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HeroResearch신" sheetId="9" r:id="rId2"/>
    <sheet name="Element별 비중" sheetId="4" r:id="rId3"/>
    <sheet name="Element와Hero능력치비교(업글)" sheetId="6" r:id="rId4"/>
    <sheet name="Research시간별가격계산" sheetId="7" r:id="rId5"/>
    <sheet name="Sheet2" sheetId="10" r:id="rId6"/>
  </sheets>
  <calcPr calcId="125725"/>
</workbook>
</file>

<file path=xl/calcChain.xml><?xml version="1.0" encoding="utf-8"?>
<calcChain xmlns="http://schemas.openxmlformats.org/spreadsheetml/2006/main">
  <c r="DB3" i="5"/>
  <c r="DA3"/>
  <c r="CQ3"/>
  <c r="CP3"/>
  <c r="CF3"/>
  <c r="CE3"/>
  <c r="BU3"/>
  <c r="BT3"/>
  <c r="BJ3"/>
  <c r="BI3"/>
  <c r="AY3"/>
  <c r="AX3"/>
  <c r="AN3"/>
  <c r="AM3"/>
  <c r="AC3"/>
  <c r="AB3"/>
  <c r="D326" i="9"/>
  <c r="CU3" i="5"/>
  <c r="CJ3"/>
  <c r="BY3"/>
  <c r="BN3"/>
  <c r="BC3"/>
  <c r="AR3"/>
  <c r="AG3"/>
  <c r="V3"/>
  <c r="CS1"/>
  <c r="CH1"/>
  <c r="BW1"/>
  <c r="BL1"/>
  <c r="BA1"/>
  <c r="AP1"/>
  <c r="AE1"/>
  <c r="T1"/>
  <c r="CZ643"/>
  <c r="CY643"/>
  <c r="CX643"/>
  <c r="CS643"/>
  <c r="CR643"/>
  <c r="CZ642"/>
  <c r="CY642"/>
  <c r="CX642"/>
  <c r="CS642"/>
  <c r="CR642"/>
  <c r="CZ641"/>
  <c r="CY641"/>
  <c r="CS641"/>
  <c r="CR641"/>
  <c r="CZ640"/>
  <c r="CY640"/>
  <c r="CS640"/>
  <c r="CR640"/>
  <c r="CX640" s="1"/>
  <c r="CZ639"/>
  <c r="CY639"/>
  <c r="CS639"/>
  <c r="CR639"/>
  <c r="CX639" s="1"/>
  <c r="CZ638"/>
  <c r="CY638"/>
  <c r="CS638"/>
  <c r="CR638"/>
  <c r="CX638" s="1"/>
  <c r="CZ637"/>
  <c r="CY637"/>
  <c r="CS637"/>
  <c r="CR637"/>
  <c r="CZ636"/>
  <c r="CY636"/>
  <c r="CS636"/>
  <c r="CR636"/>
  <c r="CX636" s="1"/>
  <c r="CZ635"/>
  <c r="CY635"/>
  <c r="CS635"/>
  <c r="CR635"/>
  <c r="CX635" s="1"/>
  <c r="CZ634"/>
  <c r="CY634"/>
  <c r="CX634"/>
  <c r="CS634"/>
  <c r="CR634"/>
  <c r="CZ633"/>
  <c r="CY633"/>
  <c r="CS633"/>
  <c r="CR633"/>
  <c r="CZ632"/>
  <c r="CY632"/>
  <c r="CX632"/>
  <c r="CS632"/>
  <c r="CR632"/>
  <c r="CZ631"/>
  <c r="CY631"/>
  <c r="CS631"/>
  <c r="CR631"/>
  <c r="CX631" s="1"/>
  <c r="CZ630"/>
  <c r="CY630"/>
  <c r="CS630"/>
  <c r="CR630"/>
  <c r="CX630" s="1"/>
  <c r="CZ629"/>
  <c r="CY629"/>
  <c r="CS629"/>
  <c r="CR629"/>
  <c r="CZ628"/>
  <c r="CY628"/>
  <c r="CS628"/>
  <c r="CR628"/>
  <c r="CX628" s="1"/>
  <c r="CZ627"/>
  <c r="CY627"/>
  <c r="CS627"/>
  <c r="CR627"/>
  <c r="CX627" s="1"/>
  <c r="CZ626"/>
  <c r="CY626"/>
  <c r="CS626"/>
  <c r="CR626"/>
  <c r="CX626" s="1"/>
  <c r="CZ625"/>
  <c r="CY625"/>
  <c r="CS625"/>
  <c r="CR625"/>
  <c r="CZ624"/>
  <c r="CY624"/>
  <c r="CS624"/>
  <c r="CR624"/>
  <c r="CX624" s="1"/>
  <c r="CZ623"/>
  <c r="CY623"/>
  <c r="CS623"/>
  <c r="CR623"/>
  <c r="CX623" s="1"/>
  <c r="CZ622"/>
  <c r="CY622"/>
  <c r="CX622"/>
  <c r="CS622"/>
  <c r="CR622"/>
  <c r="CZ621"/>
  <c r="CY621"/>
  <c r="CS621"/>
  <c r="CR621"/>
  <c r="CZ620"/>
  <c r="CY620"/>
  <c r="CX620"/>
  <c r="CS620"/>
  <c r="CR620"/>
  <c r="CZ619"/>
  <c r="CY619"/>
  <c r="CS619"/>
  <c r="CR619"/>
  <c r="CX619" s="1"/>
  <c r="CZ618"/>
  <c r="CY618"/>
  <c r="CS618"/>
  <c r="CR618"/>
  <c r="CX618" s="1"/>
  <c r="CZ617"/>
  <c r="CY617"/>
  <c r="CS617"/>
  <c r="CR617"/>
  <c r="CZ616"/>
  <c r="CY616"/>
  <c r="CX616"/>
  <c r="CS616"/>
  <c r="CR616"/>
  <c r="CZ615"/>
  <c r="CY615"/>
  <c r="CS615"/>
  <c r="CR615"/>
  <c r="CX615" s="1"/>
  <c r="CZ614"/>
  <c r="CY614"/>
  <c r="CS614"/>
  <c r="CR614"/>
  <c r="CX614" s="1"/>
  <c r="CZ613"/>
  <c r="CY613"/>
  <c r="CS613"/>
  <c r="CR613"/>
  <c r="CZ612"/>
  <c r="CY612"/>
  <c r="CS612"/>
  <c r="CR612"/>
  <c r="CX612" s="1"/>
  <c r="CZ611"/>
  <c r="CY611"/>
  <c r="CX611"/>
  <c r="CS611"/>
  <c r="CR611"/>
  <c r="CZ610"/>
  <c r="CY610"/>
  <c r="CX610"/>
  <c r="CS610"/>
  <c r="CR610"/>
  <c r="CZ609"/>
  <c r="CY609"/>
  <c r="CS609"/>
  <c r="CR609"/>
  <c r="CZ608"/>
  <c r="CY608"/>
  <c r="CS608"/>
  <c r="CR608"/>
  <c r="CX608" s="1"/>
  <c r="CZ607"/>
  <c r="CY607"/>
  <c r="CS607"/>
  <c r="CR607"/>
  <c r="CX607" s="1"/>
  <c r="CZ606"/>
  <c r="CY606"/>
  <c r="CX606"/>
  <c r="CS606"/>
  <c r="CR606"/>
  <c r="CZ605"/>
  <c r="CY605"/>
  <c r="CS605"/>
  <c r="CR605"/>
  <c r="CZ604"/>
  <c r="CY604"/>
  <c r="CX604"/>
  <c r="CS604"/>
  <c r="CR604"/>
  <c r="CZ603"/>
  <c r="CY603"/>
  <c r="CS603"/>
  <c r="CR603"/>
  <c r="CX603" s="1"/>
  <c r="CZ602"/>
  <c r="CY602"/>
  <c r="CX602"/>
  <c r="CS602"/>
  <c r="CR602"/>
  <c r="CZ601"/>
  <c r="CY601"/>
  <c r="CS601"/>
  <c r="CR601"/>
  <c r="CZ600"/>
  <c r="CY600"/>
  <c r="CS600"/>
  <c r="CR600"/>
  <c r="CX600" s="1"/>
  <c r="CZ599"/>
  <c r="CY599"/>
  <c r="CX599"/>
  <c r="CS599"/>
  <c r="CR599"/>
  <c r="CZ598"/>
  <c r="CY598"/>
  <c r="CS598"/>
  <c r="CR598"/>
  <c r="CX598" s="1"/>
  <c r="CZ597"/>
  <c r="CY597"/>
  <c r="CS597"/>
  <c r="CR597"/>
  <c r="CZ596"/>
  <c r="CY596"/>
  <c r="CS596"/>
  <c r="CR596"/>
  <c r="CX596" s="1"/>
  <c r="CZ595"/>
  <c r="CY595"/>
  <c r="CX595"/>
  <c r="CS595"/>
  <c r="CR595"/>
  <c r="CZ594"/>
  <c r="CY594"/>
  <c r="CX594"/>
  <c r="CS594"/>
  <c r="CR594"/>
  <c r="CZ593"/>
  <c r="CY593"/>
  <c r="CS593"/>
  <c r="CR593"/>
  <c r="CZ592"/>
  <c r="CY592"/>
  <c r="CS592"/>
  <c r="CR592"/>
  <c r="CX592" s="1"/>
  <c r="CZ591"/>
  <c r="CY591"/>
  <c r="CS591"/>
  <c r="CR591"/>
  <c r="CX591" s="1"/>
  <c r="CZ590"/>
  <c r="CY590"/>
  <c r="CS590"/>
  <c r="CR590"/>
  <c r="CX590" s="1"/>
  <c r="CZ589"/>
  <c r="CY589"/>
  <c r="CS589"/>
  <c r="CR589"/>
  <c r="CZ588"/>
  <c r="CY588"/>
  <c r="CX588"/>
  <c r="CS588"/>
  <c r="CR588"/>
  <c r="CZ587"/>
  <c r="CY587"/>
  <c r="CS587"/>
  <c r="CR587"/>
  <c r="CX587" s="1"/>
  <c r="CZ586"/>
  <c r="CY586"/>
  <c r="CS586"/>
  <c r="CR586"/>
  <c r="CX586" s="1"/>
  <c r="CZ585"/>
  <c r="CY585"/>
  <c r="CS585"/>
  <c r="CR585"/>
  <c r="CZ584"/>
  <c r="CY584"/>
  <c r="CX584"/>
  <c r="CS584"/>
  <c r="CR584"/>
  <c r="CZ583"/>
  <c r="CY583"/>
  <c r="CX583"/>
  <c r="CS583"/>
  <c r="CR583"/>
  <c r="CZ582"/>
  <c r="CY582"/>
  <c r="CS582"/>
  <c r="CR582"/>
  <c r="CX582" s="1"/>
  <c r="CZ581"/>
  <c r="CY581"/>
  <c r="CS581"/>
  <c r="CR581"/>
  <c r="CZ580"/>
  <c r="CY580"/>
  <c r="CS580"/>
  <c r="CR580"/>
  <c r="CX580" s="1"/>
  <c r="CZ579"/>
  <c r="CY579"/>
  <c r="CX579"/>
  <c r="CS579"/>
  <c r="CR579"/>
  <c r="CZ578"/>
  <c r="CY578"/>
  <c r="CX578"/>
  <c r="CS578"/>
  <c r="CR578"/>
  <c r="CZ577"/>
  <c r="CY577"/>
  <c r="CS577"/>
  <c r="CR577"/>
  <c r="CZ576"/>
  <c r="CY576"/>
  <c r="CS576"/>
  <c r="CR576"/>
  <c r="CX576" s="1"/>
  <c r="CZ575"/>
  <c r="CY575"/>
  <c r="CX575"/>
  <c r="CS575"/>
  <c r="CR575"/>
  <c r="CZ574"/>
  <c r="CY574"/>
  <c r="CS574"/>
  <c r="CR574"/>
  <c r="CX574" s="1"/>
  <c r="CZ573"/>
  <c r="CY573"/>
  <c r="CS573"/>
  <c r="CR573"/>
  <c r="CZ572"/>
  <c r="CY572"/>
  <c r="CX572"/>
  <c r="CS572"/>
  <c r="CR572"/>
  <c r="CZ571"/>
  <c r="CY571"/>
  <c r="CS571"/>
  <c r="CR571"/>
  <c r="CX571" s="1"/>
  <c r="CZ570"/>
  <c r="CY570"/>
  <c r="CX570"/>
  <c r="CS570"/>
  <c r="CR570"/>
  <c r="CZ569"/>
  <c r="CY569"/>
  <c r="CS569"/>
  <c r="CR569"/>
  <c r="CZ568"/>
  <c r="CY568"/>
  <c r="CX568"/>
  <c r="CS568"/>
  <c r="CR568"/>
  <c r="CZ567"/>
  <c r="CY567"/>
  <c r="CS567"/>
  <c r="CR567"/>
  <c r="CX567" s="1"/>
  <c r="CZ566"/>
  <c r="CY566"/>
  <c r="CS566"/>
  <c r="CR566"/>
  <c r="CX566" s="1"/>
  <c r="CZ565"/>
  <c r="CY565"/>
  <c r="CS565"/>
  <c r="CR565"/>
  <c r="CZ564"/>
  <c r="CY564"/>
  <c r="CS564"/>
  <c r="CR564"/>
  <c r="CX564" s="1"/>
  <c r="CZ563"/>
  <c r="CY563"/>
  <c r="CX563"/>
  <c r="CS563"/>
  <c r="CR563"/>
  <c r="CZ562"/>
  <c r="CY562"/>
  <c r="CX562"/>
  <c r="CS562"/>
  <c r="CR562"/>
  <c r="CZ561"/>
  <c r="CY561"/>
  <c r="CS561"/>
  <c r="CR561"/>
  <c r="CZ560"/>
  <c r="CY560"/>
  <c r="CS560"/>
  <c r="CR560"/>
  <c r="CX560" s="1"/>
  <c r="CZ559"/>
  <c r="CY559"/>
  <c r="CS559"/>
  <c r="CR559"/>
  <c r="CX559" s="1"/>
  <c r="CZ558"/>
  <c r="CY558"/>
  <c r="CS558"/>
  <c r="CR558"/>
  <c r="CX558" s="1"/>
  <c r="CZ557"/>
  <c r="CY557"/>
  <c r="CS557"/>
  <c r="CR557"/>
  <c r="CZ556"/>
  <c r="CY556"/>
  <c r="CS556"/>
  <c r="CR556"/>
  <c r="CX556" s="1"/>
  <c r="CZ555"/>
  <c r="CY555"/>
  <c r="CS555"/>
  <c r="CR555"/>
  <c r="CX555" s="1"/>
  <c r="CZ554"/>
  <c r="CY554"/>
  <c r="CS554"/>
  <c r="CR554"/>
  <c r="CX554" s="1"/>
  <c r="CZ553"/>
  <c r="CY553"/>
  <c r="CS553"/>
  <c r="CR553"/>
  <c r="CZ552"/>
  <c r="CY552"/>
  <c r="CX552"/>
  <c r="CS552"/>
  <c r="CR552"/>
  <c r="CZ551"/>
  <c r="CY551"/>
  <c r="CX551"/>
  <c r="CS551"/>
  <c r="CR551"/>
  <c r="CZ550"/>
  <c r="CY550"/>
  <c r="CS550"/>
  <c r="CR550"/>
  <c r="CX550" s="1"/>
  <c r="CZ549"/>
  <c r="CY549"/>
  <c r="CS549"/>
  <c r="CR549"/>
  <c r="CZ548"/>
  <c r="CY548"/>
  <c r="CX548"/>
  <c r="CS548"/>
  <c r="CR548"/>
  <c r="CZ547"/>
  <c r="CY547"/>
  <c r="CS547"/>
  <c r="CR547"/>
  <c r="CX547" s="1"/>
  <c r="CZ546"/>
  <c r="CY546"/>
  <c r="CS546"/>
  <c r="CR546"/>
  <c r="CX546" s="1"/>
  <c r="CZ545"/>
  <c r="CY545"/>
  <c r="CS545"/>
  <c r="CR545"/>
  <c r="CZ544"/>
  <c r="CY544"/>
  <c r="CS544"/>
  <c r="CR544"/>
  <c r="CX544" s="1"/>
  <c r="CZ543"/>
  <c r="CY543"/>
  <c r="CX543"/>
  <c r="CS543"/>
  <c r="CR543"/>
  <c r="CZ542"/>
  <c r="CY542"/>
  <c r="CX542"/>
  <c r="CS542"/>
  <c r="CR542"/>
  <c r="CZ541"/>
  <c r="CY541"/>
  <c r="CS541"/>
  <c r="CR541"/>
  <c r="CZ540"/>
  <c r="CY540"/>
  <c r="CS540"/>
  <c r="CR540"/>
  <c r="CX540" s="1"/>
  <c r="CZ539"/>
  <c r="CY539"/>
  <c r="CS539"/>
  <c r="CR539"/>
  <c r="CX539" s="1"/>
  <c r="CZ538"/>
  <c r="CY538"/>
  <c r="CX538"/>
  <c r="CS538"/>
  <c r="CR538"/>
  <c r="CZ537"/>
  <c r="CY537"/>
  <c r="CS537"/>
  <c r="CR537"/>
  <c r="CZ536"/>
  <c r="CY536"/>
  <c r="CX536"/>
  <c r="CS536"/>
  <c r="CR536"/>
  <c r="CZ535"/>
  <c r="CY535"/>
  <c r="CX535"/>
  <c r="CS535"/>
  <c r="CR535"/>
  <c r="CZ534"/>
  <c r="CY534"/>
  <c r="CS534"/>
  <c r="CR534"/>
  <c r="CX534" s="1"/>
  <c r="CZ533"/>
  <c r="CY533"/>
  <c r="CS533"/>
  <c r="CR533"/>
  <c r="CZ532"/>
  <c r="CY532"/>
  <c r="CS532"/>
  <c r="CR532"/>
  <c r="CX532" s="1"/>
  <c r="CZ531"/>
  <c r="CY531"/>
  <c r="CS531"/>
  <c r="CR531"/>
  <c r="CX531" s="1"/>
  <c r="CZ530"/>
  <c r="CY530"/>
  <c r="CS530"/>
  <c r="CR530"/>
  <c r="CX530" s="1"/>
  <c r="CZ529"/>
  <c r="CY529"/>
  <c r="CS529"/>
  <c r="CR529"/>
  <c r="CZ528"/>
  <c r="CY528"/>
  <c r="CS528"/>
  <c r="CR528"/>
  <c r="CX528" s="1"/>
  <c r="CZ527"/>
  <c r="CY527"/>
  <c r="CS527"/>
  <c r="CR527"/>
  <c r="CX527" s="1"/>
  <c r="CZ526"/>
  <c r="CY526"/>
  <c r="CX526"/>
  <c r="CS526"/>
  <c r="CR526"/>
  <c r="CZ525"/>
  <c r="CY525"/>
  <c r="CS525"/>
  <c r="CR525"/>
  <c r="CZ524"/>
  <c r="CY524"/>
  <c r="CX524"/>
  <c r="CS524"/>
  <c r="CR524"/>
  <c r="CZ523"/>
  <c r="CY523"/>
  <c r="CS523"/>
  <c r="CR523"/>
  <c r="CX523" s="1"/>
  <c r="CZ522"/>
  <c r="CY522"/>
  <c r="CS522"/>
  <c r="CR522"/>
  <c r="CX522" s="1"/>
  <c r="CZ521"/>
  <c r="CY521"/>
  <c r="CS521"/>
  <c r="CR521"/>
  <c r="CZ520"/>
  <c r="CY520"/>
  <c r="CS520"/>
  <c r="CR520"/>
  <c r="CX520" s="1"/>
  <c r="CZ519"/>
  <c r="CY519"/>
  <c r="CS519"/>
  <c r="CR519"/>
  <c r="CX519" s="1"/>
  <c r="CZ518"/>
  <c r="CY518"/>
  <c r="CS518"/>
  <c r="CR518"/>
  <c r="CX518" s="1"/>
  <c r="CZ517"/>
  <c r="CY517"/>
  <c r="CS517"/>
  <c r="CR517"/>
  <c r="CZ516"/>
  <c r="CY516"/>
  <c r="CX516"/>
  <c r="CS516"/>
  <c r="CR516"/>
  <c r="CZ515"/>
  <c r="CY515"/>
  <c r="CX515"/>
  <c r="CS515"/>
  <c r="CR515"/>
  <c r="CZ514"/>
  <c r="CY514"/>
  <c r="CS514"/>
  <c r="CR514"/>
  <c r="CX514" s="1"/>
  <c r="CZ513"/>
  <c r="CY513"/>
  <c r="CS513"/>
  <c r="CR513"/>
  <c r="CZ512"/>
  <c r="CY512"/>
  <c r="CS512"/>
  <c r="CR512"/>
  <c r="CX512" s="1"/>
  <c r="CZ511"/>
  <c r="CY511"/>
  <c r="CX511"/>
  <c r="CS511"/>
  <c r="CR511"/>
  <c r="CZ510"/>
  <c r="CY510"/>
  <c r="CX510"/>
  <c r="CS510"/>
  <c r="CR510"/>
  <c r="CZ509"/>
  <c r="CY509"/>
  <c r="CS509"/>
  <c r="CR509"/>
  <c r="CZ508"/>
  <c r="CY508"/>
  <c r="CX508"/>
  <c r="CS508"/>
  <c r="CR508"/>
  <c r="CZ507"/>
  <c r="CY507"/>
  <c r="CS507"/>
  <c r="CR507"/>
  <c r="CX507" s="1"/>
  <c r="CZ506"/>
  <c r="CY506"/>
  <c r="CS506"/>
  <c r="CR506"/>
  <c r="CX506" s="1"/>
  <c r="CZ505"/>
  <c r="CY505"/>
  <c r="CS505"/>
  <c r="CR505"/>
  <c r="CZ504"/>
  <c r="CY504"/>
  <c r="CX504"/>
  <c r="CS504"/>
  <c r="CR504"/>
  <c r="CZ503"/>
  <c r="CY503"/>
  <c r="CX503"/>
  <c r="CS503"/>
  <c r="CR503"/>
  <c r="CZ502"/>
  <c r="CY502"/>
  <c r="CS502"/>
  <c r="CR502"/>
  <c r="CX502" s="1"/>
  <c r="CZ501"/>
  <c r="CY501"/>
  <c r="CS501"/>
  <c r="CR501"/>
  <c r="CZ500"/>
  <c r="CY500"/>
  <c r="CS500"/>
  <c r="CR500"/>
  <c r="CX500" s="1"/>
  <c r="CZ499"/>
  <c r="CY499"/>
  <c r="CX499"/>
  <c r="CS499"/>
  <c r="CR499"/>
  <c r="CZ498"/>
  <c r="CY498"/>
  <c r="CS498"/>
  <c r="CR498"/>
  <c r="CX498" s="1"/>
  <c r="CZ497"/>
  <c r="CY497"/>
  <c r="CS497"/>
  <c r="CR497"/>
  <c r="CZ496"/>
  <c r="CY496"/>
  <c r="CS496"/>
  <c r="CR496"/>
  <c r="CX496" s="1"/>
  <c r="CZ495"/>
  <c r="CY495"/>
  <c r="CS495"/>
  <c r="CR495"/>
  <c r="CX495" s="1"/>
  <c r="CZ494"/>
  <c r="CY494"/>
  <c r="CS494"/>
  <c r="CR494"/>
  <c r="CX494" s="1"/>
  <c r="CZ493"/>
  <c r="CY493"/>
  <c r="CS493"/>
  <c r="CR493"/>
  <c r="CZ492"/>
  <c r="CY492"/>
  <c r="CX492"/>
  <c r="CS492"/>
  <c r="CR492"/>
  <c r="CZ491"/>
  <c r="CY491"/>
  <c r="CS491"/>
  <c r="CR491"/>
  <c r="CX491" s="1"/>
  <c r="CZ490"/>
  <c r="CY490"/>
  <c r="CS490"/>
  <c r="CR490"/>
  <c r="CX490" s="1"/>
  <c r="CZ489"/>
  <c r="CY489"/>
  <c r="CS489"/>
  <c r="CR489"/>
  <c r="CZ488"/>
  <c r="CY488"/>
  <c r="CX488"/>
  <c r="CS488"/>
  <c r="CR488"/>
  <c r="CZ487"/>
  <c r="CY487"/>
  <c r="CS487"/>
  <c r="CR487"/>
  <c r="CX487" s="1"/>
  <c r="CZ486"/>
  <c r="CY486"/>
  <c r="CS486"/>
  <c r="CR486"/>
  <c r="CX486" s="1"/>
  <c r="CZ485"/>
  <c r="CY485"/>
  <c r="CS485"/>
  <c r="CR485"/>
  <c r="CZ484"/>
  <c r="CY484"/>
  <c r="CX484"/>
  <c r="CS484"/>
  <c r="CR484"/>
  <c r="CZ483"/>
  <c r="CY483"/>
  <c r="CX483"/>
  <c r="CS483"/>
  <c r="CR483"/>
  <c r="CZ482"/>
  <c r="CY482"/>
  <c r="CX482"/>
  <c r="CS482"/>
  <c r="CR482"/>
  <c r="CZ481"/>
  <c r="CY481"/>
  <c r="CS481"/>
  <c r="CR481"/>
  <c r="CZ480"/>
  <c r="CY480"/>
  <c r="CS480"/>
  <c r="CR480"/>
  <c r="CX480" s="1"/>
  <c r="CZ479"/>
  <c r="CY479"/>
  <c r="CS479"/>
  <c r="CR479"/>
  <c r="CX479" s="1"/>
  <c r="CZ478"/>
  <c r="CY478"/>
  <c r="CS478"/>
  <c r="CR478"/>
  <c r="CX478" s="1"/>
  <c r="CZ477"/>
  <c r="CY477"/>
  <c r="CS477"/>
  <c r="CR477"/>
  <c r="CZ476"/>
  <c r="CY476"/>
  <c r="CX476"/>
  <c r="CS476"/>
  <c r="CR476"/>
  <c r="CZ475"/>
  <c r="CY475"/>
  <c r="CS475"/>
  <c r="CR475"/>
  <c r="CX475" s="1"/>
  <c r="CZ474"/>
  <c r="CY474"/>
  <c r="CX474"/>
  <c r="CS474"/>
  <c r="CR474"/>
  <c r="CZ473"/>
  <c r="CY473"/>
  <c r="CS473"/>
  <c r="CR473"/>
  <c r="CZ472"/>
  <c r="CY472"/>
  <c r="CS472"/>
  <c r="CR472"/>
  <c r="CX472" s="1"/>
  <c r="CZ471"/>
  <c r="CY471"/>
  <c r="CS471"/>
  <c r="CR471"/>
  <c r="CX471" s="1"/>
  <c r="CZ470"/>
  <c r="CY470"/>
  <c r="CS470"/>
  <c r="CR470"/>
  <c r="CX470" s="1"/>
  <c r="CZ469"/>
  <c r="CY469"/>
  <c r="CS469"/>
  <c r="CR469"/>
  <c r="CZ468"/>
  <c r="CY468"/>
  <c r="CS468"/>
  <c r="CR468"/>
  <c r="CX468" s="1"/>
  <c r="CZ467"/>
  <c r="CY467"/>
  <c r="CX467"/>
  <c r="CS467"/>
  <c r="CR467"/>
  <c r="CZ466"/>
  <c r="CY466"/>
  <c r="CX466"/>
  <c r="CS466"/>
  <c r="CR466"/>
  <c r="CZ465"/>
  <c r="CY465"/>
  <c r="CS465"/>
  <c r="CR465"/>
  <c r="CZ464"/>
  <c r="CY464"/>
  <c r="CS464"/>
  <c r="CR464"/>
  <c r="CX464" s="1"/>
  <c r="CZ463"/>
  <c r="CY463"/>
  <c r="CS463"/>
  <c r="CR463"/>
  <c r="CX463" s="1"/>
  <c r="CZ462"/>
  <c r="CY462"/>
  <c r="CS462"/>
  <c r="CR462"/>
  <c r="CX462" s="1"/>
  <c r="CZ461"/>
  <c r="CY461"/>
  <c r="CS461"/>
  <c r="CR461"/>
  <c r="CZ460"/>
  <c r="CY460"/>
  <c r="CS460"/>
  <c r="CR460"/>
  <c r="CX460" s="1"/>
  <c r="CZ459"/>
  <c r="CY459"/>
  <c r="CS459"/>
  <c r="CR459"/>
  <c r="CX459" s="1"/>
  <c r="CZ458"/>
  <c r="CY458"/>
  <c r="CS458"/>
  <c r="CR458"/>
  <c r="CX458" s="1"/>
  <c r="CZ457"/>
  <c r="CY457"/>
  <c r="CS457"/>
  <c r="CR457"/>
  <c r="CZ456"/>
  <c r="CY456"/>
  <c r="CX456"/>
  <c r="CS456"/>
  <c r="CR456"/>
  <c r="CZ455"/>
  <c r="CY455"/>
  <c r="CX455"/>
  <c r="CS455"/>
  <c r="CR455"/>
  <c r="CZ454"/>
  <c r="CY454"/>
  <c r="CS454"/>
  <c r="CR454"/>
  <c r="CX454" s="1"/>
  <c r="CZ453"/>
  <c r="CY453"/>
  <c r="CS453"/>
  <c r="CR453"/>
  <c r="CZ452"/>
  <c r="CY452"/>
  <c r="CS452"/>
  <c r="CR452"/>
  <c r="CX452" s="1"/>
  <c r="CZ451"/>
  <c r="CY451"/>
  <c r="CS451"/>
  <c r="CR451"/>
  <c r="CX451" s="1"/>
  <c r="CZ450"/>
  <c r="CY450"/>
  <c r="CX450"/>
  <c r="CS450"/>
  <c r="CR450"/>
  <c r="CZ449"/>
  <c r="CY449"/>
  <c r="CS449"/>
  <c r="CR449"/>
  <c r="CZ448"/>
  <c r="CY448"/>
  <c r="CS448"/>
  <c r="CR448"/>
  <c r="CX448" s="1"/>
  <c r="CZ447"/>
  <c r="CY447"/>
  <c r="CS447"/>
  <c r="CR447"/>
  <c r="CX447" s="1"/>
  <c r="CZ446"/>
  <c r="CY446"/>
  <c r="CS446"/>
  <c r="CR446"/>
  <c r="CX446" s="1"/>
  <c r="CZ445"/>
  <c r="CY445"/>
  <c r="CS445"/>
  <c r="CR445"/>
  <c r="CZ444"/>
  <c r="CY444"/>
  <c r="CS444"/>
  <c r="CR444"/>
  <c r="CX444" s="1"/>
  <c r="CZ443"/>
  <c r="CY443"/>
  <c r="CS443"/>
  <c r="CR443"/>
  <c r="CX443" s="1"/>
  <c r="CZ442"/>
  <c r="CY442"/>
  <c r="CX442"/>
  <c r="CS442"/>
  <c r="CR442"/>
  <c r="CZ441"/>
  <c r="CY441"/>
  <c r="CS441"/>
  <c r="CR441"/>
  <c r="CZ440"/>
  <c r="CY440"/>
  <c r="CX440"/>
  <c r="CS440"/>
  <c r="CR440"/>
  <c r="CZ439"/>
  <c r="CY439"/>
  <c r="CS439"/>
  <c r="CR439"/>
  <c r="CX439" s="1"/>
  <c r="CZ438"/>
  <c r="CY438"/>
  <c r="CS438"/>
  <c r="CR438"/>
  <c r="CX438" s="1"/>
  <c r="CZ437"/>
  <c r="CY437"/>
  <c r="CS437"/>
  <c r="CR437"/>
  <c r="CZ436"/>
  <c r="CY436"/>
  <c r="CS436"/>
  <c r="CR436"/>
  <c r="CX436" s="1"/>
  <c r="CZ435"/>
  <c r="CY435"/>
  <c r="CS435"/>
  <c r="CR435"/>
  <c r="CX435" s="1"/>
  <c r="CZ434"/>
  <c r="CY434"/>
  <c r="CX434"/>
  <c r="CS434"/>
  <c r="CR434"/>
  <c r="CZ433"/>
  <c r="CY433"/>
  <c r="CS433"/>
  <c r="CR433"/>
  <c r="CZ432"/>
  <c r="CY432"/>
  <c r="CS432"/>
  <c r="CR432"/>
  <c r="CX432" s="1"/>
  <c r="CZ431"/>
  <c r="CY431"/>
  <c r="CS431"/>
  <c r="CR431"/>
  <c r="CX431" s="1"/>
  <c r="CZ430"/>
  <c r="CY430"/>
  <c r="CX430"/>
  <c r="CS430"/>
  <c r="CR430"/>
  <c r="CZ429"/>
  <c r="CY429"/>
  <c r="CS429"/>
  <c r="CR429"/>
  <c r="CZ428"/>
  <c r="CY428"/>
  <c r="CS428"/>
  <c r="CR428"/>
  <c r="CX428" s="1"/>
  <c r="CZ427"/>
  <c r="CY427"/>
  <c r="CS427"/>
  <c r="CR427"/>
  <c r="CX427" s="1"/>
  <c r="CZ426"/>
  <c r="CY426"/>
  <c r="CS426"/>
  <c r="CR426"/>
  <c r="CX426" s="1"/>
  <c r="CZ425"/>
  <c r="CY425"/>
  <c r="CS425"/>
  <c r="CR425"/>
  <c r="CZ424"/>
  <c r="CY424"/>
  <c r="CS424"/>
  <c r="CR424"/>
  <c r="CX424" s="1"/>
  <c r="CZ423"/>
  <c r="CY423"/>
  <c r="CX423"/>
  <c r="CS423"/>
  <c r="CR423"/>
  <c r="CZ422"/>
  <c r="CY422"/>
  <c r="CS422"/>
  <c r="CR422"/>
  <c r="CX422" s="1"/>
  <c r="CZ421"/>
  <c r="CY421"/>
  <c r="CS421"/>
  <c r="CR421"/>
  <c r="CZ420"/>
  <c r="CY420"/>
  <c r="CX420"/>
  <c r="CS420"/>
  <c r="CR420"/>
  <c r="CZ419"/>
  <c r="CY419"/>
  <c r="CS419"/>
  <c r="CR419"/>
  <c r="CX419" s="1"/>
  <c r="CZ418"/>
  <c r="CY418"/>
  <c r="CX418"/>
  <c r="CS418"/>
  <c r="CR418"/>
  <c r="CZ417"/>
  <c r="CY417"/>
  <c r="CS417"/>
  <c r="CR417"/>
  <c r="CZ416"/>
  <c r="CY416"/>
  <c r="CS416"/>
  <c r="CR416"/>
  <c r="CX416" s="1"/>
  <c r="CZ415"/>
  <c r="CY415"/>
  <c r="CX415"/>
  <c r="CS415"/>
  <c r="CR415"/>
  <c r="CZ414"/>
  <c r="CY414"/>
  <c r="CX414"/>
  <c r="CS414"/>
  <c r="CR414"/>
  <c r="CZ413"/>
  <c r="CY413"/>
  <c r="CS413"/>
  <c r="CR413"/>
  <c r="CZ412"/>
  <c r="CY412"/>
  <c r="CS412"/>
  <c r="CR412"/>
  <c r="CX412" s="1"/>
  <c r="CZ411"/>
  <c r="CY411"/>
  <c r="CS411"/>
  <c r="CR411"/>
  <c r="CX411" s="1"/>
  <c r="CZ410"/>
  <c r="CY410"/>
  <c r="CS410"/>
  <c r="CR410"/>
  <c r="CX410" s="1"/>
  <c r="CZ409"/>
  <c r="CY409"/>
  <c r="CS409"/>
  <c r="CR409"/>
  <c r="CZ408"/>
  <c r="CY408"/>
  <c r="CX408"/>
  <c r="CS408"/>
  <c r="CR408"/>
  <c r="CZ407"/>
  <c r="CY407"/>
  <c r="CX407"/>
  <c r="CS407"/>
  <c r="CR407"/>
  <c r="CZ406"/>
  <c r="CY406"/>
  <c r="CS406"/>
  <c r="CR406"/>
  <c r="CX406" s="1"/>
  <c r="CZ405"/>
  <c r="CY405"/>
  <c r="CS405"/>
  <c r="CR405"/>
  <c r="CZ404"/>
  <c r="CY404"/>
  <c r="CS404"/>
  <c r="CR404"/>
  <c r="CX404" s="1"/>
  <c r="CZ403"/>
  <c r="CY403"/>
  <c r="CS403"/>
  <c r="CR403"/>
  <c r="CX403" s="1"/>
  <c r="CZ402"/>
  <c r="CY402"/>
  <c r="CX402"/>
  <c r="CS402"/>
  <c r="CR402"/>
  <c r="CZ401"/>
  <c r="CY401"/>
  <c r="CS401"/>
  <c r="CR401"/>
  <c r="CZ400"/>
  <c r="CY400"/>
  <c r="CS400"/>
  <c r="CR400"/>
  <c r="CX400" s="1"/>
  <c r="CZ399"/>
  <c r="CY399"/>
  <c r="CS399"/>
  <c r="CR399"/>
  <c r="CX399" s="1"/>
  <c r="CZ398"/>
  <c r="CY398"/>
  <c r="CX398"/>
  <c r="CS398"/>
  <c r="CR398"/>
  <c r="CZ397"/>
  <c r="CY397"/>
  <c r="CS397"/>
  <c r="CR397"/>
  <c r="CZ396"/>
  <c r="CY396"/>
  <c r="CX396"/>
  <c r="CS396"/>
  <c r="CR396"/>
  <c r="CZ395"/>
  <c r="CY395"/>
  <c r="CS395"/>
  <c r="CR395"/>
  <c r="CX395" s="1"/>
  <c r="CZ394"/>
  <c r="CY394"/>
  <c r="CS394"/>
  <c r="CR394"/>
  <c r="CX394" s="1"/>
  <c r="CZ393"/>
  <c r="CY393"/>
  <c r="CS393"/>
  <c r="CR393"/>
  <c r="CZ392"/>
  <c r="CY392"/>
  <c r="CS392"/>
  <c r="CR392"/>
  <c r="CX392" s="1"/>
  <c r="CZ391"/>
  <c r="CY391"/>
  <c r="CX391"/>
  <c r="CS391"/>
  <c r="CR391"/>
  <c r="CZ390"/>
  <c r="CY390"/>
  <c r="CS390"/>
  <c r="CR390"/>
  <c r="CX390" s="1"/>
  <c r="CZ389"/>
  <c r="CY389"/>
  <c r="CS389"/>
  <c r="CR389"/>
  <c r="CZ388"/>
  <c r="CY388"/>
  <c r="CX388"/>
  <c r="CS388"/>
  <c r="CR388"/>
  <c r="CZ387"/>
  <c r="CY387"/>
  <c r="CX387"/>
  <c r="CS387"/>
  <c r="CR387"/>
  <c r="CZ386"/>
  <c r="CY386"/>
  <c r="CS386"/>
  <c r="CR386"/>
  <c r="CX386" s="1"/>
  <c r="CZ385"/>
  <c r="CY385"/>
  <c r="CS385"/>
  <c r="CR385"/>
  <c r="CZ384"/>
  <c r="CY384"/>
  <c r="CS384"/>
  <c r="CR384"/>
  <c r="CX384" s="1"/>
  <c r="CZ383"/>
  <c r="CY383"/>
  <c r="CS383"/>
  <c r="CR383"/>
  <c r="CX383" s="1"/>
  <c r="CZ382"/>
  <c r="CY382"/>
  <c r="CX382"/>
  <c r="CS382"/>
  <c r="CR382"/>
  <c r="CZ381"/>
  <c r="CY381"/>
  <c r="CS381"/>
  <c r="CR381"/>
  <c r="CZ380"/>
  <c r="CY380"/>
  <c r="CX380"/>
  <c r="CS380"/>
  <c r="CR380"/>
  <c r="CZ379"/>
  <c r="CY379"/>
  <c r="CS379"/>
  <c r="CR379"/>
  <c r="CX379" s="1"/>
  <c r="CZ378"/>
  <c r="CY378"/>
  <c r="CS378"/>
  <c r="CR378"/>
  <c r="CX378" s="1"/>
  <c r="CZ377"/>
  <c r="CY377"/>
  <c r="CS377"/>
  <c r="CR377"/>
  <c r="CZ376"/>
  <c r="CY376"/>
  <c r="CS376"/>
  <c r="CR376"/>
  <c r="CZ375"/>
  <c r="CY375"/>
  <c r="CX375"/>
  <c r="CS375"/>
  <c r="CR375"/>
  <c r="CZ374"/>
  <c r="CY374"/>
  <c r="CS374"/>
  <c r="CR374"/>
  <c r="CZ373"/>
  <c r="CY373"/>
  <c r="CS373"/>
  <c r="CR373"/>
  <c r="CZ372"/>
  <c r="CY372"/>
  <c r="CS372"/>
  <c r="CR372"/>
  <c r="CZ371"/>
  <c r="CY371"/>
  <c r="CX371"/>
  <c r="CS371"/>
  <c r="CR371"/>
  <c r="CZ370"/>
  <c r="CY370"/>
  <c r="CS370"/>
  <c r="CR370"/>
  <c r="CX370" s="1"/>
  <c r="CZ369"/>
  <c r="CY369"/>
  <c r="CS369"/>
  <c r="CR369"/>
  <c r="CZ368"/>
  <c r="CY368"/>
  <c r="CS368"/>
  <c r="CR368"/>
  <c r="CX368" s="1"/>
  <c r="CZ367"/>
  <c r="CY367"/>
  <c r="CX367"/>
  <c r="CS367"/>
  <c r="CR367"/>
  <c r="CZ366"/>
  <c r="CY366"/>
  <c r="CS366"/>
  <c r="CR366"/>
  <c r="CX366" s="1"/>
  <c r="CZ365"/>
  <c r="CY365"/>
  <c r="CS365"/>
  <c r="CR365"/>
  <c r="CZ364"/>
  <c r="CY364"/>
  <c r="CS364"/>
  <c r="CR364"/>
  <c r="CX364" s="1"/>
  <c r="CZ363"/>
  <c r="CY363"/>
  <c r="CS363"/>
  <c r="CR363"/>
  <c r="CX363" s="1"/>
  <c r="CZ362"/>
  <c r="CY362"/>
  <c r="CX362"/>
  <c r="CS362"/>
  <c r="CR362"/>
  <c r="CZ361"/>
  <c r="CY361"/>
  <c r="CS361"/>
  <c r="CR361"/>
  <c r="CZ360"/>
  <c r="CY360"/>
  <c r="CS360"/>
  <c r="CR360"/>
  <c r="CZ359"/>
  <c r="CY359"/>
  <c r="CX359"/>
  <c r="CS359"/>
  <c r="CR359"/>
  <c r="CZ358"/>
  <c r="CY358"/>
  <c r="CS358"/>
  <c r="CR358"/>
  <c r="CZ357"/>
  <c r="CY357"/>
  <c r="CS357"/>
  <c r="CR357"/>
  <c r="CZ356"/>
  <c r="CY356"/>
  <c r="CS356"/>
  <c r="CR356"/>
  <c r="CZ355"/>
  <c r="CY355"/>
  <c r="CS355"/>
  <c r="CR355"/>
  <c r="CX355" s="1"/>
  <c r="CZ354"/>
  <c r="CY354"/>
  <c r="CS354"/>
  <c r="CR354"/>
  <c r="CX354" s="1"/>
  <c r="CZ353"/>
  <c r="CY353"/>
  <c r="CS353"/>
  <c r="CR353"/>
  <c r="CZ352"/>
  <c r="CY352"/>
  <c r="CX352"/>
  <c r="CS352"/>
  <c r="CR352"/>
  <c r="CZ351"/>
  <c r="CY351"/>
  <c r="CS351"/>
  <c r="CR351"/>
  <c r="CX351" s="1"/>
  <c r="CZ350"/>
  <c r="CY350"/>
  <c r="CS350"/>
  <c r="CR350"/>
  <c r="CX350" s="1"/>
  <c r="CZ349"/>
  <c r="CY349"/>
  <c r="CS349"/>
  <c r="CR349"/>
  <c r="CZ348"/>
  <c r="CY348"/>
  <c r="CS348"/>
  <c r="CR348"/>
  <c r="CX348" s="1"/>
  <c r="CZ347"/>
  <c r="CY347"/>
  <c r="CS347"/>
  <c r="CR347"/>
  <c r="CX347" s="1"/>
  <c r="CZ346"/>
  <c r="CY346"/>
  <c r="CS346"/>
  <c r="CR346"/>
  <c r="CX346" s="1"/>
  <c r="CZ345"/>
  <c r="CY345"/>
  <c r="CS345"/>
  <c r="CR345"/>
  <c r="CZ344"/>
  <c r="CY344"/>
  <c r="CS344"/>
  <c r="CR344"/>
  <c r="CZ343"/>
  <c r="CY343"/>
  <c r="CX343"/>
  <c r="CS343"/>
  <c r="CR343"/>
  <c r="CZ342"/>
  <c r="CY342"/>
  <c r="CS342"/>
  <c r="CR342"/>
  <c r="CZ341"/>
  <c r="CY341"/>
  <c r="CS341"/>
  <c r="CR341"/>
  <c r="CZ340"/>
  <c r="CY340"/>
  <c r="CS340"/>
  <c r="CR340"/>
  <c r="CZ339"/>
  <c r="CY339"/>
  <c r="CS339"/>
  <c r="CR339"/>
  <c r="CX339" s="1"/>
  <c r="CZ338"/>
  <c r="CY338"/>
  <c r="CS338"/>
  <c r="CR338"/>
  <c r="CX338" s="1"/>
  <c r="CZ337"/>
  <c r="CY337"/>
  <c r="CS337"/>
  <c r="CR337"/>
  <c r="CZ336"/>
  <c r="CY336"/>
  <c r="CS336"/>
  <c r="CR336"/>
  <c r="CX336" s="1"/>
  <c r="CZ335"/>
  <c r="CY335"/>
  <c r="CS335"/>
  <c r="CR335"/>
  <c r="CX335" s="1"/>
  <c r="CZ334"/>
  <c r="CY334"/>
  <c r="CS334"/>
  <c r="CR334"/>
  <c r="CX334" s="1"/>
  <c r="CZ333"/>
  <c r="CY333"/>
  <c r="CS333"/>
  <c r="CR333"/>
  <c r="CZ332"/>
  <c r="CY332"/>
  <c r="CS332"/>
  <c r="CR332"/>
  <c r="CX332" s="1"/>
  <c r="CZ331"/>
  <c r="CY331"/>
  <c r="CS331"/>
  <c r="CR331"/>
  <c r="CX331" s="1"/>
  <c r="CZ330"/>
  <c r="CY330"/>
  <c r="CX330"/>
  <c r="CS330"/>
  <c r="CR330"/>
  <c r="CZ329"/>
  <c r="CY329"/>
  <c r="CS329"/>
  <c r="CR329"/>
  <c r="CZ328"/>
  <c r="CY328"/>
  <c r="CS328"/>
  <c r="CR328"/>
  <c r="CZ327"/>
  <c r="CY327"/>
  <c r="CX327"/>
  <c r="CS327"/>
  <c r="CR327"/>
  <c r="CZ326"/>
  <c r="CY326"/>
  <c r="CS326"/>
  <c r="CR326"/>
  <c r="CZ325"/>
  <c r="CY325"/>
  <c r="CS325"/>
  <c r="CR325"/>
  <c r="CZ324"/>
  <c r="CY324"/>
  <c r="CS324"/>
  <c r="CR324"/>
  <c r="CZ323"/>
  <c r="CY323"/>
  <c r="CS323"/>
  <c r="CR323"/>
  <c r="CX323" s="1"/>
  <c r="CZ322"/>
  <c r="CY322"/>
  <c r="CS322"/>
  <c r="CR322"/>
  <c r="CX322" s="1"/>
  <c r="CZ321"/>
  <c r="CY321"/>
  <c r="CS321"/>
  <c r="CR321"/>
  <c r="CZ320"/>
  <c r="CY320"/>
  <c r="CX320"/>
  <c r="CS320"/>
  <c r="CR320"/>
  <c r="CZ319"/>
  <c r="CY319"/>
  <c r="CS319"/>
  <c r="CR319"/>
  <c r="CX319" s="1"/>
  <c r="CZ318"/>
  <c r="CY318"/>
  <c r="CS318"/>
  <c r="CR318"/>
  <c r="CX318" s="1"/>
  <c r="CZ317"/>
  <c r="CY317"/>
  <c r="CS317"/>
  <c r="CR317"/>
  <c r="CZ316"/>
  <c r="CY316"/>
  <c r="CS316"/>
  <c r="CR316"/>
  <c r="CX316" s="1"/>
  <c r="CZ315"/>
  <c r="CY315"/>
  <c r="CS315"/>
  <c r="CR315"/>
  <c r="CX315" s="1"/>
  <c r="CZ314"/>
  <c r="CY314"/>
  <c r="CS314"/>
  <c r="CR314"/>
  <c r="CX314" s="1"/>
  <c r="CZ313"/>
  <c r="CY313"/>
  <c r="CS313"/>
  <c r="CR313"/>
  <c r="CZ312"/>
  <c r="CY312"/>
  <c r="CS312"/>
  <c r="CR312"/>
  <c r="CZ311"/>
  <c r="CY311"/>
  <c r="CX311"/>
  <c r="CS311"/>
  <c r="CR311"/>
  <c r="CZ310"/>
  <c r="CY310"/>
  <c r="CS310"/>
  <c r="CR310"/>
  <c r="CZ309"/>
  <c r="CY309"/>
  <c r="CS309"/>
  <c r="CR309"/>
  <c r="CZ308"/>
  <c r="CY308"/>
  <c r="CS308"/>
  <c r="CR308"/>
  <c r="CZ307"/>
  <c r="CY307"/>
  <c r="CS307"/>
  <c r="CR307"/>
  <c r="CX307" s="1"/>
  <c r="CZ306"/>
  <c r="CY306"/>
  <c r="CS306"/>
  <c r="CR306"/>
  <c r="CX306" s="1"/>
  <c r="CZ305"/>
  <c r="CY305"/>
  <c r="CS305"/>
  <c r="CR305"/>
  <c r="CZ304"/>
  <c r="CY304"/>
  <c r="CS304"/>
  <c r="CR304"/>
  <c r="CX304" s="1"/>
  <c r="CZ303"/>
  <c r="CY303"/>
  <c r="CS303"/>
  <c r="CR303"/>
  <c r="CX303" s="1"/>
  <c r="CZ302"/>
  <c r="CY302"/>
  <c r="CS302"/>
  <c r="CR302"/>
  <c r="CX302" s="1"/>
  <c r="CZ301"/>
  <c r="CY301"/>
  <c r="CS301"/>
  <c r="CR301"/>
  <c r="CZ300"/>
  <c r="CY300"/>
  <c r="CS300"/>
  <c r="CR300"/>
  <c r="CZ299"/>
  <c r="CY299"/>
  <c r="CS299"/>
  <c r="CR299"/>
  <c r="CX299" s="1"/>
  <c r="CZ298"/>
  <c r="CY298"/>
  <c r="CX298"/>
  <c r="CS298"/>
  <c r="CR298"/>
  <c r="CZ297"/>
  <c r="CY297"/>
  <c r="CS297"/>
  <c r="CR297"/>
  <c r="CZ296"/>
  <c r="CY296"/>
  <c r="CS296"/>
  <c r="CR296"/>
  <c r="CZ295"/>
  <c r="CY295"/>
  <c r="CX295"/>
  <c r="CS295"/>
  <c r="CR295"/>
  <c r="CZ294"/>
  <c r="CY294"/>
  <c r="CS294"/>
  <c r="CR294"/>
  <c r="CX294" s="1"/>
  <c r="CZ293"/>
  <c r="CY293"/>
  <c r="CS293"/>
  <c r="CR293"/>
  <c r="CX293" s="1"/>
  <c r="CZ292"/>
  <c r="CY292"/>
  <c r="CS292"/>
  <c r="CR292"/>
  <c r="CZ291"/>
  <c r="CY291"/>
  <c r="CS291"/>
  <c r="CR291"/>
  <c r="CX291" s="1"/>
  <c r="CZ290"/>
  <c r="CY290"/>
  <c r="CS290"/>
  <c r="CR290"/>
  <c r="CX290" s="1"/>
  <c r="CZ289"/>
  <c r="CY289"/>
  <c r="CS289"/>
  <c r="CR289"/>
  <c r="CX289" s="1"/>
  <c r="CZ288"/>
  <c r="CY288"/>
  <c r="CS288"/>
  <c r="CR288"/>
  <c r="CZ287"/>
  <c r="CY287"/>
  <c r="CS287"/>
  <c r="CR287"/>
  <c r="CX287" s="1"/>
  <c r="CZ286"/>
  <c r="CY286"/>
  <c r="CX286"/>
  <c r="CS286"/>
  <c r="CR286"/>
  <c r="CZ285"/>
  <c r="CY285"/>
  <c r="CX285"/>
  <c r="CS285"/>
  <c r="CR285"/>
  <c r="CZ284"/>
  <c r="CY284"/>
  <c r="CS284"/>
  <c r="CR284"/>
  <c r="CZ283"/>
  <c r="CY283"/>
  <c r="CS283"/>
  <c r="CR283"/>
  <c r="CX283" s="1"/>
  <c r="CZ282"/>
  <c r="CY282"/>
  <c r="CS282"/>
  <c r="CR282"/>
  <c r="CX282" s="1"/>
  <c r="CZ281"/>
  <c r="CY281"/>
  <c r="CS281"/>
  <c r="CR281"/>
  <c r="CX281" s="1"/>
  <c r="CZ280"/>
  <c r="CY280"/>
  <c r="CS280"/>
  <c r="CR280"/>
  <c r="CZ279"/>
  <c r="CY279"/>
  <c r="CS279"/>
  <c r="CR279"/>
  <c r="CX279" s="1"/>
  <c r="CZ278"/>
  <c r="CY278"/>
  <c r="CS278"/>
  <c r="CR278"/>
  <c r="CX278" s="1"/>
  <c r="CZ277"/>
  <c r="CY277"/>
  <c r="CS277"/>
  <c r="CR277"/>
  <c r="CX277" s="1"/>
  <c r="CZ276"/>
  <c r="CY276"/>
  <c r="CS276"/>
  <c r="CR276"/>
  <c r="CZ275"/>
  <c r="CY275"/>
  <c r="CX275"/>
  <c r="CS275"/>
  <c r="CR275"/>
  <c r="CZ274"/>
  <c r="CY274"/>
  <c r="CX274"/>
  <c r="CS274"/>
  <c r="CR274"/>
  <c r="CZ273"/>
  <c r="CY273"/>
  <c r="CS273"/>
  <c r="CR273"/>
  <c r="CX273" s="1"/>
  <c r="CZ272"/>
  <c r="CY272"/>
  <c r="CS272"/>
  <c r="CR272"/>
  <c r="CZ271"/>
  <c r="CY271"/>
  <c r="CS271"/>
  <c r="CR271"/>
  <c r="CX271" s="1"/>
  <c r="CZ270"/>
  <c r="CY270"/>
  <c r="CS270"/>
  <c r="CR270"/>
  <c r="CX270" s="1"/>
  <c r="CZ269"/>
  <c r="CY269"/>
  <c r="CX269"/>
  <c r="CS269"/>
  <c r="CR269"/>
  <c r="CZ268"/>
  <c r="CY268"/>
  <c r="CS268"/>
  <c r="CR268"/>
  <c r="CZ267"/>
  <c r="CY267"/>
  <c r="CS267"/>
  <c r="CR267"/>
  <c r="CX267" s="1"/>
  <c r="CZ266"/>
  <c r="CY266"/>
  <c r="CS266"/>
  <c r="CR266"/>
  <c r="CX266" s="1"/>
  <c r="CZ265"/>
  <c r="CY265"/>
  <c r="CS265"/>
  <c r="CR265"/>
  <c r="CX265" s="1"/>
  <c r="CZ264"/>
  <c r="CY264"/>
  <c r="CS264"/>
  <c r="CR264"/>
  <c r="CZ263"/>
  <c r="CY263"/>
  <c r="CS263"/>
  <c r="CR263"/>
  <c r="CX263" s="1"/>
  <c r="CZ262"/>
  <c r="CY262"/>
  <c r="CS262"/>
  <c r="CR262"/>
  <c r="CX262" s="1"/>
  <c r="CZ261"/>
  <c r="CY261"/>
  <c r="CX261"/>
  <c r="CS261"/>
  <c r="CR261"/>
  <c r="CZ260"/>
  <c r="CY260"/>
  <c r="CS260"/>
  <c r="CR260"/>
  <c r="CZ259"/>
  <c r="CY259"/>
  <c r="CS259"/>
  <c r="CR259"/>
  <c r="CX259" s="1"/>
  <c r="CZ258"/>
  <c r="CY258"/>
  <c r="CS258"/>
  <c r="CR258"/>
  <c r="CX258" s="1"/>
  <c r="CZ257"/>
  <c r="CY257"/>
  <c r="CS257"/>
  <c r="CR257"/>
  <c r="CX257" s="1"/>
  <c r="CZ256"/>
  <c r="CY256"/>
  <c r="CS256"/>
  <c r="CR256"/>
  <c r="CZ255"/>
  <c r="CY255"/>
  <c r="CS255"/>
  <c r="CR255"/>
  <c r="CX255" s="1"/>
  <c r="CZ254"/>
  <c r="CY254"/>
  <c r="CS254"/>
  <c r="CR254"/>
  <c r="CX254" s="1"/>
  <c r="CZ253"/>
  <c r="CY253"/>
  <c r="CX253"/>
  <c r="CS253"/>
  <c r="CR253"/>
  <c r="CZ252"/>
  <c r="CY252"/>
  <c r="CS252"/>
  <c r="CR252"/>
  <c r="CZ251"/>
  <c r="CY251"/>
  <c r="CS251"/>
  <c r="CR251"/>
  <c r="CX251" s="1"/>
  <c r="CZ250"/>
  <c r="CY250"/>
  <c r="CS250"/>
  <c r="CR250"/>
  <c r="CX250" s="1"/>
  <c r="CZ249"/>
  <c r="CY249"/>
  <c r="CX249"/>
  <c r="CS249"/>
  <c r="CR249"/>
  <c r="CZ248"/>
  <c r="CY248"/>
  <c r="CS248"/>
  <c r="CR248"/>
  <c r="CZ247"/>
  <c r="CY247"/>
  <c r="CS247"/>
  <c r="CR247"/>
  <c r="CX247" s="1"/>
  <c r="CZ246"/>
  <c r="CY246"/>
  <c r="CS246"/>
  <c r="CR246"/>
  <c r="CX246" s="1"/>
  <c r="CZ245"/>
  <c r="CY245"/>
  <c r="CS245"/>
  <c r="CR245"/>
  <c r="CX245" s="1"/>
  <c r="CZ244"/>
  <c r="CY244"/>
  <c r="CS244"/>
  <c r="CR244"/>
  <c r="CZ243"/>
  <c r="CY243"/>
  <c r="CS243"/>
  <c r="CR243"/>
  <c r="CX243" s="1"/>
  <c r="CZ242"/>
  <c r="CY242"/>
  <c r="CX242"/>
  <c r="CS242"/>
  <c r="CR242"/>
  <c r="CZ241"/>
  <c r="CY241"/>
  <c r="CS241"/>
  <c r="CR241"/>
  <c r="CX241" s="1"/>
  <c r="CZ240"/>
  <c r="CY240"/>
  <c r="CS240"/>
  <c r="CR240"/>
  <c r="CZ239"/>
  <c r="CY239"/>
  <c r="CX239"/>
  <c r="CS239"/>
  <c r="CR239"/>
  <c r="CZ238"/>
  <c r="CY238"/>
  <c r="CS238"/>
  <c r="CR238"/>
  <c r="CX238" s="1"/>
  <c r="CZ237"/>
  <c r="CY237"/>
  <c r="CX237"/>
  <c r="CS237"/>
  <c r="CR237"/>
  <c r="CZ236"/>
  <c r="CY236"/>
  <c r="CS236"/>
  <c r="CR236"/>
  <c r="CZ235"/>
  <c r="CY235"/>
  <c r="CS235"/>
  <c r="CR235"/>
  <c r="CX235" s="1"/>
  <c r="CZ234"/>
  <c r="CY234"/>
  <c r="CX234"/>
  <c r="CS234"/>
  <c r="CR234"/>
  <c r="CZ233"/>
  <c r="CY233"/>
  <c r="CX233"/>
  <c r="CS233"/>
  <c r="CR233"/>
  <c r="CZ232"/>
  <c r="CY232"/>
  <c r="CS232"/>
  <c r="CR232"/>
  <c r="CZ231"/>
  <c r="CY231"/>
  <c r="CS231"/>
  <c r="CR231"/>
  <c r="CX231" s="1"/>
  <c r="CZ230"/>
  <c r="CY230"/>
  <c r="CS230"/>
  <c r="CR230"/>
  <c r="CX230" s="1"/>
  <c r="CZ229"/>
  <c r="CY229"/>
  <c r="CS229"/>
  <c r="CR229"/>
  <c r="CX229" s="1"/>
  <c r="CZ228"/>
  <c r="CY228"/>
  <c r="CS228"/>
  <c r="CR228"/>
  <c r="CZ227"/>
  <c r="CY227"/>
  <c r="CX227"/>
  <c r="CS227"/>
  <c r="CR227"/>
  <c r="CZ226"/>
  <c r="CY226"/>
  <c r="CX226"/>
  <c r="CS226"/>
  <c r="CR226"/>
  <c r="CZ225"/>
  <c r="CY225"/>
  <c r="CS225"/>
  <c r="CR225"/>
  <c r="CX225" s="1"/>
  <c r="CZ224"/>
  <c r="CY224"/>
  <c r="CS224"/>
  <c r="CR224"/>
  <c r="CZ223"/>
  <c r="CY223"/>
  <c r="CS223"/>
  <c r="CR223"/>
  <c r="CX223" s="1"/>
  <c r="CZ222"/>
  <c r="CY222"/>
  <c r="CS222"/>
  <c r="CR222"/>
  <c r="CX222" s="1"/>
  <c r="CZ221"/>
  <c r="CY221"/>
  <c r="CX221"/>
  <c r="CS221"/>
  <c r="CR221"/>
  <c r="CZ220"/>
  <c r="CY220"/>
  <c r="CS220"/>
  <c r="CR220"/>
  <c r="CZ219"/>
  <c r="CY219"/>
  <c r="CS219"/>
  <c r="CR219"/>
  <c r="CX219" s="1"/>
  <c r="CZ218"/>
  <c r="CY218"/>
  <c r="CS218"/>
  <c r="CR218"/>
  <c r="CX218" s="1"/>
  <c r="CZ217"/>
  <c r="CY217"/>
  <c r="CX217"/>
  <c r="CS217"/>
  <c r="CR217"/>
  <c r="CZ216"/>
  <c r="CY216"/>
  <c r="CS216"/>
  <c r="CR216"/>
  <c r="CZ215"/>
  <c r="CY215"/>
  <c r="CX215"/>
  <c r="CS215"/>
  <c r="CR215"/>
  <c r="CZ214"/>
  <c r="CY214"/>
  <c r="CS214"/>
  <c r="CR214"/>
  <c r="CX214" s="1"/>
  <c r="CZ213"/>
  <c r="CY213"/>
  <c r="CS213"/>
  <c r="CR213"/>
  <c r="CX213" s="1"/>
  <c r="CZ212"/>
  <c r="CY212"/>
  <c r="CS212"/>
  <c r="CR212"/>
  <c r="CZ211"/>
  <c r="CY211"/>
  <c r="CS211"/>
  <c r="CR211"/>
  <c r="CX211" s="1"/>
  <c r="CZ210"/>
  <c r="CY210"/>
  <c r="CX210"/>
  <c r="CS210"/>
  <c r="CR210"/>
  <c r="CZ209"/>
  <c r="CY209"/>
  <c r="CS209"/>
  <c r="CR209"/>
  <c r="CX209" s="1"/>
  <c r="CZ208"/>
  <c r="CY208"/>
  <c r="CS208"/>
  <c r="CR208"/>
  <c r="CZ207"/>
  <c r="CY207"/>
  <c r="CX207"/>
  <c r="CS207"/>
  <c r="CR207"/>
  <c r="CZ206"/>
  <c r="CY206"/>
  <c r="CX206"/>
  <c r="CS206"/>
  <c r="CR206"/>
  <c r="CZ205"/>
  <c r="CY205"/>
  <c r="CS205"/>
  <c r="CR205"/>
  <c r="CX205" s="1"/>
  <c r="CZ204"/>
  <c r="CY204"/>
  <c r="CS204"/>
  <c r="CR204"/>
  <c r="CZ203"/>
  <c r="CY203"/>
  <c r="CS203"/>
  <c r="CR203"/>
  <c r="CX203" s="1"/>
  <c r="CZ202"/>
  <c r="CY202"/>
  <c r="CS202"/>
  <c r="CR202"/>
  <c r="CX202" s="1"/>
  <c r="CZ201"/>
  <c r="CY201"/>
  <c r="CX201"/>
  <c r="CS201"/>
  <c r="CR201"/>
  <c r="CZ200"/>
  <c r="CY200"/>
  <c r="CS200"/>
  <c r="CR200"/>
  <c r="CZ199"/>
  <c r="CY199"/>
  <c r="CX199"/>
  <c r="CS199"/>
  <c r="CR199"/>
  <c r="CZ198"/>
  <c r="CY198"/>
  <c r="CS198"/>
  <c r="CR198"/>
  <c r="CX198" s="1"/>
  <c r="CZ197"/>
  <c r="CY197"/>
  <c r="CS197"/>
  <c r="CR197"/>
  <c r="CX197" s="1"/>
  <c r="CZ196"/>
  <c r="CY196"/>
  <c r="CS196"/>
  <c r="CR196"/>
  <c r="CZ195"/>
  <c r="CY195"/>
  <c r="CS195"/>
  <c r="CR195"/>
  <c r="CX195" s="1"/>
  <c r="CZ194"/>
  <c r="CY194"/>
  <c r="CX194"/>
  <c r="CS194"/>
  <c r="CR194"/>
  <c r="CZ193"/>
  <c r="CY193"/>
  <c r="CS193"/>
  <c r="CR193"/>
  <c r="CX193" s="1"/>
  <c r="CZ192"/>
  <c r="CY192"/>
  <c r="CS192"/>
  <c r="CR192"/>
  <c r="CZ191"/>
  <c r="CY191"/>
  <c r="CS191"/>
  <c r="CR191"/>
  <c r="CX191" s="1"/>
  <c r="CZ190"/>
  <c r="CY190"/>
  <c r="CX190"/>
  <c r="CS190"/>
  <c r="CR190"/>
  <c r="CZ189"/>
  <c r="CY189"/>
  <c r="CS189"/>
  <c r="CR189"/>
  <c r="CX189" s="1"/>
  <c r="CZ188"/>
  <c r="CY188"/>
  <c r="CS188"/>
  <c r="CR188"/>
  <c r="CZ187"/>
  <c r="CY187"/>
  <c r="CS187"/>
  <c r="CR187"/>
  <c r="CX187" s="1"/>
  <c r="CZ186"/>
  <c r="CY186"/>
  <c r="CS186"/>
  <c r="CR186"/>
  <c r="CX186" s="1"/>
  <c r="CZ185"/>
  <c r="CY185"/>
  <c r="CX185"/>
  <c r="CS185"/>
  <c r="CR185"/>
  <c r="CZ184"/>
  <c r="CY184"/>
  <c r="CS184"/>
  <c r="CR184"/>
  <c r="CZ183"/>
  <c r="CY183"/>
  <c r="CX183"/>
  <c r="CS183"/>
  <c r="CR183"/>
  <c r="CZ182"/>
  <c r="CY182"/>
  <c r="CS182"/>
  <c r="CR182"/>
  <c r="CX182" s="1"/>
  <c r="CZ181"/>
  <c r="CY181"/>
  <c r="CS181"/>
  <c r="CR181"/>
  <c r="CX181" s="1"/>
  <c r="CZ180"/>
  <c r="CY180"/>
  <c r="CS180"/>
  <c r="CR180"/>
  <c r="CZ179"/>
  <c r="CY179"/>
  <c r="CX179"/>
  <c r="CS179"/>
  <c r="CR179"/>
  <c r="CZ178"/>
  <c r="CY178"/>
  <c r="CS178"/>
  <c r="CR178"/>
  <c r="CX178" s="1"/>
  <c r="CZ177"/>
  <c r="CY177"/>
  <c r="CS177"/>
  <c r="CR177"/>
  <c r="CX177" s="1"/>
  <c r="CZ176"/>
  <c r="CY176"/>
  <c r="CS176"/>
  <c r="CR176"/>
  <c r="CZ175"/>
  <c r="CY175"/>
  <c r="CS175"/>
  <c r="CR175"/>
  <c r="CX175" s="1"/>
  <c r="CZ174"/>
  <c r="CY174"/>
  <c r="CX174"/>
  <c r="CS174"/>
  <c r="CR174"/>
  <c r="CZ173"/>
  <c r="CY173"/>
  <c r="CS173"/>
  <c r="CR173"/>
  <c r="CX173" s="1"/>
  <c r="CZ172"/>
  <c r="CY172"/>
  <c r="CS172"/>
  <c r="CR172"/>
  <c r="CZ171"/>
  <c r="CY171"/>
  <c r="CS171"/>
  <c r="CR171"/>
  <c r="CX171" s="1"/>
  <c r="CZ170"/>
  <c r="CY170"/>
  <c r="CS170"/>
  <c r="CR170"/>
  <c r="CX170" s="1"/>
  <c r="CZ169"/>
  <c r="CY169"/>
  <c r="CX169"/>
  <c r="CS169"/>
  <c r="CR169"/>
  <c r="CZ168"/>
  <c r="CY168"/>
  <c r="CS168"/>
  <c r="CR168"/>
  <c r="CZ167"/>
  <c r="CY167"/>
  <c r="CX167"/>
  <c r="CS167"/>
  <c r="CR167"/>
  <c r="CZ166"/>
  <c r="CY166"/>
  <c r="CS166"/>
  <c r="CR166"/>
  <c r="CX166" s="1"/>
  <c r="CZ165"/>
  <c r="CY165"/>
  <c r="CX165"/>
  <c r="CS165"/>
  <c r="CR165"/>
  <c r="CZ164"/>
  <c r="CY164"/>
  <c r="CS164"/>
  <c r="CR164"/>
  <c r="CZ163"/>
  <c r="CY163"/>
  <c r="CS163"/>
  <c r="CR163"/>
  <c r="CX163" s="1"/>
  <c r="CZ162"/>
  <c r="CY162"/>
  <c r="CX162"/>
  <c r="CS162"/>
  <c r="CR162"/>
  <c r="CZ161"/>
  <c r="CY161"/>
  <c r="CS161"/>
  <c r="CR161"/>
  <c r="CX161" s="1"/>
  <c r="CZ160"/>
  <c r="CY160"/>
  <c r="CS160"/>
  <c r="CR160"/>
  <c r="CZ159"/>
  <c r="CY159"/>
  <c r="CS159"/>
  <c r="CR159"/>
  <c r="CX159" s="1"/>
  <c r="CZ158"/>
  <c r="CY158"/>
  <c r="CX158"/>
  <c r="CS158"/>
  <c r="CR158"/>
  <c r="CZ157"/>
  <c r="CY157"/>
  <c r="CS157"/>
  <c r="CR157"/>
  <c r="CX157" s="1"/>
  <c r="CZ156"/>
  <c r="CY156"/>
  <c r="CS156"/>
  <c r="CR156"/>
  <c r="CZ155"/>
  <c r="CY155"/>
  <c r="CS155"/>
  <c r="CR155"/>
  <c r="CX155" s="1"/>
  <c r="CZ154"/>
  <c r="CY154"/>
  <c r="CS154"/>
  <c r="CR154"/>
  <c r="CX154" s="1"/>
  <c r="CZ153"/>
  <c r="CY153"/>
  <c r="CS153"/>
  <c r="CR153"/>
  <c r="CX153" s="1"/>
  <c r="CZ152"/>
  <c r="CY152"/>
  <c r="CS152"/>
  <c r="CR152"/>
  <c r="CZ151"/>
  <c r="CY151"/>
  <c r="CX151"/>
  <c r="CS151"/>
  <c r="CR151"/>
  <c r="CZ150"/>
  <c r="CY150"/>
  <c r="CS150"/>
  <c r="CR150"/>
  <c r="CX150" s="1"/>
  <c r="CZ149"/>
  <c r="CY149"/>
  <c r="CS149"/>
  <c r="CR149"/>
  <c r="CX149" s="1"/>
  <c r="CZ148"/>
  <c r="CY148"/>
  <c r="CS148"/>
  <c r="CR148"/>
  <c r="CZ147"/>
  <c r="CY147"/>
  <c r="CX147"/>
  <c r="CS147"/>
  <c r="CR147"/>
  <c r="CZ146"/>
  <c r="CY146"/>
  <c r="CS146"/>
  <c r="CR146"/>
  <c r="CX146" s="1"/>
  <c r="CZ145"/>
  <c r="CY145"/>
  <c r="CS145"/>
  <c r="CR145"/>
  <c r="CX145" s="1"/>
  <c r="CZ144"/>
  <c r="CY144"/>
  <c r="CS144"/>
  <c r="CR144"/>
  <c r="CZ143"/>
  <c r="CY143"/>
  <c r="CS143"/>
  <c r="CR143"/>
  <c r="CX143" s="1"/>
  <c r="CZ142"/>
  <c r="CY142"/>
  <c r="CX142"/>
  <c r="CS142"/>
  <c r="CR142"/>
  <c r="CZ141"/>
  <c r="CY141"/>
  <c r="CX141"/>
  <c r="CS141"/>
  <c r="CR141"/>
  <c r="CZ140"/>
  <c r="CY140"/>
  <c r="CS140"/>
  <c r="CR140"/>
  <c r="CZ139"/>
  <c r="CY139"/>
  <c r="CS139"/>
  <c r="CR139"/>
  <c r="CX139" s="1"/>
  <c r="CZ138"/>
  <c r="CY138"/>
  <c r="CX138"/>
  <c r="CS138"/>
  <c r="CR138"/>
  <c r="CZ137"/>
  <c r="CY137"/>
  <c r="CS137"/>
  <c r="CR137"/>
  <c r="CX137" s="1"/>
  <c r="CZ136"/>
  <c r="CY136"/>
  <c r="CS136"/>
  <c r="CR136"/>
  <c r="CZ135"/>
  <c r="CY135"/>
  <c r="CX135"/>
  <c r="CS135"/>
  <c r="CR135"/>
  <c r="CZ134"/>
  <c r="CY134"/>
  <c r="CS134"/>
  <c r="CR134"/>
  <c r="CX134" s="1"/>
  <c r="CZ133"/>
  <c r="CY133"/>
  <c r="CX133"/>
  <c r="CS133"/>
  <c r="CR133"/>
  <c r="CZ132"/>
  <c r="CY132"/>
  <c r="CS132"/>
  <c r="CR132"/>
  <c r="CZ131"/>
  <c r="CY131"/>
  <c r="CX131"/>
  <c r="CS131"/>
  <c r="CR131"/>
  <c r="CZ130"/>
  <c r="CY130"/>
  <c r="CS130"/>
  <c r="CR130"/>
  <c r="CX130" s="1"/>
  <c r="CZ129"/>
  <c r="CY129"/>
  <c r="CS129"/>
  <c r="CR129"/>
  <c r="CX129" s="1"/>
  <c r="CZ128"/>
  <c r="CY128"/>
  <c r="CS128"/>
  <c r="CR128"/>
  <c r="CZ127"/>
  <c r="CY127"/>
  <c r="CS127"/>
  <c r="CR127"/>
  <c r="CX127" s="1"/>
  <c r="CZ126"/>
  <c r="CY126"/>
  <c r="CX126"/>
  <c r="CS126"/>
  <c r="CR126"/>
  <c r="CZ125"/>
  <c r="CY125"/>
  <c r="CX125"/>
  <c r="CS125"/>
  <c r="CR125"/>
  <c r="CZ124"/>
  <c r="CY124"/>
  <c r="CS124"/>
  <c r="CR124"/>
  <c r="CZ123"/>
  <c r="CY123"/>
  <c r="CS123"/>
  <c r="CR123"/>
  <c r="CX123" s="1"/>
  <c r="CZ122"/>
  <c r="CY122"/>
  <c r="CS122"/>
  <c r="CR122"/>
  <c r="CX122" s="1"/>
  <c r="CZ121"/>
  <c r="CY121"/>
  <c r="CS121"/>
  <c r="CR121"/>
  <c r="CX121" s="1"/>
  <c r="CZ120"/>
  <c r="CY120"/>
  <c r="CS120"/>
  <c r="CR120"/>
  <c r="CZ119"/>
  <c r="CY119"/>
  <c r="CS119"/>
  <c r="CR119"/>
  <c r="CX119" s="1"/>
  <c r="CZ118"/>
  <c r="CY118"/>
  <c r="CS118"/>
  <c r="CR118"/>
  <c r="CX118" s="1"/>
  <c r="CZ117"/>
  <c r="CY117"/>
  <c r="CS117"/>
  <c r="CR117"/>
  <c r="CX117" s="1"/>
  <c r="CZ116"/>
  <c r="CY116"/>
  <c r="CS116"/>
  <c r="CR116"/>
  <c r="CZ115"/>
  <c r="CY115"/>
  <c r="CX115"/>
  <c r="CS115"/>
  <c r="CR115"/>
  <c r="CZ114"/>
  <c r="CY114"/>
  <c r="CX114"/>
  <c r="CS114"/>
  <c r="CR114"/>
  <c r="CZ113"/>
  <c r="CY113"/>
  <c r="CS113"/>
  <c r="CR113"/>
  <c r="CX113" s="1"/>
  <c r="CZ112"/>
  <c r="CY112"/>
  <c r="CS112"/>
  <c r="CR112"/>
  <c r="CZ111"/>
  <c r="CY111"/>
  <c r="CX111"/>
  <c r="CS111"/>
  <c r="CR111"/>
  <c r="CZ110"/>
  <c r="CY110"/>
  <c r="CS110"/>
  <c r="CR110"/>
  <c r="CX110" s="1"/>
  <c r="CZ109"/>
  <c r="CY109"/>
  <c r="CS109"/>
  <c r="CR109"/>
  <c r="CX109" s="1"/>
  <c r="CZ108"/>
  <c r="CY108"/>
  <c r="CS108"/>
  <c r="CR108"/>
  <c r="CZ107"/>
  <c r="CY107"/>
  <c r="CS107"/>
  <c r="CR107"/>
  <c r="CX107" s="1"/>
  <c r="CZ106"/>
  <c r="CY106"/>
  <c r="CX106"/>
  <c r="CS106"/>
  <c r="CR106"/>
  <c r="CZ105"/>
  <c r="CY105"/>
  <c r="CS105"/>
  <c r="CR105"/>
  <c r="CX105" s="1"/>
  <c r="CZ104"/>
  <c r="CY104"/>
  <c r="CS104"/>
  <c r="CR104"/>
  <c r="CZ103"/>
  <c r="CY103"/>
  <c r="CS103"/>
  <c r="CR103"/>
  <c r="CX103" s="1"/>
  <c r="CZ102"/>
  <c r="CY102"/>
  <c r="CS102"/>
  <c r="CR102"/>
  <c r="CX102" s="1"/>
  <c r="CZ101"/>
  <c r="CY101"/>
  <c r="CX101"/>
  <c r="CS101"/>
  <c r="CR101"/>
  <c r="CZ100"/>
  <c r="CY100"/>
  <c r="CS100"/>
  <c r="CR100"/>
  <c r="CZ99"/>
  <c r="CY99"/>
  <c r="CX99"/>
  <c r="CS99"/>
  <c r="CR99"/>
  <c r="CZ98"/>
  <c r="CY98"/>
  <c r="CS98"/>
  <c r="CR98"/>
  <c r="CX98" s="1"/>
  <c r="CZ97"/>
  <c r="CY97"/>
  <c r="CS97"/>
  <c r="CR97"/>
  <c r="CX97" s="1"/>
  <c r="CZ96"/>
  <c r="CY96"/>
  <c r="CS96"/>
  <c r="CR96"/>
  <c r="CZ95"/>
  <c r="CY95"/>
  <c r="CS95"/>
  <c r="CR95"/>
  <c r="CX95" s="1"/>
  <c r="CZ94"/>
  <c r="CY94"/>
  <c r="CS94"/>
  <c r="CR94"/>
  <c r="CX94" s="1"/>
  <c r="CZ93"/>
  <c r="CY93"/>
  <c r="CS93"/>
  <c r="CR93"/>
  <c r="CX93" s="1"/>
  <c r="CZ92"/>
  <c r="CY92"/>
  <c r="CS92"/>
  <c r="CR92"/>
  <c r="CZ91"/>
  <c r="CY91"/>
  <c r="CS91"/>
  <c r="CR91"/>
  <c r="CX91" s="1"/>
  <c r="CZ90"/>
  <c r="CY90"/>
  <c r="CS90"/>
  <c r="CR90"/>
  <c r="CX90" s="1"/>
  <c r="CZ89"/>
  <c r="CY89"/>
  <c r="CX89"/>
  <c r="CS89"/>
  <c r="CR89"/>
  <c r="CZ88"/>
  <c r="CY88"/>
  <c r="CS88"/>
  <c r="CR88"/>
  <c r="CZ87"/>
  <c r="CY87"/>
  <c r="CX87"/>
  <c r="CS87"/>
  <c r="CR87"/>
  <c r="CZ86"/>
  <c r="CY86"/>
  <c r="CS86"/>
  <c r="CR86"/>
  <c r="CX86" s="1"/>
  <c r="CZ85"/>
  <c r="CY85"/>
  <c r="CS85"/>
  <c r="CR85"/>
  <c r="CX85" s="1"/>
  <c r="CZ84"/>
  <c r="CY84"/>
  <c r="CS84"/>
  <c r="CR84"/>
  <c r="CZ83"/>
  <c r="CY83"/>
  <c r="CS83"/>
  <c r="CR83"/>
  <c r="CX83" s="1"/>
  <c r="CZ82"/>
  <c r="CY82"/>
  <c r="CS82"/>
  <c r="CR82"/>
  <c r="CX82" s="1"/>
  <c r="CZ81"/>
  <c r="CY81"/>
  <c r="CX81"/>
  <c r="CS81"/>
  <c r="CR81"/>
  <c r="CZ80"/>
  <c r="CY80"/>
  <c r="CS80"/>
  <c r="CR80"/>
  <c r="CZ79"/>
  <c r="CY79"/>
  <c r="CS79"/>
  <c r="CR79"/>
  <c r="CZ78"/>
  <c r="CY78"/>
  <c r="CX78"/>
  <c r="CS78"/>
  <c r="CR78"/>
  <c r="CZ77"/>
  <c r="CY77"/>
  <c r="CS77"/>
  <c r="CR77"/>
  <c r="CZ76"/>
  <c r="CY76"/>
  <c r="CS76"/>
  <c r="CR76"/>
  <c r="CZ75"/>
  <c r="CY75"/>
  <c r="CS75"/>
  <c r="CR75"/>
  <c r="CZ74"/>
  <c r="CY74"/>
  <c r="CS74"/>
  <c r="CR74"/>
  <c r="CX74" s="1"/>
  <c r="CZ73"/>
  <c r="CY73"/>
  <c r="CS73"/>
  <c r="CR73"/>
  <c r="CX73" s="1"/>
  <c r="CZ72"/>
  <c r="CY72"/>
  <c r="CS72"/>
  <c r="CR72"/>
  <c r="CZ71"/>
  <c r="CY71"/>
  <c r="CX71"/>
  <c r="CS71"/>
  <c r="CR71"/>
  <c r="CZ70"/>
  <c r="CY70"/>
  <c r="CS70"/>
  <c r="CR70"/>
  <c r="CX70" s="1"/>
  <c r="CZ69"/>
  <c r="CY69"/>
  <c r="CS69"/>
  <c r="CR69"/>
  <c r="CX69" s="1"/>
  <c r="CZ68"/>
  <c r="CY68"/>
  <c r="CS68"/>
  <c r="CR68"/>
  <c r="CZ67"/>
  <c r="CY67"/>
  <c r="CS67"/>
  <c r="CR67"/>
  <c r="CX67" s="1"/>
  <c r="CZ66"/>
  <c r="CY66"/>
  <c r="CX66"/>
  <c r="CS66"/>
  <c r="CR66"/>
  <c r="CZ65"/>
  <c r="CY65"/>
  <c r="CS65"/>
  <c r="CR65"/>
  <c r="CX65" s="1"/>
  <c r="CZ64"/>
  <c r="CY64"/>
  <c r="CS64"/>
  <c r="CR64"/>
  <c r="CZ63"/>
  <c r="CY63"/>
  <c r="CS63"/>
  <c r="CR63"/>
  <c r="CZ62"/>
  <c r="CY62"/>
  <c r="CX62"/>
  <c r="CS62"/>
  <c r="CR62"/>
  <c r="CZ61"/>
  <c r="CY61"/>
  <c r="CS61"/>
  <c r="CR61"/>
  <c r="CZ60"/>
  <c r="CY60"/>
  <c r="CS60"/>
  <c r="CR60"/>
  <c r="CZ59"/>
  <c r="CY59"/>
  <c r="CS59"/>
  <c r="CR59"/>
  <c r="CZ58"/>
  <c r="CY58"/>
  <c r="CX58"/>
  <c r="CS58"/>
  <c r="CR58"/>
  <c r="CZ57"/>
  <c r="CY57"/>
  <c r="CS57"/>
  <c r="CR57"/>
  <c r="CZ56"/>
  <c r="CY56"/>
  <c r="CS56"/>
  <c r="CR56"/>
  <c r="CZ55"/>
  <c r="CY55"/>
  <c r="CS55"/>
  <c r="CR55"/>
  <c r="CX55" s="1"/>
  <c r="CZ54"/>
  <c r="CY54"/>
  <c r="CS54"/>
  <c r="CR54"/>
  <c r="CX54" s="1"/>
  <c r="CZ53"/>
  <c r="CY53"/>
  <c r="CS53"/>
  <c r="CR53"/>
  <c r="CX53" s="1"/>
  <c r="CZ52"/>
  <c r="CY52"/>
  <c r="CS52"/>
  <c r="CR52"/>
  <c r="CZ51"/>
  <c r="CY51"/>
  <c r="CS51"/>
  <c r="CR51"/>
  <c r="CX51" s="1"/>
  <c r="CZ50"/>
  <c r="CY50"/>
  <c r="CS50"/>
  <c r="CR50"/>
  <c r="CX50" s="1"/>
  <c r="CZ49"/>
  <c r="CY49"/>
  <c r="CX49"/>
  <c r="CS49"/>
  <c r="CR49"/>
  <c r="CZ48"/>
  <c r="CY48"/>
  <c r="CS48"/>
  <c r="CR48"/>
  <c r="CZ47"/>
  <c r="CY47"/>
  <c r="CS47"/>
  <c r="CR47"/>
  <c r="CZ46"/>
  <c r="CY46"/>
  <c r="CX46"/>
  <c r="CS46"/>
  <c r="CR46"/>
  <c r="CZ45"/>
  <c r="CY45"/>
  <c r="CS45"/>
  <c r="CR45"/>
  <c r="CZ44"/>
  <c r="CY44"/>
  <c r="CS44"/>
  <c r="CR44"/>
  <c r="CZ43"/>
  <c r="CY43"/>
  <c r="CU43"/>
  <c r="CS43"/>
  <c r="CR43"/>
  <c r="CZ42"/>
  <c r="CY42"/>
  <c r="CX42"/>
  <c r="CU42"/>
  <c r="CS42"/>
  <c r="CR42"/>
  <c r="CZ41"/>
  <c r="CY41"/>
  <c r="CS41"/>
  <c r="CR41"/>
  <c r="CZ40"/>
  <c r="CY40"/>
  <c r="CU40"/>
  <c r="CS40"/>
  <c r="CR40"/>
  <c r="CZ39"/>
  <c r="CY39"/>
  <c r="CU39"/>
  <c r="CS39"/>
  <c r="CR39"/>
  <c r="CX39" s="1"/>
  <c r="CZ38"/>
  <c r="CY38"/>
  <c r="CU38"/>
  <c r="CS38"/>
  <c r="CR38"/>
  <c r="CX38" s="1"/>
  <c r="CZ37"/>
  <c r="CY37"/>
  <c r="CS37"/>
  <c r="CR37"/>
  <c r="CX37" s="1"/>
  <c r="CZ36"/>
  <c r="CY36"/>
  <c r="CU36"/>
  <c r="CS36"/>
  <c r="CR36"/>
  <c r="CZ35"/>
  <c r="CY35"/>
  <c r="CS35"/>
  <c r="CR35"/>
  <c r="CX35" s="1"/>
  <c r="CZ34"/>
  <c r="CY34"/>
  <c r="CS34"/>
  <c r="CR34"/>
  <c r="CX34" s="1"/>
  <c r="CZ33"/>
  <c r="CY33"/>
  <c r="CS33"/>
  <c r="CR33"/>
  <c r="CX33" s="1"/>
  <c r="CZ32"/>
  <c r="CY32"/>
  <c r="CS32"/>
  <c r="CR32"/>
  <c r="CZ31"/>
  <c r="CY31"/>
  <c r="CS31"/>
  <c r="CR31"/>
  <c r="CZ30"/>
  <c r="CY30"/>
  <c r="CX30"/>
  <c r="CS30"/>
  <c r="CR30"/>
  <c r="CZ29"/>
  <c r="CY29"/>
  <c r="CS29"/>
  <c r="CR29"/>
  <c r="CZ28"/>
  <c r="CY28"/>
  <c r="CS28"/>
  <c r="CR28"/>
  <c r="CZ27"/>
  <c r="CY27"/>
  <c r="CU27"/>
  <c r="CS27"/>
  <c r="CR27"/>
  <c r="CZ26"/>
  <c r="CY26"/>
  <c r="CU26"/>
  <c r="CS26"/>
  <c r="CR26"/>
  <c r="CX26" s="1"/>
  <c r="CZ25"/>
  <c r="CY25"/>
  <c r="CS25"/>
  <c r="CR25"/>
  <c r="CZ24"/>
  <c r="CY24"/>
  <c r="CU24"/>
  <c r="CS24"/>
  <c r="CR24"/>
  <c r="CZ23"/>
  <c r="CY23"/>
  <c r="CU23"/>
  <c r="CS23"/>
  <c r="CR23"/>
  <c r="CX23" s="1"/>
  <c r="CZ22"/>
  <c r="CY22"/>
  <c r="CX22"/>
  <c r="CU22"/>
  <c r="CS22"/>
  <c r="CR22"/>
  <c r="CZ21"/>
  <c r="CY21"/>
  <c r="CS21"/>
  <c r="CR21"/>
  <c r="CX21" s="1"/>
  <c r="CZ20"/>
  <c r="CY20"/>
  <c r="CU20"/>
  <c r="CS20"/>
  <c r="CR20"/>
  <c r="CZ19"/>
  <c r="CY19"/>
  <c r="CS19"/>
  <c r="CR19"/>
  <c r="CX19" s="1"/>
  <c r="CZ18"/>
  <c r="CY18"/>
  <c r="CS18"/>
  <c r="CR18"/>
  <c r="CX18" s="1"/>
  <c r="CZ17"/>
  <c r="CY17"/>
  <c r="CS17"/>
  <c r="CR17"/>
  <c r="CX17" s="1"/>
  <c r="CZ16"/>
  <c r="CY16"/>
  <c r="CS16"/>
  <c r="CR16"/>
  <c r="CZ15"/>
  <c r="CY15"/>
  <c r="CS15"/>
  <c r="CR15"/>
  <c r="CZ14"/>
  <c r="CY14"/>
  <c r="CX14"/>
  <c r="CS14"/>
  <c r="CR14"/>
  <c r="CZ13"/>
  <c r="CY13"/>
  <c r="CS13"/>
  <c r="CR13"/>
  <c r="CZ12"/>
  <c r="CY12"/>
  <c r="CS12"/>
  <c r="CR12"/>
  <c r="CZ11"/>
  <c r="CY11"/>
  <c r="CU11"/>
  <c r="CS11"/>
  <c r="CR11"/>
  <c r="CZ10"/>
  <c r="CY10"/>
  <c r="CU10"/>
  <c r="CS10"/>
  <c r="CR10"/>
  <c r="CX10" s="1"/>
  <c r="CZ9"/>
  <c r="CY9"/>
  <c r="CS9"/>
  <c r="CR9"/>
  <c r="CZ8"/>
  <c r="CY8"/>
  <c r="CU8"/>
  <c r="CS8"/>
  <c r="CR8"/>
  <c r="CZ7"/>
  <c r="CY7"/>
  <c r="CU7"/>
  <c r="CS7"/>
  <c r="CR7"/>
  <c r="CX7" s="1"/>
  <c r="CZ6"/>
  <c r="CY6"/>
  <c r="CX6"/>
  <c r="CW6"/>
  <c r="CV6"/>
  <c r="CV7" s="1"/>
  <c r="CU6"/>
  <c r="CS6"/>
  <c r="CR6"/>
  <c r="CO643"/>
  <c r="CN643"/>
  <c r="CH643"/>
  <c r="CG643"/>
  <c r="CO642"/>
  <c r="CN642"/>
  <c r="CH642"/>
  <c r="CG642"/>
  <c r="CO641"/>
  <c r="CN641"/>
  <c r="CH641"/>
  <c r="CG641"/>
  <c r="CO640"/>
  <c r="CN640"/>
  <c r="CH640"/>
  <c r="CG640"/>
  <c r="CM640" s="1"/>
  <c r="CO639"/>
  <c r="CN639"/>
  <c r="CH639"/>
  <c r="CG639"/>
  <c r="CO638"/>
  <c r="CN638"/>
  <c r="CH638"/>
  <c r="CG638"/>
  <c r="CO637"/>
  <c r="CN637"/>
  <c r="CH637"/>
  <c r="CG637"/>
  <c r="CO636"/>
  <c r="CN636"/>
  <c r="CH636"/>
  <c r="CG636"/>
  <c r="CM636" s="1"/>
  <c r="CO635"/>
  <c r="CN635"/>
  <c r="CH635"/>
  <c r="CG635"/>
  <c r="CO634"/>
  <c r="CN634"/>
  <c r="CH634"/>
  <c r="CG634"/>
  <c r="CO633"/>
  <c r="CN633"/>
  <c r="CH633"/>
  <c r="CG633"/>
  <c r="CM633" s="1"/>
  <c r="CO632"/>
  <c r="CN632"/>
  <c r="CH632"/>
  <c r="CG632"/>
  <c r="CM632" s="1"/>
  <c r="CO631"/>
  <c r="CN631"/>
  <c r="CH631"/>
  <c r="CG631"/>
  <c r="CO630"/>
  <c r="CN630"/>
  <c r="CH630"/>
  <c r="CG630"/>
  <c r="CO629"/>
  <c r="CN629"/>
  <c r="CH629"/>
  <c r="CG629"/>
  <c r="CM629" s="1"/>
  <c r="CO628"/>
  <c r="CN628"/>
  <c r="CH628"/>
  <c r="CG628"/>
  <c r="CM628" s="1"/>
  <c r="CO627"/>
  <c r="CN627"/>
  <c r="CH627"/>
  <c r="CG627"/>
  <c r="CO626"/>
  <c r="CN626"/>
  <c r="CH626"/>
  <c r="CG626"/>
  <c r="CO625"/>
  <c r="CN625"/>
  <c r="CH625"/>
  <c r="CG625"/>
  <c r="CO624"/>
  <c r="CN624"/>
  <c r="CH624"/>
  <c r="CG624"/>
  <c r="CM624" s="1"/>
  <c r="CO623"/>
  <c r="CN623"/>
  <c r="CH623"/>
  <c r="CG623"/>
  <c r="CO622"/>
  <c r="CN622"/>
  <c r="CH622"/>
  <c r="CG622"/>
  <c r="CO621"/>
  <c r="CN621"/>
  <c r="CH621"/>
  <c r="CG621"/>
  <c r="CO620"/>
  <c r="CN620"/>
  <c r="CH620"/>
  <c r="CG620"/>
  <c r="CM620" s="1"/>
  <c r="CO619"/>
  <c r="CN619"/>
  <c r="CH619"/>
  <c r="CG619"/>
  <c r="CO618"/>
  <c r="CN618"/>
  <c r="CH618"/>
  <c r="CG618"/>
  <c r="CO617"/>
  <c r="CN617"/>
  <c r="CH617"/>
  <c r="CG617"/>
  <c r="CO616"/>
  <c r="CN616"/>
  <c r="CH616"/>
  <c r="CG616"/>
  <c r="CM616" s="1"/>
  <c r="CO615"/>
  <c r="CN615"/>
  <c r="CH615"/>
  <c r="CG615"/>
  <c r="CO614"/>
  <c r="CN614"/>
  <c r="CH614"/>
  <c r="CG614"/>
  <c r="CO613"/>
  <c r="CN613"/>
  <c r="CH613"/>
  <c r="CG613"/>
  <c r="CO612"/>
  <c r="CN612"/>
  <c r="CH612"/>
  <c r="CG612"/>
  <c r="CM612" s="1"/>
  <c r="CO611"/>
  <c r="CN611"/>
  <c r="CH611"/>
  <c r="CG611"/>
  <c r="CO610"/>
  <c r="CN610"/>
  <c r="CH610"/>
  <c r="CG610"/>
  <c r="CO609"/>
  <c r="CN609"/>
  <c r="CH609"/>
  <c r="CG609"/>
  <c r="CO608"/>
  <c r="CN608"/>
  <c r="CH608"/>
  <c r="CG608"/>
  <c r="CM608" s="1"/>
  <c r="CO607"/>
  <c r="CN607"/>
  <c r="CH607"/>
  <c r="CG607"/>
  <c r="CO606"/>
  <c r="CN606"/>
  <c r="CH606"/>
  <c r="CG606"/>
  <c r="CO605"/>
  <c r="CN605"/>
  <c r="CH605"/>
  <c r="CG605"/>
  <c r="CO604"/>
  <c r="CN604"/>
  <c r="CH604"/>
  <c r="CG604"/>
  <c r="CM604" s="1"/>
  <c r="CO603"/>
  <c r="CN603"/>
  <c r="CH603"/>
  <c r="CG603"/>
  <c r="CO602"/>
  <c r="CN602"/>
  <c r="CH602"/>
  <c r="CG602"/>
  <c r="CO601"/>
  <c r="CN601"/>
  <c r="CH601"/>
  <c r="CG601"/>
  <c r="CO600"/>
  <c r="CN600"/>
  <c r="CH600"/>
  <c r="CG600"/>
  <c r="CM600" s="1"/>
  <c r="CO599"/>
  <c r="CN599"/>
  <c r="CH599"/>
  <c r="CG599"/>
  <c r="CO598"/>
  <c r="CN598"/>
  <c r="CH598"/>
  <c r="CG598"/>
  <c r="CO597"/>
  <c r="CN597"/>
  <c r="CH597"/>
  <c r="CG597"/>
  <c r="CO596"/>
  <c r="CN596"/>
  <c r="CH596"/>
  <c r="CG596"/>
  <c r="CM596" s="1"/>
  <c r="CO595"/>
  <c r="CN595"/>
  <c r="CH595"/>
  <c r="CG595"/>
  <c r="CO594"/>
  <c r="CN594"/>
  <c r="CH594"/>
  <c r="CG594"/>
  <c r="CO593"/>
  <c r="CN593"/>
  <c r="CH593"/>
  <c r="CG593"/>
  <c r="CM593" s="1"/>
  <c r="CO592"/>
  <c r="CN592"/>
  <c r="CH592"/>
  <c r="CG592"/>
  <c r="CM592" s="1"/>
  <c r="CO591"/>
  <c r="CN591"/>
  <c r="CH591"/>
  <c r="CG591"/>
  <c r="CO590"/>
  <c r="CN590"/>
  <c r="CH590"/>
  <c r="CG590"/>
  <c r="CO589"/>
  <c r="CN589"/>
  <c r="CH589"/>
  <c r="CG589"/>
  <c r="CM589" s="1"/>
  <c r="CO588"/>
  <c r="CN588"/>
  <c r="CH588"/>
  <c r="CG588"/>
  <c r="CM588" s="1"/>
  <c r="CO587"/>
  <c r="CN587"/>
  <c r="CH587"/>
  <c r="CG587"/>
  <c r="CO586"/>
  <c r="CN586"/>
  <c r="CH586"/>
  <c r="CG586"/>
  <c r="CO585"/>
  <c r="CN585"/>
  <c r="CH585"/>
  <c r="CG585"/>
  <c r="CM585" s="1"/>
  <c r="CO584"/>
  <c r="CN584"/>
  <c r="CH584"/>
  <c r="CG584"/>
  <c r="CM584" s="1"/>
  <c r="CO583"/>
  <c r="CN583"/>
  <c r="CH583"/>
  <c r="CG583"/>
  <c r="CO582"/>
  <c r="CN582"/>
  <c r="CH582"/>
  <c r="CG582"/>
  <c r="CO581"/>
  <c r="CN581"/>
  <c r="CH581"/>
  <c r="CG581"/>
  <c r="CM581" s="1"/>
  <c r="CO580"/>
  <c r="CN580"/>
  <c r="CH580"/>
  <c r="CG580"/>
  <c r="CM580" s="1"/>
  <c r="CO579"/>
  <c r="CN579"/>
  <c r="CH579"/>
  <c r="CG579"/>
  <c r="CO578"/>
  <c r="CN578"/>
  <c r="CH578"/>
  <c r="CG578"/>
  <c r="CO577"/>
  <c r="CN577"/>
  <c r="CH577"/>
  <c r="CG577"/>
  <c r="CM577" s="1"/>
  <c r="CO576"/>
  <c r="CN576"/>
  <c r="CH576"/>
  <c r="CG576"/>
  <c r="CM576" s="1"/>
  <c r="CO575"/>
  <c r="CN575"/>
  <c r="CH575"/>
  <c r="CG575"/>
  <c r="CO574"/>
  <c r="CN574"/>
  <c r="CH574"/>
  <c r="CG574"/>
  <c r="CO573"/>
  <c r="CN573"/>
  <c r="CH573"/>
  <c r="CG573"/>
  <c r="CM573" s="1"/>
  <c r="CO572"/>
  <c r="CN572"/>
  <c r="CH572"/>
  <c r="CG572"/>
  <c r="CM572" s="1"/>
  <c r="CO571"/>
  <c r="CN571"/>
  <c r="CH571"/>
  <c r="CG571"/>
  <c r="CO570"/>
  <c r="CN570"/>
  <c r="CH570"/>
  <c r="CG570"/>
  <c r="CO569"/>
  <c r="CN569"/>
  <c r="CH569"/>
  <c r="CG569"/>
  <c r="CM569" s="1"/>
  <c r="CO568"/>
  <c r="CN568"/>
  <c r="CH568"/>
  <c r="CG568"/>
  <c r="CM568" s="1"/>
  <c r="CO567"/>
  <c r="CN567"/>
  <c r="CH567"/>
  <c r="CG567"/>
  <c r="CO566"/>
  <c r="CN566"/>
  <c r="CH566"/>
  <c r="CG566"/>
  <c r="CO565"/>
  <c r="CN565"/>
  <c r="CH565"/>
  <c r="CG565"/>
  <c r="CM565" s="1"/>
  <c r="CO564"/>
  <c r="CN564"/>
  <c r="CH564"/>
  <c r="CG564"/>
  <c r="CM564" s="1"/>
  <c r="CO563"/>
  <c r="CN563"/>
  <c r="CH563"/>
  <c r="CG563"/>
  <c r="CO562"/>
  <c r="CN562"/>
  <c r="CH562"/>
  <c r="CG562"/>
  <c r="CO561"/>
  <c r="CN561"/>
  <c r="CH561"/>
  <c r="CG561"/>
  <c r="CM561" s="1"/>
  <c r="CO560"/>
  <c r="CN560"/>
  <c r="CH560"/>
  <c r="CG560"/>
  <c r="CM560" s="1"/>
  <c r="CO559"/>
  <c r="CN559"/>
  <c r="CH559"/>
  <c r="CG559"/>
  <c r="CO558"/>
  <c r="CN558"/>
  <c r="CH558"/>
  <c r="CG558"/>
  <c r="CO557"/>
  <c r="CN557"/>
  <c r="CH557"/>
  <c r="CG557"/>
  <c r="CM557" s="1"/>
  <c r="CO556"/>
  <c r="CN556"/>
  <c r="CH556"/>
  <c r="CG556"/>
  <c r="CM556" s="1"/>
  <c r="CO555"/>
  <c r="CN555"/>
  <c r="CH555"/>
  <c r="CG555"/>
  <c r="CO554"/>
  <c r="CN554"/>
  <c r="CH554"/>
  <c r="CG554"/>
  <c r="CO553"/>
  <c r="CN553"/>
  <c r="CH553"/>
  <c r="CG553"/>
  <c r="CO552"/>
  <c r="CN552"/>
  <c r="CH552"/>
  <c r="CG552"/>
  <c r="CM552" s="1"/>
  <c r="CO551"/>
  <c r="CN551"/>
  <c r="CH551"/>
  <c r="CG551"/>
  <c r="CO550"/>
  <c r="CN550"/>
  <c r="CH550"/>
  <c r="CG550"/>
  <c r="CO549"/>
  <c r="CN549"/>
  <c r="CH549"/>
  <c r="CG549"/>
  <c r="CO548"/>
  <c r="CN548"/>
  <c r="CH548"/>
  <c r="CG548"/>
  <c r="CM548" s="1"/>
  <c r="CO547"/>
  <c r="CN547"/>
  <c r="CH547"/>
  <c r="CG547"/>
  <c r="CO546"/>
  <c r="CN546"/>
  <c r="CH546"/>
  <c r="CG546"/>
  <c r="CO545"/>
  <c r="CN545"/>
  <c r="CH545"/>
  <c r="CG545"/>
  <c r="CO544"/>
  <c r="CN544"/>
  <c r="CH544"/>
  <c r="CG544"/>
  <c r="CM544" s="1"/>
  <c r="CO543"/>
  <c r="CN543"/>
  <c r="CH543"/>
  <c r="CG543"/>
  <c r="CO542"/>
  <c r="CN542"/>
  <c r="CH542"/>
  <c r="CG542"/>
  <c r="CO541"/>
  <c r="CN541"/>
  <c r="CH541"/>
  <c r="CG541"/>
  <c r="CO540"/>
  <c r="CN540"/>
  <c r="CH540"/>
  <c r="CG540"/>
  <c r="CM540" s="1"/>
  <c r="CO539"/>
  <c r="CN539"/>
  <c r="CH539"/>
  <c r="CG539"/>
  <c r="CO538"/>
  <c r="CN538"/>
  <c r="CH538"/>
  <c r="CG538"/>
  <c r="CO537"/>
  <c r="CN537"/>
  <c r="CH537"/>
  <c r="CG537"/>
  <c r="CO536"/>
  <c r="CN536"/>
  <c r="CH536"/>
  <c r="CG536"/>
  <c r="CM536" s="1"/>
  <c r="CO535"/>
  <c r="CN535"/>
  <c r="CH535"/>
  <c r="CG535"/>
  <c r="CO534"/>
  <c r="CN534"/>
  <c r="CH534"/>
  <c r="CG534"/>
  <c r="CO533"/>
  <c r="CN533"/>
  <c r="CH533"/>
  <c r="CG533"/>
  <c r="CO532"/>
  <c r="CN532"/>
  <c r="CH532"/>
  <c r="CG532"/>
  <c r="CM532" s="1"/>
  <c r="CO531"/>
  <c r="CN531"/>
  <c r="CH531"/>
  <c r="CG531"/>
  <c r="CO530"/>
  <c r="CN530"/>
  <c r="CH530"/>
  <c r="CG530"/>
  <c r="CO529"/>
  <c r="CN529"/>
  <c r="CH529"/>
  <c r="CG529"/>
  <c r="CO528"/>
  <c r="CN528"/>
  <c r="CH528"/>
  <c r="CG528"/>
  <c r="CM528" s="1"/>
  <c r="CO527"/>
  <c r="CN527"/>
  <c r="CH527"/>
  <c r="CG527"/>
  <c r="CO526"/>
  <c r="CN526"/>
  <c r="CH526"/>
  <c r="CG526"/>
  <c r="CO525"/>
  <c r="CN525"/>
  <c r="CH525"/>
  <c r="CG525"/>
  <c r="CO524"/>
  <c r="CN524"/>
  <c r="CH524"/>
  <c r="CG524"/>
  <c r="CM524" s="1"/>
  <c r="CO523"/>
  <c r="CN523"/>
  <c r="CH523"/>
  <c r="CG523"/>
  <c r="CO522"/>
  <c r="CN522"/>
  <c r="CH522"/>
  <c r="CG522"/>
  <c r="CO521"/>
  <c r="CN521"/>
  <c r="CH521"/>
  <c r="CG521"/>
  <c r="CO520"/>
  <c r="CN520"/>
  <c r="CH520"/>
  <c r="CG520"/>
  <c r="CM520" s="1"/>
  <c r="CO519"/>
  <c r="CN519"/>
  <c r="CH519"/>
  <c r="CG519"/>
  <c r="CO518"/>
  <c r="CN518"/>
  <c r="CH518"/>
  <c r="CG518"/>
  <c r="CO517"/>
  <c r="CN517"/>
  <c r="CH517"/>
  <c r="CG517"/>
  <c r="CO516"/>
  <c r="CN516"/>
  <c r="CH516"/>
  <c r="CG516"/>
  <c r="CM516" s="1"/>
  <c r="CO515"/>
  <c r="CN515"/>
  <c r="CH515"/>
  <c r="CG515"/>
  <c r="CO514"/>
  <c r="CN514"/>
  <c r="CH514"/>
  <c r="CG514"/>
  <c r="CO513"/>
  <c r="CN513"/>
  <c r="CH513"/>
  <c r="CG513"/>
  <c r="CO512"/>
  <c r="CN512"/>
  <c r="CH512"/>
  <c r="CG512"/>
  <c r="CM512" s="1"/>
  <c r="CO511"/>
  <c r="CN511"/>
  <c r="CH511"/>
  <c r="CG511"/>
  <c r="CO510"/>
  <c r="CN510"/>
  <c r="CH510"/>
  <c r="CG510"/>
  <c r="CO509"/>
  <c r="CN509"/>
  <c r="CH509"/>
  <c r="CG509"/>
  <c r="CO508"/>
  <c r="CN508"/>
  <c r="CH508"/>
  <c r="CG508"/>
  <c r="CM508" s="1"/>
  <c r="CO507"/>
  <c r="CN507"/>
  <c r="CH507"/>
  <c r="CG507"/>
  <c r="CO506"/>
  <c r="CN506"/>
  <c r="CH506"/>
  <c r="CG506"/>
  <c r="CO505"/>
  <c r="CN505"/>
  <c r="CH505"/>
  <c r="CG505"/>
  <c r="CO504"/>
  <c r="CN504"/>
  <c r="CH504"/>
  <c r="CG504"/>
  <c r="CM504" s="1"/>
  <c r="CO503"/>
  <c r="CN503"/>
  <c r="CH503"/>
  <c r="CG503"/>
  <c r="CO502"/>
  <c r="CN502"/>
  <c r="CH502"/>
  <c r="CG502"/>
  <c r="CO501"/>
  <c r="CN501"/>
  <c r="CH501"/>
  <c r="CG501"/>
  <c r="CO500"/>
  <c r="CN500"/>
  <c r="CM500"/>
  <c r="CH500"/>
  <c r="CG500"/>
  <c r="CO499"/>
  <c r="CN499"/>
  <c r="CH499"/>
  <c r="CG499"/>
  <c r="CM499" s="1"/>
  <c r="CO498"/>
  <c r="CN498"/>
  <c r="CH498"/>
  <c r="CG498"/>
  <c r="CO497"/>
  <c r="CN497"/>
  <c r="CH497"/>
  <c r="CG497"/>
  <c r="CO496"/>
  <c r="CN496"/>
  <c r="CM496"/>
  <c r="CH496"/>
  <c r="CG496"/>
  <c r="CO495"/>
  <c r="CN495"/>
  <c r="CH495"/>
  <c r="CG495"/>
  <c r="CO494"/>
  <c r="CN494"/>
  <c r="CH494"/>
  <c r="CG494"/>
  <c r="CO493"/>
  <c r="CN493"/>
  <c r="CH493"/>
  <c r="CG493"/>
  <c r="CO492"/>
  <c r="CN492"/>
  <c r="CH492"/>
  <c r="CG492"/>
  <c r="CM492" s="1"/>
  <c r="CO491"/>
  <c r="CN491"/>
  <c r="CH491"/>
  <c r="CG491"/>
  <c r="CO490"/>
  <c r="CN490"/>
  <c r="CH490"/>
  <c r="CG490"/>
  <c r="CO489"/>
  <c r="CN489"/>
  <c r="CH489"/>
  <c r="CG489"/>
  <c r="CO488"/>
  <c r="CN488"/>
  <c r="CH488"/>
  <c r="CG488"/>
  <c r="CM488" s="1"/>
  <c r="CO487"/>
  <c r="CN487"/>
  <c r="CH487"/>
  <c r="CG487"/>
  <c r="CO486"/>
  <c r="CN486"/>
  <c r="CH486"/>
  <c r="CG486"/>
  <c r="CO485"/>
  <c r="CN485"/>
  <c r="CH485"/>
  <c r="CG485"/>
  <c r="CO484"/>
  <c r="CN484"/>
  <c r="CM484"/>
  <c r="CH484"/>
  <c r="CG484"/>
  <c r="CO483"/>
  <c r="CN483"/>
  <c r="CH483"/>
  <c r="CG483"/>
  <c r="CO482"/>
  <c r="CN482"/>
  <c r="CH482"/>
  <c r="CG482"/>
  <c r="CO481"/>
  <c r="CN481"/>
  <c r="CH481"/>
  <c r="CG481"/>
  <c r="CO480"/>
  <c r="CN480"/>
  <c r="CM480"/>
  <c r="CH480"/>
  <c r="CG480"/>
  <c r="CO479"/>
  <c r="CN479"/>
  <c r="CH479"/>
  <c r="CG479"/>
  <c r="CO478"/>
  <c r="CN478"/>
  <c r="CH478"/>
  <c r="CG478"/>
  <c r="CO477"/>
  <c r="CN477"/>
  <c r="CH477"/>
  <c r="CG477"/>
  <c r="CO476"/>
  <c r="CN476"/>
  <c r="CH476"/>
  <c r="CG476"/>
  <c r="CM476" s="1"/>
  <c r="CO475"/>
  <c r="CN475"/>
  <c r="CH475"/>
  <c r="CG475"/>
  <c r="CO474"/>
  <c r="CN474"/>
  <c r="CH474"/>
  <c r="CG474"/>
  <c r="CO473"/>
  <c r="CN473"/>
  <c r="CH473"/>
  <c r="CG473"/>
  <c r="CO472"/>
  <c r="CN472"/>
  <c r="CH472"/>
  <c r="CG472"/>
  <c r="CM472" s="1"/>
  <c r="CO471"/>
  <c r="CN471"/>
  <c r="CH471"/>
  <c r="CG471"/>
  <c r="CO470"/>
  <c r="CN470"/>
  <c r="CH470"/>
  <c r="CG470"/>
  <c r="CO469"/>
  <c r="CN469"/>
  <c r="CH469"/>
  <c r="CG469"/>
  <c r="CO468"/>
  <c r="CN468"/>
  <c r="CM468"/>
  <c r="CH468"/>
  <c r="CG468"/>
  <c r="CO467"/>
  <c r="CN467"/>
  <c r="CH467"/>
  <c r="CG467"/>
  <c r="CO466"/>
  <c r="CN466"/>
  <c r="CH466"/>
  <c r="CG466"/>
  <c r="CO465"/>
  <c r="CN465"/>
  <c r="CH465"/>
  <c r="CG465"/>
  <c r="CO464"/>
  <c r="CN464"/>
  <c r="CH464"/>
  <c r="CG464"/>
  <c r="CM464" s="1"/>
  <c r="CO463"/>
  <c r="CN463"/>
  <c r="CH463"/>
  <c r="CG463"/>
  <c r="CO462"/>
  <c r="CN462"/>
  <c r="CH462"/>
  <c r="CG462"/>
  <c r="CO461"/>
  <c r="CN461"/>
  <c r="CH461"/>
  <c r="CG461"/>
  <c r="CO460"/>
  <c r="CN460"/>
  <c r="CH460"/>
  <c r="CG460"/>
  <c r="CM460" s="1"/>
  <c r="CO459"/>
  <c r="CN459"/>
  <c r="CH459"/>
  <c r="CG459"/>
  <c r="CO458"/>
  <c r="CN458"/>
  <c r="CH458"/>
  <c r="CG458"/>
  <c r="CO457"/>
  <c r="CN457"/>
  <c r="CH457"/>
  <c r="CG457"/>
  <c r="CO456"/>
  <c r="CN456"/>
  <c r="CH456"/>
  <c r="CG456"/>
  <c r="CM456" s="1"/>
  <c r="CO455"/>
  <c r="CN455"/>
  <c r="CH455"/>
  <c r="CG455"/>
  <c r="CO454"/>
  <c r="CN454"/>
  <c r="CH454"/>
  <c r="CG454"/>
  <c r="CO453"/>
  <c r="CN453"/>
  <c r="CH453"/>
  <c r="CG453"/>
  <c r="CO452"/>
  <c r="CN452"/>
  <c r="CM452"/>
  <c r="CH452"/>
  <c r="CG452"/>
  <c r="CO451"/>
  <c r="CN451"/>
  <c r="CH451"/>
  <c r="CG451"/>
  <c r="CM451" s="1"/>
  <c r="CO450"/>
  <c r="CN450"/>
  <c r="CH450"/>
  <c r="CG450"/>
  <c r="CO449"/>
  <c r="CN449"/>
  <c r="CH449"/>
  <c r="CG449"/>
  <c r="CO448"/>
  <c r="CN448"/>
  <c r="CM448"/>
  <c r="CH448"/>
  <c r="CG448"/>
  <c r="CO447"/>
  <c r="CN447"/>
  <c r="CH447"/>
  <c r="CG447"/>
  <c r="CO446"/>
  <c r="CN446"/>
  <c r="CH446"/>
  <c r="CG446"/>
  <c r="CO445"/>
  <c r="CN445"/>
  <c r="CH445"/>
  <c r="CG445"/>
  <c r="CO444"/>
  <c r="CN444"/>
  <c r="CH444"/>
  <c r="CG444"/>
  <c r="CM444" s="1"/>
  <c r="CO443"/>
  <c r="CN443"/>
  <c r="CH443"/>
  <c r="CG443"/>
  <c r="CO442"/>
  <c r="CN442"/>
  <c r="CH442"/>
  <c r="CG442"/>
  <c r="CO441"/>
  <c r="CN441"/>
  <c r="CH441"/>
  <c r="CG441"/>
  <c r="CO440"/>
  <c r="CN440"/>
  <c r="CH440"/>
  <c r="CG440"/>
  <c r="CM440" s="1"/>
  <c r="CO439"/>
  <c r="CN439"/>
  <c r="CH439"/>
  <c r="CG439"/>
  <c r="CO438"/>
  <c r="CN438"/>
  <c r="CH438"/>
  <c r="CG438"/>
  <c r="CO437"/>
  <c r="CN437"/>
  <c r="CH437"/>
  <c r="CG437"/>
  <c r="CO436"/>
  <c r="CN436"/>
  <c r="CH436"/>
  <c r="CG436"/>
  <c r="CM436" s="1"/>
  <c r="CO435"/>
  <c r="CN435"/>
  <c r="CH435"/>
  <c r="CG435"/>
  <c r="CO434"/>
  <c r="CN434"/>
  <c r="CH434"/>
  <c r="CG434"/>
  <c r="CO433"/>
  <c r="CN433"/>
  <c r="CH433"/>
  <c r="CG433"/>
  <c r="CO432"/>
  <c r="CN432"/>
  <c r="CM432"/>
  <c r="CH432"/>
  <c r="CG432"/>
  <c r="CO431"/>
  <c r="CN431"/>
  <c r="CH431"/>
  <c r="CG431"/>
  <c r="CO430"/>
  <c r="CN430"/>
  <c r="CH430"/>
  <c r="CG430"/>
  <c r="CO429"/>
  <c r="CN429"/>
  <c r="CH429"/>
  <c r="CG429"/>
  <c r="CO428"/>
  <c r="CN428"/>
  <c r="CH428"/>
  <c r="CG428"/>
  <c r="CM428" s="1"/>
  <c r="CO427"/>
  <c r="CN427"/>
  <c r="CH427"/>
  <c r="CG427"/>
  <c r="CO426"/>
  <c r="CN426"/>
  <c r="CH426"/>
  <c r="CG426"/>
  <c r="CO425"/>
  <c r="CN425"/>
  <c r="CH425"/>
  <c r="CG425"/>
  <c r="CO424"/>
  <c r="CN424"/>
  <c r="CM424"/>
  <c r="CH424"/>
  <c r="CG424"/>
  <c r="CO423"/>
  <c r="CN423"/>
  <c r="CH423"/>
  <c r="CG423"/>
  <c r="CO422"/>
  <c r="CN422"/>
  <c r="CH422"/>
  <c r="CG422"/>
  <c r="CO421"/>
  <c r="CN421"/>
  <c r="CH421"/>
  <c r="CG421"/>
  <c r="CO420"/>
  <c r="CN420"/>
  <c r="CM420"/>
  <c r="CH420"/>
  <c r="CG420"/>
  <c r="CO419"/>
  <c r="CN419"/>
  <c r="CH419"/>
  <c r="CG419"/>
  <c r="CO418"/>
  <c r="CN418"/>
  <c r="CH418"/>
  <c r="CG418"/>
  <c r="CO417"/>
  <c r="CN417"/>
  <c r="CH417"/>
  <c r="CG417"/>
  <c r="CO416"/>
  <c r="CN416"/>
  <c r="CH416"/>
  <c r="CG416"/>
  <c r="CM416" s="1"/>
  <c r="CO415"/>
  <c r="CN415"/>
  <c r="CH415"/>
  <c r="CG415"/>
  <c r="CO414"/>
  <c r="CN414"/>
  <c r="CH414"/>
  <c r="CG414"/>
  <c r="CO413"/>
  <c r="CN413"/>
  <c r="CH413"/>
  <c r="CG413"/>
  <c r="CO412"/>
  <c r="CN412"/>
  <c r="CH412"/>
  <c r="CG412"/>
  <c r="CM412" s="1"/>
  <c r="CO411"/>
  <c r="CN411"/>
  <c r="CH411"/>
  <c r="CG411"/>
  <c r="CO410"/>
  <c r="CN410"/>
  <c r="CH410"/>
  <c r="CG410"/>
  <c r="CO409"/>
  <c r="CN409"/>
  <c r="CH409"/>
  <c r="CG409"/>
  <c r="CO408"/>
  <c r="CN408"/>
  <c r="CH408"/>
  <c r="CG408"/>
  <c r="CM408" s="1"/>
  <c r="CO407"/>
  <c r="CN407"/>
  <c r="CH407"/>
  <c r="CG407"/>
  <c r="CO406"/>
  <c r="CN406"/>
  <c r="CH406"/>
  <c r="CG406"/>
  <c r="CO405"/>
  <c r="CN405"/>
  <c r="CH405"/>
  <c r="CG405"/>
  <c r="CO404"/>
  <c r="CN404"/>
  <c r="CH404"/>
  <c r="CG404"/>
  <c r="CM404" s="1"/>
  <c r="CO403"/>
  <c r="CN403"/>
  <c r="CH403"/>
  <c r="CG403"/>
  <c r="CO402"/>
  <c r="CN402"/>
  <c r="CH402"/>
  <c r="CG402"/>
  <c r="CO401"/>
  <c r="CN401"/>
  <c r="CH401"/>
  <c r="CG401"/>
  <c r="CO400"/>
  <c r="CN400"/>
  <c r="CH400"/>
  <c r="CG400"/>
  <c r="CM400" s="1"/>
  <c r="CO399"/>
  <c r="CN399"/>
  <c r="CH399"/>
  <c r="CG399"/>
  <c r="CO398"/>
  <c r="CN398"/>
  <c r="CH398"/>
  <c r="CG398"/>
  <c r="CO397"/>
  <c r="CN397"/>
  <c r="CH397"/>
  <c r="CG397"/>
  <c r="CO396"/>
  <c r="CN396"/>
  <c r="CH396"/>
  <c r="CG396"/>
  <c r="CM396" s="1"/>
  <c r="CO395"/>
  <c r="CN395"/>
  <c r="CH395"/>
  <c r="CG395"/>
  <c r="CO394"/>
  <c r="CN394"/>
  <c r="CH394"/>
  <c r="CG394"/>
  <c r="CO393"/>
  <c r="CN393"/>
  <c r="CH393"/>
  <c r="CG393"/>
  <c r="CO392"/>
  <c r="CN392"/>
  <c r="CH392"/>
  <c r="CG392"/>
  <c r="CM392" s="1"/>
  <c r="CO391"/>
  <c r="CN391"/>
  <c r="CH391"/>
  <c r="CG391"/>
  <c r="CO390"/>
  <c r="CN390"/>
  <c r="CH390"/>
  <c r="CG390"/>
  <c r="CO389"/>
  <c r="CN389"/>
  <c r="CH389"/>
  <c r="CG389"/>
  <c r="CO388"/>
  <c r="CN388"/>
  <c r="CH388"/>
  <c r="CG388"/>
  <c r="CM388" s="1"/>
  <c r="CO387"/>
  <c r="CN387"/>
  <c r="CH387"/>
  <c r="CG387"/>
  <c r="CO386"/>
  <c r="CN386"/>
  <c r="CH386"/>
  <c r="CG386"/>
  <c r="CO385"/>
  <c r="CN385"/>
  <c r="CH385"/>
  <c r="CG385"/>
  <c r="CO384"/>
  <c r="CN384"/>
  <c r="CH384"/>
  <c r="CG384"/>
  <c r="CM384" s="1"/>
  <c r="CO383"/>
  <c r="CN383"/>
  <c r="CH383"/>
  <c r="CG383"/>
  <c r="CO382"/>
  <c r="CN382"/>
  <c r="CH382"/>
  <c r="CG382"/>
  <c r="CO381"/>
  <c r="CN381"/>
  <c r="CH381"/>
  <c r="CG381"/>
  <c r="CO380"/>
  <c r="CN380"/>
  <c r="CH380"/>
  <c r="CG380"/>
  <c r="CM380" s="1"/>
  <c r="CO379"/>
  <c r="CN379"/>
  <c r="CH379"/>
  <c r="CG379"/>
  <c r="CO378"/>
  <c r="CN378"/>
  <c r="CH378"/>
  <c r="CG378"/>
  <c r="CO377"/>
  <c r="CN377"/>
  <c r="CH377"/>
  <c r="CG377"/>
  <c r="CO376"/>
  <c r="CN376"/>
  <c r="CH376"/>
  <c r="CG376"/>
  <c r="CM376" s="1"/>
  <c r="CO375"/>
  <c r="CN375"/>
  <c r="CH375"/>
  <c r="CG375"/>
  <c r="CO374"/>
  <c r="CN374"/>
  <c r="CH374"/>
  <c r="CG374"/>
  <c r="CO373"/>
  <c r="CN373"/>
  <c r="CH373"/>
  <c r="CG373"/>
  <c r="CO372"/>
  <c r="CN372"/>
  <c r="CH372"/>
  <c r="CG372"/>
  <c r="CM372" s="1"/>
  <c r="CO371"/>
  <c r="CN371"/>
  <c r="CH371"/>
  <c r="CG371"/>
  <c r="CM371" s="1"/>
  <c r="CO370"/>
  <c r="CN370"/>
  <c r="CH370"/>
  <c r="CG370"/>
  <c r="CO369"/>
  <c r="CN369"/>
  <c r="CH369"/>
  <c r="CG369"/>
  <c r="CO368"/>
  <c r="CN368"/>
  <c r="CH368"/>
  <c r="CG368"/>
  <c r="CM368" s="1"/>
  <c r="CO367"/>
  <c r="CN367"/>
  <c r="CH367"/>
  <c r="CG367"/>
  <c r="CM367" s="1"/>
  <c r="CO366"/>
  <c r="CN366"/>
  <c r="CH366"/>
  <c r="CG366"/>
  <c r="CO365"/>
  <c r="CN365"/>
  <c r="CH365"/>
  <c r="CG365"/>
  <c r="CO364"/>
  <c r="CN364"/>
  <c r="CH364"/>
  <c r="CG364"/>
  <c r="CM364" s="1"/>
  <c r="CO363"/>
  <c r="CN363"/>
  <c r="CH363"/>
  <c r="CG363"/>
  <c r="CM363" s="1"/>
  <c r="CO362"/>
  <c r="CN362"/>
  <c r="CH362"/>
  <c r="CG362"/>
  <c r="CO361"/>
  <c r="CN361"/>
  <c r="CH361"/>
  <c r="CG361"/>
  <c r="CO360"/>
  <c r="CN360"/>
  <c r="CH360"/>
  <c r="CG360"/>
  <c r="CM360" s="1"/>
  <c r="CO359"/>
  <c r="CN359"/>
  <c r="CH359"/>
  <c r="CG359"/>
  <c r="CM359" s="1"/>
  <c r="CO358"/>
  <c r="CN358"/>
  <c r="CH358"/>
  <c r="CG358"/>
  <c r="CM358" s="1"/>
  <c r="CO357"/>
  <c r="CN357"/>
  <c r="CH357"/>
  <c r="CG357"/>
  <c r="CO356"/>
  <c r="CN356"/>
  <c r="CH356"/>
  <c r="CG356"/>
  <c r="CM356" s="1"/>
  <c r="CO355"/>
  <c r="CN355"/>
  <c r="CH355"/>
  <c r="CG355"/>
  <c r="CM355" s="1"/>
  <c r="CO354"/>
  <c r="CN354"/>
  <c r="CH354"/>
  <c r="CG354"/>
  <c r="CM354" s="1"/>
  <c r="CO353"/>
  <c r="CN353"/>
  <c r="CH353"/>
  <c r="CG353"/>
  <c r="CM353" s="1"/>
  <c r="CO352"/>
  <c r="CN352"/>
  <c r="CH352"/>
  <c r="CG352"/>
  <c r="CM352" s="1"/>
  <c r="CO351"/>
  <c r="CN351"/>
  <c r="CH351"/>
  <c r="CG351"/>
  <c r="CM351" s="1"/>
  <c r="CO350"/>
  <c r="CN350"/>
  <c r="CM350"/>
  <c r="CH350"/>
  <c r="CG350"/>
  <c r="CO349"/>
  <c r="CN349"/>
  <c r="CH349"/>
  <c r="CG349"/>
  <c r="CM349" s="1"/>
  <c r="CO348"/>
  <c r="CN348"/>
  <c r="CH348"/>
  <c r="CG348"/>
  <c r="CM348" s="1"/>
  <c r="CO347"/>
  <c r="CN347"/>
  <c r="CH347"/>
  <c r="CG347"/>
  <c r="CM347" s="1"/>
  <c r="CO346"/>
  <c r="CN346"/>
  <c r="CH346"/>
  <c r="CG346"/>
  <c r="CM346" s="1"/>
  <c r="CO345"/>
  <c r="CN345"/>
  <c r="CH345"/>
  <c r="CG345"/>
  <c r="CM345" s="1"/>
  <c r="CO344"/>
  <c r="CN344"/>
  <c r="CM344"/>
  <c r="CH344"/>
  <c r="CG344"/>
  <c r="CO343"/>
  <c r="CN343"/>
  <c r="CH343"/>
  <c r="CG343"/>
  <c r="CM343" s="1"/>
  <c r="CO342"/>
  <c r="CN342"/>
  <c r="CH342"/>
  <c r="CG342"/>
  <c r="CM342" s="1"/>
  <c r="CO341"/>
  <c r="CN341"/>
  <c r="CH341"/>
  <c r="CG341"/>
  <c r="CM341" s="1"/>
  <c r="CO340"/>
  <c r="CN340"/>
  <c r="CH340"/>
  <c r="CG340"/>
  <c r="CM340" s="1"/>
  <c r="CO339"/>
  <c r="CN339"/>
  <c r="CH339"/>
  <c r="CG339"/>
  <c r="CM339" s="1"/>
  <c r="CO338"/>
  <c r="CN338"/>
  <c r="CH338"/>
  <c r="CG338"/>
  <c r="CM338" s="1"/>
  <c r="CO337"/>
  <c r="CN337"/>
  <c r="CH337"/>
  <c r="CG337"/>
  <c r="CM337" s="1"/>
  <c r="CO336"/>
  <c r="CN336"/>
  <c r="CH336"/>
  <c r="CG336"/>
  <c r="CO335"/>
  <c r="CN335"/>
  <c r="CH335"/>
  <c r="CG335"/>
  <c r="CM335" s="1"/>
  <c r="CO334"/>
  <c r="CN334"/>
  <c r="CH334"/>
  <c r="CG334"/>
  <c r="CO333"/>
  <c r="CN333"/>
  <c r="CH333"/>
  <c r="CG333"/>
  <c r="CM333" s="1"/>
  <c r="CO332"/>
  <c r="CN332"/>
  <c r="CH332"/>
  <c r="CG332"/>
  <c r="CM332" s="1"/>
  <c r="CO331"/>
  <c r="CN331"/>
  <c r="CH331"/>
  <c r="CG331"/>
  <c r="CM331" s="1"/>
  <c r="CO330"/>
  <c r="CN330"/>
  <c r="CH330"/>
  <c r="CG330"/>
  <c r="CM330" s="1"/>
  <c r="CO329"/>
  <c r="CN329"/>
  <c r="CH329"/>
  <c r="CG329"/>
  <c r="CM329" s="1"/>
  <c r="CO328"/>
  <c r="CN328"/>
  <c r="CH328"/>
  <c r="CG328"/>
  <c r="CM328" s="1"/>
  <c r="CO327"/>
  <c r="CN327"/>
  <c r="CH327"/>
  <c r="CG327"/>
  <c r="CM327" s="1"/>
  <c r="CO326"/>
  <c r="CN326"/>
  <c r="CH326"/>
  <c r="CG326"/>
  <c r="CM326" s="1"/>
  <c r="CO325"/>
  <c r="CN325"/>
  <c r="CH325"/>
  <c r="CG325"/>
  <c r="CM325" s="1"/>
  <c r="CO324"/>
  <c r="CN324"/>
  <c r="CM324"/>
  <c r="CH324"/>
  <c r="CG324"/>
  <c r="CO323"/>
  <c r="CN323"/>
  <c r="CH323"/>
  <c r="CG323"/>
  <c r="CM323" s="1"/>
  <c r="CO322"/>
  <c r="CN322"/>
  <c r="CH322"/>
  <c r="CG322"/>
  <c r="CM322" s="1"/>
  <c r="CO321"/>
  <c r="CN321"/>
  <c r="CH321"/>
  <c r="CG321"/>
  <c r="CM321" s="1"/>
  <c r="CO320"/>
  <c r="CN320"/>
  <c r="CH320"/>
  <c r="CG320"/>
  <c r="CO319"/>
  <c r="CN319"/>
  <c r="CH319"/>
  <c r="CG319"/>
  <c r="CM319" s="1"/>
  <c r="CO318"/>
  <c r="CN318"/>
  <c r="CH318"/>
  <c r="CG318"/>
  <c r="CO317"/>
  <c r="CN317"/>
  <c r="CH317"/>
  <c r="CG317"/>
  <c r="CM317" s="1"/>
  <c r="CO316"/>
  <c r="CN316"/>
  <c r="CH316"/>
  <c r="CG316"/>
  <c r="CM316" s="1"/>
  <c r="CO315"/>
  <c r="CN315"/>
  <c r="CH315"/>
  <c r="CG315"/>
  <c r="CM315" s="1"/>
  <c r="CO314"/>
  <c r="CN314"/>
  <c r="CH314"/>
  <c r="CG314"/>
  <c r="CM314" s="1"/>
  <c r="CO313"/>
  <c r="CN313"/>
  <c r="CH313"/>
  <c r="CG313"/>
  <c r="CM313" s="1"/>
  <c r="CO312"/>
  <c r="CN312"/>
  <c r="CM312"/>
  <c r="CH312"/>
  <c r="CG312"/>
  <c r="CO311"/>
  <c r="CN311"/>
  <c r="CH311"/>
  <c r="CG311"/>
  <c r="CM311" s="1"/>
  <c r="CO310"/>
  <c r="CN310"/>
  <c r="CH310"/>
  <c r="CG310"/>
  <c r="CM310" s="1"/>
  <c r="CO309"/>
  <c r="CN309"/>
  <c r="CH309"/>
  <c r="CG309"/>
  <c r="CM309" s="1"/>
  <c r="CO308"/>
  <c r="CN308"/>
  <c r="CH308"/>
  <c r="CG308"/>
  <c r="CM308" s="1"/>
  <c r="CO307"/>
  <c r="CN307"/>
  <c r="CH307"/>
  <c r="CG307"/>
  <c r="CM307" s="1"/>
  <c r="CO306"/>
  <c r="CN306"/>
  <c r="CH306"/>
  <c r="CG306"/>
  <c r="CM306" s="1"/>
  <c r="CO305"/>
  <c r="CN305"/>
  <c r="CH305"/>
  <c r="CG305"/>
  <c r="CM305" s="1"/>
  <c r="CO304"/>
  <c r="CN304"/>
  <c r="CH304"/>
  <c r="CG304"/>
  <c r="CO303"/>
  <c r="CN303"/>
  <c r="CH303"/>
  <c r="CG303"/>
  <c r="CM303" s="1"/>
  <c r="CO302"/>
  <c r="CN302"/>
  <c r="CH302"/>
  <c r="CG302"/>
  <c r="CO301"/>
  <c r="CN301"/>
  <c r="CH301"/>
  <c r="CG301"/>
  <c r="CM301" s="1"/>
  <c r="CO300"/>
  <c r="CN300"/>
  <c r="CH300"/>
  <c r="CG300"/>
  <c r="CM300" s="1"/>
  <c r="CO299"/>
  <c r="CN299"/>
  <c r="CH299"/>
  <c r="CG299"/>
  <c r="CM299" s="1"/>
  <c r="CO298"/>
  <c r="CN298"/>
  <c r="CH298"/>
  <c r="CG298"/>
  <c r="CO297"/>
  <c r="CN297"/>
  <c r="CH297"/>
  <c r="CG297"/>
  <c r="CM297" s="1"/>
  <c r="CO296"/>
  <c r="CN296"/>
  <c r="CH296"/>
  <c r="CG296"/>
  <c r="CM296" s="1"/>
  <c r="CO295"/>
  <c r="CN295"/>
  <c r="CH295"/>
  <c r="CG295"/>
  <c r="CM295" s="1"/>
  <c r="CO294"/>
  <c r="CN294"/>
  <c r="CH294"/>
  <c r="CG294"/>
  <c r="CO293"/>
  <c r="CN293"/>
  <c r="CM293"/>
  <c r="CH293"/>
  <c r="CG293"/>
  <c r="CO292"/>
  <c r="CN292"/>
  <c r="CH292"/>
  <c r="CG292"/>
  <c r="CM292" s="1"/>
  <c r="CO291"/>
  <c r="CN291"/>
  <c r="CH291"/>
  <c r="CG291"/>
  <c r="CM291" s="1"/>
  <c r="CO290"/>
  <c r="CN290"/>
  <c r="CH290"/>
  <c r="CG290"/>
  <c r="CO289"/>
  <c r="CN289"/>
  <c r="CM289"/>
  <c r="CH289"/>
  <c r="CG289"/>
  <c r="CO288"/>
  <c r="CN288"/>
  <c r="CH288"/>
  <c r="CG288"/>
  <c r="CM288" s="1"/>
  <c r="CO287"/>
  <c r="CN287"/>
  <c r="CH287"/>
  <c r="CG287"/>
  <c r="CM287" s="1"/>
  <c r="CO286"/>
  <c r="CN286"/>
  <c r="CH286"/>
  <c r="CG286"/>
  <c r="CO285"/>
  <c r="CN285"/>
  <c r="CH285"/>
  <c r="CG285"/>
  <c r="CM285" s="1"/>
  <c r="CO284"/>
  <c r="CN284"/>
  <c r="CH284"/>
  <c r="CG284"/>
  <c r="CM284" s="1"/>
  <c r="CO283"/>
  <c r="CN283"/>
  <c r="CM283"/>
  <c r="CH283"/>
  <c r="CG283"/>
  <c r="CO282"/>
  <c r="CN282"/>
  <c r="CH282"/>
  <c r="CG282"/>
  <c r="CO281"/>
  <c r="CN281"/>
  <c r="CH281"/>
  <c r="CG281"/>
  <c r="CM281" s="1"/>
  <c r="CO280"/>
  <c r="CN280"/>
  <c r="CH280"/>
  <c r="CG280"/>
  <c r="CM280" s="1"/>
  <c r="CO279"/>
  <c r="CN279"/>
  <c r="CM279"/>
  <c r="CH279"/>
  <c r="CG279"/>
  <c r="CO278"/>
  <c r="CN278"/>
  <c r="CH278"/>
  <c r="CG278"/>
  <c r="CO277"/>
  <c r="CN277"/>
  <c r="CH277"/>
  <c r="CG277"/>
  <c r="CM277" s="1"/>
  <c r="CO276"/>
  <c r="CN276"/>
  <c r="CH276"/>
  <c r="CG276"/>
  <c r="CM276" s="1"/>
  <c r="CO275"/>
  <c r="CN275"/>
  <c r="CH275"/>
  <c r="CG275"/>
  <c r="CM275" s="1"/>
  <c r="CO274"/>
  <c r="CN274"/>
  <c r="CH274"/>
  <c r="CG274"/>
  <c r="CO273"/>
  <c r="CN273"/>
  <c r="CH273"/>
  <c r="CG273"/>
  <c r="CM273" s="1"/>
  <c r="CO272"/>
  <c r="CN272"/>
  <c r="CH272"/>
  <c r="CG272"/>
  <c r="CM272" s="1"/>
  <c r="CO271"/>
  <c r="CN271"/>
  <c r="CH271"/>
  <c r="CG271"/>
  <c r="CM271" s="1"/>
  <c r="CO270"/>
  <c r="CN270"/>
  <c r="CH270"/>
  <c r="CG270"/>
  <c r="CO269"/>
  <c r="CN269"/>
  <c r="CH269"/>
  <c r="CG269"/>
  <c r="CM269" s="1"/>
  <c r="CO268"/>
  <c r="CN268"/>
  <c r="CH268"/>
  <c r="CG268"/>
  <c r="CM268" s="1"/>
  <c r="CO267"/>
  <c r="CN267"/>
  <c r="CM267"/>
  <c r="CH267"/>
  <c r="CG267"/>
  <c r="CO266"/>
  <c r="CN266"/>
  <c r="CH266"/>
  <c r="CG266"/>
  <c r="CO265"/>
  <c r="CN265"/>
  <c r="CM265"/>
  <c r="CH265"/>
  <c r="CG265"/>
  <c r="CO264"/>
  <c r="CN264"/>
  <c r="CH264"/>
  <c r="CG264"/>
  <c r="CM264" s="1"/>
  <c r="CO263"/>
  <c r="CN263"/>
  <c r="CH263"/>
  <c r="CG263"/>
  <c r="CM263" s="1"/>
  <c r="CO262"/>
  <c r="CN262"/>
  <c r="CH262"/>
  <c r="CG262"/>
  <c r="CO261"/>
  <c r="CN261"/>
  <c r="CH261"/>
  <c r="CG261"/>
  <c r="CM261" s="1"/>
  <c r="CO260"/>
  <c r="CN260"/>
  <c r="CH260"/>
  <c r="CG260"/>
  <c r="CM260" s="1"/>
  <c r="CO259"/>
  <c r="CN259"/>
  <c r="CH259"/>
  <c r="CG259"/>
  <c r="CM259" s="1"/>
  <c r="CO258"/>
  <c r="CN258"/>
  <c r="CH258"/>
  <c r="CG258"/>
  <c r="CO257"/>
  <c r="CN257"/>
  <c r="CM257"/>
  <c r="CH257"/>
  <c r="CG257"/>
  <c r="CO256"/>
  <c r="CN256"/>
  <c r="CM256"/>
  <c r="CH256"/>
  <c r="CG256"/>
  <c r="CO255"/>
  <c r="CN255"/>
  <c r="CH255"/>
  <c r="CG255"/>
  <c r="CM255" s="1"/>
  <c r="CO254"/>
  <c r="CN254"/>
  <c r="CH254"/>
  <c r="CG254"/>
  <c r="CO253"/>
  <c r="CN253"/>
  <c r="CH253"/>
  <c r="CG253"/>
  <c r="CM253" s="1"/>
  <c r="CO252"/>
  <c r="CN252"/>
  <c r="CH252"/>
  <c r="CG252"/>
  <c r="CM252" s="1"/>
  <c r="CO251"/>
  <c r="CN251"/>
  <c r="CH251"/>
  <c r="CG251"/>
  <c r="CM251" s="1"/>
  <c r="CO250"/>
  <c r="CN250"/>
  <c r="CH250"/>
  <c r="CG250"/>
  <c r="CO249"/>
  <c r="CN249"/>
  <c r="CH249"/>
  <c r="CG249"/>
  <c r="CM249" s="1"/>
  <c r="CO248"/>
  <c r="CN248"/>
  <c r="CH248"/>
  <c r="CG248"/>
  <c r="CM248" s="1"/>
  <c r="CO247"/>
  <c r="CN247"/>
  <c r="CM247"/>
  <c r="CH247"/>
  <c r="CG247"/>
  <c r="CO246"/>
  <c r="CN246"/>
  <c r="CH246"/>
  <c r="CG246"/>
  <c r="CO245"/>
  <c r="CN245"/>
  <c r="CM245"/>
  <c r="CH245"/>
  <c r="CG245"/>
  <c r="CO244"/>
  <c r="CN244"/>
  <c r="CH244"/>
  <c r="CG244"/>
  <c r="CM244" s="1"/>
  <c r="CO243"/>
  <c r="CN243"/>
  <c r="CH243"/>
  <c r="CG243"/>
  <c r="CM243" s="1"/>
  <c r="CO242"/>
  <c r="CN242"/>
  <c r="CH242"/>
  <c r="CG242"/>
  <c r="CO241"/>
  <c r="CN241"/>
  <c r="CH241"/>
  <c r="CG241"/>
  <c r="CM241" s="1"/>
  <c r="CO240"/>
  <c r="CN240"/>
  <c r="CH240"/>
  <c r="CG240"/>
  <c r="CM240" s="1"/>
  <c r="CO239"/>
  <c r="CN239"/>
  <c r="CH239"/>
  <c r="CG239"/>
  <c r="CM239" s="1"/>
  <c r="CO238"/>
  <c r="CN238"/>
  <c r="CH238"/>
  <c r="CG238"/>
  <c r="CO237"/>
  <c r="CN237"/>
  <c r="CH237"/>
  <c r="CG237"/>
  <c r="CM237" s="1"/>
  <c r="CO236"/>
  <c r="CN236"/>
  <c r="CH236"/>
  <c r="CG236"/>
  <c r="CM236" s="1"/>
  <c r="CO235"/>
  <c r="CN235"/>
  <c r="CH235"/>
  <c r="CG235"/>
  <c r="CM235" s="1"/>
  <c r="CO234"/>
  <c r="CN234"/>
  <c r="CH234"/>
  <c r="CG234"/>
  <c r="CO233"/>
  <c r="CN233"/>
  <c r="CM233"/>
  <c r="CH233"/>
  <c r="CG233"/>
  <c r="CO232"/>
  <c r="CN232"/>
  <c r="CH232"/>
  <c r="CG232"/>
  <c r="CM232" s="1"/>
  <c r="CO231"/>
  <c r="CN231"/>
  <c r="CH231"/>
  <c r="CG231"/>
  <c r="CM231" s="1"/>
  <c r="CO230"/>
  <c r="CN230"/>
  <c r="CH230"/>
  <c r="CG230"/>
  <c r="CO229"/>
  <c r="CN229"/>
  <c r="CM229"/>
  <c r="CH229"/>
  <c r="CG229"/>
  <c r="CO228"/>
  <c r="CN228"/>
  <c r="CH228"/>
  <c r="CG228"/>
  <c r="CM228" s="1"/>
  <c r="CO227"/>
  <c r="CN227"/>
  <c r="CH227"/>
  <c r="CG227"/>
  <c r="CM227" s="1"/>
  <c r="CO226"/>
  <c r="CN226"/>
  <c r="CH226"/>
  <c r="CG226"/>
  <c r="CO225"/>
  <c r="CN225"/>
  <c r="CH225"/>
  <c r="CG225"/>
  <c r="CM225" s="1"/>
  <c r="CO224"/>
  <c r="CN224"/>
  <c r="CH224"/>
  <c r="CG224"/>
  <c r="CM224" s="1"/>
  <c r="CO223"/>
  <c r="CN223"/>
  <c r="CH223"/>
  <c r="CG223"/>
  <c r="CM223" s="1"/>
  <c r="CO222"/>
  <c r="CN222"/>
  <c r="CH222"/>
  <c r="CG222"/>
  <c r="CO221"/>
  <c r="CN221"/>
  <c r="CH221"/>
  <c r="CG221"/>
  <c r="CM221" s="1"/>
  <c r="CO220"/>
  <c r="CN220"/>
  <c r="CM220"/>
  <c r="CH220"/>
  <c r="CG220"/>
  <c r="CO219"/>
  <c r="CN219"/>
  <c r="CM219"/>
  <c r="CH219"/>
  <c r="CG219"/>
  <c r="CO218"/>
  <c r="CN218"/>
  <c r="CH218"/>
  <c r="CG218"/>
  <c r="CO217"/>
  <c r="CN217"/>
  <c r="CH217"/>
  <c r="CG217"/>
  <c r="CM217" s="1"/>
  <c r="CO216"/>
  <c r="CN216"/>
  <c r="CH216"/>
  <c r="CG216"/>
  <c r="CM216" s="1"/>
  <c r="CO215"/>
  <c r="CN215"/>
  <c r="CH215"/>
  <c r="CG215"/>
  <c r="CM215" s="1"/>
  <c r="CO214"/>
  <c r="CN214"/>
  <c r="CH214"/>
  <c r="CG214"/>
  <c r="CO213"/>
  <c r="CN213"/>
  <c r="CH213"/>
  <c r="CG213"/>
  <c r="CM213" s="1"/>
  <c r="CO212"/>
  <c r="CN212"/>
  <c r="CH212"/>
  <c r="CG212"/>
  <c r="CM212" s="1"/>
  <c r="CO211"/>
  <c r="CN211"/>
  <c r="CH211"/>
  <c r="CG211"/>
  <c r="CM211" s="1"/>
  <c r="CO210"/>
  <c r="CN210"/>
  <c r="CH210"/>
  <c r="CG210"/>
  <c r="CO209"/>
  <c r="CN209"/>
  <c r="CH209"/>
  <c r="CG209"/>
  <c r="CM209" s="1"/>
  <c r="CO208"/>
  <c r="CN208"/>
  <c r="CM208"/>
  <c r="CH208"/>
  <c r="CG208"/>
  <c r="CO207"/>
  <c r="CN207"/>
  <c r="CH207"/>
  <c r="CG207"/>
  <c r="CM207" s="1"/>
  <c r="CO206"/>
  <c r="CN206"/>
  <c r="CH206"/>
  <c r="CG206"/>
  <c r="CO205"/>
  <c r="CN205"/>
  <c r="CH205"/>
  <c r="CG205"/>
  <c r="CM205" s="1"/>
  <c r="CO204"/>
  <c r="CN204"/>
  <c r="CH204"/>
  <c r="CG204"/>
  <c r="CM204" s="1"/>
  <c r="CO203"/>
  <c r="CN203"/>
  <c r="CM203"/>
  <c r="CH203"/>
  <c r="CG203"/>
  <c r="CO202"/>
  <c r="CN202"/>
  <c r="CH202"/>
  <c r="CG202"/>
  <c r="CO201"/>
  <c r="CN201"/>
  <c r="CH201"/>
  <c r="CG201"/>
  <c r="CM201" s="1"/>
  <c r="CO200"/>
  <c r="CN200"/>
  <c r="CH200"/>
  <c r="CG200"/>
  <c r="CM200" s="1"/>
  <c r="CO199"/>
  <c r="CN199"/>
  <c r="CH199"/>
  <c r="CG199"/>
  <c r="CM199" s="1"/>
  <c r="CO198"/>
  <c r="CN198"/>
  <c r="CH198"/>
  <c r="CG198"/>
  <c r="CO197"/>
  <c r="CN197"/>
  <c r="CH197"/>
  <c r="CG197"/>
  <c r="CM197" s="1"/>
  <c r="CO196"/>
  <c r="CN196"/>
  <c r="CH196"/>
  <c r="CG196"/>
  <c r="CM196" s="1"/>
  <c r="CO195"/>
  <c r="CN195"/>
  <c r="CH195"/>
  <c r="CG195"/>
  <c r="CM195" s="1"/>
  <c r="CO194"/>
  <c r="CN194"/>
  <c r="CH194"/>
  <c r="CG194"/>
  <c r="CO193"/>
  <c r="CN193"/>
  <c r="CH193"/>
  <c r="CG193"/>
  <c r="CM193" s="1"/>
  <c r="CO192"/>
  <c r="CN192"/>
  <c r="CM192"/>
  <c r="CH192"/>
  <c r="CG192"/>
  <c r="CO191"/>
  <c r="CN191"/>
  <c r="CH191"/>
  <c r="CG191"/>
  <c r="CM191" s="1"/>
  <c r="CO190"/>
  <c r="CN190"/>
  <c r="CH190"/>
  <c r="CG190"/>
  <c r="CO189"/>
  <c r="CN189"/>
  <c r="CH189"/>
  <c r="CG189"/>
  <c r="CM189" s="1"/>
  <c r="CO188"/>
  <c r="CN188"/>
  <c r="CM188"/>
  <c r="CH188"/>
  <c r="CG188"/>
  <c r="CO187"/>
  <c r="CN187"/>
  <c r="CH187"/>
  <c r="CG187"/>
  <c r="CM187" s="1"/>
  <c r="CO186"/>
  <c r="CN186"/>
  <c r="CH186"/>
  <c r="CG186"/>
  <c r="CO185"/>
  <c r="CN185"/>
  <c r="CH185"/>
  <c r="CG185"/>
  <c r="CM185" s="1"/>
  <c r="CO184"/>
  <c r="CN184"/>
  <c r="CH184"/>
  <c r="CG184"/>
  <c r="CM184" s="1"/>
  <c r="CO183"/>
  <c r="CN183"/>
  <c r="CH183"/>
  <c r="CG183"/>
  <c r="CM183" s="1"/>
  <c r="CO182"/>
  <c r="CN182"/>
  <c r="CH182"/>
  <c r="CG182"/>
  <c r="CO181"/>
  <c r="CN181"/>
  <c r="CM181"/>
  <c r="CH181"/>
  <c r="CG181"/>
  <c r="CO180"/>
  <c r="CN180"/>
  <c r="CH180"/>
  <c r="CG180"/>
  <c r="CM180" s="1"/>
  <c r="CO179"/>
  <c r="CN179"/>
  <c r="CH179"/>
  <c r="CG179"/>
  <c r="CM179" s="1"/>
  <c r="CO178"/>
  <c r="CN178"/>
  <c r="CH178"/>
  <c r="CG178"/>
  <c r="CO177"/>
  <c r="CN177"/>
  <c r="CH177"/>
  <c r="CG177"/>
  <c r="CM177" s="1"/>
  <c r="CO176"/>
  <c r="CN176"/>
  <c r="CM176"/>
  <c r="CH176"/>
  <c r="CG176"/>
  <c r="CO175"/>
  <c r="CN175"/>
  <c r="CH175"/>
  <c r="CG175"/>
  <c r="CM175" s="1"/>
  <c r="CO174"/>
  <c r="CN174"/>
  <c r="CH174"/>
  <c r="CG174"/>
  <c r="CO173"/>
  <c r="CN173"/>
  <c r="CH173"/>
  <c r="CG173"/>
  <c r="CM173" s="1"/>
  <c r="CO172"/>
  <c r="CN172"/>
  <c r="CH172"/>
  <c r="CG172"/>
  <c r="CM172" s="1"/>
  <c r="CO171"/>
  <c r="CN171"/>
  <c r="CH171"/>
  <c r="CG171"/>
  <c r="CM171" s="1"/>
  <c r="CO170"/>
  <c r="CN170"/>
  <c r="CH170"/>
  <c r="CG170"/>
  <c r="CO169"/>
  <c r="CN169"/>
  <c r="CH169"/>
  <c r="CG169"/>
  <c r="CM169" s="1"/>
  <c r="CO168"/>
  <c r="CN168"/>
  <c r="CH168"/>
  <c r="CG168"/>
  <c r="CM168" s="1"/>
  <c r="CO167"/>
  <c r="CN167"/>
  <c r="CH167"/>
  <c r="CG167"/>
  <c r="CM167" s="1"/>
  <c r="CO166"/>
  <c r="CN166"/>
  <c r="CH166"/>
  <c r="CG166"/>
  <c r="CO165"/>
  <c r="CN165"/>
  <c r="CM165"/>
  <c r="CH165"/>
  <c r="CG165"/>
  <c r="CO164"/>
  <c r="CN164"/>
  <c r="CM164"/>
  <c r="CH164"/>
  <c r="CG164"/>
  <c r="CO163"/>
  <c r="CN163"/>
  <c r="CH163"/>
  <c r="CG163"/>
  <c r="CM163" s="1"/>
  <c r="CO162"/>
  <c r="CN162"/>
  <c r="CH162"/>
  <c r="CG162"/>
  <c r="CO161"/>
  <c r="CN161"/>
  <c r="CH161"/>
  <c r="CG161"/>
  <c r="CM161" s="1"/>
  <c r="CO160"/>
  <c r="CN160"/>
  <c r="CH160"/>
  <c r="CG160"/>
  <c r="CM160" s="1"/>
  <c r="CO159"/>
  <c r="CN159"/>
  <c r="CH159"/>
  <c r="CG159"/>
  <c r="CM159" s="1"/>
  <c r="CO158"/>
  <c r="CN158"/>
  <c r="CH158"/>
  <c r="CG158"/>
  <c r="CO157"/>
  <c r="CN157"/>
  <c r="CH157"/>
  <c r="CG157"/>
  <c r="CM157" s="1"/>
  <c r="CO156"/>
  <c r="CN156"/>
  <c r="CM156"/>
  <c r="CH156"/>
  <c r="CG156"/>
  <c r="CO155"/>
  <c r="CN155"/>
  <c r="CM155"/>
  <c r="CH155"/>
  <c r="CG155"/>
  <c r="CO154"/>
  <c r="CN154"/>
  <c r="CH154"/>
  <c r="CG154"/>
  <c r="CO153"/>
  <c r="CN153"/>
  <c r="CH153"/>
  <c r="CG153"/>
  <c r="CM153" s="1"/>
  <c r="CO152"/>
  <c r="CN152"/>
  <c r="CH152"/>
  <c r="CG152"/>
  <c r="CM152" s="1"/>
  <c r="CO151"/>
  <c r="CN151"/>
  <c r="CH151"/>
  <c r="CG151"/>
  <c r="CM151" s="1"/>
  <c r="CO150"/>
  <c r="CN150"/>
  <c r="CH150"/>
  <c r="CG150"/>
  <c r="CO149"/>
  <c r="CN149"/>
  <c r="CH149"/>
  <c r="CG149"/>
  <c r="CM149" s="1"/>
  <c r="CO148"/>
  <c r="CN148"/>
  <c r="CH148"/>
  <c r="CG148"/>
  <c r="CM148" s="1"/>
  <c r="CO147"/>
  <c r="CN147"/>
  <c r="CH147"/>
  <c r="CG147"/>
  <c r="CM147" s="1"/>
  <c r="CO146"/>
  <c r="CN146"/>
  <c r="CH146"/>
  <c r="CG146"/>
  <c r="CO145"/>
  <c r="CN145"/>
  <c r="CH145"/>
  <c r="CG145"/>
  <c r="CM145" s="1"/>
  <c r="CO144"/>
  <c r="CN144"/>
  <c r="CM144"/>
  <c r="CH144"/>
  <c r="CG144"/>
  <c r="CO143"/>
  <c r="CN143"/>
  <c r="CH143"/>
  <c r="CG143"/>
  <c r="CM143" s="1"/>
  <c r="CO142"/>
  <c r="CN142"/>
  <c r="CH142"/>
  <c r="CG142"/>
  <c r="CO141"/>
  <c r="CN141"/>
  <c r="CH141"/>
  <c r="CG141"/>
  <c r="CM141" s="1"/>
  <c r="CO140"/>
  <c r="CN140"/>
  <c r="CH140"/>
  <c r="CG140"/>
  <c r="CM140" s="1"/>
  <c r="CO139"/>
  <c r="CN139"/>
  <c r="CM139"/>
  <c r="CH139"/>
  <c r="CG139"/>
  <c r="CO138"/>
  <c r="CN138"/>
  <c r="CH138"/>
  <c r="CG138"/>
  <c r="CO137"/>
  <c r="CN137"/>
  <c r="CH137"/>
  <c r="CG137"/>
  <c r="CM137" s="1"/>
  <c r="CO136"/>
  <c r="CN136"/>
  <c r="CH136"/>
  <c r="CG136"/>
  <c r="CM136" s="1"/>
  <c r="CO135"/>
  <c r="CN135"/>
  <c r="CH135"/>
  <c r="CG135"/>
  <c r="CM135" s="1"/>
  <c r="CO134"/>
  <c r="CN134"/>
  <c r="CH134"/>
  <c r="CG134"/>
  <c r="CO133"/>
  <c r="CN133"/>
  <c r="CH133"/>
  <c r="CG133"/>
  <c r="CM133" s="1"/>
  <c r="CO132"/>
  <c r="CN132"/>
  <c r="CH132"/>
  <c r="CG132"/>
  <c r="CM132" s="1"/>
  <c r="CO131"/>
  <c r="CN131"/>
  <c r="CH131"/>
  <c r="CG131"/>
  <c r="CM131" s="1"/>
  <c r="CO130"/>
  <c r="CN130"/>
  <c r="CH130"/>
  <c r="CG130"/>
  <c r="CO129"/>
  <c r="CN129"/>
  <c r="CM129"/>
  <c r="CH129"/>
  <c r="CG129"/>
  <c r="CO128"/>
  <c r="CN128"/>
  <c r="CM128"/>
  <c r="CH128"/>
  <c r="CG128"/>
  <c r="CO127"/>
  <c r="CN127"/>
  <c r="CH127"/>
  <c r="CG127"/>
  <c r="CM127" s="1"/>
  <c r="CO126"/>
  <c r="CN126"/>
  <c r="CH126"/>
  <c r="CG126"/>
  <c r="CO125"/>
  <c r="CN125"/>
  <c r="CH125"/>
  <c r="CG125"/>
  <c r="CM125" s="1"/>
  <c r="CO124"/>
  <c r="CN124"/>
  <c r="CH124"/>
  <c r="CG124"/>
  <c r="CM124" s="1"/>
  <c r="CO123"/>
  <c r="CN123"/>
  <c r="CH123"/>
  <c r="CG123"/>
  <c r="CM123" s="1"/>
  <c r="CO122"/>
  <c r="CN122"/>
  <c r="CH122"/>
  <c r="CG122"/>
  <c r="CO121"/>
  <c r="CN121"/>
  <c r="CH121"/>
  <c r="CG121"/>
  <c r="CM121" s="1"/>
  <c r="CO120"/>
  <c r="CN120"/>
  <c r="CH120"/>
  <c r="CG120"/>
  <c r="CM120" s="1"/>
  <c r="CO119"/>
  <c r="CN119"/>
  <c r="CM119"/>
  <c r="CH119"/>
  <c r="CG119"/>
  <c r="CO118"/>
  <c r="CN118"/>
  <c r="CH118"/>
  <c r="CG118"/>
  <c r="CO117"/>
  <c r="CN117"/>
  <c r="CM117"/>
  <c r="CH117"/>
  <c r="CG117"/>
  <c r="CO116"/>
  <c r="CN116"/>
  <c r="CH116"/>
  <c r="CG116"/>
  <c r="CM116" s="1"/>
  <c r="CO115"/>
  <c r="CN115"/>
  <c r="CH115"/>
  <c r="CG115"/>
  <c r="CM115" s="1"/>
  <c r="CO114"/>
  <c r="CN114"/>
  <c r="CH114"/>
  <c r="CG114"/>
  <c r="CO113"/>
  <c r="CN113"/>
  <c r="CH113"/>
  <c r="CG113"/>
  <c r="CM113" s="1"/>
  <c r="CO112"/>
  <c r="CN112"/>
  <c r="CH112"/>
  <c r="CG112"/>
  <c r="CM112" s="1"/>
  <c r="CO111"/>
  <c r="CN111"/>
  <c r="CH111"/>
  <c r="CG111"/>
  <c r="CM111" s="1"/>
  <c r="CO110"/>
  <c r="CN110"/>
  <c r="CH110"/>
  <c r="CG110"/>
  <c r="CO109"/>
  <c r="CN109"/>
  <c r="CH109"/>
  <c r="CG109"/>
  <c r="CM109" s="1"/>
  <c r="CO108"/>
  <c r="CN108"/>
  <c r="CH108"/>
  <c r="CG108"/>
  <c r="CM108" s="1"/>
  <c r="CO107"/>
  <c r="CN107"/>
  <c r="CH107"/>
  <c r="CG107"/>
  <c r="CM107" s="1"/>
  <c r="CO106"/>
  <c r="CN106"/>
  <c r="CH106"/>
  <c r="CG106"/>
  <c r="CO105"/>
  <c r="CN105"/>
  <c r="CM105"/>
  <c r="CH105"/>
  <c r="CG105"/>
  <c r="CO104"/>
  <c r="CN104"/>
  <c r="CH104"/>
  <c r="CG104"/>
  <c r="CM104" s="1"/>
  <c r="CO103"/>
  <c r="CN103"/>
  <c r="CH103"/>
  <c r="CG103"/>
  <c r="CM103" s="1"/>
  <c r="CO102"/>
  <c r="CN102"/>
  <c r="CH102"/>
  <c r="CG102"/>
  <c r="CO101"/>
  <c r="CN101"/>
  <c r="CM101"/>
  <c r="CH101"/>
  <c r="CG101"/>
  <c r="CO100"/>
  <c r="CN100"/>
  <c r="CH100"/>
  <c r="CG100"/>
  <c r="CM100" s="1"/>
  <c r="CO99"/>
  <c r="CN99"/>
  <c r="CH99"/>
  <c r="CG99"/>
  <c r="CM99" s="1"/>
  <c r="CO98"/>
  <c r="CN98"/>
  <c r="CH98"/>
  <c r="CG98"/>
  <c r="CO97"/>
  <c r="CN97"/>
  <c r="CH97"/>
  <c r="CG97"/>
  <c r="CM97" s="1"/>
  <c r="CO96"/>
  <c r="CN96"/>
  <c r="CH96"/>
  <c r="CG96"/>
  <c r="CM96" s="1"/>
  <c r="CO95"/>
  <c r="CN95"/>
  <c r="CH95"/>
  <c r="CG95"/>
  <c r="CM95" s="1"/>
  <c r="CO94"/>
  <c r="CN94"/>
  <c r="CH94"/>
  <c r="CG94"/>
  <c r="CO93"/>
  <c r="CN93"/>
  <c r="CH93"/>
  <c r="CG93"/>
  <c r="CM93" s="1"/>
  <c r="CO92"/>
  <c r="CN92"/>
  <c r="CH92"/>
  <c r="CG92"/>
  <c r="CM92" s="1"/>
  <c r="CO91"/>
  <c r="CN91"/>
  <c r="CH91"/>
  <c r="CG91"/>
  <c r="CO90"/>
  <c r="CN90"/>
  <c r="CH90"/>
  <c r="CG90"/>
  <c r="CO89"/>
  <c r="CN89"/>
  <c r="CH89"/>
  <c r="CG89"/>
  <c r="CM89" s="1"/>
  <c r="CO88"/>
  <c r="CN88"/>
  <c r="CM88"/>
  <c r="CH88"/>
  <c r="CG88"/>
  <c r="CO87"/>
  <c r="CN87"/>
  <c r="CH87"/>
  <c r="CG87"/>
  <c r="CM87" s="1"/>
  <c r="CO86"/>
  <c r="CN86"/>
  <c r="CH86"/>
  <c r="CG86"/>
  <c r="CO85"/>
  <c r="CN85"/>
  <c r="CH85"/>
  <c r="CG85"/>
  <c r="CM85" s="1"/>
  <c r="CO84"/>
  <c r="CN84"/>
  <c r="CH84"/>
  <c r="CG84"/>
  <c r="CM84" s="1"/>
  <c r="CO83"/>
  <c r="CN83"/>
  <c r="CM83"/>
  <c r="CH83"/>
  <c r="CG83"/>
  <c r="CO82"/>
  <c r="CN82"/>
  <c r="CH82"/>
  <c r="CG82"/>
  <c r="CO81"/>
  <c r="CN81"/>
  <c r="CH81"/>
  <c r="CG81"/>
  <c r="CM81" s="1"/>
  <c r="CO80"/>
  <c r="CN80"/>
  <c r="CH80"/>
  <c r="CG80"/>
  <c r="CM80" s="1"/>
  <c r="CO79"/>
  <c r="CN79"/>
  <c r="CH79"/>
  <c r="CG79"/>
  <c r="CM79" s="1"/>
  <c r="CO78"/>
  <c r="CN78"/>
  <c r="CH78"/>
  <c r="CG78"/>
  <c r="CM78" s="1"/>
  <c r="CO77"/>
  <c r="CN77"/>
  <c r="CH77"/>
  <c r="CG77"/>
  <c r="CM77" s="1"/>
  <c r="CO76"/>
  <c r="CN76"/>
  <c r="CH76"/>
  <c r="CG76"/>
  <c r="CM76" s="1"/>
  <c r="CO75"/>
  <c r="CN75"/>
  <c r="CH75"/>
  <c r="CG75"/>
  <c r="CM75" s="1"/>
  <c r="CO74"/>
  <c r="CN74"/>
  <c r="CH74"/>
  <c r="CG74"/>
  <c r="CM74" s="1"/>
  <c r="CO73"/>
  <c r="CN73"/>
  <c r="CH73"/>
  <c r="CG73"/>
  <c r="CM73" s="1"/>
  <c r="CO72"/>
  <c r="CN72"/>
  <c r="CH72"/>
  <c r="CG72"/>
  <c r="CM72" s="1"/>
  <c r="CO71"/>
  <c r="CN71"/>
  <c r="CH71"/>
  <c r="CG71"/>
  <c r="CO70"/>
  <c r="CN70"/>
  <c r="CH70"/>
  <c r="CG70"/>
  <c r="CM70" s="1"/>
  <c r="CO69"/>
  <c r="CN69"/>
  <c r="CH69"/>
  <c r="CG69"/>
  <c r="CM69" s="1"/>
  <c r="CO68"/>
  <c r="CN68"/>
  <c r="CH68"/>
  <c r="CG68"/>
  <c r="CM68" s="1"/>
  <c r="CO67"/>
  <c r="CN67"/>
  <c r="CH67"/>
  <c r="CG67"/>
  <c r="CM67" s="1"/>
  <c r="CO66"/>
  <c r="CN66"/>
  <c r="CH66"/>
  <c r="CG66"/>
  <c r="CM66" s="1"/>
  <c r="CO65"/>
  <c r="CN65"/>
  <c r="CH65"/>
  <c r="CG65"/>
  <c r="CM65" s="1"/>
  <c r="CO64"/>
  <c r="CN64"/>
  <c r="CH64"/>
  <c r="CG64"/>
  <c r="CO63"/>
  <c r="CN63"/>
  <c r="CH63"/>
  <c r="CG63"/>
  <c r="CM63" s="1"/>
  <c r="CO62"/>
  <c r="CN62"/>
  <c r="CH62"/>
  <c r="CG62"/>
  <c r="CM62" s="1"/>
  <c r="CO61"/>
  <c r="CN61"/>
  <c r="CM61"/>
  <c r="CH61"/>
  <c r="CG61"/>
  <c r="CO60"/>
  <c r="CN60"/>
  <c r="CH60"/>
  <c r="CG60"/>
  <c r="CM60" s="1"/>
  <c r="CO59"/>
  <c r="CN59"/>
  <c r="CH59"/>
  <c r="CG59"/>
  <c r="CM59" s="1"/>
  <c r="CO58"/>
  <c r="CN58"/>
  <c r="CH58"/>
  <c r="CG58"/>
  <c r="CM58" s="1"/>
  <c r="CO57"/>
  <c r="CN57"/>
  <c r="CM57"/>
  <c r="CH57"/>
  <c r="CG57"/>
  <c r="CO56"/>
  <c r="CN56"/>
  <c r="CH56"/>
  <c r="CG56"/>
  <c r="CM56" s="1"/>
  <c r="CO55"/>
  <c r="CN55"/>
  <c r="CH55"/>
  <c r="CG55"/>
  <c r="CO54"/>
  <c r="CN54"/>
  <c r="CH54"/>
  <c r="CG54"/>
  <c r="CM54" s="1"/>
  <c r="CO53"/>
  <c r="CN53"/>
  <c r="CH53"/>
  <c r="CG53"/>
  <c r="CM53" s="1"/>
  <c r="CO52"/>
  <c r="CN52"/>
  <c r="CH52"/>
  <c r="CG52"/>
  <c r="CM52" s="1"/>
  <c r="CO51"/>
  <c r="CN51"/>
  <c r="CH51"/>
  <c r="CG51"/>
  <c r="CM51" s="1"/>
  <c r="CO50"/>
  <c r="CN50"/>
  <c r="CH50"/>
  <c r="CG50"/>
  <c r="CM50" s="1"/>
  <c r="CO49"/>
  <c r="CN49"/>
  <c r="CH49"/>
  <c r="CG49"/>
  <c r="CM49" s="1"/>
  <c r="CO48"/>
  <c r="CN48"/>
  <c r="CH48"/>
  <c r="CG48"/>
  <c r="CM48" s="1"/>
  <c r="CO47"/>
  <c r="CN47"/>
  <c r="CH47"/>
  <c r="CG47"/>
  <c r="CM47" s="1"/>
  <c r="CO46"/>
  <c r="CN46"/>
  <c r="CH46"/>
  <c r="CG46"/>
  <c r="CM46" s="1"/>
  <c r="CO45"/>
  <c r="CN45"/>
  <c r="CH45"/>
  <c r="CG45"/>
  <c r="CM45" s="1"/>
  <c r="CO44"/>
  <c r="CN44"/>
  <c r="CH44"/>
  <c r="CG44"/>
  <c r="CM44" s="1"/>
  <c r="CO43"/>
  <c r="CN43"/>
  <c r="CM43"/>
  <c r="CH43"/>
  <c r="CG43"/>
  <c r="CO42"/>
  <c r="CN42"/>
  <c r="CM42"/>
  <c r="CH42"/>
  <c r="CG42"/>
  <c r="CO41"/>
  <c r="CN41"/>
  <c r="CH41"/>
  <c r="CG41"/>
  <c r="CM41" s="1"/>
  <c r="CO40"/>
  <c r="CN40"/>
  <c r="CH40"/>
  <c r="CG40"/>
  <c r="CM40" s="1"/>
  <c r="CO39"/>
  <c r="CN39"/>
  <c r="CH39"/>
  <c r="CG39"/>
  <c r="CM39" s="1"/>
  <c r="CO38"/>
  <c r="CN38"/>
  <c r="CH38"/>
  <c r="CG38"/>
  <c r="CM38" s="1"/>
  <c r="CO37"/>
  <c r="CN37"/>
  <c r="CH37"/>
  <c r="CG37"/>
  <c r="CM37" s="1"/>
  <c r="CO36"/>
  <c r="CN36"/>
  <c r="CH36"/>
  <c r="CG36"/>
  <c r="CM36" s="1"/>
  <c r="CO35"/>
  <c r="CN35"/>
  <c r="CM35"/>
  <c r="CH35"/>
  <c r="CG35"/>
  <c r="CO34"/>
  <c r="CN34"/>
  <c r="CM34"/>
  <c r="CH34"/>
  <c r="CG34"/>
  <c r="CO33"/>
  <c r="CN33"/>
  <c r="CH33"/>
  <c r="CG33"/>
  <c r="CM33" s="1"/>
  <c r="CO32"/>
  <c r="CN32"/>
  <c r="CH32"/>
  <c r="CG32"/>
  <c r="CM32" s="1"/>
  <c r="CO31"/>
  <c r="CN31"/>
  <c r="CH31"/>
  <c r="CG31"/>
  <c r="CM31" s="1"/>
  <c r="CO30"/>
  <c r="CN30"/>
  <c r="CH30"/>
  <c r="CG30"/>
  <c r="CM30" s="1"/>
  <c r="CO29"/>
  <c r="CN29"/>
  <c r="CH29"/>
  <c r="CG29"/>
  <c r="CM29" s="1"/>
  <c r="CO28"/>
  <c r="CN28"/>
  <c r="CH28"/>
  <c r="CG28"/>
  <c r="CM28" s="1"/>
  <c r="CO27"/>
  <c r="CN27"/>
  <c r="CH27"/>
  <c r="CG27"/>
  <c r="CM27" s="1"/>
  <c r="CO26"/>
  <c r="CN26"/>
  <c r="CM26"/>
  <c r="CH26"/>
  <c r="CG26"/>
  <c r="CO25"/>
  <c r="CN25"/>
  <c r="CH25"/>
  <c r="CG25"/>
  <c r="CM25" s="1"/>
  <c r="CO24"/>
  <c r="CN24"/>
  <c r="CH24"/>
  <c r="CG24"/>
  <c r="CM24" s="1"/>
  <c r="CO23"/>
  <c r="CN23"/>
  <c r="CH23"/>
  <c r="CG23"/>
  <c r="CM23" s="1"/>
  <c r="CO22"/>
  <c r="CN22"/>
  <c r="CM22"/>
  <c r="CH22"/>
  <c r="CG22"/>
  <c r="CO21"/>
  <c r="CN21"/>
  <c r="CH21"/>
  <c r="CG21"/>
  <c r="CM21" s="1"/>
  <c r="CO20"/>
  <c r="CN20"/>
  <c r="CH20"/>
  <c r="CG20"/>
  <c r="CM20" s="1"/>
  <c r="CO19"/>
  <c r="CN19"/>
  <c r="CH19"/>
  <c r="CG19"/>
  <c r="CM19" s="1"/>
  <c r="CO18"/>
  <c r="CN18"/>
  <c r="CH18"/>
  <c r="CG18"/>
  <c r="CM18" s="1"/>
  <c r="CO17"/>
  <c r="CN17"/>
  <c r="CH17"/>
  <c r="CG17"/>
  <c r="CM17" s="1"/>
  <c r="CO16"/>
  <c r="CN16"/>
  <c r="CH16"/>
  <c r="CG16"/>
  <c r="CM16" s="1"/>
  <c r="CO15"/>
  <c r="CN15"/>
  <c r="CH15"/>
  <c r="CG15"/>
  <c r="CM15" s="1"/>
  <c r="CO14"/>
  <c r="CN14"/>
  <c r="CM14"/>
  <c r="CH14"/>
  <c r="CG14"/>
  <c r="CO13"/>
  <c r="CN13"/>
  <c r="CH13"/>
  <c r="CG13"/>
  <c r="CM13" s="1"/>
  <c r="CO12"/>
  <c r="CN12"/>
  <c r="CH12"/>
  <c r="CG12"/>
  <c r="CM12" s="1"/>
  <c r="CO11"/>
  <c r="CN11"/>
  <c r="CM11"/>
  <c r="CH11"/>
  <c r="CG11"/>
  <c r="CO10"/>
  <c r="CN10"/>
  <c r="CH10"/>
  <c r="CG10"/>
  <c r="CM10" s="1"/>
  <c r="CO9"/>
  <c r="CN9"/>
  <c r="CH9"/>
  <c r="CG9"/>
  <c r="CM9" s="1"/>
  <c r="CO8"/>
  <c r="CN8"/>
  <c r="CH8"/>
  <c r="CG8"/>
  <c r="CM8" s="1"/>
  <c r="CO7"/>
  <c r="CN7"/>
  <c r="CH7"/>
  <c r="CG7"/>
  <c r="CM7" s="1"/>
  <c r="CO6"/>
  <c r="CN6"/>
  <c r="CK6"/>
  <c r="CK7" s="1"/>
  <c r="CK8" s="1"/>
  <c r="CK9" s="1"/>
  <c r="CK10" s="1"/>
  <c r="CK11" s="1"/>
  <c r="CK12" s="1"/>
  <c r="CK13" s="1"/>
  <c r="CK14" s="1"/>
  <c r="CK15" s="1"/>
  <c r="CK16" s="1"/>
  <c r="CH6"/>
  <c r="CG6"/>
  <c r="CM6" s="1"/>
  <c r="CJ86"/>
  <c r="CD643"/>
  <c r="CC643"/>
  <c r="BW643"/>
  <c r="BV643"/>
  <c r="CB643" s="1"/>
  <c r="CD642"/>
  <c r="CC642"/>
  <c r="BW642"/>
  <c r="BV642"/>
  <c r="CB642" s="1"/>
  <c r="CD641"/>
  <c r="CC641"/>
  <c r="BW641"/>
  <c r="BV641"/>
  <c r="CD640"/>
  <c r="CC640"/>
  <c r="BW640"/>
  <c r="BV640"/>
  <c r="CB640" s="1"/>
  <c r="CD639"/>
  <c r="CC639"/>
  <c r="BW639"/>
  <c r="BV639"/>
  <c r="CB639" s="1"/>
  <c r="CD638"/>
  <c r="CC638"/>
  <c r="BW638"/>
  <c r="BV638"/>
  <c r="CB638" s="1"/>
  <c r="CD637"/>
  <c r="CC637"/>
  <c r="BW637"/>
  <c r="BV637"/>
  <c r="CD636"/>
  <c r="CC636"/>
  <c r="BW636"/>
  <c r="BV636"/>
  <c r="CB636" s="1"/>
  <c r="CD635"/>
  <c r="CC635"/>
  <c r="BW635"/>
  <c r="BV635"/>
  <c r="CB635" s="1"/>
  <c r="CD634"/>
  <c r="CC634"/>
  <c r="BW634"/>
  <c r="BV634"/>
  <c r="CB634" s="1"/>
  <c r="CD633"/>
  <c r="CC633"/>
  <c r="BW633"/>
  <c r="BV633"/>
  <c r="CD632"/>
  <c r="CC632"/>
  <c r="CB632"/>
  <c r="BW632"/>
  <c r="BV632"/>
  <c r="CD631"/>
  <c r="CC631"/>
  <c r="BW631"/>
  <c r="BV631"/>
  <c r="CB631" s="1"/>
  <c r="CD630"/>
  <c r="CC630"/>
  <c r="BW630"/>
  <c r="BV630"/>
  <c r="CB630" s="1"/>
  <c r="CD629"/>
  <c r="CC629"/>
  <c r="BW629"/>
  <c r="BV629"/>
  <c r="CD628"/>
  <c r="CC628"/>
  <c r="BW628"/>
  <c r="BV628"/>
  <c r="CB628" s="1"/>
  <c r="CD627"/>
  <c r="CC627"/>
  <c r="BW627"/>
  <c r="BV627"/>
  <c r="CB627" s="1"/>
  <c r="CD626"/>
  <c r="CC626"/>
  <c r="BW626"/>
  <c r="BV626"/>
  <c r="CB626" s="1"/>
  <c r="CD625"/>
  <c r="CC625"/>
  <c r="BW625"/>
  <c r="BV625"/>
  <c r="CD624"/>
  <c r="CC624"/>
  <c r="CB624"/>
  <c r="BW624"/>
  <c r="BV624"/>
  <c r="CD623"/>
  <c r="CC623"/>
  <c r="BW623"/>
  <c r="BV623"/>
  <c r="CB623" s="1"/>
  <c r="CD622"/>
  <c r="CC622"/>
  <c r="BW622"/>
  <c r="BV622"/>
  <c r="CB622" s="1"/>
  <c r="CD621"/>
  <c r="CC621"/>
  <c r="BW621"/>
  <c r="BV621"/>
  <c r="CD620"/>
  <c r="CC620"/>
  <c r="BW620"/>
  <c r="BV620"/>
  <c r="CB620" s="1"/>
  <c r="CD619"/>
  <c r="CC619"/>
  <c r="BW619"/>
  <c r="BV619"/>
  <c r="CB619" s="1"/>
  <c r="CD618"/>
  <c r="CC618"/>
  <c r="BW618"/>
  <c r="BV618"/>
  <c r="CB618" s="1"/>
  <c r="CD617"/>
  <c r="CC617"/>
  <c r="BW617"/>
  <c r="BV617"/>
  <c r="CD616"/>
  <c r="CC616"/>
  <c r="CB616"/>
  <c r="BW616"/>
  <c r="BV616"/>
  <c r="CD615"/>
  <c r="CC615"/>
  <c r="BW615"/>
  <c r="BV615"/>
  <c r="CB615" s="1"/>
  <c r="CD614"/>
  <c r="CC614"/>
  <c r="BW614"/>
  <c r="BV614"/>
  <c r="CB614" s="1"/>
  <c r="CD613"/>
  <c r="CC613"/>
  <c r="BW613"/>
  <c r="BV613"/>
  <c r="CD612"/>
  <c r="CC612"/>
  <c r="BW612"/>
  <c r="BV612"/>
  <c r="CB612" s="1"/>
  <c r="CD611"/>
  <c r="CC611"/>
  <c r="BW611"/>
  <c r="BV611"/>
  <c r="CB611" s="1"/>
  <c r="CD610"/>
  <c r="CC610"/>
  <c r="BW610"/>
  <c r="BV610"/>
  <c r="CB610" s="1"/>
  <c r="CD609"/>
  <c r="CC609"/>
  <c r="BW609"/>
  <c r="BV609"/>
  <c r="CD608"/>
  <c r="CC608"/>
  <c r="CB608"/>
  <c r="BW608"/>
  <c r="BV608"/>
  <c r="CD607"/>
  <c r="CC607"/>
  <c r="BW607"/>
  <c r="BV607"/>
  <c r="CB607" s="1"/>
  <c r="CD606"/>
  <c r="CC606"/>
  <c r="BW606"/>
  <c r="BV606"/>
  <c r="CB606" s="1"/>
  <c r="CD605"/>
  <c r="CC605"/>
  <c r="BW605"/>
  <c r="BV605"/>
  <c r="CD604"/>
  <c r="CC604"/>
  <c r="BW604"/>
  <c r="BV604"/>
  <c r="CB604" s="1"/>
  <c r="CD603"/>
  <c r="CC603"/>
  <c r="BW603"/>
  <c r="BV603"/>
  <c r="CB603" s="1"/>
  <c r="CD602"/>
  <c r="CC602"/>
  <c r="BW602"/>
  <c r="BV602"/>
  <c r="CB602" s="1"/>
  <c r="CD601"/>
  <c r="CC601"/>
  <c r="BW601"/>
  <c r="BV601"/>
  <c r="CD600"/>
  <c r="CC600"/>
  <c r="BW600"/>
  <c r="BV600"/>
  <c r="CB600" s="1"/>
  <c r="CD599"/>
  <c r="CC599"/>
  <c r="BW599"/>
  <c r="BV599"/>
  <c r="CB599" s="1"/>
  <c r="CD598"/>
  <c r="CC598"/>
  <c r="BW598"/>
  <c r="BV598"/>
  <c r="CB598" s="1"/>
  <c r="CD597"/>
  <c r="CC597"/>
  <c r="BW597"/>
  <c r="BV597"/>
  <c r="CD596"/>
  <c r="CC596"/>
  <c r="BW596"/>
  <c r="BV596"/>
  <c r="CB596" s="1"/>
  <c r="CD595"/>
  <c r="CC595"/>
  <c r="BW595"/>
  <c r="BV595"/>
  <c r="CB595" s="1"/>
  <c r="CD594"/>
  <c r="CC594"/>
  <c r="BW594"/>
  <c r="BV594"/>
  <c r="CB594" s="1"/>
  <c r="CD593"/>
  <c r="CC593"/>
  <c r="BW593"/>
  <c r="BV593"/>
  <c r="CD592"/>
  <c r="CC592"/>
  <c r="BW592"/>
  <c r="BV592"/>
  <c r="CB592" s="1"/>
  <c r="CD591"/>
  <c r="CC591"/>
  <c r="BW591"/>
  <c r="BV591"/>
  <c r="CB591" s="1"/>
  <c r="CD590"/>
  <c r="CC590"/>
  <c r="BW590"/>
  <c r="BV590"/>
  <c r="CB590" s="1"/>
  <c r="CD589"/>
  <c r="CC589"/>
  <c r="BW589"/>
  <c r="BV589"/>
  <c r="CD588"/>
  <c r="CC588"/>
  <c r="BW588"/>
  <c r="BV588"/>
  <c r="CB588" s="1"/>
  <c r="CD587"/>
  <c r="CC587"/>
  <c r="BW587"/>
  <c r="BV587"/>
  <c r="CB587" s="1"/>
  <c r="CD586"/>
  <c r="CC586"/>
  <c r="CB586"/>
  <c r="BW586"/>
  <c r="BV586"/>
  <c r="CD585"/>
  <c r="CC585"/>
  <c r="BW585"/>
  <c r="BV585"/>
  <c r="CD584"/>
  <c r="CC584"/>
  <c r="CB584"/>
  <c r="BW584"/>
  <c r="BV584"/>
  <c r="CD583"/>
  <c r="CC583"/>
  <c r="BW583"/>
  <c r="BV583"/>
  <c r="CB583" s="1"/>
  <c r="CD582"/>
  <c r="CC582"/>
  <c r="CB582"/>
  <c r="BW582"/>
  <c r="BV582"/>
  <c r="CD581"/>
  <c r="CC581"/>
  <c r="BW581"/>
  <c r="BV581"/>
  <c r="CD580"/>
  <c r="CC580"/>
  <c r="BW580"/>
  <c r="BV580"/>
  <c r="CB580" s="1"/>
  <c r="CD579"/>
  <c r="CC579"/>
  <c r="BW579"/>
  <c r="BV579"/>
  <c r="CB579" s="1"/>
  <c r="CD578"/>
  <c r="CC578"/>
  <c r="BW578"/>
  <c r="BV578"/>
  <c r="CB578" s="1"/>
  <c r="CD577"/>
  <c r="CC577"/>
  <c r="BW577"/>
  <c r="BV577"/>
  <c r="CD576"/>
  <c r="CC576"/>
  <c r="BW576"/>
  <c r="BV576"/>
  <c r="CB576" s="1"/>
  <c r="CD575"/>
  <c r="CC575"/>
  <c r="BW575"/>
  <c r="BV575"/>
  <c r="CB575" s="1"/>
  <c r="CD574"/>
  <c r="CC574"/>
  <c r="BW574"/>
  <c r="BV574"/>
  <c r="CB574" s="1"/>
  <c r="CD573"/>
  <c r="CC573"/>
  <c r="BW573"/>
  <c r="BV573"/>
  <c r="CD572"/>
  <c r="CC572"/>
  <c r="BW572"/>
  <c r="BV572"/>
  <c r="CB572" s="1"/>
  <c r="CD571"/>
  <c r="CC571"/>
  <c r="BW571"/>
  <c r="BV571"/>
  <c r="CB571" s="1"/>
  <c r="CD570"/>
  <c r="CC570"/>
  <c r="CB570"/>
  <c r="BW570"/>
  <c r="BV570"/>
  <c r="CD569"/>
  <c r="CC569"/>
  <c r="BW569"/>
  <c r="BV569"/>
  <c r="CD568"/>
  <c r="CC568"/>
  <c r="CB568"/>
  <c r="BW568"/>
  <c r="BV568"/>
  <c r="CD567"/>
  <c r="CC567"/>
  <c r="BW567"/>
  <c r="BV567"/>
  <c r="CB567" s="1"/>
  <c r="CD566"/>
  <c r="CC566"/>
  <c r="BW566"/>
  <c r="BV566"/>
  <c r="CB566" s="1"/>
  <c r="CD565"/>
  <c r="CC565"/>
  <c r="BW565"/>
  <c r="BV565"/>
  <c r="CD564"/>
  <c r="CC564"/>
  <c r="BW564"/>
  <c r="BV564"/>
  <c r="CB564" s="1"/>
  <c r="CD563"/>
  <c r="CC563"/>
  <c r="BW563"/>
  <c r="BV563"/>
  <c r="CB563" s="1"/>
  <c r="CD562"/>
  <c r="CC562"/>
  <c r="BW562"/>
  <c r="BV562"/>
  <c r="CB562" s="1"/>
  <c r="CD561"/>
  <c r="CC561"/>
  <c r="BW561"/>
  <c r="BV561"/>
  <c r="CD560"/>
  <c r="CC560"/>
  <c r="BW560"/>
  <c r="BV560"/>
  <c r="CB560" s="1"/>
  <c r="CD559"/>
  <c r="CC559"/>
  <c r="BW559"/>
  <c r="BV559"/>
  <c r="CB559" s="1"/>
  <c r="CD558"/>
  <c r="CC558"/>
  <c r="BW558"/>
  <c r="BV558"/>
  <c r="CB558" s="1"/>
  <c r="CD557"/>
  <c r="CC557"/>
  <c r="BW557"/>
  <c r="BV557"/>
  <c r="CD556"/>
  <c r="CC556"/>
  <c r="BW556"/>
  <c r="BV556"/>
  <c r="CB556" s="1"/>
  <c r="CD555"/>
  <c r="CC555"/>
  <c r="BW555"/>
  <c r="BV555"/>
  <c r="CB555" s="1"/>
  <c r="CD554"/>
  <c r="CC554"/>
  <c r="CB554"/>
  <c r="BW554"/>
  <c r="BV554"/>
  <c r="CD553"/>
  <c r="CC553"/>
  <c r="BW553"/>
  <c r="BV553"/>
  <c r="CD552"/>
  <c r="CC552"/>
  <c r="CB552"/>
  <c r="BW552"/>
  <c r="BV552"/>
  <c r="CD551"/>
  <c r="CC551"/>
  <c r="BW551"/>
  <c r="BV551"/>
  <c r="CB551" s="1"/>
  <c r="CD550"/>
  <c r="CC550"/>
  <c r="BW550"/>
  <c r="BV550"/>
  <c r="CB550" s="1"/>
  <c r="CD549"/>
  <c r="CC549"/>
  <c r="BW549"/>
  <c r="BV549"/>
  <c r="CD548"/>
  <c r="CC548"/>
  <c r="BW548"/>
  <c r="BV548"/>
  <c r="CB548" s="1"/>
  <c r="CD547"/>
  <c r="CC547"/>
  <c r="BW547"/>
  <c r="BV547"/>
  <c r="CB547" s="1"/>
  <c r="CD546"/>
  <c r="CC546"/>
  <c r="BW546"/>
  <c r="BV546"/>
  <c r="CB546" s="1"/>
  <c r="CD545"/>
  <c r="CC545"/>
  <c r="BW545"/>
  <c r="BV545"/>
  <c r="CD544"/>
  <c r="CC544"/>
  <c r="BW544"/>
  <c r="BV544"/>
  <c r="CB544" s="1"/>
  <c r="CD543"/>
  <c r="CC543"/>
  <c r="BW543"/>
  <c r="BV543"/>
  <c r="CB543" s="1"/>
  <c r="CD542"/>
  <c r="CC542"/>
  <c r="BW542"/>
  <c r="BV542"/>
  <c r="CB542" s="1"/>
  <c r="CD541"/>
  <c r="CC541"/>
  <c r="BW541"/>
  <c r="BV541"/>
  <c r="CD540"/>
  <c r="CC540"/>
  <c r="BW540"/>
  <c r="BV540"/>
  <c r="CB540" s="1"/>
  <c r="CD539"/>
  <c r="CC539"/>
  <c r="BW539"/>
  <c r="BV539"/>
  <c r="CB539" s="1"/>
  <c r="CD538"/>
  <c r="CC538"/>
  <c r="BW538"/>
  <c r="BV538"/>
  <c r="CB538" s="1"/>
  <c r="CD537"/>
  <c r="CC537"/>
  <c r="BW537"/>
  <c r="BV537"/>
  <c r="CD536"/>
  <c r="CC536"/>
  <c r="CB536"/>
  <c r="BW536"/>
  <c r="BV536"/>
  <c r="CD535"/>
  <c r="CC535"/>
  <c r="BW535"/>
  <c r="BV535"/>
  <c r="CB535" s="1"/>
  <c r="CD534"/>
  <c r="CC534"/>
  <c r="BW534"/>
  <c r="BV534"/>
  <c r="CB534" s="1"/>
  <c r="CD533"/>
  <c r="CC533"/>
  <c r="BW533"/>
  <c r="BV533"/>
  <c r="CD532"/>
  <c r="CC532"/>
  <c r="BW532"/>
  <c r="BV532"/>
  <c r="CB532" s="1"/>
  <c r="CD531"/>
  <c r="CC531"/>
  <c r="BW531"/>
  <c r="BV531"/>
  <c r="CB531" s="1"/>
  <c r="CD530"/>
  <c r="CC530"/>
  <c r="BW530"/>
  <c r="BV530"/>
  <c r="CB530" s="1"/>
  <c r="CD529"/>
  <c r="CC529"/>
  <c r="BW529"/>
  <c r="BV529"/>
  <c r="CD528"/>
  <c r="CC528"/>
  <c r="CB528"/>
  <c r="BW528"/>
  <c r="BV528"/>
  <c r="CD527"/>
  <c r="CC527"/>
  <c r="BW527"/>
  <c r="BV527"/>
  <c r="CB527" s="1"/>
  <c r="CD526"/>
  <c r="CC526"/>
  <c r="BW526"/>
  <c r="BV526"/>
  <c r="CB526" s="1"/>
  <c r="CD525"/>
  <c r="CC525"/>
  <c r="BW525"/>
  <c r="BV525"/>
  <c r="CD524"/>
  <c r="CC524"/>
  <c r="BW524"/>
  <c r="BV524"/>
  <c r="CB524" s="1"/>
  <c r="CD523"/>
  <c r="CC523"/>
  <c r="BW523"/>
  <c r="BV523"/>
  <c r="CB523" s="1"/>
  <c r="CD522"/>
  <c r="CC522"/>
  <c r="BW522"/>
  <c r="BV522"/>
  <c r="CB522" s="1"/>
  <c r="CD521"/>
  <c r="CC521"/>
  <c r="BW521"/>
  <c r="BV521"/>
  <c r="CD520"/>
  <c r="CC520"/>
  <c r="BW520"/>
  <c r="BV520"/>
  <c r="CB520" s="1"/>
  <c r="CD519"/>
  <c r="CC519"/>
  <c r="BW519"/>
  <c r="BV519"/>
  <c r="CB519" s="1"/>
  <c r="CD518"/>
  <c r="CC518"/>
  <c r="BW518"/>
  <c r="BV518"/>
  <c r="CB518" s="1"/>
  <c r="CD517"/>
  <c r="CC517"/>
  <c r="BW517"/>
  <c r="BV517"/>
  <c r="CD516"/>
  <c r="CC516"/>
  <c r="BW516"/>
  <c r="BV516"/>
  <c r="CB516" s="1"/>
  <c r="CD515"/>
  <c r="CC515"/>
  <c r="BW515"/>
  <c r="BV515"/>
  <c r="CB515" s="1"/>
  <c r="CD514"/>
  <c r="CC514"/>
  <c r="BW514"/>
  <c r="BV514"/>
  <c r="CB514" s="1"/>
  <c r="CD513"/>
  <c r="CC513"/>
  <c r="BW513"/>
  <c r="BV513"/>
  <c r="CD512"/>
  <c r="CC512"/>
  <c r="CB512"/>
  <c r="BW512"/>
  <c r="BV512"/>
  <c r="CD511"/>
  <c r="CC511"/>
  <c r="BW511"/>
  <c r="BV511"/>
  <c r="CB511" s="1"/>
  <c r="CD510"/>
  <c r="CC510"/>
  <c r="BW510"/>
  <c r="BV510"/>
  <c r="CB510" s="1"/>
  <c r="CD509"/>
  <c r="CC509"/>
  <c r="BW509"/>
  <c r="BV509"/>
  <c r="CD508"/>
  <c r="CC508"/>
  <c r="BW508"/>
  <c r="BV508"/>
  <c r="CB508" s="1"/>
  <c r="CD507"/>
  <c r="CC507"/>
  <c r="BW507"/>
  <c r="BV507"/>
  <c r="CB507" s="1"/>
  <c r="CD506"/>
  <c r="CC506"/>
  <c r="CB506"/>
  <c r="BW506"/>
  <c r="BV506"/>
  <c r="CD505"/>
  <c r="CC505"/>
  <c r="BW505"/>
  <c r="BV505"/>
  <c r="CD504"/>
  <c r="CC504"/>
  <c r="BW504"/>
  <c r="BV504"/>
  <c r="CB504" s="1"/>
  <c r="CD503"/>
  <c r="CC503"/>
  <c r="BW503"/>
  <c r="BV503"/>
  <c r="CB503" s="1"/>
  <c r="CD502"/>
  <c r="CC502"/>
  <c r="BW502"/>
  <c r="BV502"/>
  <c r="CB502" s="1"/>
  <c r="CD501"/>
  <c r="CC501"/>
  <c r="BW501"/>
  <c r="BV501"/>
  <c r="CD500"/>
  <c r="CC500"/>
  <c r="BW500"/>
  <c r="BV500"/>
  <c r="CB500" s="1"/>
  <c r="CD499"/>
  <c r="CC499"/>
  <c r="BW499"/>
  <c r="BV499"/>
  <c r="CB499" s="1"/>
  <c r="CD498"/>
  <c r="CC498"/>
  <c r="BW498"/>
  <c r="BV498"/>
  <c r="CB498" s="1"/>
  <c r="CD497"/>
  <c r="CC497"/>
  <c r="BW497"/>
  <c r="BV497"/>
  <c r="CD496"/>
  <c r="CC496"/>
  <c r="BW496"/>
  <c r="BV496"/>
  <c r="CB496" s="1"/>
  <c r="CD495"/>
  <c r="CC495"/>
  <c r="BW495"/>
  <c r="BV495"/>
  <c r="CB495" s="1"/>
  <c r="CD494"/>
  <c r="CC494"/>
  <c r="BW494"/>
  <c r="BV494"/>
  <c r="CB494" s="1"/>
  <c r="CD493"/>
  <c r="CC493"/>
  <c r="BW493"/>
  <c r="BV493"/>
  <c r="CD492"/>
  <c r="CC492"/>
  <c r="BW492"/>
  <c r="BV492"/>
  <c r="CB492" s="1"/>
  <c r="CD491"/>
  <c r="CC491"/>
  <c r="BW491"/>
  <c r="BV491"/>
  <c r="CB491" s="1"/>
  <c r="CD490"/>
  <c r="CC490"/>
  <c r="CB490"/>
  <c r="BW490"/>
  <c r="BV490"/>
  <c r="CD489"/>
  <c r="CC489"/>
  <c r="BW489"/>
  <c r="BV489"/>
  <c r="CD488"/>
  <c r="CC488"/>
  <c r="CB488"/>
  <c r="BW488"/>
  <c r="BV488"/>
  <c r="CD487"/>
  <c r="CC487"/>
  <c r="BW487"/>
  <c r="BV487"/>
  <c r="CB487" s="1"/>
  <c r="CD486"/>
  <c r="CC486"/>
  <c r="BW486"/>
  <c r="BV486"/>
  <c r="CB486" s="1"/>
  <c r="CD485"/>
  <c r="CC485"/>
  <c r="BW485"/>
  <c r="BV485"/>
  <c r="CD484"/>
  <c r="CC484"/>
  <c r="BW484"/>
  <c r="BV484"/>
  <c r="CB484" s="1"/>
  <c r="CD483"/>
  <c r="CC483"/>
  <c r="BW483"/>
  <c r="BV483"/>
  <c r="CB483" s="1"/>
  <c r="CD482"/>
  <c r="CC482"/>
  <c r="BW482"/>
  <c r="BV482"/>
  <c r="CB482" s="1"/>
  <c r="CD481"/>
  <c r="CC481"/>
  <c r="BW481"/>
  <c r="BV481"/>
  <c r="CD480"/>
  <c r="CC480"/>
  <c r="BW480"/>
  <c r="BV480"/>
  <c r="CB480" s="1"/>
  <c r="CD479"/>
  <c r="CC479"/>
  <c r="BW479"/>
  <c r="BV479"/>
  <c r="CB479" s="1"/>
  <c r="CD478"/>
  <c r="CC478"/>
  <c r="BW478"/>
  <c r="BV478"/>
  <c r="CB478" s="1"/>
  <c r="CD477"/>
  <c r="CC477"/>
  <c r="BW477"/>
  <c r="BV477"/>
  <c r="CD476"/>
  <c r="CC476"/>
  <c r="BW476"/>
  <c r="BV476"/>
  <c r="CB476" s="1"/>
  <c r="CD475"/>
  <c r="CC475"/>
  <c r="BW475"/>
  <c r="BV475"/>
  <c r="CB475" s="1"/>
  <c r="CD474"/>
  <c r="CC474"/>
  <c r="BW474"/>
  <c r="BV474"/>
  <c r="CB474" s="1"/>
  <c r="CD473"/>
  <c r="CC473"/>
  <c r="BW473"/>
  <c r="BV473"/>
  <c r="CD472"/>
  <c r="CC472"/>
  <c r="CB472"/>
  <c r="BW472"/>
  <c r="BV472"/>
  <c r="CD471"/>
  <c r="CC471"/>
  <c r="BW471"/>
  <c r="BV471"/>
  <c r="CB471" s="1"/>
  <c r="CD470"/>
  <c r="CC470"/>
  <c r="BW470"/>
  <c r="BV470"/>
  <c r="CB470" s="1"/>
  <c r="CD469"/>
  <c r="CC469"/>
  <c r="BW469"/>
  <c r="BV469"/>
  <c r="CD468"/>
  <c r="CC468"/>
  <c r="BW468"/>
  <c r="BV468"/>
  <c r="CB468" s="1"/>
  <c r="CD467"/>
  <c r="CC467"/>
  <c r="BW467"/>
  <c r="BV467"/>
  <c r="CB467" s="1"/>
  <c r="CD466"/>
  <c r="CC466"/>
  <c r="BW466"/>
  <c r="BV466"/>
  <c r="CB466" s="1"/>
  <c r="CD465"/>
  <c r="CC465"/>
  <c r="BW465"/>
  <c r="BV465"/>
  <c r="CD464"/>
  <c r="CC464"/>
  <c r="CB464"/>
  <c r="BW464"/>
  <c r="BV464"/>
  <c r="CD463"/>
  <c r="CC463"/>
  <c r="BW463"/>
  <c r="BV463"/>
  <c r="CB463" s="1"/>
  <c r="CD462"/>
  <c r="CC462"/>
  <c r="BW462"/>
  <c r="BV462"/>
  <c r="CB462" s="1"/>
  <c r="CD461"/>
  <c r="CC461"/>
  <c r="BW461"/>
  <c r="BV461"/>
  <c r="CD460"/>
  <c r="CC460"/>
  <c r="BW460"/>
  <c r="BV460"/>
  <c r="CB460" s="1"/>
  <c r="CD459"/>
  <c r="CC459"/>
  <c r="BW459"/>
  <c r="BV459"/>
  <c r="CB459" s="1"/>
  <c r="CD458"/>
  <c r="CC458"/>
  <c r="BW458"/>
  <c r="BV458"/>
  <c r="CB458" s="1"/>
  <c r="CD457"/>
  <c r="CC457"/>
  <c r="BW457"/>
  <c r="BV457"/>
  <c r="CD456"/>
  <c r="CC456"/>
  <c r="BW456"/>
  <c r="BV456"/>
  <c r="CB456" s="1"/>
  <c r="CD455"/>
  <c r="CC455"/>
  <c r="BW455"/>
  <c r="BV455"/>
  <c r="CB455" s="1"/>
  <c r="CD454"/>
  <c r="CC454"/>
  <c r="CB454"/>
  <c r="BW454"/>
  <c r="BV454"/>
  <c r="CD453"/>
  <c r="CC453"/>
  <c r="BW453"/>
  <c r="BV453"/>
  <c r="CD452"/>
  <c r="CC452"/>
  <c r="BW452"/>
  <c r="BV452"/>
  <c r="CB452" s="1"/>
  <c r="CD451"/>
  <c r="CC451"/>
  <c r="BW451"/>
  <c r="BV451"/>
  <c r="CB451" s="1"/>
  <c r="CD450"/>
  <c r="CC450"/>
  <c r="BW450"/>
  <c r="BV450"/>
  <c r="CB450" s="1"/>
  <c r="CD449"/>
  <c r="CC449"/>
  <c r="BW449"/>
  <c r="BV449"/>
  <c r="CD448"/>
  <c r="CC448"/>
  <c r="CB448"/>
  <c r="BW448"/>
  <c r="BV448"/>
  <c r="CD447"/>
  <c r="CC447"/>
  <c r="BW447"/>
  <c r="BV447"/>
  <c r="CB447" s="1"/>
  <c r="CD446"/>
  <c r="CC446"/>
  <c r="BW446"/>
  <c r="BV446"/>
  <c r="CB446" s="1"/>
  <c r="CD445"/>
  <c r="CC445"/>
  <c r="BW445"/>
  <c r="BV445"/>
  <c r="CD444"/>
  <c r="CC444"/>
  <c r="BW444"/>
  <c r="BV444"/>
  <c r="CB444" s="1"/>
  <c r="CD443"/>
  <c r="CC443"/>
  <c r="BW443"/>
  <c r="BV443"/>
  <c r="CB443" s="1"/>
  <c r="CD442"/>
  <c r="CC442"/>
  <c r="BW442"/>
  <c r="BV442"/>
  <c r="CB442" s="1"/>
  <c r="CD441"/>
  <c r="CC441"/>
  <c r="BW441"/>
  <c r="BV441"/>
  <c r="CD440"/>
  <c r="CC440"/>
  <c r="BW440"/>
  <c r="BV440"/>
  <c r="CB440" s="1"/>
  <c r="CD439"/>
  <c r="CC439"/>
  <c r="BW439"/>
  <c r="BV439"/>
  <c r="CB439" s="1"/>
  <c r="CD438"/>
  <c r="CC438"/>
  <c r="CB438"/>
  <c r="BW438"/>
  <c r="BV438"/>
  <c r="CD437"/>
  <c r="CC437"/>
  <c r="BW437"/>
  <c r="BV437"/>
  <c r="CD436"/>
  <c r="CC436"/>
  <c r="BW436"/>
  <c r="BV436"/>
  <c r="CB436" s="1"/>
  <c r="CD435"/>
  <c r="CC435"/>
  <c r="BW435"/>
  <c r="BV435"/>
  <c r="CB435" s="1"/>
  <c r="CD434"/>
  <c r="CC434"/>
  <c r="BW434"/>
  <c r="BV434"/>
  <c r="CB434" s="1"/>
  <c r="CD433"/>
  <c r="CC433"/>
  <c r="BW433"/>
  <c r="BV433"/>
  <c r="CD432"/>
  <c r="CC432"/>
  <c r="CB432"/>
  <c r="BW432"/>
  <c r="BV432"/>
  <c r="CD431"/>
  <c r="CC431"/>
  <c r="BW431"/>
  <c r="BV431"/>
  <c r="CB431" s="1"/>
  <c r="CD430"/>
  <c r="CC430"/>
  <c r="BW430"/>
  <c r="BV430"/>
  <c r="CB430" s="1"/>
  <c r="CD429"/>
  <c r="CC429"/>
  <c r="BW429"/>
  <c r="BV429"/>
  <c r="CD428"/>
  <c r="CC428"/>
  <c r="BW428"/>
  <c r="BV428"/>
  <c r="CB428" s="1"/>
  <c r="CD427"/>
  <c r="CC427"/>
  <c r="BW427"/>
  <c r="BV427"/>
  <c r="CB427" s="1"/>
  <c r="CD426"/>
  <c r="CC426"/>
  <c r="BW426"/>
  <c r="BV426"/>
  <c r="CB426" s="1"/>
  <c r="CD425"/>
  <c r="CC425"/>
  <c r="BW425"/>
  <c r="BV425"/>
  <c r="CD424"/>
  <c r="CC424"/>
  <c r="BW424"/>
  <c r="BV424"/>
  <c r="CB424" s="1"/>
  <c r="CD423"/>
  <c r="CC423"/>
  <c r="BW423"/>
  <c r="BV423"/>
  <c r="CB423" s="1"/>
  <c r="CD422"/>
  <c r="CC422"/>
  <c r="CB422"/>
  <c r="BW422"/>
  <c r="BV422"/>
  <c r="CD421"/>
  <c r="CC421"/>
  <c r="BW421"/>
  <c r="BV421"/>
  <c r="CD420"/>
  <c r="CC420"/>
  <c r="BW420"/>
  <c r="BV420"/>
  <c r="CB420" s="1"/>
  <c r="CD419"/>
  <c r="CC419"/>
  <c r="BW419"/>
  <c r="BV419"/>
  <c r="CB419" s="1"/>
  <c r="CD418"/>
  <c r="CC418"/>
  <c r="BW418"/>
  <c r="BV418"/>
  <c r="CB418" s="1"/>
  <c r="CD417"/>
  <c r="CC417"/>
  <c r="BW417"/>
  <c r="BV417"/>
  <c r="CD416"/>
  <c r="CC416"/>
  <c r="CB416"/>
  <c r="BW416"/>
  <c r="BV416"/>
  <c r="CD415"/>
  <c r="CC415"/>
  <c r="BW415"/>
  <c r="BV415"/>
  <c r="CB415" s="1"/>
  <c r="CD414"/>
  <c r="CC414"/>
  <c r="BW414"/>
  <c r="BV414"/>
  <c r="CB414" s="1"/>
  <c r="CD413"/>
  <c r="CC413"/>
  <c r="BW413"/>
  <c r="BV413"/>
  <c r="CD412"/>
  <c r="CC412"/>
  <c r="BW412"/>
  <c r="BV412"/>
  <c r="CB412" s="1"/>
  <c r="CD411"/>
  <c r="CC411"/>
  <c r="BW411"/>
  <c r="BV411"/>
  <c r="CB411" s="1"/>
  <c r="CD410"/>
  <c r="CC410"/>
  <c r="BW410"/>
  <c r="BV410"/>
  <c r="CB410" s="1"/>
  <c r="CD409"/>
  <c r="CC409"/>
  <c r="BW409"/>
  <c r="BV409"/>
  <c r="CD408"/>
  <c r="CC408"/>
  <c r="CB408"/>
  <c r="BW408"/>
  <c r="BV408"/>
  <c r="CD407"/>
  <c r="CC407"/>
  <c r="BW407"/>
  <c r="BV407"/>
  <c r="CB407" s="1"/>
  <c r="CD406"/>
  <c r="CC406"/>
  <c r="BW406"/>
  <c r="BV406"/>
  <c r="CB406" s="1"/>
  <c r="CD405"/>
  <c r="CC405"/>
  <c r="BW405"/>
  <c r="BV405"/>
  <c r="CD404"/>
  <c r="CC404"/>
  <c r="BW404"/>
  <c r="BV404"/>
  <c r="CB404" s="1"/>
  <c r="CD403"/>
  <c r="CC403"/>
  <c r="BW403"/>
  <c r="BV403"/>
  <c r="CB403" s="1"/>
  <c r="CD402"/>
  <c r="CC402"/>
  <c r="BW402"/>
  <c r="BV402"/>
  <c r="CB402" s="1"/>
  <c r="CD401"/>
  <c r="CC401"/>
  <c r="BW401"/>
  <c r="BV401"/>
  <c r="CD400"/>
  <c r="CC400"/>
  <c r="BW400"/>
  <c r="BV400"/>
  <c r="CB400" s="1"/>
  <c r="CD399"/>
  <c r="CC399"/>
  <c r="BW399"/>
  <c r="BV399"/>
  <c r="CB399" s="1"/>
  <c r="CD398"/>
  <c r="CC398"/>
  <c r="BW398"/>
  <c r="BV398"/>
  <c r="CB398" s="1"/>
  <c r="CD397"/>
  <c r="CC397"/>
  <c r="BW397"/>
  <c r="BV397"/>
  <c r="CD396"/>
  <c r="CC396"/>
  <c r="CB396"/>
  <c r="BW396"/>
  <c r="BV396"/>
  <c r="CD395"/>
  <c r="CC395"/>
  <c r="BW395"/>
  <c r="BV395"/>
  <c r="CB395" s="1"/>
  <c r="CD394"/>
  <c r="CC394"/>
  <c r="CB394"/>
  <c r="BW394"/>
  <c r="BV394"/>
  <c r="CD393"/>
  <c r="CC393"/>
  <c r="BW393"/>
  <c r="BV393"/>
  <c r="CD392"/>
  <c r="CC392"/>
  <c r="BW392"/>
  <c r="BV392"/>
  <c r="CB392" s="1"/>
  <c r="CD391"/>
  <c r="CC391"/>
  <c r="BW391"/>
  <c r="BV391"/>
  <c r="CB391" s="1"/>
  <c r="CD390"/>
  <c r="CC390"/>
  <c r="BW390"/>
  <c r="BV390"/>
  <c r="CB390" s="1"/>
  <c r="CD389"/>
  <c r="CC389"/>
  <c r="BW389"/>
  <c r="BV389"/>
  <c r="CD388"/>
  <c r="CC388"/>
  <c r="BW388"/>
  <c r="BV388"/>
  <c r="CB388" s="1"/>
  <c r="CD387"/>
  <c r="CC387"/>
  <c r="BW387"/>
  <c r="BV387"/>
  <c r="CB387" s="1"/>
  <c r="CD386"/>
  <c r="CC386"/>
  <c r="BW386"/>
  <c r="BV386"/>
  <c r="CB386" s="1"/>
  <c r="CD385"/>
  <c r="CC385"/>
  <c r="BW385"/>
  <c r="BV385"/>
  <c r="CD384"/>
  <c r="CC384"/>
  <c r="BW384"/>
  <c r="BV384"/>
  <c r="CB384" s="1"/>
  <c r="CD383"/>
  <c r="CC383"/>
  <c r="BW383"/>
  <c r="BV383"/>
  <c r="CB383" s="1"/>
  <c r="CD382"/>
  <c r="CC382"/>
  <c r="BW382"/>
  <c r="BV382"/>
  <c r="CB382" s="1"/>
  <c r="CD381"/>
  <c r="CC381"/>
  <c r="BW381"/>
  <c r="BV381"/>
  <c r="CD380"/>
  <c r="CC380"/>
  <c r="CB380"/>
  <c r="BW380"/>
  <c r="BV380"/>
  <c r="CD379"/>
  <c r="CC379"/>
  <c r="BW379"/>
  <c r="BV379"/>
  <c r="CB379" s="1"/>
  <c r="CD378"/>
  <c r="CC378"/>
  <c r="BW378"/>
  <c r="BV378"/>
  <c r="CB378" s="1"/>
  <c r="CD377"/>
  <c r="CC377"/>
  <c r="BW377"/>
  <c r="BV377"/>
  <c r="CD376"/>
  <c r="CC376"/>
  <c r="BW376"/>
  <c r="BV376"/>
  <c r="CB376" s="1"/>
  <c r="CD375"/>
  <c r="CC375"/>
  <c r="BW375"/>
  <c r="BV375"/>
  <c r="CB375" s="1"/>
  <c r="CD374"/>
  <c r="CC374"/>
  <c r="BW374"/>
  <c r="BV374"/>
  <c r="CB374" s="1"/>
  <c r="CD373"/>
  <c r="CC373"/>
  <c r="BW373"/>
  <c r="BV373"/>
  <c r="CD372"/>
  <c r="CC372"/>
  <c r="BW372"/>
  <c r="BV372"/>
  <c r="CB372" s="1"/>
  <c r="CD371"/>
  <c r="CC371"/>
  <c r="BW371"/>
  <c r="BV371"/>
  <c r="CB371" s="1"/>
  <c r="CD370"/>
  <c r="CC370"/>
  <c r="BW370"/>
  <c r="BV370"/>
  <c r="CB370" s="1"/>
  <c r="CD369"/>
  <c r="CC369"/>
  <c r="BW369"/>
  <c r="BV369"/>
  <c r="CD368"/>
  <c r="CC368"/>
  <c r="BW368"/>
  <c r="BV368"/>
  <c r="CB368" s="1"/>
  <c r="CD367"/>
  <c r="CC367"/>
  <c r="BW367"/>
  <c r="BV367"/>
  <c r="CB367" s="1"/>
  <c r="CD366"/>
  <c r="CC366"/>
  <c r="BW366"/>
  <c r="BV366"/>
  <c r="CB366" s="1"/>
  <c r="CD365"/>
  <c r="CC365"/>
  <c r="BW365"/>
  <c r="BV365"/>
  <c r="CD364"/>
  <c r="CC364"/>
  <c r="BW364"/>
  <c r="BV364"/>
  <c r="CB364" s="1"/>
  <c r="CD363"/>
  <c r="CC363"/>
  <c r="BW363"/>
  <c r="BV363"/>
  <c r="CB363" s="1"/>
  <c r="CD362"/>
  <c r="CC362"/>
  <c r="CB362"/>
  <c r="BW362"/>
  <c r="BV362"/>
  <c r="CD361"/>
  <c r="CC361"/>
  <c r="BW361"/>
  <c r="BV361"/>
  <c r="CD360"/>
  <c r="CC360"/>
  <c r="CB360"/>
  <c r="BW360"/>
  <c r="BV360"/>
  <c r="CD359"/>
  <c r="CC359"/>
  <c r="BW359"/>
  <c r="BV359"/>
  <c r="CB359" s="1"/>
  <c r="CD358"/>
  <c r="CC358"/>
  <c r="BW358"/>
  <c r="BV358"/>
  <c r="CB358" s="1"/>
  <c r="CD357"/>
  <c r="CC357"/>
  <c r="BW357"/>
  <c r="BV357"/>
  <c r="CD356"/>
  <c r="CC356"/>
  <c r="BW356"/>
  <c r="BV356"/>
  <c r="CB356" s="1"/>
  <c r="CD355"/>
  <c r="CC355"/>
  <c r="BW355"/>
  <c r="BV355"/>
  <c r="CB355" s="1"/>
  <c r="CD354"/>
  <c r="CC354"/>
  <c r="BW354"/>
  <c r="BV354"/>
  <c r="CB354" s="1"/>
  <c r="CD353"/>
  <c r="CC353"/>
  <c r="BW353"/>
  <c r="BV353"/>
  <c r="CD352"/>
  <c r="CC352"/>
  <c r="BW352"/>
  <c r="BV352"/>
  <c r="CB352" s="1"/>
  <c r="CD351"/>
  <c r="CC351"/>
  <c r="BW351"/>
  <c r="BV351"/>
  <c r="CB351" s="1"/>
  <c r="CD350"/>
  <c r="CC350"/>
  <c r="BW350"/>
  <c r="BV350"/>
  <c r="CB350" s="1"/>
  <c r="CD349"/>
  <c r="CC349"/>
  <c r="BW349"/>
  <c r="BV349"/>
  <c r="CD348"/>
  <c r="CC348"/>
  <c r="BW348"/>
  <c r="BV348"/>
  <c r="CB348" s="1"/>
  <c r="CD347"/>
  <c r="CC347"/>
  <c r="BW347"/>
  <c r="BV347"/>
  <c r="CB347" s="1"/>
  <c r="CD346"/>
  <c r="CC346"/>
  <c r="BW346"/>
  <c r="BV346"/>
  <c r="CB346" s="1"/>
  <c r="CD345"/>
  <c r="CC345"/>
  <c r="BW345"/>
  <c r="BV345"/>
  <c r="CB345" s="1"/>
  <c r="CD344"/>
  <c r="CC344"/>
  <c r="BW344"/>
  <c r="BV344"/>
  <c r="CB344" s="1"/>
  <c r="CD343"/>
  <c r="CC343"/>
  <c r="BW343"/>
  <c r="BV343"/>
  <c r="CB343" s="1"/>
  <c r="CD342"/>
  <c r="CC342"/>
  <c r="BW342"/>
  <c r="BV342"/>
  <c r="CB342" s="1"/>
  <c r="CD341"/>
  <c r="CC341"/>
  <c r="BW341"/>
  <c r="BV341"/>
  <c r="CB341" s="1"/>
  <c r="CD340"/>
  <c r="CC340"/>
  <c r="BW340"/>
  <c r="BV340"/>
  <c r="CD339"/>
  <c r="CC339"/>
  <c r="BW339"/>
  <c r="BV339"/>
  <c r="CB339" s="1"/>
  <c r="CD338"/>
  <c r="CC338"/>
  <c r="BW338"/>
  <c r="BV338"/>
  <c r="CB338" s="1"/>
  <c r="CD337"/>
  <c r="CC337"/>
  <c r="BW337"/>
  <c r="BV337"/>
  <c r="CB337" s="1"/>
  <c r="CD336"/>
  <c r="CC336"/>
  <c r="BW336"/>
  <c r="BV336"/>
  <c r="CD335"/>
  <c r="CC335"/>
  <c r="BW335"/>
  <c r="BV335"/>
  <c r="CB335" s="1"/>
  <c r="CD334"/>
  <c r="CC334"/>
  <c r="BW334"/>
  <c r="BV334"/>
  <c r="CB334" s="1"/>
  <c r="CD333"/>
  <c r="CC333"/>
  <c r="BW333"/>
  <c r="BV333"/>
  <c r="CB333" s="1"/>
  <c r="CD332"/>
  <c r="CC332"/>
  <c r="BW332"/>
  <c r="BV332"/>
  <c r="CB332" s="1"/>
  <c r="CD331"/>
  <c r="CC331"/>
  <c r="BW331"/>
  <c r="BV331"/>
  <c r="CB331" s="1"/>
  <c r="CD330"/>
  <c r="CC330"/>
  <c r="BW330"/>
  <c r="BV330"/>
  <c r="CD329"/>
  <c r="CC329"/>
  <c r="BW329"/>
  <c r="BV329"/>
  <c r="CB329" s="1"/>
  <c r="CD328"/>
  <c r="CC328"/>
  <c r="BW328"/>
  <c r="BV328"/>
  <c r="CB328" s="1"/>
  <c r="CD327"/>
  <c r="CC327"/>
  <c r="BW327"/>
  <c r="BV327"/>
  <c r="CB327" s="1"/>
  <c r="CD326"/>
  <c r="CC326"/>
  <c r="BW326"/>
  <c r="BV326"/>
  <c r="CB326" s="1"/>
  <c r="CD325"/>
  <c r="CC325"/>
  <c r="BW325"/>
  <c r="BV325"/>
  <c r="CB325" s="1"/>
  <c r="CD324"/>
  <c r="CC324"/>
  <c r="BW324"/>
  <c r="BV324"/>
  <c r="CD323"/>
  <c r="CC323"/>
  <c r="BW323"/>
  <c r="BV323"/>
  <c r="CB323" s="1"/>
  <c r="CD322"/>
  <c r="CC322"/>
  <c r="BW322"/>
  <c r="BV322"/>
  <c r="CD321"/>
  <c r="CC321"/>
  <c r="BW321"/>
  <c r="BV321"/>
  <c r="CB321" s="1"/>
  <c r="CD320"/>
  <c r="CC320"/>
  <c r="BW320"/>
  <c r="BV320"/>
  <c r="CD319"/>
  <c r="CC319"/>
  <c r="BW319"/>
  <c r="BV319"/>
  <c r="CB319" s="1"/>
  <c r="CD318"/>
  <c r="CC318"/>
  <c r="CB318"/>
  <c r="BW318"/>
  <c r="BV318"/>
  <c r="CD317"/>
  <c r="CC317"/>
  <c r="BW317"/>
  <c r="BV317"/>
  <c r="CB317" s="1"/>
  <c r="CD316"/>
  <c r="CC316"/>
  <c r="BW316"/>
  <c r="BV316"/>
  <c r="CD315"/>
  <c r="CC315"/>
  <c r="BW315"/>
  <c r="BV315"/>
  <c r="CB315" s="1"/>
  <c r="CD314"/>
  <c r="CC314"/>
  <c r="BW314"/>
  <c r="BV314"/>
  <c r="CD313"/>
  <c r="CC313"/>
  <c r="BW313"/>
  <c r="BV313"/>
  <c r="CB313" s="1"/>
  <c r="CD312"/>
  <c r="CC312"/>
  <c r="BW312"/>
  <c r="BV312"/>
  <c r="CB312" s="1"/>
  <c r="CD311"/>
  <c r="CC311"/>
  <c r="BW311"/>
  <c r="BV311"/>
  <c r="CB311" s="1"/>
  <c r="CD310"/>
  <c r="CC310"/>
  <c r="BW310"/>
  <c r="BV310"/>
  <c r="CB310" s="1"/>
  <c r="CD309"/>
  <c r="CC309"/>
  <c r="BW309"/>
  <c r="BV309"/>
  <c r="CB309" s="1"/>
  <c r="CD308"/>
  <c r="CC308"/>
  <c r="BW308"/>
  <c r="BV308"/>
  <c r="CD307"/>
  <c r="CC307"/>
  <c r="BW307"/>
  <c r="BV307"/>
  <c r="CB307" s="1"/>
  <c r="CD306"/>
  <c r="CC306"/>
  <c r="BW306"/>
  <c r="BV306"/>
  <c r="CD305"/>
  <c r="CC305"/>
  <c r="BW305"/>
  <c r="BV305"/>
  <c r="CB305" s="1"/>
  <c r="CD304"/>
  <c r="CC304"/>
  <c r="BW304"/>
  <c r="BV304"/>
  <c r="CD303"/>
  <c r="CC303"/>
  <c r="BW303"/>
  <c r="BV303"/>
  <c r="CB303" s="1"/>
  <c r="CD302"/>
  <c r="CC302"/>
  <c r="BW302"/>
  <c r="BV302"/>
  <c r="CD301"/>
  <c r="CC301"/>
  <c r="BW301"/>
  <c r="BV301"/>
  <c r="CB301" s="1"/>
  <c r="CD300"/>
  <c r="CC300"/>
  <c r="BW300"/>
  <c r="BV300"/>
  <c r="CD299"/>
  <c r="CC299"/>
  <c r="BW299"/>
  <c r="BV299"/>
  <c r="CD298"/>
  <c r="CC298"/>
  <c r="BW298"/>
  <c r="BV298"/>
  <c r="CD297"/>
  <c r="CC297"/>
  <c r="BW297"/>
  <c r="BV297"/>
  <c r="CD296"/>
  <c r="CC296"/>
  <c r="BW296"/>
  <c r="BV296"/>
  <c r="CB296" s="1"/>
  <c r="CD295"/>
  <c r="CC295"/>
  <c r="BW295"/>
  <c r="BV295"/>
  <c r="CD294"/>
  <c r="CC294"/>
  <c r="BW294"/>
  <c r="BV294"/>
  <c r="CD293"/>
  <c r="CC293"/>
  <c r="BW293"/>
  <c r="BV293"/>
  <c r="CD292"/>
  <c r="CC292"/>
  <c r="BW292"/>
  <c r="BV292"/>
  <c r="CD291"/>
  <c r="CC291"/>
  <c r="BW291"/>
  <c r="BV291"/>
  <c r="CB291" s="1"/>
  <c r="CD290"/>
  <c r="CC290"/>
  <c r="BW290"/>
  <c r="BV290"/>
  <c r="CD289"/>
  <c r="CC289"/>
  <c r="BW289"/>
  <c r="BV289"/>
  <c r="CB289" s="1"/>
  <c r="CD288"/>
  <c r="CC288"/>
  <c r="BW288"/>
  <c r="BV288"/>
  <c r="CD287"/>
  <c r="CC287"/>
  <c r="CB287"/>
  <c r="BW287"/>
  <c r="BV287"/>
  <c r="CD286"/>
  <c r="CC286"/>
  <c r="BW286"/>
  <c r="BV286"/>
  <c r="CD285"/>
  <c r="CC285"/>
  <c r="CB285"/>
  <c r="BW285"/>
  <c r="BV285"/>
  <c r="CD284"/>
  <c r="CC284"/>
  <c r="BW284"/>
  <c r="BV284"/>
  <c r="CD283"/>
  <c r="CC283"/>
  <c r="BW283"/>
  <c r="BV283"/>
  <c r="CB283" s="1"/>
  <c r="CD282"/>
  <c r="CC282"/>
  <c r="BW282"/>
  <c r="BV282"/>
  <c r="CB282" s="1"/>
  <c r="CD281"/>
  <c r="CC281"/>
  <c r="BW281"/>
  <c r="BV281"/>
  <c r="CB281" s="1"/>
  <c r="CD280"/>
  <c r="CC280"/>
  <c r="BW280"/>
  <c r="BV280"/>
  <c r="CD279"/>
  <c r="CC279"/>
  <c r="BW279"/>
  <c r="BV279"/>
  <c r="CB279" s="1"/>
  <c r="CD278"/>
  <c r="CC278"/>
  <c r="BW278"/>
  <c r="BV278"/>
  <c r="CB278" s="1"/>
  <c r="CD277"/>
  <c r="CC277"/>
  <c r="BW277"/>
  <c r="BV277"/>
  <c r="CB277" s="1"/>
  <c r="CD276"/>
  <c r="CC276"/>
  <c r="BW276"/>
  <c r="BV276"/>
  <c r="CD275"/>
  <c r="CC275"/>
  <c r="BW275"/>
  <c r="BV275"/>
  <c r="CB275" s="1"/>
  <c r="CD274"/>
  <c r="CC274"/>
  <c r="BW274"/>
  <c r="BV274"/>
  <c r="CB274" s="1"/>
  <c r="CD273"/>
  <c r="CC273"/>
  <c r="BW273"/>
  <c r="BV273"/>
  <c r="CB273" s="1"/>
  <c r="CD272"/>
  <c r="CC272"/>
  <c r="BW272"/>
  <c r="BV272"/>
  <c r="CD271"/>
  <c r="CC271"/>
  <c r="BW271"/>
  <c r="BV271"/>
  <c r="CB271" s="1"/>
  <c r="CD270"/>
  <c r="CC270"/>
  <c r="BW270"/>
  <c r="BV270"/>
  <c r="CB270" s="1"/>
  <c r="CD269"/>
  <c r="CC269"/>
  <c r="CB269"/>
  <c r="BW269"/>
  <c r="BV269"/>
  <c r="CD268"/>
  <c r="CC268"/>
  <c r="BW268"/>
  <c r="BV268"/>
  <c r="CD267"/>
  <c r="CC267"/>
  <c r="BW267"/>
  <c r="BV267"/>
  <c r="CB267" s="1"/>
  <c r="CD266"/>
  <c r="CC266"/>
  <c r="BW266"/>
  <c r="BV266"/>
  <c r="CD265"/>
  <c r="CC265"/>
  <c r="BW265"/>
  <c r="BV265"/>
  <c r="CB265" s="1"/>
  <c r="CD264"/>
  <c r="CC264"/>
  <c r="BW264"/>
  <c r="BV264"/>
  <c r="CD263"/>
  <c r="CC263"/>
  <c r="BW263"/>
  <c r="BV263"/>
  <c r="CB263" s="1"/>
  <c r="CD262"/>
  <c r="CC262"/>
  <c r="BW262"/>
  <c r="BV262"/>
  <c r="CD261"/>
  <c r="CC261"/>
  <c r="BW261"/>
  <c r="BV261"/>
  <c r="CB261" s="1"/>
  <c r="CD260"/>
  <c r="CC260"/>
  <c r="BW260"/>
  <c r="BV260"/>
  <c r="CD259"/>
  <c r="CC259"/>
  <c r="BW259"/>
  <c r="BV259"/>
  <c r="CD258"/>
  <c r="CC258"/>
  <c r="BW258"/>
  <c r="BV258"/>
  <c r="CD257"/>
  <c r="CC257"/>
  <c r="BW257"/>
  <c r="BV257"/>
  <c r="CD256"/>
  <c r="CC256"/>
  <c r="BW256"/>
  <c r="BV256"/>
  <c r="CD255"/>
  <c r="CC255"/>
  <c r="BW255"/>
  <c r="BV255"/>
  <c r="CD254"/>
  <c r="CC254"/>
  <c r="BW254"/>
  <c r="BV254"/>
  <c r="CD253"/>
  <c r="CC253"/>
  <c r="BW253"/>
  <c r="BV253"/>
  <c r="CD252"/>
  <c r="CC252"/>
  <c r="BW252"/>
  <c r="BV252"/>
  <c r="CD251"/>
  <c r="CC251"/>
  <c r="BW251"/>
  <c r="BV251"/>
  <c r="CB251" s="1"/>
  <c r="CD250"/>
  <c r="CC250"/>
  <c r="BW250"/>
  <c r="BV250"/>
  <c r="CD249"/>
  <c r="CC249"/>
  <c r="BW249"/>
  <c r="BV249"/>
  <c r="CD248"/>
  <c r="CC248"/>
  <c r="BW248"/>
  <c r="BV248"/>
  <c r="CD247"/>
  <c r="CC247"/>
  <c r="BW247"/>
  <c r="BV247"/>
  <c r="CB247" s="1"/>
  <c r="CD246"/>
  <c r="CC246"/>
  <c r="BW246"/>
  <c r="BV246"/>
  <c r="CD245"/>
  <c r="CC245"/>
  <c r="BW245"/>
  <c r="BV245"/>
  <c r="CD244"/>
  <c r="CC244"/>
  <c r="BW244"/>
  <c r="BV244"/>
  <c r="CD243"/>
  <c r="CC243"/>
  <c r="BW243"/>
  <c r="BV243"/>
  <c r="CD242"/>
  <c r="CC242"/>
  <c r="BW242"/>
  <c r="BV242"/>
  <c r="CD241"/>
  <c r="CC241"/>
  <c r="BW241"/>
  <c r="BV241"/>
  <c r="CB241" s="1"/>
  <c r="CD240"/>
  <c r="CC240"/>
  <c r="BW240"/>
  <c r="BV240"/>
  <c r="CD239"/>
  <c r="CC239"/>
  <c r="BW239"/>
  <c r="BV239"/>
  <c r="CD238"/>
  <c r="CC238"/>
  <c r="BW238"/>
  <c r="BV238"/>
  <c r="CD237"/>
  <c r="CC237"/>
  <c r="CB237"/>
  <c r="BW237"/>
  <c r="BV237"/>
  <c r="CD236"/>
  <c r="CC236"/>
  <c r="BW236"/>
  <c r="BV236"/>
  <c r="CD235"/>
  <c r="CC235"/>
  <c r="BW235"/>
  <c r="BV235"/>
  <c r="CD234"/>
  <c r="CC234"/>
  <c r="BW234"/>
  <c r="BV234"/>
  <c r="CD233"/>
  <c r="CC233"/>
  <c r="CB233"/>
  <c r="BW233"/>
  <c r="BV233"/>
  <c r="CD232"/>
  <c r="CC232"/>
  <c r="BW232"/>
  <c r="BV232"/>
  <c r="CD231"/>
  <c r="CC231"/>
  <c r="BW231"/>
  <c r="BV231"/>
  <c r="CD230"/>
  <c r="CC230"/>
  <c r="BW230"/>
  <c r="BV230"/>
  <c r="CD229"/>
  <c r="CC229"/>
  <c r="BW229"/>
  <c r="BV229"/>
  <c r="CB229" s="1"/>
  <c r="CD228"/>
  <c r="CC228"/>
  <c r="BW228"/>
  <c r="BV228"/>
  <c r="CD227"/>
  <c r="CC227"/>
  <c r="BW227"/>
  <c r="BV227"/>
  <c r="CD226"/>
  <c r="CC226"/>
  <c r="BW226"/>
  <c r="BV226"/>
  <c r="CB226" s="1"/>
  <c r="CD225"/>
  <c r="CC225"/>
  <c r="BW225"/>
  <c r="BV225"/>
  <c r="CD224"/>
  <c r="CC224"/>
  <c r="BW224"/>
  <c r="BV224"/>
  <c r="CD223"/>
  <c r="CC223"/>
  <c r="BW223"/>
  <c r="BV223"/>
  <c r="CD222"/>
  <c r="CC222"/>
  <c r="BW222"/>
  <c r="BV222"/>
  <c r="CB222" s="1"/>
  <c r="CD221"/>
  <c r="CC221"/>
  <c r="BW221"/>
  <c r="BV221"/>
  <c r="CD220"/>
  <c r="CC220"/>
  <c r="BW220"/>
  <c r="BV220"/>
  <c r="CD219"/>
  <c r="CC219"/>
  <c r="BW219"/>
  <c r="BV219"/>
  <c r="CD218"/>
  <c r="CC218"/>
  <c r="BW218"/>
  <c r="BV218"/>
  <c r="CB218" s="1"/>
  <c r="CD217"/>
  <c r="CC217"/>
  <c r="BW217"/>
  <c r="BV217"/>
  <c r="CD216"/>
  <c r="CC216"/>
  <c r="BW216"/>
  <c r="BV216"/>
  <c r="CD215"/>
  <c r="CC215"/>
  <c r="BW215"/>
  <c r="BV215"/>
  <c r="CD214"/>
  <c r="CC214"/>
  <c r="BW214"/>
  <c r="BV214"/>
  <c r="CB214" s="1"/>
  <c r="CD213"/>
  <c r="CC213"/>
  <c r="BW213"/>
  <c r="BV213"/>
  <c r="CB213" s="1"/>
  <c r="CD212"/>
  <c r="CC212"/>
  <c r="BW212"/>
  <c r="BV212"/>
  <c r="CD211"/>
  <c r="CC211"/>
  <c r="BW211"/>
  <c r="BV211"/>
  <c r="CD210"/>
  <c r="CC210"/>
  <c r="BW210"/>
  <c r="BV210"/>
  <c r="CB210" s="1"/>
  <c r="CD209"/>
  <c r="CC209"/>
  <c r="BW209"/>
  <c r="BV209"/>
  <c r="CB209" s="1"/>
  <c r="CD208"/>
  <c r="CC208"/>
  <c r="BW208"/>
  <c r="BV208"/>
  <c r="CD207"/>
  <c r="CC207"/>
  <c r="BW207"/>
  <c r="BV207"/>
  <c r="CD206"/>
  <c r="CC206"/>
  <c r="BW206"/>
  <c r="BV206"/>
  <c r="CB206" s="1"/>
  <c r="CD205"/>
  <c r="CC205"/>
  <c r="BW205"/>
  <c r="BV205"/>
  <c r="CB205" s="1"/>
  <c r="CD204"/>
  <c r="CC204"/>
  <c r="BW204"/>
  <c r="BV204"/>
  <c r="CD203"/>
  <c r="CC203"/>
  <c r="BW203"/>
  <c r="BV203"/>
  <c r="CD202"/>
  <c r="CC202"/>
  <c r="BW202"/>
  <c r="BV202"/>
  <c r="CB202" s="1"/>
  <c r="CD201"/>
  <c r="CC201"/>
  <c r="BW201"/>
  <c r="BV201"/>
  <c r="CB201" s="1"/>
  <c r="CD200"/>
  <c r="CC200"/>
  <c r="BW200"/>
  <c r="BV200"/>
  <c r="CD199"/>
  <c r="CC199"/>
  <c r="BW199"/>
  <c r="BV199"/>
  <c r="CD198"/>
  <c r="CC198"/>
  <c r="BW198"/>
  <c r="BV198"/>
  <c r="CD197"/>
  <c r="CC197"/>
  <c r="CB197"/>
  <c r="BW197"/>
  <c r="BV197"/>
  <c r="CD196"/>
  <c r="CC196"/>
  <c r="BW196"/>
  <c r="BV196"/>
  <c r="CD195"/>
  <c r="CC195"/>
  <c r="BW195"/>
  <c r="BV195"/>
  <c r="CB195" s="1"/>
  <c r="CD194"/>
  <c r="CC194"/>
  <c r="BW194"/>
  <c r="BV194"/>
  <c r="CD193"/>
  <c r="CC193"/>
  <c r="BW193"/>
  <c r="BV193"/>
  <c r="CD192"/>
  <c r="CC192"/>
  <c r="BW192"/>
  <c r="BV192"/>
  <c r="CD191"/>
  <c r="CC191"/>
  <c r="BW191"/>
  <c r="BV191"/>
  <c r="CD190"/>
  <c r="CC190"/>
  <c r="BW190"/>
  <c r="BV190"/>
  <c r="CD189"/>
  <c r="CC189"/>
  <c r="BW189"/>
  <c r="BV189"/>
  <c r="CD188"/>
  <c r="CC188"/>
  <c r="BW188"/>
  <c r="BV188"/>
  <c r="CD187"/>
  <c r="CC187"/>
  <c r="BW187"/>
  <c r="BV187"/>
  <c r="CD186"/>
  <c r="CC186"/>
  <c r="BW186"/>
  <c r="BV186"/>
  <c r="CD185"/>
  <c r="CC185"/>
  <c r="BW185"/>
  <c r="BV185"/>
  <c r="CD184"/>
  <c r="CC184"/>
  <c r="BW184"/>
  <c r="BV184"/>
  <c r="CD183"/>
  <c r="CC183"/>
  <c r="BW183"/>
  <c r="BV183"/>
  <c r="CD182"/>
  <c r="CC182"/>
  <c r="BW182"/>
  <c r="BV182"/>
  <c r="CD181"/>
  <c r="CC181"/>
  <c r="BW181"/>
  <c r="BV181"/>
  <c r="CD180"/>
  <c r="CC180"/>
  <c r="BW180"/>
  <c r="BV180"/>
  <c r="CD179"/>
  <c r="CC179"/>
  <c r="BW179"/>
  <c r="BV179"/>
  <c r="CD178"/>
  <c r="CC178"/>
  <c r="BW178"/>
  <c r="BV178"/>
  <c r="CD177"/>
  <c r="CC177"/>
  <c r="BW177"/>
  <c r="BV177"/>
  <c r="CD176"/>
  <c r="CC176"/>
  <c r="BW176"/>
  <c r="BV176"/>
  <c r="CD175"/>
  <c r="CC175"/>
  <c r="BW175"/>
  <c r="BV175"/>
  <c r="CD174"/>
  <c r="CC174"/>
  <c r="BW174"/>
  <c r="BV174"/>
  <c r="CB174" s="1"/>
  <c r="CD173"/>
  <c r="CC173"/>
  <c r="BW173"/>
  <c r="BV173"/>
  <c r="CD172"/>
  <c r="CC172"/>
  <c r="BW172"/>
  <c r="BV172"/>
  <c r="CD171"/>
  <c r="CC171"/>
  <c r="BW171"/>
  <c r="BV171"/>
  <c r="CD170"/>
  <c r="CC170"/>
  <c r="BW170"/>
  <c r="BV170"/>
  <c r="CB170" s="1"/>
  <c r="CD169"/>
  <c r="CC169"/>
  <c r="CB169"/>
  <c r="BW169"/>
  <c r="BV169"/>
  <c r="CD168"/>
  <c r="CC168"/>
  <c r="BW168"/>
  <c r="BV168"/>
  <c r="CD167"/>
  <c r="CC167"/>
  <c r="BW167"/>
  <c r="BV167"/>
  <c r="CD166"/>
  <c r="CC166"/>
  <c r="BW166"/>
  <c r="BV166"/>
  <c r="CB166" s="1"/>
  <c r="CD165"/>
  <c r="CC165"/>
  <c r="BW165"/>
  <c r="BV165"/>
  <c r="CD164"/>
  <c r="CC164"/>
  <c r="BW164"/>
  <c r="BV164"/>
  <c r="CD163"/>
  <c r="CC163"/>
  <c r="BW163"/>
  <c r="BV163"/>
  <c r="CD162"/>
  <c r="CC162"/>
  <c r="BW162"/>
  <c r="BV162"/>
  <c r="CB162" s="1"/>
  <c r="CD161"/>
  <c r="CC161"/>
  <c r="BW161"/>
  <c r="BV161"/>
  <c r="CB161" s="1"/>
  <c r="CD160"/>
  <c r="CC160"/>
  <c r="BW160"/>
  <c r="BV160"/>
  <c r="CD159"/>
  <c r="CC159"/>
  <c r="BW159"/>
  <c r="BV159"/>
  <c r="CD158"/>
  <c r="CC158"/>
  <c r="BW158"/>
  <c r="BV158"/>
  <c r="CB158" s="1"/>
  <c r="CD157"/>
  <c r="CC157"/>
  <c r="BW157"/>
  <c r="BV157"/>
  <c r="CB157" s="1"/>
  <c r="CD156"/>
  <c r="CC156"/>
  <c r="BW156"/>
  <c r="BV156"/>
  <c r="CD155"/>
  <c r="CC155"/>
  <c r="BW155"/>
  <c r="BV155"/>
  <c r="CD154"/>
  <c r="CC154"/>
  <c r="BW154"/>
  <c r="BV154"/>
  <c r="CB154" s="1"/>
  <c r="CD153"/>
  <c r="CC153"/>
  <c r="BW153"/>
  <c r="BV153"/>
  <c r="CB153" s="1"/>
  <c r="CD152"/>
  <c r="CC152"/>
  <c r="BW152"/>
  <c r="BV152"/>
  <c r="CD151"/>
  <c r="CC151"/>
  <c r="BW151"/>
  <c r="BV151"/>
  <c r="CD150"/>
  <c r="CC150"/>
  <c r="BW150"/>
  <c r="BV150"/>
  <c r="CB150" s="1"/>
  <c r="CD149"/>
  <c r="CC149"/>
  <c r="BW149"/>
  <c r="BV149"/>
  <c r="CB149" s="1"/>
  <c r="CD148"/>
  <c r="CC148"/>
  <c r="BW148"/>
  <c r="BV148"/>
  <c r="CD147"/>
  <c r="CC147"/>
  <c r="BW147"/>
  <c r="BV147"/>
  <c r="CD146"/>
  <c r="CC146"/>
  <c r="BW146"/>
  <c r="BV146"/>
  <c r="CB146" s="1"/>
  <c r="CD145"/>
  <c r="CC145"/>
  <c r="BW145"/>
  <c r="BV145"/>
  <c r="CB145" s="1"/>
  <c r="CD144"/>
  <c r="CC144"/>
  <c r="BW144"/>
  <c r="BV144"/>
  <c r="CD143"/>
  <c r="CC143"/>
  <c r="BW143"/>
  <c r="BV143"/>
  <c r="CD142"/>
  <c r="CC142"/>
  <c r="BW142"/>
  <c r="BV142"/>
  <c r="CB142" s="1"/>
  <c r="CD141"/>
  <c r="CC141"/>
  <c r="CB141"/>
  <c r="BW141"/>
  <c r="BV141"/>
  <c r="CD140"/>
  <c r="CC140"/>
  <c r="BW140"/>
  <c r="BV140"/>
  <c r="CD139"/>
  <c r="CC139"/>
  <c r="BW139"/>
  <c r="BV139"/>
  <c r="CD138"/>
  <c r="CC138"/>
  <c r="BW138"/>
  <c r="BV138"/>
  <c r="CB138" s="1"/>
  <c r="CD137"/>
  <c r="CC137"/>
  <c r="BW137"/>
  <c r="BV137"/>
  <c r="CB137" s="1"/>
  <c r="CD136"/>
  <c r="CC136"/>
  <c r="BW136"/>
  <c r="BV136"/>
  <c r="CD135"/>
  <c r="CC135"/>
  <c r="BW135"/>
  <c r="BV135"/>
  <c r="CD134"/>
  <c r="CC134"/>
  <c r="BW134"/>
  <c r="BV134"/>
  <c r="CB134" s="1"/>
  <c r="CD133"/>
  <c r="CC133"/>
  <c r="BW133"/>
  <c r="BV133"/>
  <c r="CB133" s="1"/>
  <c r="CD132"/>
  <c r="CC132"/>
  <c r="BW132"/>
  <c r="BV132"/>
  <c r="CD131"/>
  <c r="CC131"/>
  <c r="BW131"/>
  <c r="BV131"/>
  <c r="CD130"/>
  <c r="CC130"/>
  <c r="BW130"/>
  <c r="BV130"/>
  <c r="CB130" s="1"/>
  <c r="CD129"/>
  <c r="CC129"/>
  <c r="BW129"/>
  <c r="BV129"/>
  <c r="CB129" s="1"/>
  <c r="CD128"/>
  <c r="CC128"/>
  <c r="BW128"/>
  <c r="BV128"/>
  <c r="CD127"/>
  <c r="CC127"/>
  <c r="BW127"/>
  <c r="BV127"/>
  <c r="CD126"/>
  <c r="CC126"/>
  <c r="BW126"/>
  <c r="BV126"/>
  <c r="CB126" s="1"/>
  <c r="CD125"/>
  <c r="CC125"/>
  <c r="BW125"/>
  <c r="BV125"/>
  <c r="CB125" s="1"/>
  <c r="CD124"/>
  <c r="CC124"/>
  <c r="BW124"/>
  <c r="BV124"/>
  <c r="CD123"/>
  <c r="CC123"/>
  <c r="BW123"/>
  <c r="BV123"/>
  <c r="CD122"/>
  <c r="CC122"/>
  <c r="BW122"/>
  <c r="BV122"/>
  <c r="CB122" s="1"/>
  <c r="CD121"/>
  <c r="CC121"/>
  <c r="BW121"/>
  <c r="BV121"/>
  <c r="CB121" s="1"/>
  <c r="CD120"/>
  <c r="CC120"/>
  <c r="BW120"/>
  <c r="BV120"/>
  <c r="CD119"/>
  <c r="CC119"/>
  <c r="BW119"/>
  <c r="BV119"/>
  <c r="CD118"/>
  <c r="CC118"/>
  <c r="BW118"/>
  <c r="BV118"/>
  <c r="CB118" s="1"/>
  <c r="CD117"/>
  <c r="CC117"/>
  <c r="BW117"/>
  <c r="BV117"/>
  <c r="CB117" s="1"/>
  <c r="CD116"/>
  <c r="CC116"/>
  <c r="BW116"/>
  <c r="BV116"/>
  <c r="CD115"/>
  <c r="CC115"/>
  <c r="BW115"/>
  <c r="BV115"/>
  <c r="CB115" s="1"/>
  <c r="CD114"/>
  <c r="CC114"/>
  <c r="BW114"/>
  <c r="BV114"/>
  <c r="CB114" s="1"/>
  <c r="CD113"/>
  <c r="CC113"/>
  <c r="BW113"/>
  <c r="BV113"/>
  <c r="CB113" s="1"/>
  <c r="CD112"/>
  <c r="CC112"/>
  <c r="BW112"/>
  <c r="BV112"/>
  <c r="CD111"/>
  <c r="CC111"/>
  <c r="CB111"/>
  <c r="BW111"/>
  <c r="BV111"/>
  <c r="CD110"/>
  <c r="CC110"/>
  <c r="BW110"/>
  <c r="BV110"/>
  <c r="CB110" s="1"/>
  <c r="CD109"/>
  <c r="CC109"/>
  <c r="CB109"/>
  <c r="BW109"/>
  <c r="BV109"/>
  <c r="CD108"/>
  <c r="CC108"/>
  <c r="BW108"/>
  <c r="BV108"/>
  <c r="CD107"/>
  <c r="CC107"/>
  <c r="BW107"/>
  <c r="BV107"/>
  <c r="CB107" s="1"/>
  <c r="CD106"/>
  <c r="CC106"/>
  <c r="BW106"/>
  <c r="BV106"/>
  <c r="CB106" s="1"/>
  <c r="CD105"/>
  <c r="CC105"/>
  <c r="BW105"/>
  <c r="BV105"/>
  <c r="CB105" s="1"/>
  <c r="CD104"/>
  <c r="CC104"/>
  <c r="BW104"/>
  <c r="BV104"/>
  <c r="CD103"/>
  <c r="CC103"/>
  <c r="BW103"/>
  <c r="BV103"/>
  <c r="CB103" s="1"/>
  <c r="CD102"/>
  <c r="CC102"/>
  <c r="BW102"/>
  <c r="BV102"/>
  <c r="CB102" s="1"/>
  <c r="CD101"/>
  <c r="CC101"/>
  <c r="BW101"/>
  <c r="BV101"/>
  <c r="CB101" s="1"/>
  <c r="CD100"/>
  <c r="CC100"/>
  <c r="BW100"/>
  <c r="BV100"/>
  <c r="CD99"/>
  <c r="CC99"/>
  <c r="BW99"/>
  <c r="BV99"/>
  <c r="CD98"/>
  <c r="CC98"/>
  <c r="BW98"/>
  <c r="BV98"/>
  <c r="CB98" s="1"/>
  <c r="CD97"/>
  <c r="CC97"/>
  <c r="BW97"/>
  <c r="BV97"/>
  <c r="CB97" s="1"/>
  <c r="CD96"/>
  <c r="CC96"/>
  <c r="BW96"/>
  <c r="BV96"/>
  <c r="CD95"/>
  <c r="CC95"/>
  <c r="BW95"/>
  <c r="BV95"/>
  <c r="CD94"/>
  <c r="CC94"/>
  <c r="BW94"/>
  <c r="BV94"/>
  <c r="CB94" s="1"/>
  <c r="CD93"/>
  <c r="CC93"/>
  <c r="BW93"/>
  <c r="BV93"/>
  <c r="CB93" s="1"/>
  <c r="CD92"/>
  <c r="CC92"/>
  <c r="BW92"/>
  <c r="BV92"/>
  <c r="CD91"/>
  <c r="CC91"/>
  <c r="BW91"/>
  <c r="BV91"/>
  <c r="CD90"/>
  <c r="CC90"/>
  <c r="BW90"/>
  <c r="BV90"/>
  <c r="CB90" s="1"/>
  <c r="CD89"/>
  <c r="CC89"/>
  <c r="CB89"/>
  <c r="BW89"/>
  <c r="BV89"/>
  <c r="CD88"/>
  <c r="CC88"/>
  <c r="BW88"/>
  <c r="BV88"/>
  <c r="CD87"/>
  <c r="CC87"/>
  <c r="BW87"/>
  <c r="BV87"/>
  <c r="CD86"/>
  <c r="CC86"/>
  <c r="BW86"/>
  <c r="BV86"/>
  <c r="CB86" s="1"/>
  <c r="CD85"/>
  <c r="CC85"/>
  <c r="CB85"/>
  <c r="BW85"/>
  <c r="BV85"/>
  <c r="CD84"/>
  <c r="CC84"/>
  <c r="BW84"/>
  <c r="BV84"/>
  <c r="CD83"/>
  <c r="CC83"/>
  <c r="BW83"/>
  <c r="BV83"/>
  <c r="CD82"/>
  <c r="CC82"/>
  <c r="BW82"/>
  <c r="BV82"/>
  <c r="CB82" s="1"/>
  <c r="CD81"/>
  <c r="CC81"/>
  <c r="BW81"/>
  <c r="BV81"/>
  <c r="CB81" s="1"/>
  <c r="CD80"/>
  <c r="CC80"/>
  <c r="BW80"/>
  <c r="BV80"/>
  <c r="CD79"/>
  <c r="CC79"/>
  <c r="BW79"/>
  <c r="BV79"/>
  <c r="CD78"/>
  <c r="CC78"/>
  <c r="BW78"/>
  <c r="BV78"/>
  <c r="CB78" s="1"/>
  <c r="CD77"/>
  <c r="CC77"/>
  <c r="BW77"/>
  <c r="BV77"/>
  <c r="CB77" s="1"/>
  <c r="CD76"/>
  <c r="CC76"/>
  <c r="BW76"/>
  <c r="BV76"/>
  <c r="CD75"/>
  <c r="CC75"/>
  <c r="BW75"/>
  <c r="BV75"/>
  <c r="CD74"/>
  <c r="CC74"/>
  <c r="BW74"/>
  <c r="BV74"/>
  <c r="CB74" s="1"/>
  <c r="CD73"/>
  <c r="CC73"/>
  <c r="BW73"/>
  <c r="BV73"/>
  <c r="CB73" s="1"/>
  <c r="CD72"/>
  <c r="CC72"/>
  <c r="BW72"/>
  <c r="BV72"/>
  <c r="CD71"/>
  <c r="CC71"/>
  <c r="BW71"/>
  <c r="BV71"/>
  <c r="CD70"/>
  <c r="CC70"/>
  <c r="BW70"/>
  <c r="BV70"/>
  <c r="CB70" s="1"/>
  <c r="CD69"/>
  <c r="CC69"/>
  <c r="BW69"/>
  <c r="BV69"/>
  <c r="CB69" s="1"/>
  <c r="CD68"/>
  <c r="CC68"/>
  <c r="BW68"/>
  <c r="BV68"/>
  <c r="CD67"/>
  <c r="CC67"/>
  <c r="BW67"/>
  <c r="BV67"/>
  <c r="CD66"/>
  <c r="CC66"/>
  <c r="BW66"/>
  <c r="BV66"/>
  <c r="CB66" s="1"/>
  <c r="CD65"/>
  <c r="CC65"/>
  <c r="BW65"/>
  <c r="BV65"/>
  <c r="CB65" s="1"/>
  <c r="CD64"/>
  <c r="CC64"/>
  <c r="BW64"/>
  <c r="BV64"/>
  <c r="CD63"/>
  <c r="CC63"/>
  <c r="BW63"/>
  <c r="BV63"/>
  <c r="CD62"/>
  <c r="CC62"/>
  <c r="BW62"/>
  <c r="BV62"/>
  <c r="CB62" s="1"/>
  <c r="CD61"/>
  <c r="CC61"/>
  <c r="BW61"/>
  <c r="BV61"/>
  <c r="CB61" s="1"/>
  <c r="CD60"/>
  <c r="CC60"/>
  <c r="BW60"/>
  <c r="BV60"/>
  <c r="CD59"/>
  <c r="CC59"/>
  <c r="BW59"/>
  <c r="BV59"/>
  <c r="CB59" s="1"/>
  <c r="CD58"/>
  <c r="CC58"/>
  <c r="BW58"/>
  <c r="BV58"/>
  <c r="CB58" s="1"/>
  <c r="CD57"/>
  <c r="CC57"/>
  <c r="CB57"/>
  <c r="BW57"/>
  <c r="BV57"/>
  <c r="CD56"/>
  <c r="CC56"/>
  <c r="BW56"/>
  <c r="BV56"/>
  <c r="CD55"/>
  <c r="CC55"/>
  <c r="BW55"/>
  <c r="BV55"/>
  <c r="CB55" s="1"/>
  <c r="CD54"/>
  <c r="CC54"/>
  <c r="BW54"/>
  <c r="BV54"/>
  <c r="CB54" s="1"/>
  <c r="CD53"/>
  <c r="CC53"/>
  <c r="BW53"/>
  <c r="BV53"/>
  <c r="CB53" s="1"/>
  <c r="CD52"/>
  <c r="CC52"/>
  <c r="BW52"/>
  <c r="BV52"/>
  <c r="CB52" s="1"/>
  <c r="CD51"/>
  <c r="CC51"/>
  <c r="BW51"/>
  <c r="BV51"/>
  <c r="CB51" s="1"/>
  <c r="CD50"/>
  <c r="CC50"/>
  <c r="BW50"/>
  <c r="BV50"/>
  <c r="CB50" s="1"/>
  <c r="CD49"/>
  <c r="CC49"/>
  <c r="BW49"/>
  <c r="BV49"/>
  <c r="CD48"/>
  <c r="CC48"/>
  <c r="BW48"/>
  <c r="BV48"/>
  <c r="CB48" s="1"/>
  <c r="CD47"/>
  <c r="CC47"/>
  <c r="BW47"/>
  <c r="BV47"/>
  <c r="CB47" s="1"/>
  <c r="CD46"/>
  <c r="CC46"/>
  <c r="BW46"/>
  <c r="BV46"/>
  <c r="CB46" s="1"/>
  <c r="CD45"/>
  <c r="CC45"/>
  <c r="BW45"/>
  <c r="BV45"/>
  <c r="CB45" s="1"/>
  <c r="CD44"/>
  <c r="CC44"/>
  <c r="BW44"/>
  <c r="BV44"/>
  <c r="CB44" s="1"/>
  <c r="CD43"/>
  <c r="CC43"/>
  <c r="BW43"/>
  <c r="BV43"/>
  <c r="CB43" s="1"/>
  <c r="CD42"/>
  <c r="CC42"/>
  <c r="BW42"/>
  <c r="BV42"/>
  <c r="CB42" s="1"/>
  <c r="CD41"/>
  <c r="CC41"/>
  <c r="BW41"/>
  <c r="BV41"/>
  <c r="CD40"/>
  <c r="CC40"/>
  <c r="BW40"/>
  <c r="BV40"/>
  <c r="CB40" s="1"/>
  <c r="CD39"/>
  <c r="CC39"/>
  <c r="BW39"/>
  <c r="BV39"/>
  <c r="CB39" s="1"/>
  <c r="CD38"/>
  <c r="CC38"/>
  <c r="BW38"/>
  <c r="BV38"/>
  <c r="CB38" s="1"/>
  <c r="CD37"/>
  <c r="CC37"/>
  <c r="BW37"/>
  <c r="BV37"/>
  <c r="CB37" s="1"/>
  <c r="CD36"/>
  <c r="CC36"/>
  <c r="BW36"/>
  <c r="BV36"/>
  <c r="CB36" s="1"/>
  <c r="CD35"/>
  <c r="CC35"/>
  <c r="BW35"/>
  <c r="BV35"/>
  <c r="CB35" s="1"/>
  <c r="CD34"/>
  <c r="CC34"/>
  <c r="BW34"/>
  <c r="BV34"/>
  <c r="CB34" s="1"/>
  <c r="CD33"/>
  <c r="CC33"/>
  <c r="BW33"/>
  <c r="BV33"/>
  <c r="CD32"/>
  <c r="CC32"/>
  <c r="BW32"/>
  <c r="BV32"/>
  <c r="CB32" s="1"/>
  <c r="CD31"/>
  <c r="CC31"/>
  <c r="BW31"/>
  <c r="BV31"/>
  <c r="CB31" s="1"/>
  <c r="CD30"/>
  <c r="CC30"/>
  <c r="BW30"/>
  <c r="BV30"/>
  <c r="CB30" s="1"/>
  <c r="CD29"/>
  <c r="CC29"/>
  <c r="BW29"/>
  <c r="BV29"/>
  <c r="CB29" s="1"/>
  <c r="CD28"/>
  <c r="CC28"/>
  <c r="BW28"/>
  <c r="BV28"/>
  <c r="CB28" s="1"/>
  <c r="CD27"/>
  <c r="CC27"/>
  <c r="CB27"/>
  <c r="BW27"/>
  <c r="BV27"/>
  <c r="CD26"/>
  <c r="CC26"/>
  <c r="BW26"/>
  <c r="BV26"/>
  <c r="CB26" s="1"/>
  <c r="CD25"/>
  <c r="CC25"/>
  <c r="BW25"/>
  <c r="BV25"/>
  <c r="CD24"/>
  <c r="CC24"/>
  <c r="BW24"/>
  <c r="BV24"/>
  <c r="CB24" s="1"/>
  <c r="CD23"/>
  <c r="CC23"/>
  <c r="BW23"/>
  <c r="BV23"/>
  <c r="CB23" s="1"/>
  <c r="CD22"/>
  <c r="CC22"/>
  <c r="BW22"/>
  <c r="BV22"/>
  <c r="CB22" s="1"/>
  <c r="CD21"/>
  <c r="CC21"/>
  <c r="BW21"/>
  <c r="BV21"/>
  <c r="CB21" s="1"/>
  <c r="CD20"/>
  <c r="CC20"/>
  <c r="BW20"/>
  <c r="BV20"/>
  <c r="CB20" s="1"/>
  <c r="CD19"/>
  <c r="CC19"/>
  <c r="BW19"/>
  <c r="BV19"/>
  <c r="CB19" s="1"/>
  <c r="CD18"/>
  <c r="CC18"/>
  <c r="BW18"/>
  <c r="BV18"/>
  <c r="CB18" s="1"/>
  <c r="CD17"/>
  <c r="CC17"/>
  <c r="BW17"/>
  <c r="BV17"/>
  <c r="CD16"/>
  <c r="CC16"/>
  <c r="BW16"/>
  <c r="BV16"/>
  <c r="CB16" s="1"/>
  <c r="CD15"/>
  <c r="CC15"/>
  <c r="CB15"/>
  <c r="BW15"/>
  <c r="BV15"/>
  <c r="CD14"/>
  <c r="CC14"/>
  <c r="BW14"/>
  <c r="BV14"/>
  <c r="CB14" s="1"/>
  <c r="CD13"/>
  <c r="CC13"/>
  <c r="BW13"/>
  <c r="BV13"/>
  <c r="CB13" s="1"/>
  <c r="CD12"/>
  <c r="CC12"/>
  <c r="BW12"/>
  <c r="BV12"/>
  <c r="CB12" s="1"/>
  <c r="CD11"/>
  <c r="CC11"/>
  <c r="BW11"/>
  <c r="BV11"/>
  <c r="CB11" s="1"/>
  <c r="CD10"/>
  <c r="CC10"/>
  <c r="BZ10"/>
  <c r="BZ11" s="1"/>
  <c r="BW10"/>
  <c r="BV10"/>
  <c r="CB10" s="1"/>
  <c r="CD9"/>
  <c r="CC9"/>
  <c r="BW9"/>
  <c r="BV9"/>
  <c r="CD8"/>
  <c r="CC8"/>
  <c r="BZ8"/>
  <c r="BZ9" s="1"/>
  <c r="BW8"/>
  <c r="BV8"/>
  <c r="CB8" s="1"/>
  <c r="CD7"/>
  <c r="CC7"/>
  <c r="BW7"/>
  <c r="BV7"/>
  <c r="CB7" s="1"/>
  <c r="CD6"/>
  <c r="CC6"/>
  <c r="BZ6"/>
  <c r="BZ7" s="1"/>
  <c r="BW6"/>
  <c r="BV6"/>
  <c r="BY47"/>
  <c r="BS643"/>
  <c r="BR643"/>
  <c r="BL643"/>
  <c r="BK643"/>
  <c r="BQ643" s="1"/>
  <c r="BS642"/>
  <c r="BR642"/>
  <c r="BL642"/>
  <c r="BK642"/>
  <c r="BS641"/>
  <c r="BR641"/>
  <c r="BL641"/>
  <c r="BK641"/>
  <c r="BS640"/>
  <c r="BR640"/>
  <c r="BL640"/>
  <c r="BK640"/>
  <c r="BQ640" s="1"/>
  <c r="BS639"/>
  <c r="BR639"/>
  <c r="BL639"/>
  <c r="BK639"/>
  <c r="BQ639" s="1"/>
  <c r="BS638"/>
  <c r="BR638"/>
  <c r="BL638"/>
  <c r="BK638"/>
  <c r="BS637"/>
  <c r="BR637"/>
  <c r="BL637"/>
  <c r="BK637"/>
  <c r="BS636"/>
  <c r="BR636"/>
  <c r="BL636"/>
  <c r="BK636"/>
  <c r="BQ636" s="1"/>
  <c r="BS635"/>
  <c r="BR635"/>
  <c r="BL635"/>
  <c r="BK635"/>
  <c r="BQ635" s="1"/>
  <c r="BS634"/>
  <c r="BR634"/>
  <c r="BL634"/>
  <c r="BK634"/>
  <c r="BS633"/>
  <c r="BR633"/>
  <c r="BL633"/>
  <c r="BK633"/>
  <c r="BS632"/>
  <c r="BR632"/>
  <c r="BL632"/>
  <c r="BK632"/>
  <c r="BQ632" s="1"/>
  <c r="BS631"/>
  <c r="BR631"/>
  <c r="BL631"/>
  <c r="BK631"/>
  <c r="BQ631" s="1"/>
  <c r="BS630"/>
  <c r="BR630"/>
  <c r="BL630"/>
  <c r="BK630"/>
  <c r="BS629"/>
  <c r="BR629"/>
  <c r="BL629"/>
  <c r="BK629"/>
  <c r="BS628"/>
  <c r="BR628"/>
  <c r="BL628"/>
  <c r="BK628"/>
  <c r="BQ628" s="1"/>
  <c r="BS627"/>
  <c r="BR627"/>
  <c r="BL627"/>
  <c r="BK627"/>
  <c r="BQ627" s="1"/>
  <c r="BS626"/>
  <c r="BR626"/>
  <c r="BL626"/>
  <c r="BK626"/>
  <c r="BS625"/>
  <c r="BR625"/>
  <c r="BL625"/>
  <c r="BK625"/>
  <c r="BS624"/>
  <c r="BR624"/>
  <c r="BL624"/>
  <c r="BK624"/>
  <c r="BQ624" s="1"/>
  <c r="BS623"/>
  <c r="BR623"/>
  <c r="BL623"/>
  <c r="BK623"/>
  <c r="BQ623" s="1"/>
  <c r="BS622"/>
  <c r="BR622"/>
  <c r="BL622"/>
  <c r="BK622"/>
  <c r="BS621"/>
  <c r="BR621"/>
  <c r="BL621"/>
  <c r="BK621"/>
  <c r="BS620"/>
  <c r="BR620"/>
  <c r="BQ620"/>
  <c r="BL620"/>
  <c r="BK620"/>
  <c r="BS619"/>
  <c r="BR619"/>
  <c r="BL619"/>
  <c r="BK619"/>
  <c r="BQ619" s="1"/>
  <c r="BS618"/>
  <c r="BR618"/>
  <c r="BL618"/>
  <c r="BK618"/>
  <c r="BS617"/>
  <c r="BR617"/>
  <c r="BL617"/>
  <c r="BK617"/>
  <c r="BS616"/>
  <c r="BR616"/>
  <c r="BL616"/>
  <c r="BK616"/>
  <c r="BQ616" s="1"/>
  <c r="BS615"/>
  <c r="BR615"/>
  <c r="BL615"/>
  <c r="BK615"/>
  <c r="BQ615" s="1"/>
  <c r="BS614"/>
  <c r="BR614"/>
  <c r="BL614"/>
  <c r="BK614"/>
  <c r="BS613"/>
  <c r="BR613"/>
  <c r="BL613"/>
  <c r="BK613"/>
  <c r="BS612"/>
  <c r="BR612"/>
  <c r="BL612"/>
  <c r="BK612"/>
  <c r="BQ612" s="1"/>
  <c r="BS611"/>
  <c r="BR611"/>
  <c r="BL611"/>
  <c r="BK611"/>
  <c r="BQ611" s="1"/>
  <c r="BS610"/>
  <c r="BR610"/>
  <c r="BL610"/>
  <c r="BK610"/>
  <c r="BS609"/>
  <c r="BR609"/>
  <c r="BL609"/>
  <c r="BK609"/>
  <c r="BS608"/>
  <c r="BR608"/>
  <c r="BL608"/>
  <c r="BK608"/>
  <c r="BQ608" s="1"/>
  <c r="BS607"/>
  <c r="BR607"/>
  <c r="BL607"/>
  <c r="BK607"/>
  <c r="BQ607" s="1"/>
  <c r="BS606"/>
  <c r="BR606"/>
  <c r="BL606"/>
  <c r="BK606"/>
  <c r="BS605"/>
  <c r="BR605"/>
  <c r="BL605"/>
  <c r="BK605"/>
  <c r="BS604"/>
  <c r="BR604"/>
  <c r="BL604"/>
  <c r="BK604"/>
  <c r="BQ604" s="1"/>
  <c r="BS603"/>
  <c r="BR603"/>
  <c r="BL603"/>
  <c r="BK603"/>
  <c r="BQ603" s="1"/>
  <c r="BS602"/>
  <c r="BR602"/>
  <c r="BL602"/>
  <c r="BK602"/>
  <c r="BS601"/>
  <c r="BR601"/>
  <c r="BL601"/>
  <c r="BK601"/>
  <c r="BS600"/>
  <c r="BR600"/>
  <c r="BQ600"/>
  <c r="BL600"/>
  <c r="BK600"/>
  <c r="BS599"/>
  <c r="BR599"/>
  <c r="BL599"/>
  <c r="BK599"/>
  <c r="BQ599" s="1"/>
  <c r="BS598"/>
  <c r="BR598"/>
  <c r="BL598"/>
  <c r="BK598"/>
  <c r="BS597"/>
  <c r="BR597"/>
  <c r="BL597"/>
  <c r="BK597"/>
  <c r="BS596"/>
  <c r="BR596"/>
  <c r="BL596"/>
  <c r="BK596"/>
  <c r="BQ596" s="1"/>
  <c r="BS595"/>
  <c r="BR595"/>
  <c r="BL595"/>
  <c r="BK595"/>
  <c r="BQ595" s="1"/>
  <c r="BS594"/>
  <c r="BR594"/>
  <c r="BL594"/>
  <c r="BK594"/>
  <c r="BS593"/>
  <c r="BR593"/>
  <c r="BL593"/>
  <c r="BK593"/>
  <c r="BS592"/>
  <c r="BR592"/>
  <c r="BL592"/>
  <c r="BK592"/>
  <c r="BQ592" s="1"/>
  <c r="BS591"/>
  <c r="BR591"/>
  <c r="BL591"/>
  <c r="BK591"/>
  <c r="BQ591" s="1"/>
  <c r="BS590"/>
  <c r="BR590"/>
  <c r="BL590"/>
  <c r="BK590"/>
  <c r="BS589"/>
  <c r="BR589"/>
  <c r="BL589"/>
  <c r="BK589"/>
  <c r="BS588"/>
  <c r="BR588"/>
  <c r="BQ588"/>
  <c r="BL588"/>
  <c r="BK588"/>
  <c r="BS587"/>
  <c r="BR587"/>
  <c r="BL587"/>
  <c r="BK587"/>
  <c r="BQ587" s="1"/>
  <c r="BS586"/>
  <c r="BR586"/>
  <c r="BL586"/>
  <c r="BK586"/>
  <c r="BS585"/>
  <c r="BR585"/>
  <c r="BL585"/>
  <c r="BK585"/>
  <c r="BS584"/>
  <c r="BR584"/>
  <c r="BL584"/>
  <c r="BK584"/>
  <c r="BQ584" s="1"/>
  <c r="BS583"/>
  <c r="BR583"/>
  <c r="BL583"/>
  <c r="BK583"/>
  <c r="BQ583" s="1"/>
  <c r="BS582"/>
  <c r="BR582"/>
  <c r="BL582"/>
  <c r="BK582"/>
  <c r="BS581"/>
  <c r="BR581"/>
  <c r="BL581"/>
  <c r="BK581"/>
  <c r="BS580"/>
  <c r="BR580"/>
  <c r="BL580"/>
  <c r="BK580"/>
  <c r="BQ580" s="1"/>
  <c r="BS579"/>
  <c r="BR579"/>
  <c r="BL579"/>
  <c r="BK579"/>
  <c r="BQ579" s="1"/>
  <c r="BS578"/>
  <c r="BR578"/>
  <c r="BL578"/>
  <c r="BK578"/>
  <c r="BS577"/>
  <c r="BR577"/>
  <c r="BL577"/>
  <c r="BK577"/>
  <c r="BS576"/>
  <c r="BR576"/>
  <c r="BL576"/>
  <c r="BK576"/>
  <c r="BQ576" s="1"/>
  <c r="BS575"/>
  <c r="BR575"/>
  <c r="BL575"/>
  <c r="BK575"/>
  <c r="BQ575" s="1"/>
  <c r="BS574"/>
  <c r="BR574"/>
  <c r="BL574"/>
  <c r="BK574"/>
  <c r="BS573"/>
  <c r="BR573"/>
  <c r="BL573"/>
  <c r="BK573"/>
  <c r="BS572"/>
  <c r="BR572"/>
  <c r="BL572"/>
  <c r="BK572"/>
  <c r="BQ572" s="1"/>
  <c r="BS571"/>
  <c r="BR571"/>
  <c r="BL571"/>
  <c r="BK571"/>
  <c r="BQ571" s="1"/>
  <c r="BS570"/>
  <c r="BR570"/>
  <c r="BL570"/>
  <c r="BK570"/>
  <c r="BS569"/>
  <c r="BR569"/>
  <c r="BL569"/>
  <c r="BK569"/>
  <c r="BS568"/>
  <c r="BR568"/>
  <c r="BL568"/>
  <c r="BK568"/>
  <c r="BQ568" s="1"/>
  <c r="BS567"/>
  <c r="BR567"/>
  <c r="BL567"/>
  <c r="BK567"/>
  <c r="BQ567" s="1"/>
  <c r="BS566"/>
  <c r="BR566"/>
  <c r="BL566"/>
  <c r="BK566"/>
  <c r="BS565"/>
  <c r="BR565"/>
  <c r="BL565"/>
  <c r="BK565"/>
  <c r="BS564"/>
  <c r="BR564"/>
  <c r="BL564"/>
  <c r="BK564"/>
  <c r="BQ564" s="1"/>
  <c r="BS563"/>
  <c r="BR563"/>
  <c r="BL563"/>
  <c r="BK563"/>
  <c r="BQ563" s="1"/>
  <c r="BS562"/>
  <c r="BR562"/>
  <c r="BL562"/>
  <c r="BK562"/>
  <c r="BS561"/>
  <c r="BR561"/>
  <c r="BL561"/>
  <c r="BK561"/>
  <c r="BS560"/>
  <c r="BR560"/>
  <c r="BL560"/>
  <c r="BK560"/>
  <c r="BQ560" s="1"/>
  <c r="BS559"/>
  <c r="BR559"/>
  <c r="BL559"/>
  <c r="BK559"/>
  <c r="BQ559" s="1"/>
  <c r="BS558"/>
  <c r="BR558"/>
  <c r="BL558"/>
  <c r="BK558"/>
  <c r="BS557"/>
  <c r="BR557"/>
  <c r="BL557"/>
  <c r="BK557"/>
  <c r="BS556"/>
  <c r="BR556"/>
  <c r="BQ556"/>
  <c r="BL556"/>
  <c r="BK556"/>
  <c r="BS555"/>
  <c r="BR555"/>
  <c r="BL555"/>
  <c r="BK555"/>
  <c r="BQ555" s="1"/>
  <c r="BS554"/>
  <c r="BR554"/>
  <c r="BL554"/>
  <c r="BK554"/>
  <c r="BS553"/>
  <c r="BR553"/>
  <c r="BL553"/>
  <c r="BK553"/>
  <c r="BS552"/>
  <c r="BR552"/>
  <c r="BL552"/>
  <c r="BK552"/>
  <c r="BQ552" s="1"/>
  <c r="BS551"/>
  <c r="BR551"/>
  <c r="BL551"/>
  <c r="BK551"/>
  <c r="BQ551" s="1"/>
  <c r="BS550"/>
  <c r="BR550"/>
  <c r="BL550"/>
  <c r="BK550"/>
  <c r="BS549"/>
  <c r="BR549"/>
  <c r="BL549"/>
  <c r="BK549"/>
  <c r="BS548"/>
  <c r="BR548"/>
  <c r="BL548"/>
  <c r="BK548"/>
  <c r="BQ548" s="1"/>
  <c r="BS547"/>
  <c r="BR547"/>
  <c r="BL547"/>
  <c r="BK547"/>
  <c r="BQ547" s="1"/>
  <c r="BS546"/>
  <c r="BR546"/>
  <c r="BL546"/>
  <c r="BK546"/>
  <c r="BS545"/>
  <c r="BR545"/>
  <c r="BL545"/>
  <c r="BK545"/>
  <c r="BS544"/>
  <c r="BR544"/>
  <c r="BL544"/>
  <c r="BK544"/>
  <c r="BQ544" s="1"/>
  <c r="BS543"/>
  <c r="BR543"/>
  <c r="BL543"/>
  <c r="BK543"/>
  <c r="BQ543" s="1"/>
  <c r="BS542"/>
  <c r="BR542"/>
  <c r="BL542"/>
  <c r="BK542"/>
  <c r="BS541"/>
  <c r="BR541"/>
  <c r="BL541"/>
  <c r="BK541"/>
  <c r="BS540"/>
  <c r="BR540"/>
  <c r="BL540"/>
  <c r="BK540"/>
  <c r="BQ540" s="1"/>
  <c r="BS539"/>
  <c r="BR539"/>
  <c r="BL539"/>
  <c r="BK539"/>
  <c r="BQ539" s="1"/>
  <c r="BS538"/>
  <c r="BR538"/>
  <c r="BL538"/>
  <c r="BK538"/>
  <c r="BS537"/>
  <c r="BR537"/>
  <c r="BL537"/>
  <c r="BK537"/>
  <c r="BS536"/>
  <c r="BR536"/>
  <c r="BQ536"/>
  <c r="BL536"/>
  <c r="BK536"/>
  <c r="BS535"/>
  <c r="BR535"/>
  <c r="BL535"/>
  <c r="BK535"/>
  <c r="BQ535" s="1"/>
  <c r="BS534"/>
  <c r="BR534"/>
  <c r="BL534"/>
  <c r="BK534"/>
  <c r="BS533"/>
  <c r="BR533"/>
  <c r="BL533"/>
  <c r="BK533"/>
  <c r="BS532"/>
  <c r="BR532"/>
  <c r="BL532"/>
  <c r="BK532"/>
  <c r="BQ532" s="1"/>
  <c r="BS531"/>
  <c r="BR531"/>
  <c r="BL531"/>
  <c r="BK531"/>
  <c r="BQ531" s="1"/>
  <c r="BS530"/>
  <c r="BR530"/>
  <c r="BL530"/>
  <c r="BK530"/>
  <c r="BS529"/>
  <c r="BR529"/>
  <c r="BL529"/>
  <c r="BK529"/>
  <c r="BS528"/>
  <c r="BR528"/>
  <c r="BL528"/>
  <c r="BK528"/>
  <c r="BQ528" s="1"/>
  <c r="BS527"/>
  <c r="BR527"/>
  <c r="BL527"/>
  <c r="BK527"/>
  <c r="BQ527" s="1"/>
  <c r="BS526"/>
  <c r="BR526"/>
  <c r="BL526"/>
  <c r="BK526"/>
  <c r="BS525"/>
  <c r="BR525"/>
  <c r="BL525"/>
  <c r="BK525"/>
  <c r="BS524"/>
  <c r="BR524"/>
  <c r="BQ524"/>
  <c r="BL524"/>
  <c r="BK524"/>
  <c r="BS523"/>
  <c r="BR523"/>
  <c r="BL523"/>
  <c r="BK523"/>
  <c r="BQ523" s="1"/>
  <c r="BS522"/>
  <c r="BR522"/>
  <c r="BL522"/>
  <c r="BK522"/>
  <c r="BS521"/>
  <c r="BR521"/>
  <c r="BL521"/>
  <c r="BK521"/>
  <c r="BS520"/>
  <c r="BR520"/>
  <c r="BL520"/>
  <c r="BK520"/>
  <c r="BQ520" s="1"/>
  <c r="BS519"/>
  <c r="BR519"/>
  <c r="BL519"/>
  <c r="BK519"/>
  <c r="BQ519" s="1"/>
  <c r="BS518"/>
  <c r="BR518"/>
  <c r="BL518"/>
  <c r="BK518"/>
  <c r="BS517"/>
  <c r="BR517"/>
  <c r="BL517"/>
  <c r="BK517"/>
  <c r="BS516"/>
  <c r="BR516"/>
  <c r="BL516"/>
  <c r="BK516"/>
  <c r="BQ516" s="1"/>
  <c r="BS515"/>
  <c r="BR515"/>
  <c r="BL515"/>
  <c r="BK515"/>
  <c r="BQ515" s="1"/>
  <c r="BS514"/>
  <c r="BR514"/>
  <c r="BL514"/>
  <c r="BK514"/>
  <c r="BS513"/>
  <c r="BR513"/>
  <c r="BL513"/>
  <c r="BK513"/>
  <c r="BS512"/>
  <c r="BR512"/>
  <c r="BL512"/>
  <c r="BK512"/>
  <c r="BQ512" s="1"/>
  <c r="BS511"/>
  <c r="BR511"/>
  <c r="BL511"/>
  <c r="BK511"/>
  <c r="BQ511" s="1"/>
  <c r="BS510"/>
  <c r="BR510"/>
  <c r="BL510"/>
  <c r="BK510"/>
  <c r="BS509"/>
  <c r="BR509"/>
  <c r="BL509"/>
  <c r="BK509"/>
  <c r="BS508"/>
  <c r="BR508"/>
  <c r="BL508"/>
  <c r="BK508"/>
  <c r="BQ508" s="1"/>
  <c r="BS507"/>
  <c r="BR507"/>
  <c r="BL507"/>
  <c r="BK507"/>
  <c r="BQ507" s="1"/>
  <c r="BS506"/>
  <c r="BR506"/>
  <c r="BL506"/>
  <c r="BK506"/>
  <c r="BS505"/>
  <c r="BR505"/>
  <c r="BL505"/>
  <c r="BK505"/>
  <c r="BS504"/>
  <c r="BR504"/>
  <c r="BL504"/>
  <c r="BK504"/>
  <c r="BQ504" s="1"/>
  <c r="BS503"/>
  <c r="BR503"/>
  <c r="BL503"/>
  <c r="BK503"/>
  <c r="BQ503" s="1"/>
  <c r="BS502"/>
  <c r="BR502"/>
  <c r="BL502"/>
  <c r="BK502"/>
  <c r="BS501"/>
  <c r="BR501"/>
  <c r="BL501"/>
  <c r="BK501"/>
  <c r="BS500"/>
  <c r="BR500"/>
  <c r="BL500"/>
  <c r="BK500"/>
  <c r="BQ500" s="1"/>
  <c r="BS499"/>
  <c r="BR499"/>
  <c r="BL499"/>
  <c r="BK499"/>
  <c r="BQ499" s="1"/>
  <c r="BS498"/>
  <c r="BR498"/>
  <c r="BL498"/>
  <c r="BK498"/>
  <c r="BS497"/>
  <c r="BR497"/>
  <c r="BL497"/>
  <c r="BK497"/>
  <c r="BS496"/>
  <c r="BR496"/>
  <c r="BL496"/>
  <c r="BK496"/>
  <c r="BQ496" s="1"/>
  <c r="BS495"/>
  <c r="BR495"/>
  <c r="BL495"/>
  <c r="BK495"/>
  <c r="BQ495" s="1"/>
  <c r="BS494"/>
  <c r="BR494"/>
  <c r="BL494"/>
  <c r="BK494"/>
  <c r="BS493"/>
  <c r="BR493"/>
  <c r="BL493"/>
  <c r="BK493"/>
  <c r="BS492"/>
  <c r="BR492"/>
  <c r="BQ492"/>
  <c r="BL492"/>
  <c r="BK492"/>
  <c r="BS491"/>
  <c r="BR491"/>
  <c r="BL491"/>
  <c r="BK491"/>
  <c r="BQ491" s="1"/>
  <c r="BS490"/>
  <c r="BR490"/>
  <c r="BL490"/>
  <c r="BK490"/>
  <c r="BS489"/>
  <c r="BR489"/>
  <c r="BL489"/>
  <c r="BK489"/>
  <c r="BS488"/>
  <c r="BR488"/>
  <c r="BL488"/>
  <c r="BK488"/>
  <c r="BQ488" s="1"/>
  <c r="BS487"/>
  <c r="BR487"/>
  <c r="BL487"/>
  <c r="BK487"/>
  <c r="BQ487" s="1"/>
  <c r="BS486"/>
  <c r="BR486"/>
  <c r="BL486"/>
  <c r="BK486"/>
  <c r="BS485"/>
  <c r="BR485"/>
  <c r="BL485"/>
  <c r="BK485"/>
  <c r="BS484"/>
  <c r="BR484"/>
  <c r="BL484"/>
  <c r="BK484"/>
  <c r="BQ484" s="1"/>
  <c r="BS483"/>
  <c r="BR483"/>
  <c r="BL483"/>
  <c r="BK483"/>
  <c r="BQ483" s="1"/>
  <c r="BS482"/>
  <c r="BR482"/>
  <c r="BL482"/>
  <c r="BK482"/>
  <c r="BS481"/>
  <c r="BR481"/>
  <c r="BL481"/>
  <c r="BK481"/>
  <c r="BS480"/>
  <c r="BR480"/>
  <c r="BL480"/>
  <c r="BK480"/>
  <c r="BQ480" s="1"/>
  <c r="BS479"/>
  <c r="BR479"/>
  <c r="BL479"/>
  <c r="BK479"/>
  <c r="BQ479" s="1"/>
  <c r="BS478"/>
  <c r="BR478"/>
  <c r="BL478"/>
  <c r="BK478"/>
  <c r="BS477"/>
  <c r="BR477"/>
  <c r="BL477"/>
  <c r="BK477"/>
  <c r="BS476"/>
  <c r="BR476"/>
  <c r="BL476"/>
  <c r="BK476"/>
  <c r="BQ476" s="1"/>
  <c r="BS475"/>
  <c r="BR475"/>
  <c r="BL475"/>
  <c r="BK475"/>
  <c r="BQ475" s="1"/>
  <c r="BS474"/>
  <c r="BR474"/>
  <c r="BL474"/>
  <c r="BK474"/>
  <c r="BS473"/>
  <c r="BR473"/>
  <c r="BL473"/>
  <c r="BK473"/>
  <c r="BS472"/>
  <c r="BR472"/>
  <c r="BL472"/>
  <c r="BK472"/>
  <c r="BQ472" s="1"/>
  <c r="BS471"/>
  <c r="BR471"/>
  <c r="BL471"/>
  <c r="BK471"/>
  <c r="BQ471" s="1"/>
  <c r="BS470"/>
  <c r="BR470"/>
  <c r="BL470"/>
  <c r="BK470"/>
  <c r="BS469"/>
  <c r="BR469"/>
  <c r="BL469"/>
  <c r="BK469"/>
  <c r="BS468"/>
  <c r="BR468"/>
  <c r="BL468"/>
  <c r="BK468"/>
  <c r="BQ468" s="1"/>
  <c r="BS467"/>
  <c r="BR467"/>
  <c r="BL467"/>
  <c r="BK467"/>
  <c r="BQ467" s="1"/>
  <c r="BS466"/>
  <c r="BR466"/>
  <c r="BL466"/>
  <c r="BK466"/>
  <c r="BS465"/>
  <c r="BR465"/>
  <c r="BL465"/>
  <c r="BK465"/>
  <c r="BS464"/>
  <c r="BR464"/>
  <c r="BL464"/>
  <c r="BK464"/>
  <c r="BQ464" s="1"/>
  <c r="BS463"/>
  <c r="BR463"/>
  <c r="BL463"/>
  <c r="BK463"/>
  <c r="BQ463" s="1"/>
  <c r="BS462"/>
  <c r="BR462"/>
  <c r="BL462"/>
  <c r="BK462"/>
  <c r="BS461"/>
  <c r="BR461"/>
  <c r="BL461"/>
  <c r="BK461"/>
  <c r="BS460"/>
  <c r="BR460"/>
  <c r="BQ460"/>
  <c r="BL460"/>
  <c r="BK460"/>
  <c r="BS459"/>
  <c r="BR459"/>
  <c r="BL459"/>
  <c r="BK459"/>
  <c r="BQ459" s="1"/>
  <c r="BS458"/>
  <c r="BR458"/>
  <c r="BL458"/>
  <c r="BK458"/>
  <c r="BS457"/>
  <c r="BR457"/>
  <c r="BL457"/>
  <c r="BK457"/>
  <c r="BS456"/>
  <c r="BR456"/>
  <c r="BL456"/>
  <c r="BK456"/>
  <c r="BQ456" s="1"/>
  <c r="BS455"/>
  <c r="BR455"/>
  <c r="BL455"/>
  <c r="BK455"/>
  <c r="BQ455" s="1"/>
  <c r="BS454"/>
  <c r="BR454"/>
  <c r="BL454"/>
  <c r="BK454"/>
  <c r="BS453"/>
  <c r="BR453"/>
  <c r="BL453"/>
  <c r="BK453"/>
  <c r="BS452"/>
  <c r="BR452"/>
  <c r="BL452"/>
  <c r="BK452"/>
  <c r="BQ452" s="1"/>
  <c r="BS451"/>
  <c r="BR451"/>
  <c r="BL451"/>
  <c r="BK451"/>
  <c r="BQ451" s="1"/>
  <c r="BS450"/>
  <c r="BR450"/>
  <c r="BL450"/>
  <c r="BK450"/>
  <c r="BS449"/>
  <c r="BR449"/>
  <c r="BL449"/>
  <c r="BK449"/>
  <c r="BS448"/>
  <c r="BR448"/>
  <c r="BL448"/>
  <c r="BK448"/>
  <c r="BQ448" s="1"/>
  <c r="BS447"/>
  <c r="BR447"/>
  <c r="BL447"/>
  <c r="BK447"/>
  <c r="BQ447" s="1"/>
  <c r="BS446"/>
  <c r="BR446"/>
  <c r="BL446"/>
  <c r="BK446"/>
  <c r="BS445"/>
  <c r="BR445"/>
  <c r="BL445"/>
  <c r="BK445"/>
  <c r="BS444"/>
  <c r="BR444"/>
  <c r="BL444"/>
  <c r="BK444"/>
  <c r="BQ444" s="1"/>
  <c r="BS443"/>
  <c r="BR443"/>
  <c r="BL443"/>
  <c r="BK443"/>
  <c r="BQ443" s="1"/>
  <c r="BS442"/>
  <c r="BR442"/>
  <c r="BL442"/>
  <c r="BK442"/>
  <c r="BS441"/>
  <c r="BR441"/>
  <c r="BL441"/>
  <c r="BK441"/>
  <c r="BS440"/>
  <c r="BR440"/>
  <c r="BQ440"/>
  <c r="BL440"/>
  <c r="BK440"/>
  <c r="BS439"/>
  <c r="BR439"/>
  <c r="BL439"/>
  <c r="BK439"/>
  <c r="BQ439" s="1"/>
  <c r="BS438"/>
  <c r="BR438"/>
  <c r="BL438"/>
  <c r="BK438"/>
  <c r="BS437"/>
  <c r="BR437"/>
  <c r="BL437"/>
  <c r="BK437"/>
  <c r="BS436"/>
  <c r="BR436"/>
  <c r="BL436"/>
  <c r="BK436"/>
  <c r="BQ436" s="1"/>
  <c r="BS435"/>
  <c r="BR435"/>
  <c r="BL435"/>
  <c r="BK435"/>
  <c r="BQ435" s="1"/>
  <c r="BS434"/>
  <c r="BR434"/>
  <c r="BL434"/>
  <c r="BK434"/>
  <c r="BS433"/>
  <c r="BR433"/>
  <c r="BL433"/>
  <c r="BK433"/>
  <c r="BS432"/>
  <c r="BR432"/>
  <c r="BL432"/>
  <c r="BK432"/>
  <c r="BQ432" s="1"/>
  <c r="BS431"/>
  <c r="BR431"/>
  <c r="BL431"/>
  <c r="BK431"/>
  <c r="BQ431" s="1"/>
  <c r="BS430"/>
  <c r="BR430"/>
  <c r="BL430"/>
  <c r="BK430"/>
  <c r="BS429"/>
  <c r="BR429"/>
  <c r="BL429"/>
  <c r="BK429"/>
  <c r="BS428"/>
  <c r="BR428"/>
  <c r="BL428"/>
  <c r="BK428"/>
  <c r="BQ428" s="1"/>
  <c r="BS427"/>
  <c r="BR427"/>
  <c r="BL427"/>
  <c r="BK427"/>
  <c r="BQ427" s="1"/>
  <c r="BS426"/>
  <c r="BR426"/>
  <c r="BL426"/>
  <c r="BK426"/>
  <c r="BS425"/>
  <c r="BR425"/>
  <c r="BL425"/>
  <c r="BK425"/>
  <c r="BS424"/>
  <c r="BR424"/>
  <c r="BL424"/>
  <c r="BK424"/>
  <c r="BQ424" s="1"/>
  <c r="BS423"/>
  <c r="BR423"/>
  <c r="BL423"/>
  <c r="BK423"/>
  <c r="BQ423" s="1"/>
  <c r="BS422"/>
  <c r="BR422"/>
  <c r="BL422"/>
  <c r="BK422"/>
  <c r="BS421"/>
  <c r="BR421"/>
  <c r="BL421"/>
  <c r="BK421"/>
  <c r="BS420"/>
  <c r="BR420"/>
  <c r="BL420"/>
  <c r="BK420"/>
  <c r="BQ420" s="1"/>
  <c r="BS419"/>
  <c r="BR419"/>
  <c r="BL419"/>
  <c r="BK419"/>
  <c r="BQ419" s="1"/>
  <c r="BS418"/>
  <c r="BR418"/>
  <c r="BL418"/>
  <c r="BK418"/>
  <c r="BS417"/>
  <c r="BR417"/>
  <c r="BL417"/>
  <c r="BK417"/>
  <c r="BS416"/>
  <c r="BR416"/>
  <c r="BL416"/>
  <c r="BK416"/>
  <c r="BQ416" s="1"/>
  <c r="BS415"/>
  <c r="BR415"/>
  <c r="BL415"/>
  <c r="BK415"/>
  <c r="BQ415" s="1"/>
  <c r="BS414"/>
  <c r="BR414"/>
  <c r="BL414"/>
  <c r="BK414"/>
  <c r="BS413"/>
  <c r="BR413"/>
  <c r="BL413"/>
  <c r="BK413"/>
  <c r="BS412"/>
  <c r="BR412"/>
  <c r="BL412"/>
  <c r="BK412"/>
  <c r="BQ412" s="1"/>
  <c r="BS411"/>
  <c r="BR411"/>
  <c r="BL411"/>
  <c r="BK411"/>
  <c r="BQ411" s="1"/>
  <c r="BS410"/>
  <c r="BR410"/>
  <c r="BL410"/>
  <c r="BK410"/>
  <c r="BS409"/>
  <c r="BR409"/>
  <c r="BL409"/>
  <c r="BK409"/>
  <c r="BS408"/>
  <c r="BR408"/>
  <c r="BQ408"/>
  <c r="BL408"/>
  <c r="BK408"/>
  <c r="BS407"/>
  <c r="BR407"/>
  <c r="BL407"/>
  <c r="BK407"/>
  <c r="BQ407" s="1"/>
  <c r="BS406"/>
  <c r="BR406"/>
  <c r="BL406"/>
  <c r="BK406"/>
  <c r="BS405"/>
  <c r="BR405"/>
  <c r="BL405"/>
  <c r="BK405"/>
  <c r="BS404"/>
  <c r="BR404"/>
  <c r="BL404"/>
  <c r="BK404"/>
  <c r="BQ404" s="1"/>
  <c r="BS403"/>
  <c r="BR403"/>
  <c r="BL403"/>
  <c r="BK403"/>
  <c r="BQ403" s="1"/>
  <c r="BS402"/>
  <c r="BR402"/>
  <c r="BL402"/>
  <c r="BK402"/>
  <c r="BS401"/>
  <c r="BR401"/>
  <c r="BL401"/>
  <c r="BK401"/>
  <c r="BS400"/>
  <c r="BR400"/>
  <c r="BL400"/>
  <c r="BK400"/>
  <c r="BQ400" s="1"/>
  <c r="BS399"/>
  <c r="BR399"/>
  <c r="BL399"/>
  <c r="BK399"/>
  <c r="BQ399" s="1"/>
  <c r="BS398"/>
  <c r="BR398"/>
  <c r="BL398"/>
  <c r="BK398"/>
  <c r="BS397"/>
  <c r="BR397"/>
  <c r="BL397"/>
  <c r="BK397"/>
  <c r="BS396"/>
  <c r="BR396"/>
  <c r="BQ396"/>
  <c r="BL396"/>
  <c r="BK396"/>
  <c r="BS395"/>
  <c r="BR395"/>
  <c r="BL395"/>
  <c r="BK395"/>
  <c r="BQ395" s="1"/>
  <c r="BS394"/>
  <c r="BR394"/>
  <c r="BL394"/>
  <c r="BK394"/>
  <c r="BS393"/>
  <c r="BR393"/>
  <c r="BL393"/>
  <c r="BK393"/>
  <c r="BS392"/>
  <c r="BR392"/>
  <c r="BL392"/>
  <c r="BK392"/>
  <c r="BQ392" s="1"/>
  <c r="BS391"/>
  <c r="BR391"/>
  <c r="BL391"/>
  <c r="BK391"/>
  <c r="BQ391" s="1"/>
  <c r="BS390"/>
  <c r="BR390"/>
  <c r="BL390"/>
  <c r="BK390"/>
  <c r="BS389"/>
  <c r="BR389"/>
  <c r="BL389"/>
  <c r="BK389"/>
  <c r="BS388"/>
  <c r="BR388"/>
  <c r="BL388"/>
  <c r="BK388"/>
  <c r="BQ388" s="1"/>
  <c r="BS387"/>
  <c r="BR387"/>
  <c r="BL387"/>
  <c r="BK387"/>
  <c r="BQ387" s="1"/>
  <c r="BS386"/>
  <c r="BR386"/>
  <c r="BL386"/>
  <c r="BK386"/>
  <c r="BQ386" s="1"/>
  <c r="BS385"/>
  <c r="BR385"/>
  <c r="BL385"/>
  <c r="BK385"/>
  <c r="BS384"/>
  <c r="BR384"/>
  <c r="BL384"/>
  <c r="BK384"/>
  <c r="BQ384" s="1"/>
  <c r="BS383"/>
  <c r="BR383"/>
  <c r="BL383"/>
  <c r="BK383"/>
  <c r="BQ383" s="1"/>
  <c r="BS382"/>
  <c r="BR382"/>
  <c r="BL382"/>
  <c r="BK382"/>
  <c r="BQ382" s="1"/>
  <c r="BS381"/>
  <c r="BR381"/>
  <c r="BL381"/>
  <c r="BK381"/>
  <c r="BS380"/>
  <c r="BR380"/>
  <c r="BL380"/>
  <c r="BK380"/>
  <c r="BQ380" s="1"/>
  <c r="BS379"/>
  <c r="BR379"/>
  <c r="BL379"/>
  <c r="BK379"/>
  <c r="BQ379" s="1"/>
  <c r="BS378"/>
  <c r="BR378"/>
  <c r="BL378"/>
  <c r="BK378"/>
  <c r="BQ378" s="1"/>
  <c r="BS377"/>
  <c r="BR377"/>
  <c r="BL377"/>
  <c r="BK377"/>
  <c r="BS376"/>
  <c r="BR376"/>
  <c r="BL376"/>
  <c r="BK376"/>
  <c r="BQ376" s="1"/>
  <c r="BS375"/>
  <c r="BR375"/>
  <c r="BL375"/>
  <c r="BK375"/>
  <c r="BQ375" s="1"/>
  <c r="BS374"/>
  <c r="BR374"/>
  <c r="BL374"/>
  <c r="BK374"/>
  <c r="BQ374" s="1"/>
  <c r="BS373"/>
  <c r="BR373"/>
  <c r="BL373"/>
  <c r="BK373"/>
  <c r="BS372"/>
  <c r="BR372"/>
  <c r="BL372"/>
  <c r="BK372"/>
  <c r="BQ372" s="1"/>
  <c r="BS371"/>
  <c r="BR371"/>
  <c r="BL371"/>
  <c r="BK371"/>
  <c r="BQ371" s="1"/>
  <c r="BS370"/>
  <c r="BR370"/>
  <c r="BL370"/>
  <c r="BK370"/>
  <c r="BQ370" s="1"/>
  <c r="BS369"/>
  <c r="BR369"/>
  <c r="BL369"/>
  <c r="BK369"/>
  <c r="BQ369" s="1"/>
  <c r="BS368"/>
  <c r="BR368"/>
  <c r="BL368"/>
  <c r="BK368"/>
  <c r="BQ368" s="1"/>
  <c r="BS367"/>
  <c r="BR367"/>
  <c r="BL367"/>
  <c r="BK367"/>
  <c r="BQ367" s="1"/>
  <c r="BS366"/>
  <c r="BR366"/>
  <c r="BL366"/>
  <c r="BK366"/>
  <c r="BS365"/>
  <c r="BR365"/>
  <c r="BL365"/>
  <c r="BK365"/>
  <c r="BQ365" s="1"/>
  <c r="BS364"/>
  <c r="BR364"/>
  <c r="BL364"/>
  <c r="BK364"/>
  <c r="BQ364" s="1"/>
  <c r="BS363"/>
  <c r="BR363"/>
  <c r="BL363"/>
  <c r="BK363"/>
  <c r="BQ363" s="1"/>
  <c r="BS362"/>
  <c r="BR362"/>
  <c r="BL362"/>
  <c r="BK362"/>
  <c r="BS361"/>
  <c r="BR361"/>
  <c r="BL361"/>
  <c r="BK361"/>
  <c r="BQ361" s="1"/>
  <c r="BS360"/>
  <c r="BR360"/>
  <c r="BL360"/>
  <c r="BK360"/>
  <c r="BQ360" s="1"/>
  <c r="BS359"/>
  <c r="BR359"/>
  <c r="BL359"/>
  <c r="BK359"/>
  <c r="BQ359" s="1"/>
  <c r="BS358"/>
  <c r="BR358"/>
  <c r="BL358"/>
  <c r="BK358"/>
  <c r="BQ358" s="1"/>
  <c r="BS357"/>
  <c r="BR357"/>
  <c r="BL357"/>
  <c r="BK357"/>
  <c r="BQ357" s="1"/>
  <c r="BS356"/>
  <c r="BR356"/>
  <c r="BL356"/>
  <c r="BK356"/>
  <c r="BQ356" s="1"/>
  <c r="BS355"/>
  <c r="BR355"/>
  <c r="BL355"/>
  <c r="BK355"/>
  <c r="BQ355" s="1"/>
  <c r="BS354"/>
  <c r="BR354"/>
  <c r="BL354"/>
  <c r="BK354"/>
  <c r="BQ354" s="1"/>
  <c r="BS353"/>
  <c r="BR353"/>
  <c r="BL353"/>
  <c r="BK353"/>
  <c r="BQ353" s="1"/>
  <c r="BS352"/>
  <c r="BR352"/>
  <c r="BL352"/>
  <c r="BK352"/>
  <c r="BQ352" s="1"/>
  <c r="BS351"/>
  <c r="BR351"/>
  <c r="BL351"/>
  <c r="BK351"/>
  <c r="BQ351" s="1"/>
  <c r="BS350"/>
  <c r="BR350"/>
  <c r="BL350"/>
  <c r="BK350"/>
  <c r="BS349"/>
  <c r="BR349"/>
  <c r="BL349"/>
  <c r="BK349"/>
  <c r="BQ349" s="1"/>
  <c r="BS348"/>
  <c r="BR348"/>
  <c r="BL348"/>
  <c r="BK348"/>
  <c r="BQ348" s="1"/>
  <c r="BS347"/>
  <c r="BR347"/>
  <c r="BL347"/>
  <c r="BK347"/>
  <c r="BQ347" s="1"/>
  <c r="BS346"/>
  <c r="BR346"/>
  <c r="BL346"/>
  <c r="BK346"/>
  <c r="BS345"/>
  <c r="BR345"/>
  <c r="BL345"/>
  <c r="BK345"/>
  <c r="BQ345" s="1"/>
  <c r="BS344"/>
  <c r="BR344"/>
  <c r="BL344"/>
  <c r="BK344"/>
  <c r="BQ344" s="1"/>
  <c r="BS343"/>
  <c r="BR343"/>
  <c r="BL343"/>
  <c r="BK343"/>
  <c r="BQ343" s="1"/>
  <c r="BS342"/>
  <c r="BR342"/>
  <c r="BL342"/>
  <c r="BK342"/>
  <c r="BQ342" s="1"/>
  <c r="BS341"/>
  <c r="BR341"/>
  <c r="BL341"/>
  <c r="BK341"/>
  <c r="BQ341" s="1"/>
  <c r="BS340"/>
  <c r="BR340"/>
  <c r="BQ340"/>
  <c r="BL340"/>
  <c r="BK340"/>
  <c r="BS339"/>
  <c r="BR339"/>
  <c r="BL339"/>
  <c r="BK339"/>
  <c r="BQ339" s="1"/>
  <c r="BS338"/>
  <c r="BR338"/>
  <c r="BL338"/>
  <c r="BK338"/>
  <c r="BQ338" s="1"/>
  <c r="BS337"/>
  <c r="BR337"/>
  <c r="BL337"/>
  <c r="BK337"/>
  <c r="BQ337" s="1"/>
  <c r="BS336"/>
  <c r="BR336"/>
  <c r="BL336"/>
  <c r="BK336"/>
  <c r="BQ336" s="1"/>
  <c r="BS335"/>
  <c r="BR335"/>
  <c r="BL335"/>
  <c r="BK335"/>
  <c r="BQ335" s="1"/>
  <c r="BS334"/>
  <c r="BR334"/>
  <c r="BL334"/>
  <c r="BK334"/>
  <c r="BS333"/>
  <c r="BR333"/>
  <c r="BL333"/>
  <c r="BK333"/>
  <c r="BQ333" s="1"/>
  <c r="BS332"/>
  <c r="BR332"/>
  <c r="BL332"/>
  <c r="BK332"/>
  <c r="BQ332" s="1"/>
  <c r="BS331"/>
  <c r="BR331"/>
  <c r="BL331"/>
  <c r="BK331"/>
  <c r="BQ331" s="1"/>
  <c r="BS330"/>
  <c r="BR330"/>
  <c r="BL330"/>
  <c r="BK330"/>
  <c r="BS329"/>
  <c r="BR329"/>
  <c r="BL329"/>
  <c r="BK329"/>
  <c r="BQ329" s="1"/>
  <c r="BS328"/>
  <c r="BR328"/>
  <c r="BL328"/>
  <c r="BK328"/>
  <c r="BQ328" s="1"/>
  <c r="BS327"/>
  <c r="BR327"/>
  <c r="BL327"/>
  <c r="BK327"/>
  <c r="BQ327" s="1"/>
  <c r="BS326"/>
  <c r="BR326"/>
  <c r="BL326"/>
  <c r="BK326"/>
  <c r="BQ326" s="1"/>
  <c r="BS325"/>
  <c r="BR325"/>
  <c r="BL325"/>
  <c r="BK325"/>
  <c r="BQ325" s="1"/>
  <c r="BS324"/>
  <c r="BR324"/>
  <c r="BL324"/>
  <c r="BK324"/>
  <c r="BQ324" s="1"/>
  <c r="BS323"/>
  <c r="BR323"/>
  <c r="BL323"/>
  <c r="BK323"/>
  <c r="BQ323" s="1"/>
  <c r="BS322"/>
  <c r="BR322"/>
  <c r="BQ322"/>
  <c r="BL322"/>
  <c r="BK322"/>
  <c r="BS321"/>
  <c r="BR321"/>
  <c r="BL321"/>
  <c r="BK321"/>
  <c r="BQ321" s="1"/>
  <c r="BS320"/>
  <c r="BR320"/>
  <c r="BL320"/>
  <c r="BK320"/>
  <c r="BQ320" s="1"/>
  <c r="BS319"/>
  <c r="BR319"/>
  <c r="BL319"/>
  <c r="BK319"/>
  <c r="BQ319" s="1"/>
  <c r="BS318"/>
  <c r="BR318"/>
  <c r="BL318"/>
  <c r="BK318"/>
  <c r="BS317"/>
  <c r="BR317"/>
  <c r="BL317"/>
  <c r="BK317"/>
  <c r="BQ317" s="1"/>
  <c r="BS316"/>
  <c r="BR316"/>
  <c r="BL316"/>
  <c r="BK316"/>
  <c r="BQ316" s="1"/>
  <c r="BS315"/>
  <c r="BR315"/>
  <c r="BL315"/>
  <c r="BK315"/>
  <c r="BQ315" s="1"/>
  <c r="BS314"/>
  <c r="BR314"/>
  <c r="BL314"/>
  <c r="BK314"/>
  <c r="BS313"/>
  <c r="BR313"/>
  <c r="BL313"/>
  <c r="BK313"/>
  <c r="BQ313" s="1"/>
  <c r="BS312"/>
  <c r="BR312"/>
  <c r="BL312"/>
  <c r="BK312"/>
  <c r="BQ312" s="1"/>
  <c r="BS311"/>
  <c r="BR311"/>
  <c r="BL311"/>
  <c r="BK311"/>
  <c r="BQ311" s="1"/>
  <c r="BS310"/>
  <c r="BR310"/>
  <c r="BL310"/>
  <c r="BK310"/>
  <c r="BQ310" s="1"/>
  <c r="BS309"/>
  <c r="BR309"/>
  <c r="BL309"/>
  <c r="BK309"/>
  <c r="BQ309" s="1"/>
  <c r="BS308"/>
  <c r="BR308"/>
  <c r="BL308"/>
  <c r="BK308"/>
  <c r="BQ308" s="1"/>
  <c r="BS307"/>
  <c r="BR307"/>
  <c r="BL307"/>
  <c r="BK307"/>
  <c r="BQ307" s="1"/>
  <c r="BS306"/>
  <c r="BR306"/>
  <c r="BL306"/>
  <c r="BK306"/>
  <c r="BQ306" s="1"/>
  <c r="BS305"/>
  <c r="BR305"/>
  <c r="BL305"/>
  <c r="BK305"/>
  <c r="BQ305" s="1"/>
  <c r="BS304"/>
  <c r="BR304"/>
  <c r="BL304"/>
  <c r="BK304"/>
  <c r="BQ304" s="1"/>
  <c r="BS303"/>
  <c r="BR303"/>
  <c r="BL303"/>
  <c r="BK303"/>
  <c r="BQ303" s="1"/>
  <c r="BS302"/>
  <c r="BR302"/>
  <c r="BL302"/>
  <c r="BK302"/>
  <c r="BS301"/>
  <c r="BR301"/>
  <c r="BL301"/>
  <c r="BK301"/>
  <c r="BQ301" s="1"/>
  <c r="BS300"/>
  <c r="BR300"/>
  <c r="BL300"/>
  <c r="BK300"/>
  <c r="BQ300" s="1"/>
  <c r="BS299"/>
  <c r="BR299"/>
  <c r="BL299"/>
  <c r="BK299"/>
  <c r="BQ299" s="1"/>
  <c r="BS298"/>
  <c r="BR298"/>
  <c r="BL298"/>
  <c r="BK298"/>
  <c r="BS297"/>
  <c r="BR297"/>
  <c r="BL297"/>
  <c r="BK297"/>
  <c r="BQ297" s="1"/>
  <c r="BS296"/>
  <c r="BR296"/>
  <c r="BL296"/>
  <c r="BK296"/>
  <c r="BQ296" s="1"/>
  <c r="BS295"/>
  <c r="BR295"/>
  <c r="BL295"/>
  <c r="BK295"/>
  <c r="BQ295" s="1"/>
  <c r="BS294"/>
  <c r="BR294"/>
  <c r="BL294"/>
  <c r="BK294"/>
  <c r="BS293"/>
  <c r="BR293"/>
  <c r="BL293"/>
  <c r="BK293"/>
  <c r="BQ293" s="1"/>
  <c r="BS292"/>
  <c r="BR292"/>
  <c r="BQ292"/>
  <c r="BL292"/>
  <c r="BK292"/>
  <c r="BS291"/>
  <c r="BR291"/>
  <c r="BL291"/>
  <c r="BK291"/>
  <c r="BQ291" s="1"/>
  <c r="BS290"/>
  <c r="BR290"/>
  <c r="BL290"/>
  <c r="BK290"/>
  <c r="BS289"/>
  <c r="BR289"/>
  <c r="BL289"/>
  <c r="BK289"/>
  <c r="BQ289" s="1"/>
  <c r="BS288"/>
  <c r="BR288"/>
  <c r="BL288"/>
  <c r="BK288"/>
  <c r="BQ288" s="1"/>
  <c r="BS287"/>
  <c r="BR287"/>
  <c r="BL287"/>
  <c r="BK287"/>
  <c r="BQ287" s="1"/>
  <c r="BS286"/>
  <c r="BR286"/>
  <c r="BL286"/>
  <c r="BK286"/>
  <c r="BS285"/>
  <c r="BR285"/>
  <c r="BL285"/>
  <c r="BK285"/>
  <c r="BQ285" s="1"/>
  <c r="BS284"/>
  <c r="BR284"/>
  <c r="BL284"/>
  <c r="BK284"/>
  <c r="BQ284" s="1"/>
  <c r="BS283"/>
  <c r="BR283"/>
  <c r="BL283"/>
  <c r="BK283"/>
  <c r="BQ283" s="1"/>
  <c r="BS282"/>
  <c r="BR282"/>
  <c r="BL282"/>
  <c r="BK282"/>
  <c r="BS281"/>
  <c r="BR281"/>
  <c r="BL281"/>
  <c r="BK281"/>
  <c r="BQ281" s="1"/>
  <c r="BS280"/>
  <c r="BR280"/>
  <c r="BL280"/>
  <c r="BK280"/>
  <c r="BQ280" s="1"/>
  <c r="BS279"/>
  <c r="BR279"/>
  <c r="BL279"/>
  <c r="BK279"/>
  <c r="BQ279" s="1"/>
  <c r="BS278"/>
  <c r="BR278"/>
  <c r="BL278"/>
  <c r="BK278"/>
  <c r="BS277"/>
  <c r="BR277"/>
  <c r="BQ277"/>
  <c r="BL277"/>
  <c r="BK277"/>
  <c r="BS276"/>
  <c r="BR276"/>
  <c r="BL276"/>
  <c r="BK276"/>
  <c r="BQ276" s="1"/>
  <c r="BS275"/>
  <c r="BR275"/>
  <c r="BL275"/>
  <c r="BK275"/>
  <c r="BQ275" s="1"/>
  <c r="BS274"/>
  <c r="BR274"/>
  <c r="BL274"/>
  <c r="BK274"/>
  <c r="BS273"/>
  <c r="BR273"/>
  <c r="BQ273"/>
  <c r="BL273"/>
  <c r="BK273"/>
  <c r="BS272"/>
  <c r="BR272"/>
  <c r="BL272"/>
  <c r="BK272"/>
  <c r="BQ272" s="1"/>
  <c r="BS271"/>
  <c r="BR271"/>
  <c r="BL271"/>
  <c r="BK271"/>
  <c r="BQ271" s="1"/>
  <c r="BS270"/>
  <c r="BR270"/>
  <c r="BL270"/>
  <c r="BK270"/>
  <c r="BS269"/>
  <c r="BR269"/>
  <c r="BL269"/>
  <c r="BK269"/>
  <c r="BQ269" s="1"/>
  <c r="BS268"/>
  <c r="BR268"/>
  <c r="BL268"/>
  <c r="BK268"/>
  <c r="BQ268" s="1"/>
  <c r="BS267"/>
  <c r="BR267"/>
  <c r="BL267"/>
  <c r="BK267"/>
  <c r="BQ267" s="1"/>
  <c r="BS266"/>
  <c r="BR266"/>
  <c r="BL266"/>
  <c r="BK266"/>
  <c r="BS265"/>
  <c r="BR265"/>
  <c r="BL265"/>
  <c r="BK265"/>
  <c r="BQ265" s="1"/>
  <c r="BS264"/>
  <c r="BR264"/>
  <c r="BL264"/>
  <c r="BK264"/>
  <c r="BQ264" s="1"/>
  <c r="BS263"/>
  <c r="BR263"/>
  <c r="BL263"/>
  <c r="BK263"/>
  <c r="BQ263" s="1"/>
  <c r="BS262"/>
  <c r="BR262"/>
  <c r="BL262"/>
  <c r="BK262"/>
  <c r="BS261"/>
  <c r="BR261"/>
  <c r="BQ261"/>
  <c r="BL261"/>
  <c r="BK261"/>
  <c r="BS260"/>
  <c r="BR260"/>
  <c r="BQ260"/>
  <c r="BL260"/>
  <c r="BK260"/>
  <c r="BS259"/>
  <c r="BR259"/>
  <c r="BL259"/>
  <c r="BK259"/>
  <c r="BQ259" s="1"/>
  <c r="BS258"/>
  <c r="BR258"/>
  <c r="BL258"/>
  <c r="BK258"/>
  <c r="BS257"/>
  <c r="BR257"/>
  <c r="BL257"/>
  <c r="BK257"/>
  <c r="BQ257" s="1"/>
  <c r="BS256"/>
  <c r="BR256"/>
  <c r="BL256"/>
  <c r="BK256"/>
  <c r="BQ256" s="1"/>
  <c r="BS255"/>
  <c r="BR255"/>
  <c r="BL255"/>
  <c r="BK255"/>
  <c r="BQ255" s="1"/>
  <c r="BS254"/>
  <c r="BR254"/>
  <c r="BL254"/>
  <c r="BK254"/>
  <c r="BS253"/>
  <c r="BR253"/>
  <c r="BL253"/>
  <c r="BK253"/>
  <c r="BQ253" s="1"/>
  <c r="BS252"/>
  <c r="BR252"/>
  <c r="BL252"/>
  <c r="BK252"/>
  <c r="BQ252" s="1"/>
  <c r="BS251"/>
  <c r="BR251"/>
  <c r="BL251"/>
  <c r="BK251"/>
  <c r="BQ251" s="1"/>
  <c r="BS250"/>
  <c r="BR250"/>
  <c r="BL250"/>
  <c r="BK250"/>
  <c r="BS249"/>
  <c r="BR249"/>
  <c r="BL249"/>
  <c r="BK249"/>
  <c r="BQ249" s="1"/>
  <c r="BS248"/>
  <c r="BR248"/>
  <c r="BL248"/>
  <c r="BK248"/>
  <c r="BQ248" s="1"/>
  <c r="BS247"/>
  <c r="BR247"/>
  <c r="BL247"/>
  <c r="BK247"/>
  <c r="BQ247" s="1"/>
  <c r="BS246"/>
  <c r="BR246"/>
  <c r="BL246"/>
  <c r="BK246"/>
  <c r="BS245"/>
  <c r="BR245"/>
  <c r="BL245"/>
  <c r="BK245"/>
  <c r="BQ245" s="1"/>
  <c r="BS244"/>
  <c r="BR244"/>
  <c r="BQ244"/>
  <c r="BL244"/>
  <c r="BK244"/>
  <c r="BS243"/>
  <c r="BR243"/>
  <c r="BL243"/>
  <c r="BK243"/>
  <c r="BQ243" s="1"/>
  <c r="BS242"/>
  <c r="BR242"/>
  <c r="BL242"/>
  <c r="BK242"/>
  <c r="BS241"/>
  <c r="BR241"/>
  <c r="BL241"/>
  <c r="BK241"/>
  <c r="BQ241" s="1"/>
  <c r="BS240"/>
  <c r="BR240"/>
  <c r="BL240"/>
  <c r="BK240"/>
  <c r="BQ240" s="1"/>
  <c r="BS239"/>
  <c r="BR239"/>
  <c r="BL239"/>
  <c r="BK239"/>
  <c r="BQ239" s="1"/>
  <c r="BS238"/>
  <c r="BR238"/>
  <c r="BL238"/>
  <c r="BK238"/>
  <c r="BS237"/>
  <c r="BR237"/>
  <c r="BL237"/>
  <c r="BK237"/>
  <c r="BQ237" s="1"/>
  <c r="BS236"/>
  <c r="BR236"/>
  <c r="BL236"/>
  <c r="BK236"/>
  <c r="BQ236" s="1"/>
  <c r="BS235"/>
  <c r="BR235"/>
  <c r="BL235"/>
  <c r="BK235"/>
  <c r="BQ235" s="1"/>
  <c r="BS234"/>
  <c r="BR234"/>
  <c r="BL234"/>
  <c r="BK234"/>
  <c r="BS233"/>
  <c r="BR233"/>
  <c r="BL233"/>
  <c r="BK233"/>
  <c r="BQ233" s="1"/>
  <c r="BS232"/>
  <c r="BR232"/>
  <c r="BL232"/>
  <c r="BK232"/>
  <c r="BQ232" s="1"/>
  <c r="BS231"/>
  <c r="BR231"/>
  <c r="BL231"/>
  <c r="BK231"/>
  <c r="BQ231" s="1"/>
  <c r="BS230"/>
  <c r="BR230"/>
  <c r="BL230"/>
  <c r="BK230"/>
  <c r="BS229"/>
  <c r="BR229"/>
  <c r="BQ229"/>
  <c r="BL229"/>
  <c r="BK229"/>
  <c r="BS228"/>
  <c r="BR228"/>
  <c r="BL228"/>
  <c r="BK228"/>
  <c r="BQ228" s="1"/>
  <c r="BS227"/>
  <c r="BR227"/>
  <c r="BL227"/>
  <c r="BK227"/>
  <c r="BQ227" s="1"/>
  <c r="BS226"/>
  <c r="BR226"/>
  <c r="BL226"/>
  <c r="BK226"/>
  <c r="BS225"/>
  <c r="BR225"/>
  <c r="BL225"/>
  <c r="BK225"/>
  <c r="BQ225" s="1"/>
  <c r="BS224"/>
  <c r="BR224"/>
  <c r="BL224"/>
  <c r="BK224"/>
  <c r="BQ224" s="1"/>
  <c r="BS223"/>
  <c r="BR223"/>
  <c r="BL223"/>
  <c r="BK223"/>
  <c r="BQ223" s="1"/>
  <c r="BS222"/>
  <c r="BR222"/>
  <c r="BL222"/>
  <c r="BK222"/>
  <c r="BS221"/>
  <c r="BR221"/>
  <c r="BL221"/>
  <c r="BK221"/>
  <c r="BQ221" s="1"/>
  <c r="BS220"/>
  <c r="BR220"/>
  <c r="BL220"/>
  <c r="BK220"/>
  <c r="BQ220" s="1"/>
  <c r="BS219"/>
  <c r="BR219"/>
  <c r="BL219"/>
  <c r="BK219"/>
  <c r="BQ219" s="1"/>
  <c r="BS218"/>
  <c r="BR218"/>
  <c r="BL218"/>
  <c r="BK218"/>
  <c r="BS217"/>
  <c r="BR217"/>
  <c r="BL217"/>
  <c r="BK217"/>
  <c r="BQ217" s="1"/>
  <c r="BS216"/>
  <c r="BR216"/>
  <c r="BL216"/>
  <c r="BK216"/>
  <c r="BQ216" s="1"/>
  <c r="BS215"/>
  <c r="BR215"/>
  <c r="BL215"/>
  <c r="BK215"/>
  <c r="BQ215" s="1"/>
  <c r="BS214"/>
  <c r="BR214"/>
  <c r="BL214"/>
  <c r="BK214"/>
  <c r="BS213"/>
  <c r="BR213"/>
  <c r="BQ213"/>
  <c r="BL213"/>
  <c r="BK213"/>
  <c r="BS212"/>
  <c r="BR212"/>
  <c r="BQ212"/>
  <c r="BL212"/>
  <c r="BK212"/>
  <c r="BS211"/>
  <c r="BR211"/>
  <c r="BL211"/>
  <c r="BK211"/>
  <c r="BQ211" s="1"/>
  <c r="BS210"/>
  <c r="BR210"/>
  <c r="BL210"/>
  <c r="BK210"/>
  <c r="BS209"/>
  <c r="BR209"/>
  <c r="BL209"/>
  <c r="BK209"/>
  <c r="BQ209" s="1"/>
  <c r="BS208"/>
  <c r="BR208"/>
  <c r="BL208"/>
  <c r="BK208"/>
  <c r="BQ208" s="1"/>
  <c r="BS207"/>
  <c r="BR207"/>
  <c r="BL207"/>
  <c r="BK207"/>
  <c r="BQ207" s="1"/>
  <c r="BS206"/>
  <c r="BR206"/>
  <c r="BL206"/>
  <c r="BK206"/>
  <c r="BS205"/>
  <c r="BR205"/>
  <c r="BL205"/>
  <c r="BK205"/>
  <c r="BQ205" s="1"/>
  <c r="BS204"/>
  <c r="BR204"/>
  <c r="BL204"/>
  <c r="BK204"/>
  <c r="BQ204" s="1"/>
  <c r="BS203"/>
  <c r="BR203"/>
  <c r="BL203"/>
  <c r="BK203"/>
  <c r="BQ203" s="1"/>
  <c r="BS202"/>
  <c r="BR202"/>
  <c r="BL202"/>
  <c r="BK202"/>
  <c r="BQ202" s="1"/>
  <c r="BS201"/>
  <c r="BR201"/>
  <c r="BL201"/>
  <c r="BK201"/>
  <c r="BQ201" s="1"/>
  <c r="BS200"/>
  <c r="BR200"/>
  <c r="BL200"/>
  <c r="BK200"/>
  <c r="BQ200" s="1"/>
  <c r="BS199"/>
  <c r="BR199"/>
  <c r="BL199"/>
  <c r="BK199"/>
  <c r="BQ199" s="1"/>
  <c r="BS198"/>
  <c r="BR198"/>
  <c r="BL198"/>
  <c r="BK198"/>
  <c r="BQ198" s="1"/>
  <c r="BS197"/>
  <c r="BR197"/>
  <c r="BL197"/>
  <c r="BK197"/>
  <c r="BQ197" s="1"/>
  <c r="BS196"/>
  <c r="BR196"/>
  <c r="BQ196"/>
  <c r="BL196"/>
  <c r="BK196"/>
  <c r="BS195"/>
  <c r="BR195"/>
  <c r="BL195"/>
  <c r="BK195"/>
  <c r="BQ195" s="1"/>
  <c r="BS194"/>
  <c r="BR194"/>
  <c r="BL194"/>
  <c r="BK194"/>
  <c r="BQ194" s="1"/>
  <c r="BS193"/>
  <c r="BR193"/>
  <c r="BQ193"/>
  <c r="BL193"/>
  <c r="BK193"/>
  <c r="BS192"/>
  <c r="BR192"/>
  <c r="BL192"/>
  <c r="BK192"/>
  <c r="BQ192" s="1"/>
  <c r="BS191"/>
  <c r="BR191"/>
  <c r="BL191"/>
  <c r="BK191"/>
  <c r="BQ191" s="1"/>
  <c r="BS190"/>
  <c r="BR190"/>
  <c r="BL190"/>
  <c r="BK190"/>
  <c r="BQ190" s="1"/>
  <c r="BS189"/>
  <c r="BR189"/>
  <c r="BL189"/>
  <c r="BK189"/>
  <c r="BQ189" s="1"/>
  <c r="BS188"/>
  <c r="BR188"/>
  <c r="BL188"/>
  <c r="BK188"/>
  <c r="BQ188" s="1"/>
  <c r="BS187"/>
  <c r="BR187"/>
  <c r="BL187"/>
  <c r="BK187"/>
  <c r="BQ187" s="1"/>
  <c r="BS186"/>
  <c r="BR186"/>
  <c r="BL186"/>
  <c r="BK186"/>
  <c r="BQ186" s="1"/>
  <c r="BS185"/>
  <c r="BR185"/>
  <c r="BL185"/>
  <c r="BK185"/>
  <c r="BQ185" s="1"/>
  <c r="BS184"/>
  <c r="BR184"/>
  <c r="BL184"/>
  <c r="BK184"/>
  <c r="BQ184" s="1"/>
  <c r="BS183"/>
  <c r="BR183"/>
  <c r="BL183"/>
  <c r="BK183"/>
  <c r="BQ183" s="1"/>
  <c r="BS182"/>
  <c r="BR182"/>
  <c r="BL182"/>
  <c r="BK182"/>
  <c r="BQ182" s="1"/>
  <c r="BS181"/>
  <c r="BR181"/>
  <c r="BL181"/>
  <c r="BK181"/>
  <c r="BQ181" s="1"/>
  <c r="BS180"/>
  <c r="BR180"/>
  <c r="BQ180"/>
  <c r="BL180"/>
  <c r="BK180"/>
  <c r="BS179"/>
  <c r="BR179"/>
  <c r="BL179"/>
  <c r="BK179"/>
  <c r="BQ179" s="1"/>
  <c r="BS178"/>
  <c r="BR178"/>
  <c r="BL178"/>
  <c r="BK178"/>
  <c r="BQ178" s="1"/>
  <c r="BS177"/>
  <c r="BR177"/>
  <c r="BL177"/>
  <c r="BK177"/>
  <c r="BQ177" s="1"/>
  <c r="BS176"/>
  <c r="BR176"/>
  <c r="BL176"/>
  <c r="BK176"/>
  <c r="BQ176" s="1"/>
  <c r="BS175"/>
  <c r="BR175"/>
  <c r="BL175"/>
  <c r="BK175"/>
  <c r="BQ175" s="1"/>
  <c r="BS174"/>
  <c r="BR174"/>
  <c r="BL174"/>
  <c r="BK174"/>
  <c r="BQ174" s="1"/>
  <c r="BS173"/>
  <c r="BR173"/>
  <c r="BL173"/>
  <c r="BK173"/>
  <c r="BQ173" s="1"/>
  <c r="BS172"/>
  <c r="BR172"/>
  <c r="BQ172"/>
  <c r="BL172"/>
  <c r="BK172"/>
  <c r="BS171"/>
  <c r="BR171"/>
  <c r="BL171"/>
  <c r="BK171"/>
  <c r="BQ171" s="1"/>
  <c r="BS170"/>
  <c r="BR170"/>
  <c r="BL170"/>
  <c r="BK170"/>
  <c r="BQ170" s="1"/>
  <c r="BS169"/>
  <c r="BR169"/>
  <c r="BL169"/>
  <c r="BK169"/>
  <c r="BQ169" s="1"/>
  <c r="BS168"/>
  <c r="BR168"/>
  <c r="BL168"/>
  <c r="BK168"/>
  <c r="BQ168" s="1"/>
  <c r="BS167"/>
  <c r="BR167"/>
  <c r="BL167"/>
  <c r="BK167"/>
  <c r="BQ167" s="1"/>
  <c r="BS166"/>
  <c r="BR166"/>
  <c r="BL166"/>
  <c r="BK166"/>
  <c r="BQ166" s="1"/>
  <c r="BS165"/>
  <c r="BR165"/>
  <c r="BL165"/>
  <c r="BK165"/>
  <c r="BQ165" s="1"/>
  <c r="BS164"/>
  <c r="BR164"/>
  <c r="BL164"/>
  <c r="BK164"/>
  <c r="BQ164" s="1"/>
  <c r="BS163"/>
  <c r="BR163"/>
  <c r="BL163"/>
  <c r="BK163"/>
  <c r="BQ163" s="1"/>
  <c r="BS162"/>
  <c r="BR162"/>
  <c r="BL162"/>
  <c r="BK162"/>
  <c r="BQ162" s="1"/>
  <c r="BS161"/>
  <c r="BR161"/>
  <c r="BQ161"/>
  <c r="BL161"/>
  <c r="BK161"/>
  <c r="BS160"/>
  <c r="BR160"/>
  <c r="BL160"/>
  <c r="BK160"/>
  <c r="BQ160" s="1"/>
  <c r="BS159"/>
  <c r="BR159"/>
  <c r="BL159"/>
  <c r="BK159"/>
  <c r="BQ159" s="1"/>
  <c r="BS158"/>
  <c r="BR158"/>
  <c r="BL158"/>
  <c r="BK158"/>
  <c r="BQ158" s="1"/>
  <c r="BS157"/>
  <c r="BR157"/>
  <c r="BL157"/>
  <c r="BK157"/>
  <c r="BQ157" s="1"/>
  <c r="BS156"/>
  <c r="BR156"/>
  <c r="BQ156"/>
  <c r="BL156"/>
  <c r="BK156"/>
  <c r="BS155"/>
  <c r="BR155"/>
  <c r="BL155"/>
  <c r="BK155"/>
  <c r="BQ155" s="1"/>
  <c r="BS154"/>
  <c r="BR154"/>
  <c r="BL154"/>
  <c r="BK154"/>
  <c r="BQ154" s="1"/>
  <c r="BS153"/>
  <c r="BR153"/>
  <c r="BL153"/>
  <c r="BK153"/>
  <c r="BQ153" s="1"/>
  <c r="BS152"/>
  <c r="BR152"/>
  <c r="BL152"/>
  <c r="BK152"/>
  <c r="BQ152" s="1"/>
  <c r="BS151"/>
  <c r="BR151"/>
  <c r="BL151"/>
  <c r="BK151"/>
  <c r="BQ151" s="1"/>
  <c r="BS150"/>
  <c r="BR150"/>
  <c r="BL150"/>
  <c r="BK150"/>
  <c r="BQ150" s="1"/>
  <c r="BS149"/>
  <c r="BR149"/>
  <c r="BL149"/>
  <c r="BK149"/>
  <c r="BQ149" s="1"/>
  <c r="BS148"/>
  <c r="BR148"/>
  <c r="BL148"/>
  <c r="BK148"/>
  <c r="BQ148" s="1"/>
  <c r="BS147"/>
  <c r="BR147"/>
  <c r="BL147"/>
  <c r="BK147"/>
  <c r="BQ147" s="1"/>
  <c r="BS146"/>
  <c r="BR146"/>
  <c r="BL146"/>
  <c r="BK146"/>
  <c r="BQ146" s="1"/>
  <c r="BS145"/>
  <c r="BR145"/>
  <c r="BQ145"/>
  <c r="BL145"/>
  <c r="BK145"/>
  <c r="BS144"/>
  <c r="BR144"/>
  <c r="BL144"/>
  <c r="BK144"/>
  <c r="BQ144" s="1"/>
  <c r="BS143"/>
  <c r="BR143"/>
  <c r="BL143"/>
  <c r="BK143"/>
  <c r="BQ143" s="1"/>
  <c r="BS142"/>
  <c r="BR142"/>
  <c r="BL142"/>
  <c r="BK142"/>
  <c r="BQ142" s="1"/>
  <c r="BS141"/>
  <c r="BR141"/>
  <c r="BL141"/>
  <c r="BK141"/>
  <c r="BQ141" s="1"/>
  <c r="BS140"/>
  <c r="BR140"/>
  <c r="BQ140"/>
  <c r="BL140"/>
  <c r="BK140"/>
  <c r="BS139"/>
  <c r="BR139"/>
  <c r="BQ139"/>
  <c r="BL139"/>
  <c r="BK139"/>
  <c r="BS138"/>
  <c r="BR138"/>
  <c r="BL138"/>
  <c r="BK138"/>
  <c r="BQ138" s="1"/>
  <c r="BS137"/>
  <c r="BR137"/>
  <c r="BL137"/>
  <c r="BK137"/>
  <c r="BQ137" s="1"/>
  <c r="BS136"/>
  <c r="BR136"/>
  <c r="BL136"/>
  <c r="BK136"/>
  <c r="BQ136" s="1"/>
  <c r="BS135"/>
  <c r="BR135"/>
  <c r="BL135"/>
  <c r="BK135"/>
  <c r="BQ135" s="1"/>
  <c r="BS134"/>
  <c r="BR134"/>
  <c r="BL134"/>
  <c r="BK134"/>
  <c r="BQ134" s="1"/>
  <c r="BS133"/>
  <c r="BR133"/>
  <c r="BL133"/>
  <c r="BK133"/>
  <c r="BQ133" s="1"/>
  <c r="BS132"/>
  <c r="BR132"/>
  <c r="BL132"/>
  <c r="BK132"/>
  <c r="BQ132" s="1"/>
  <c r="BS131"/>
  <c r="BR131"/>
  <c r="BL131"/>
  <c r="BK131"/>
  <c r="BQ131" s="1"/>
  <c r="BS130"/>
  <c r="BR130"/>
  <c r="BL130"/>
  <c r="BK130"/>
  <c r="BQ130" s="1"/>
  <c r="BS129"/>
  <c r="BR129"/>
  <c r="BL129"/>
  <c r="BK129"/>
  <c r="BQ129" s="1"/>
  <c r="BS128"/>
  <c r="BR128"/>
  <c r="BL128"/>
  <c r="BK128"/>
  <c r="BQ128" s="1"/>
  <c r="BS127"/>
  <c r="BR127"/>
  <c r="BL127"/>
  <c r="BK127"/>
  <c r="BQ127" s="1"/>
  <c r="BS126"/>
  <c r="BR126"/>
  <c r="BL126"/>
  <c r="BK126"/>
  <c r="BQ126" s="1"/>
  <c r="BS125"/>
  <c r="BR125"/>
  <c r="BL125"/>
  <c r="BK125"/>
  <c r="BQ125" s="1"/>
  <c r="BS124"/>
  <c r="BR124"/>
  <c r="BQ124"/>
  <c r="BL124"/>
  <c r="BK124"/>
  <c r="BS123"/>
  <c r="BR123"/>
  <c r="BQ123"/>
  <c r="BL123"/>
  <c r="BK123"/>
  <c r="BS122"/>
  <c r="BR122"/>
  <c r="BL122"/>
  <c r="BK122"/>
  <c r="BQ122" s="1"/>
  <c r="BS121"/>
  <c r="BR121"/>
  <c r="BL121"/>
  <c r="BK121"/>
  <c r="BQ121" s="1"/>
  <c r="BS120"/>
  <c r="BR120"/>
  <c r="BL120"/>
  <c r="BK120"/>
  <c r="BQ120" s="1"/>
  <c r="BS119"/>
  <c r="BR119"/>
  <c r="BL119"/>
  <c r="BK119"/>
  <c r="BQ119" s="1"/>
  <c r="BS118"/>
  <c r="BR118"/>
  <c r="BL118"/>
  <c r="BK118"/>
  <c r="BQ118" s="1"/>
  <c r="BS117"/>
  <c r="BR117"/>
  <c r="BL117"/>
  <c r="BK117"/>
  <c r="BQ117" s="1"/>
  <c r="BS116"/>
  <c r="BR116"/>
  <c r="BL116"/>
  <c r="BK116"/>
  <c r="BQ116" s="1"/>
  <c r="BS115"/>
  <c r="BR115"/>
  <c r="BL115"/>
  <c r="BK115"/>
  <c r="BQ115" s="1"/>
  <c r="BS114"/>
  <c r="BR114"/>
  <c r="BL114"/>
  <c r="BK114"/>
  <c r="BQ114" s="1"/>
  <c r="BS113"/>
  <c r="BR113"/>
  <c r="BQ113"/>
  <c r="BL113"/>
  <c r="BK113"/>
  <c r="BS112"/>
  <c r="BR112"/>
  <c r="BL112"/>
  <c r="BK112"/>
  <c r="BQ112" s="1"/>
  <c r="BS111"/>
  <c r="BR111"/>
  <c r="BL111"/>
  <c r="BK111"/>
  <c r="BQ111" s="1"/>
  <c r="BS110"/>
  <c r="BR110"/>
  <c r="BL110"/>
  <c r="BK110"/>
  <c r="BQ110" s="1"/>
  <c r="BS109"/>
  <c r="BR109"/>
  <c r="BL109"/>
  <c r="BK109"/>
  <c r="BQ109" s="1"/>
  <c r="BS108"/>
  <c r="BR108"/>
  <c r="BQ108"/>
  <c r="BL108"/>
  <c r="BK108"/>
  <c r="BS107"/>
  <c r="BR107"/>
  <c r="BL107"/>
  <c r="BK107"/>
  <c r="BQ107" s="1"/>
  <c r="BS106"/>
  <c r="BR106"/>
  <c r="BL106"/>
  <c r="BK106"/>
  <c r="BQ106" s="1"/>
  <c r="BS105"/>
  <c r="BR105"/>
  <c r="BL105"/>
  <c r="BK105"/>
  <c r="BQ105" s="1"/>
  <c r="BS104"/>
  <c r="BR104"/>
  <c r="BL104"/>
  <c r="BK104"/>
  <c r="BQ104" s="1"/>
  <c r="BS103"/>
  <c r="BR103"/>
  <c r="BL103"/>
  <c r="BK103"/>
  <c r="BQ103" s="1"/>
  <c r="BS102"/>
  <c r="BR102"/>
  <c r="BL102"/>
  <c r="BK102"/>
  <c r="BQ102" s="1"/>
  <c r="BS101"/>
  <c r="BR101"/>
  <c r="BL101"/>
  <c r="BK101"/>
  <c r="BQ101" s="1"/>
  <c r="BS100"/>
  <c r="BR100"/>
  <c r="BL100"/>
  <c r="BK100"/>
  <c r="BQ100" s="1"/>
  <c r="BS99"/>
  <c r="BR99"/>
  <c r="BL99"/>
  <c r="BK99"/>
  <c r="BQ99" s="1"/>
  <c r="BS98"/>
  <c r="BR98"/>
  <c r="BL98"/>
  <c r="BK98"/>
  <c r="BQ98" s="1"/>
  <c r="BS97"/>
  <c r="BR97"/>
  <c r="BL97"/>
  <c r="BK97"/>
  <c r="BQ97" s="1"/>
  <c r="BS96"/>
  <c r="BR96"/>
  <c r="BL96"/>
  <c r="BK96"/>
  <c r="BQ96" s="1"/>
  <c r="BS95"/>
  <c r="BR95"/>
  <c r="BL95"/>
  <c r="BK95"/>
  <c r="BQ95" s="1"/>
  <c r="BS94"/>
  <c r="BR94"/>
  <c r="BL94"/>
  <c r="BK94"/>
  <c r="BQ94" s="1"/>
  <c r="BS93"/>
  <c r="BR93"/>
  <c r="BL93"/>
  <c r="BK93"/>
  <c r="BQ93" s="1"/>
  <c r="BS92"/>
  <c r="BR92"/>
  <c r="BL92"/>
  <c r="BK92"/>
  <c r="BQ92" s="1"/>
  <c r="BS91"/>
  <c r="BR91"/>
  <c r="BL91"/>
  <c r="BK91"/>
  <c r="BQ91" s="1"/>
  <c r="BS90"/>
  <c r="BR90"/>
  <c r="BL90"/>
  <c r="BK90"/>
  <c r="BQ90" s="1"/>
  <c r="BS89"/>
  <c r="BR89"/>
  <c r="BQ89"/>
  <c r="BL89"/>
  <c r="BK89"/>
  <c r="BS88"/>
  <c r="BR88"/>
  <c r="BL88"/>
  <c r="BK88"/>
  <c r="BQ88" s="1"/>
  <c r="BS87"/>
  <c r="BR87"/>
  <c r="BL87"/>
  <c r="BK87"/>
  <c r="BQ87" s="1"/>
  <c r="BS86"/>
  <c r="BR86"/>
  <c r="BL86"/>
  <c r="BK86"/>
  <c r="BQ86" s="1"/>
  <c r="BS85"/>
  <c r="BR85"/>
  <c r="BQ85"/>
  <c r="BL85"/>
  <c r="BK85"/>
  <c r="BS84"/>
  <c r="BR84"/>
  <c r="BL84"/>
  <c r="BK84"/>
  <c r="BQ84" s="1"/>
  <c r="BS83"/>
  <c r="BR83"/>
  <c r="BL83"/>
  <c r="BK83"/>
  <c r="BQ83" s="1"/>
  <c r="BS82"/>
  <c r="BR82"/>
  <c r="BL82"/>
  <c r="BK82"/>
  <c r="BQ82" s="1"/>
  <c r="BS81"/>
  <c r="BR81"/>
  <c r="BL81"/>
  <c r="BK81"/>
  <c r="BQ81" s="1"/>
  <c r="BS80"/>
  <c r="BR80"/>
  <c r="BL80"/>
  <c r="BK80"/>
  <c r="BQ80" s="1"/>
  <c r="BS79"/>
  <c r="BR79"/>
  <c r="BQ79"/>
  <c r="BL79"/>
  <c r="BK79"/>
  <c r="BS78"/>
  <c r="BR78"/>
  <c r="BL78"/>
  <c r="BK78"/>
  <c r="BQ78" s="1"/>
  <c r="BS77"/>
  <c r="BR77"/>
  <c r="BL77"/>
  <c r="BK77"/>
  <c r="BQ77" s="1"/>
  <c r="BS76"/>
  <c r="BR76"/>
  <c r="BL76"/>
  <c r="BK76"/>
  <c r="BQ76" s="1"/>
  <c r="BS75"/>
  <c r="BR75"/>
  <c r="BL75"/>
  <c r="BK75"/>
  <c r="BQ75" s="1"/>
  <c r="BS74"/>
  <c r="BR74"/>
  <c r="BL74"/>
  <c r="BK74"/>
  <c r="BQ74" s="1"/>
  <c r="BS73"/>
  <c r="BR73"/>
  <c r="BL73"/>
  <c r="BK73"/>
  <c r="BQ73" s="1"/>
  <c r="BS72"/>
  <c r="BR72"/>
  <c r="BL72"/>
  <c r="BK72"/>
  <c r="BQ72" s="1"/>
  <c r="BS71"/>
  <c r="BR71"/>
  <c r="BL71"/>
  <c r="BK71"/>
  <c r="BS70"/>
  <c r="BR70"/>
  <c r="BL70"/>
  <c r="BK70"/>
  <c r="BS69"/>
  <c r="BR69"/>
  <c r="BL69"/>
  <c r="BK69"/>
  <c r="BQ69" s="1"/>
  <c r="BS68"/>
  <c r="BR68"/>
  <c r="BL68"/>
  <c r="BK68"/>
  <c r="BQ68" s="1"/>
  <c r="BS67"/>
  <c r="BR67"/>
  <c r="BL67"/>
  <c r="BK67"/>
  <c r="BQ67" s="1"/>
  <c r="BS66"/>
  <c r="BR66"/>
  <c r="BL66"/>
  <c r="BK66"/>
  <c r="BS65"/>
  <c r="BR65"/>
  <c r="BL65"/>
  <c r="BK65"/>
  <c r="BQ65" s="1"/>
  <c r="BS64"/>
  <c r="BR64"/>
  <c r="BL64"/>
  <c r="BK64"/>
  <c r="BQ64" s="1"/>
  <c r="BS63"/>
  <c r="BR63"/>
  <c r="BL63"/>
  <c r="BK63"/>
  <c r="BQ63" s="1"/>
  <c r="BS62"/>
  <c r="BR62"/>
  <c r="BL62"/>
  <c r="BK62"/>
  <c r="BS61"/>
  <c r="BR61"/>
  <c r="BL61"/>
  <c r="BK61"/>
  <c r="BQ61" s="1"/>
  <c r="BS60"/>
  <c r="BR60"/>
  <c r="BL60"/>
  <c r="BK60"/>
  <c r="BQ60" s="1"/>
  <c r="BS59"/>
  <c r="BR59"/>
  <c r="BL59"/>
  <c r="BK59"/>
  <c r="BQ59" s="1"/>
  <c r="BS58"/>
  <c r="BR58"/>
  <c r="BL58"/>
  <c r="BK58"/>
  <c r="BS57"/>
  <c r="BR57"/>
  <c r="BQ57"/>
  <c r="BL57"/>
  <c r="BK57"/>
  <c r="BS56"/>
  <c r="BR56"/>
  <c r="BL56"/>
  <c r="BK56"/>
  <c r="BQ56" s="1"/>
  <c r="BS55"/>
  <c r="BR55"/>
  <c r="BL55"/>
  <c r="BK55"/>
  <c r="BQ55" s="1"/>
  <c r="BS54"/>
  <c r="BR54"/>
  <c r="BL54"/>
  <c r="BK54"/>
  <c r="BS53"/>
  <c r="BR53"/>
  <c r="BL53"/>
  <c r="BK53"/>
  <c r="BQ53" s="1"/>
  <c r="BS52"/>
  <c r="BR52"/>
  <c r="BL52"/>
  <c r="BK52"/>
  <c r="BQ52" s="1"/>
  <c r="BS51"/>
  <c r="BR51"/>
  <c r="BL51"/>
  <c r="BK51"/>
  <c r="BQ51" s="1"/>
  <c r="BS50"/>
  <c r="BR50"/>
  <c r="BL50"/>
  <c r="BK50"/>
  <c r="BS49"/>
  <c r="BR49"/>
  <c r="BL49"/>
  <c r="BK49"/>
  <c r="BQ49" s="1"/>
  <c r="BS48"/>
  <c r="BR48"/>
  <c r="BL48"/>
  <c r="BK48"/>
  <c r="BQ48" s="1"/>
  <c r="BS47"/>
  <c r="BR47"/>
  <c r="BL47"/>
  <c r="BK47"/>
  <c r="BQ47" s="1"/>
  <c r="BS46"/>
  <c r="BR46"/>
  <c r="BL46"/>
  <c r="BK46"/>
  <c r="BS45"/>
  <c r="BR45"/>
  <c r="BQ45"/>
  <c r="BL45"/>
  <c r="BK45"/>
  <c r="BS44"/>
  <c r="BR44"/>
  <c r="BL44"/>
  <c r="BK44"/>
  <c r="BQ44" s="1"/>
  <c r="BS43"/>
  <c r="BR43"/>
  <c r="BL43"/>
  <c r="BK43"/>
  <c r="BQ43" s="1"/>
  <c r="BS42"/>
  <c r="BR42"/>
  <c r="BL42"/>
  <c r="BK42"/>
  <c r="BS41"/>
  <c r="BR41"/>
  <c r="BQ41"/>
  <c r="BL41"/>
  <c r="BK41"/>
  <c r="BS40"/>
  <c r="BR40"/>
  <c r="BL40"/>
  <c r="BK40"/>
  <c r="BQ40" s="1"/>
  <c r="BS39"/>
  <c r="BR39"/>
  <c r="BL39"/>
  <c r="BK39"/>
  <c r="BQ39" s="1"/>
  <c r="BS38"/>
  <c r="BR38"/>
  <c r="BL38"/>
  <c r="BK38"/>
  <c r="BS37"/>
  <c r="BR37"/>
  <c r="BL37"/>
  <c r="BK37"/>
  <c r="BQ37" s="1"/>
  <c r="BS36"/>
  <c r="BR36"/>
  <c r="BL36"/>
  <c r="BK36"/>
  <c r="BQ36" s="1"/>
  <c r="BS35"/>
  <c r="BR35"/>
  <c r="BL35"/>
  <c r="BK35"/>
  <c r="BQ35" s="1"/>
  <c r="BS34"/>
  <c r="BR34"/>
  <c r="BL34"/>
  <c r="BK34"/>
  <c r="BS33"/>
  <c r="BR33"/>
  <c r="BL33"/>
  <c r="BK33"/>
  <c r="BQ33" s="1"/>
  <c r="BS32"/>
  <c r="BR32"/>
  <c r="BL32"/>
  <c r="BK32"/>
  <c r="BQ32" s="1"/>
  <c r="BS31"/>
  <c r="BR31"/>
  <c r="BL31"/>
  <c r="BK31"/>
  <c r="BQ31" s="1"/>
  <c r="BS30"/>
  <c r="BR30"/>
  <c r="BL30"/>
  <c r="BK30"/>
  <c r="BS29"/>
  <c r="BR29"/>
  <c r="BN29"/>
  <c r="BL29"/>
  <c r="BK29"/>
  <c r="BQ29" s="1"/>
  <c r="BS28"/>
  <c r="BR28"/>
  <c r="BL28"/>
  <c r="BK28"/>
  <c r="BQ28" s="1"/>
  <c r="BS27"/>
  <c r="BR27"/>
  <c r="BL27"/>
  <c r="BK27"/>
  <c r="BQ27" s="1"/>
  <c r="BS26"/>
  <c r="BR26"/>
  <c r="BL26"/>
  <c r="BK26"/>
  <c r="BS25"/>
  <c r="BR25"/>
  <c r="BN25"/>
  <c r="BL25"/>
  <c r="BK25"/>
  <c r="BQ25" s="1"/>
  <c r="BS24"/>
  <c r="BR24"/>
  <c r="BL24"/>
  <c r="BK24"/>
  <c r="BQ24" s="1"/>
  <c r="BS23"/>
  <c r="BR23"/>
  <c r="BL23"/>
  <c r="BK23"/>
  <c r="BQ23" s="1"/>
  <c r="BS22"/>
  <c r="BR22"/>
  <c r="BL22"/>
  <c r="BK22"/>
  <c r="BS21"/>
  <c r="BR21"/>
  <c r="BN21"/>
  <c r="BL21"/>
  <c r="BK21"/>
  <c r="BQ21" s="1"/>
  <c r="BS20"/>
  <c r="BR20"/>
  <c r="BL20"/>
  <c r="BK20"/>
  <c r="BQ20" s="1"/>
  <c r="BS19"/>
  <c r="BR19"/>
  <c r="BN19"/>
  <c r="BL19"/>
  <c r="BK19"/>
  <c r="BQ19" s="1"/>
  <c r="BS18"/>
  <c r="BR18"/>
  <c r="BL18"/>
  <c r="BK18"/>
  <c r="BS17"/>
  <c r="BR17"/>
  <c r="BQ17"/>
  <c r="BN17"/>
  <c r="BL17"/>
  <c r="BK17"/>
  <c r="BS16"/>
  <c r="BR16"/>
  <c r="BL16"/>
  <c r="BK16"/>
  <c r="BQ16" s="1"/>
  <c r="BS15"/>
  <c r="BR15"/>
  <c r="BN15"/>
  <c r="BL15"/>
  <c r="BK15"/>
  <c r="BQ15" s="1"/>
  <c r="BS14"/>
  <c r="BR14"/>
  <c r="BL14"/>
  <c r="BK14"/>
  <c r="BS13"/>
  <c r="BR13"/>
  <c r="BN13"/>
  <c r="BL13"/>
  <c r="BK13"/>
  <c r="BQ13" s="1"/>
  <c r="BS12"/>
  <c r="BR12"/>
  <c r="BL12"/>
  <c r="BK12"/>
  <c r="BQ12" s="1"/>
  <c r="BS11"/>
  <c r="BR11"/>
  <c r="BN11"/>
  <c r="BL11"/>
  <c r="BK11"/>
  <c r="BQ11" s="1"/>
  <c r="BS10"/>
  <c r="BR10"/>
  <c r="BL10"/>
  <c r="BK10"/>
  <c r="BS9"/>
  <c r="BR9"/>
  <c r="BN9"/>
  <c r="BL9"/>
  <c r="BK9"/>
  <c r="BQ9" s="1"/>
  <c r="BS8"/>
  <c r="BR8"/>
  <c r="BL8"/>
  <c r="BK8"/>
  <c r="BQ8" s="1"/>
  <c r="BS7"/>
  <c r="BR7"/>
  <c r="BN7"/>
  <c r="BL7"/>
  <c r="BK7"/>
  <c r="BQ7" s="1"/>
  <c r="BS6"/>
  <c r="BR6"/>
  <c r="BO6"/>
  <c r="BO7" s="1"/>
  <c r="BO8" s="1"/>
  <c r="BN6"/>
  <c r="BL6"/>
  <c r="BK6"/>
  <c r="BQ6" s="1"/>
  <c r="BN142"/>
  <c r="BH643"/>
  <c r="BG643"/>
  <c r="BA643"/>
  <c r="AZ643"/>
  <c r="BF643" s="1"/>
  <c r="BH642"/>
  <c r="BG642"/>
  <c r="BA642"/>
  <c r="AZ642"/>
  <c r="BF642" s="1"/>
  <c r="BH641"/>
  <c r="BG641"/>
  <c r="BA641"/>
  <c r="AZ641"/>
  <c r="BH640"/>
  <c r="BG640"/>
  <c r="BA640"/>
  <c r="AZ640"/>
  <c r="BF640" s="1"/>
  <c r="BH639"/>
  <c r="BG639"/>
  <c r="BA639"/>
  <c r="AZ639"/>
  <c r="BF639" s="1"/>
  <c r="BH638"/>
  <c r="BG638"/>
  <c r="BA638"/>
  <c r="AZ638"/>
  <c r="BF638" s="1"/>
  <c r="BH637"/>
  <c r="BG637"/>
  <c r="BA637"/>
  <c r="AZ637"/>
  <c r="BH636"/>
  <c r="BG636"/>
  <c r="BA636"/>
  <c r="AZ636"/>
  <c r="BF636" s="1"/>
  <c r="BH635"/>
  <c r="BG635"/>
  <c r="BA635"/>
  <c r="AZ635"/>
  <c r="BF635" s="1"/>
  <c r="BH634"/>
  <c r="BG634"/>
  <c r="BA634"/>
  <c r="AZ634"/>
  <c r="BF634" s="1"/>
  <c r="BH633"/>
  <c r="BG633"/>
  <c r="BA633"/>
  <c r="AZ633"/>
  <c r="BH632"/>
  <c r="BG632"/>
  <c r="BF632"/>
  <c r="BA632"/>
  <c r="AZ632"/>
  <c r="BH631"/>
  <c r="BG631"/>
  <c r="BA631"/>
  <c r="AZ631"/>
  <c r="BF631" s="1"/>
  <c r="BH630"/>
  <c r="BG630"/>
  <c r="BA630"/>
  <c r="AZ630"/>
  <c r="BF630" s="1"/>
  <c r="BH629"/>
  <c r="BG629"/>
  <c r="BA629"/>
  <c r="AZ629"/>
  <c r="BH628"/>
  <c r="BG628"/>
  <c r="BA628"/>
  <c r="AZ628"/>
  <c r="BF628" s="1"/>
  <c r="BH627"/>
  <c r="BG627"/>
  <c r="BA627"/>
  <c r="AZ627"/>
  <c r="BF627" s="1"/>
  <c r="BH626"/>
  <c r="BG626"/>
  <c r="BA626"/>
  <c r="AZ626"/>
  <c r="BF626" s="1"/>
  <c r="BH625"/>
  <c r="BG625"/>
  <c r="BA625"/>
  <c r="AZ625"/>
  <c r="BH624"/>
  <c r="BG624"/>
  <c r="BF624"/>
  <c r="BA624"/>
  <c r="AZ624"/>
  <c r="BH623"/>
  <c r="BG623"/>
  <c r="BA623"/>
  <c r="AZ623"/>
  <c r="BF623" s="1"/>
  <c r="BH622"/>
  <c r="BG622"/>
  <c r="BF622"/>
  <c r="BA622"/>
  <c r="AZ622"/>
  <c r="BH621"/>
  <c r="BG621"/>
  <c r="BA621"/>
  <c r="AZ621"/>
  <c r="BH620"/>
  <c r="BG620"/>
  <c r="BA620"/>
  <c r="AZ620"/>
  <c r="BF620" s="1"/>
  <c r="BH619"/>
  <c r="BG619"/>
  <c r="BA619"/>
  <c r="AZ619"/>
  <c r="BF619" s="1"/>
  <c r="BH618"/>
  <c r="BG618"/>
  <c r="BA618"/>
  <c r="AZ618"/>
  <c r="BF618" s="1"/>
  <c r="BH617"/>
  <c r="BG617"/>
  <c r="BA617"/>
  <c r="AZ617"/>
  <c r="BH616"/>
  <c r="BG616"/>
  <c r="BA616"/>
  <c r="AZ616"/>
  <c r="BF616" s="1"/>
  <c r="BH615"/>
  <c r="BG615"/>
  <c r="BA615"/>
  <c r="AZ615"/>
  <c r="BF615" s="1"/>
  <c r="BH614"/>
  <c r="BG614"/>
  <c r="BA614"/>
  <c r="AZ614"/>
  <c r="BF614" s="1"/>
  <c r="BH613"/>
  <c r="BG613"/>
  <c r="BA613"/>
  <c r="AZ613"/>
  <c r="BH612"/>
  <c r="BG612"/>
  <c r="BA612"/>
  <c r="AZ612"/>
  <c r="BF612" s="1"/>
  <c r="BH611"/>
  <c r="BG611"/>
  <c r="BA611"/>
  <c r="AZ611"/>
  <c r="BF611" s="1"/>
  <c r="BH610"/>
  <c r="BG610"/>
  <c r="BA610"/>
  <c r="AZ610"/>
  <c r="BF610" s="1"/>
  <c r="BH609"/>
  <c r="BG609"/>
  <c r="BA609"/>
  <c r="AZ609"/>
  <c r="BH608"/>
  <c r="BG608"/>
  <c r="BF608"/>
  <c r="BA608"/>
  <c r="AZ608"/>
  <c r="BH607"/>
  <c r="BG607"/>
  <c r="BA607"/>
  <c r="AZ607"/>
  <c r="BF607" s="1"/>
  <c r="BH606"/>
  <c r="BG606"/>
  <c r="BF606"/>
  <c r="BA606"/>
  <c r="AZ606"/>
  <c r="BH605"/>
  <c r="BG605"/>
  <c r="BA605"/>
  <c r="AZ605"/>
  <c r="BH604"/>
  <c r="BG604"/>
  <c r="BA604"/>
  <c r="AZ604"/>
  <c r="BF604" s="1"/>
  <c r="BH603"/>
  <c r="BG603"/>
  <c r="BA603"/>
  <c r="AZ603"/>
  <c r="BF603" s="1"/>
  <c r="BH602"/>
  <c r="BG602"/>
  <c r="BA602"/>
  <c r="AZ602"/>
  <c r="BF602" s="1"/>
  <c r="BH601"/>
  <c r="BG601"/>
  <c r="BA601"/>
  <c r="AZ601"/>
  <c r="BH600"/>
  <c r="BG600"/>
  <c r="BA600"/>
  <c r="AZ600"/>
  <c r="BF600" s="1"/>
  <c r="BH599"/>
  <c r="BG599"/>
  <c r="BA599"/>
  <c r="AZ599"/>
  <c r="BF599" s="1"/>
  <c r="BH598"/>
  <c r="BG598"/>
  <c r="BA598"/>
  <c r="AZ598"/>
  <c r="BF598" s="1"/>
  <c r="BH597"/>
  <c r="BG597"/>
  <c r="BA597"/>
  <c r="AZ597"/>
  <c r="BH596"/>
  <c r="BG596"/>
  <c r="BA596"/>
  <c r="AZ596"/>
  <c r="BF596" s="1"/>
  <c r="BH595"/>
  <c r="BG595"/>
  <c r="BA595"/>
  <c r="AZ595"/>
  <c r="BF595" s="1"/>
  <c r="BH594"/>
  <c r="BG594"/>
  <c r="BA594"/>
  <c r="AZ594"/>
  <c r="BF594" s="1"/>
  <c r="BH593"/>
  <c r="BG593"/>
  <c r="BA593"/>
  <c r="AZ593"/>
  <c r="BH592"/>
  <c r="BG592"/>
  <c r="BF592"/>
  <c r="BA592"/>
  <c r="AZ592"/>
  <c r="BH591"/>
  <c r="BG591"/>
  <c r="BA591"/>
  <c r="AZ591"/>
  <c r="BF591" s="1"/>
  <c r="BH590"/>
  <c r="BG590"/>
  <c r="BF590"/>
  <c r="BA590"/>
  <c r="AZ590"/>
  <c r="BH589"/>
  <c r="BG589"/>
  <c r="BA589"/>
  <c r="AZ589"/>
  <c r="BH588"/>
  <c r="BG588"/>
  <c r="BA588"/>
  <c r="AZ588"/>
  <c r="BF588" s="1"/>
  <c r="BH587"/>
  <c r="BG587"/>
  <c r="BA587"/>
  <c r="AZ587"/>
  <c r="BF587" s="1"/>
  <c r="BH586"/>
  <c r="BG586"/>
  <c r="BA586"/>
  <c r="AZ586"/>
  <c r="BF586" s="1"/>
  <c r="BH585"/>
  <c r="BG585"/>
  <c r="BA585"/>
  <c r="AZ585"/>
  <c r="BH584"/>
  <c r="BG584"/>
  <c r="BA584"/>
  <c r="AZ584"/>
  <c r="BF584" s="1"/>
  <c r="BH583"/>
  <c r="BG583"/>
  <c r="BA583"/>
  <c r="AZ583"/>
  <c r="BF583" s="1"/>
  <c r="BH582"/>
  <c r="BG582"/>
  <c r="BA582"/>
  <c r="AZ582"/>
  <c r="BF582" s="1"/>
  <c r="BH581"/>
  <c r="BG581"/>
  <c r="BA581"/>
  <c r="AZ581"/>
  <c r="BH580"/>
  <c r="BG580"/>
  <c r="BA580"/>
  <c r="AZ580"/>
  <c r="BF580" s="1"/>
  <c r="BH579"/>
  <c r="BG579"/>
  <c r="BA579"/>
  <c r="AZ579"/>
  <c r="BF579" s="1"/>
  <c r="BH578"/>
  <c r="BG578"/>
  <c r="BA578"/>
  <c r="AZ578"/>
  <c r="BF578" s="1"/>
  <c r="BH577"/>
  <c r="BG577"/>
  <c r="BA577"/>
  <c r="AZ577"/>
  <c r="BH576"/>
  <c r="BG576"/>
  <c r="BF576"/>
  <c r="BA576"/>
  <c r="AZ576"/>
  <c r="BH575"/>
  <c r="BG575"/>
  <c r="BA575"/>
  <c r="AZ575"/>
  <c r="BF575" s="1"/>
  <c r="BH574"/>
  <c r="BG574"/>
  <c r="BF574"/>
  <c r="BA574"/>
  <c r="AZ574"/>
  <c r="BH573"/>
  <c r="BG573"/>
  <c r="BA573"/>
  <c r="AZ573"/>
  <c r="BH572"/>
  <c r="BG572"/>
  <c r="BA572"/>
  <c r="AZ572"/>
  <c r="BF572" s="1"/>
  <c r="BH571"/>
  <c r="BG571"/>
  <c r="BA571"/>
  <c r="AZ571"/>
  <c r="BF571" s="1"/>
  <c r="BH570"/>
  <c r="BG570"/>
  <c r="BA570"/>
  <c r="AZ570"/>
  <c r="BF570" s="1"/>
  <c r="BH569"/>
  <c r="BG569"/>
  <c r="BA569"/>
  <c r="AZ569"/>
  <c r="BH568"/>
  <c r="BG568"/>
  <c r="BA568"/>
  <c r="AZ568"/>
  <c r="BF568" s="1"/>
  <c r="BH567"/>
  <c r="BG567"/>
  <c r="BA567"/>
  <c r="AZ567"/>
  <c r="BF567" s="1"/>
  <c r="BH566"/>
  <c r="BG566"/>
  <c r="BA566"/>
  <c r="AZ566"/>
  <c r="BF566" s="1"/>
  <c r="BH565"/>
  <c r="BG565"/>
  <c r="BA565"/>
  <c r="AZ565"/>
  <c r="BH564"/>
  <c r="BG564"/>
  <c r="BA564"/>
  <c r="AZ564"/>
  <c r="BF564" s="1"/>
  <c r="BH563"/>
  <c r="BG563"/>
  <c r="BA563"/>
  <c r="AZ563"/>
  <c r="BF563" s="1"/>
  <c r="BH562"/>
  <c r="BG562"/>
  <c r="BA562"/>
  <c r="AZ562"/>
  <c r="BF562" s="1"/>
  <c r="BH561"/>
  <c r="BG561"/>
  <c r="BA561"/>
  <c r="AZ561"/>
  <c r="BH560"/>
  <c r="BG560"/>
  <c r="BF560"/>
  <c r="BA560"/>
  <c r="AZ560"/>
  <c r="BH559"/>
  <c r="BG559"/>
  <c r="BA559"/>
  <c r="AZ559"/>
  <c r="BF559" s="1"/>
  <c r="BH558"/>
  <c r="BG558"/>
  <c r="BF558"/>
  <c r="BA558"/>
  <c r="AZ558"/>
  <c r="BH557"/>
  <c r="BG557"/>
  <c r="BA557"/>
  <c r="AZ557"/>
  <c r="BH556"/>
  <c r="BG556"/>
  <c r="BA556"/>
  <c r="AZ556"/>
  <c r="BF556" s="1"/>
  <c r="BH555"/>
  <c r="BG555"/>
  <c r="BA555"/>
  <c r="AZ555"/>
  <c r="BF555" s="1"/>
  <c r="BH554"/>
  <c r="BG554"/>
  <c r="BA554"/>
  <c r="AZ554"/>
  <c r="BF554" s="1"/>
  <c r="BH553"/>
  <c r="BG553"/>
  <c r="BA553"/>
  <c r="AZ553"/>
  <c r="BH552"/>
  <c r="BG552"/>
  <c r="BA552"/>
  <c r="AZ552"/>
  <c r="BF552" s="1"/>
  <c r="BH551"/>
  <c r="BG551"/>
  <c r="BA551"/>
  <c r="AZ551"/>
  <c r="BF551" s="1"/>
  <c r="BH550"/>
  <c r="BG550"/>
  <c r="BA550"/>
  <c r="AZ550"/>
  <c r="BF550" s="1"/>
  <c r="BH549"/>
  <c r="BG549"/>
  <c r="BA549"/>
  <c r="AZ549"/>
  <c r="BH548"/>
  <c r="BG548"/>
  <c r="BA548"/>
  <c r="AZ548"/>
  <c r="BF548" s="1"/>
  <c r="BH547"/>
  <c r="BG547"/>
  <c r="BA547"/>
  <c r="AZ547"/>
  <c r="BF547" s="1"/>
  <c r="BH546"/>
  <c r="BG546"/>
  <c r="BA546"/>
  <c r="AZ546"/>
  <c r="BF546" s="1"/>
  <c r="BH545"/>
  <c r="BG545"/>
  <c r="BA545"/>
  <c r="AZ545"/>
  <c r="BH544"/>
  <c r="BG544"/>
  <c r="BF544"/>
  <c r="BA544"/>
  <c r="AZ544"/>
  <c r="BH543"/>
  <c r="BG543"/>
  <c r="BA543"/>
  <c r="AZ543"/>
  <c r="BF543" s="1"/>
  <c r="BH542"/>
  <c r="BG542"/>
  <c r="BF542"/>
  <c r="BA542"/>
  <c r="AZ542"/>
  <c r="BH541"/>
  <c r="BG541"/>
  <c r="BA541"/>
  <c r="AZ541"/>
  <c r="BH540"/>
  <c r="BG540"/>
  <c r="BA540"/>
  <c r="AZ540"/>
  <c r="BF540" s="1"/>
  <c r="BH539"/>
  <c r="BG539"/>
  <c r="BA539"/>
  <c r="AZ539"/>
  <c r="BF539" s="1"/>
  <c r="BH538"/>
  <c r="BG538"/>
  <c r="BA538"/>
  <c r="AZ538"/>
  <c r="BF538" s="1"/>
  <c r="BH537"/>
  <c r="BG537"/>
  <c r="BA537"/>
  <c r="AZ537"/>
  <c r="BH536"/>
  <c r="BG536"/>
  <c r="BA536"/>
  <c r="AZ536"/>
  <c r="BF536" s="1"/>
  <c r="BH535"/>
  <c r="BG535"/>
  <c r="BA535"/>
  <c r="AZ535"/>
  <c r="BF535" s="1"/>
  <c r="BH534"/>
  <c r="BG534"/>
  <c r="BF534"/>
  <c r="BA534"/>
  <c r="AZ534"/>
  <c r="BH533"/>
  <c r="BG533"/>
  <c r="BA533"/>
  <c r="AZ533"/>
  <c r="BH532"/>
  <c r="BG532"/>
  <c r="BA532"/>
  <c r="AZ532"/>
  <c r="BF532" s="1"/>
  <c r="BH531"/>
  <c r="BG531"/>
  <c r="BA531"/>
  <c r="AZ531"/>
  <c r="BF531" s="1"/>
  <c r="BH530"/>
  <c r="BG530"/>
  <c r="BA530"/>
  <c r="AZ530"/>
  <c r="BF530" s="1"/>
  <c r="BH529"/>
  <c r="BG529"/>
  <c r="BA529"/>
  <c r="AZ529"/>
  <c r="BH528"/>
  <c r="BG528"/>
  <c r="BF528"/>
  <c r="BA528"/>
  <c r="AZ528"/>
  <c r="BH527"/>
  <c r="BG527"/>
  <c r="BA527"/>
  <c r="AZ527"/>
  <c r="BF527" s="1"/>
  <c r="BH526"/>
  <c r="BG526"/>
  <c r="BF526"/>
  <c r="BA526"/>
  <c r="AZ526"/>
  <c r="BH525"/>
  <c r="BG525"/>
  <c r="BA525"/>
  <c r="AZ525"/>
  <c r="BH524"/>
  <c r="BG524"/>
  <c r="BA524"/>
  <c r="AZ524"/>
  <c r="BF524" s="1"/>
  <c r="BH523"/>
  <c r="BG523"/>
  <c r="BA523"/>
  <c r="AZ523"/>
  <c r="BF523" s="1"/>
  <c r="BH522"/>
  <c r="BG522"/>
  <c r="BA522"/>
  <c r="AZ522"/>
  <c r="BF522" s="1"/>
  <c r="BH521"/>
  <c r="BG521"/>
  <c r="BA521"/>
  <c r="AZ521"/>
  <c r="BH520"/>
  <c r="BG520"/>
  <c r="BA520"/>
  <c r="AZ520"/>
  <c r="BF520" s="1"/>
  <c r="BH519"/>
  <c r="BG519"/>
  <c r="BA519"/>
  <c r="AZ519"/>
  <c r="BF519" s="1"/>
  <c r="BH518"/>
  <c r="BG518"/>
  <c r="BA518"/>
  <c r="AZ518"/>
  <c r="BF518" s="1"/>
  <c r="BH517"/>
  <c r="BG517"/>
  <c r="BA517"/>
  <c r="AZ517"/>
  <c r="BH516"/>
  <c r="BG516"/>
  <c r="BA516"/>
  <c r="AZ516"/>
  <c r="BF516" s="1"/>
  <c r="BH515"/>
  <c r="BG515"/>
  <c r="BA515"/>
  <c r="AZ515"/>
  <c r="BF515" s="1"/>
  <c r="BH514"/>
  <c r="BG514"/>
  <c r="BA514"/>
  <c r="AZ514"/>
  <c r="BF514" s="1"/>
  <c r="BH513"/>
  <c r="BG513"/>
  <c r="BA513"/>
  <c r="AZ513"/>
  <c r="BH512"/>
  <c r="BG512"/>
  <c r="BF512"/>
  <c r="BA512"/>
  <c r="AZ512"/>
  <c r="BH511"/>
  <c r="BG511"/>
  <c r="BA511"/>
  <c r="AZ511"/>
  <c r="BF511" s="1"/>
  <c r="BH510"/>
  <c r="BG510"/>
  <c r="BF510"/>
  <c r="BA510"/>
  <c r="AZ510"/>
  <c r="BH509"/>
  <c r="BG509"/>
  <c r="BA509"/>
  <c r="AZ509"/>
  <c r="BH508"/>
  <c r="BG508"/>
  <c r="BA508"/>
  <c r="AZ508"/>
  <c r="BF508" s="1"/>
  <c r="BH507"/>
  <c r="BG507"/>
  <c r="BA507"/>
  <c r="AZ507"/>
  <c r="BF507" s="1"/>
  <c r="BH506"/>
  <c r="BG506"/>
  <c r="BA506"/>
  <c r="AZ506"/>
  <c r="BF506" s="1"/>
  <c r="BH505"/>
  <c r="BG505"/>
  <c r="BA505"/>
  <c r="AZ505"/>
  <c r="BH504"/>
  <c r="BG504"/>
  <c r="BA504"/>
  <c r="AZ504"/>
  <c r="BF504" s="1"/>
  <c r="BH503"/>
  <c r="BG503"/>
  <c r="BA503"/>
  <c r="AZ503"/>
  <c r="BF503" s="1"/>
  <c r="BH502"/>
  <c r="BG502"/>
  <c r="BF502"/>
  <c r="BA502"/>
  <c r="AZ502"/>
  <c r="BH501"/>
  <c r="BG501"/>
  <c r="BA501"/>
  <c r="AZ501"/>
  <c r="BH500"/>
  <c r="BG500"/>
  <c r="BA500"/>
  <c r="AZ500"/>
  <c r="BF500" s="1"/>
  <c r="BH499"/>
  <c r="BG499"/>
  <c r="BA499"/>
  <c r="AZ499"/>
  <c r="BF499" s="1"/>
  <c r="BH498"/>
  <c r="BG498"/>
  <c r="BA498"/>
  <c r="AZ498"/>
  <c r="BF498" s="1"/>
  <c r="BH497"/>
  <c r="BG497"/>
  <c r="BA497"/>
  <c r="AZ497"/>
  <c r="BH496"/>
  <c r="BG496"/>
  <c r="BF496"/>
  <c r="BA496"/>
  <c r="AZ496"/>
  <c r="BH495"/>
  <c r="BG495"/>
  <c r="BA495"/>
  <c r="AZ495"/>
  <c r="BF495" s="1"/>
  <c r="BH494"/>
  <c r="BG494"/>
  <c r="BF494"/>
  <c r="BA494"/>
  <c r="AZ494"/>
  <c r="BH493"/>
  <c r="BG493"/>
  <c r="BA493"/>
  <c r="AZ493"/>
  <c r="BH492"/>
  <c r="BG492"/>
  <c r="BA492"/>
  <c r="AZ492"/>
  <c r="BF492" s="1"/>
  <c r="BH491"/>
  <c r="BG491"/>
  <c r="BA491"/>
  <c r="AZ491"/>
  <c r="BF491" s="1"/>
  <c r="BH490"/>
  <c r="BG490"/>
  <c r="BA490"/>
  <c r="AZ490"/>
  <c r="BF490" s="1"/>
  <c r="BH489"/>
  <c r="BG489"/>
  <c r="BA489"/>
  <c r="AZ489"/>
  <c r="BH488"/>
  <c r="BG488"/>
  <c r="BA488"/>
  <c r="AZ488"/>
  <c r="BF488" s="1"/>
  <c r="BH487"/>
  <c r="BG487"/>
  <c r="BA487"/>
  <c r="AZ487"/>
  <c r="BF487" s="1"/>
  <c r="BH486"/>
  <c r="BG486"/>
  <c r="BA486"/>
  <c r="AZ486"/>
  <c r="BF486" s="1"/>
  <c r="BH485"/>
  <c r="BG485"/>
  <c r="BA485"/>
  <c r="AZ485"/>
  <c r="BH484"/>
  <c r="BG484"/>
  <c r="BA484"/>
  <c r="AZ484"/>
  <c r="BF484" s="1"/>
  <c r="BH483"/>
  <c r="BG483"/>
  <c r="BA483"/>
  <c r="AZ483"/>
  <c r="BF483" s="1"/>
  <c r="BH482"/>
  <c r="BG482"/>
  <c r="BA482"/>
  <c r="AZ482"/>
  <c r="BF482" s="1"/>
  <c r="BH481"/>
  <c r="BG481"/>
  <c r="BA481"/>
  <c r="AZ481"/>
  <c r="BH480"/>
  <c r="BG480"/>
  <c r="BF480"/>
  <c r="BA480"/>
  <c r="AZ480"/>
  <c r="BH479"/>
  <c r="BG479"/>
  <c r="BA479"/>
  <c r="AZ479"/>
  <c r="BF479" s="1"/>
  <c r="BH478"/>
  <c r="BG478"/>
  <c r="BF478"/>
  <c r="BA478"/>
  <c r="AZ478"/>
  <c r="BH477"/>
  <c r="BG477"/>
  <c r="BA477"/>
  <c r="AZ477"/>
  <c r="BH476"/>
  <c r="BG476"/>
  <c r="BA476"/>
  <c r="AZ476"/>
  <c r="BF476" s="1"/>
  <c r="BH475"/>
  <c r="BG475"/>
  <c r="BA475"/>
  <c r="AZ475"/>
  <c r="BF475" s="1"/>
  <c r="BH474"/>
  <c r="BG474"/>
  <c r="BA474"/>
  <c r="AZ474"/>
  <c r="BF474" s="1"/>
  <c r="BH473"/>
  <c r="BG473"/>
  <c r="BA473"/>
  <c r="AZ473"/>
  <c r="BH472"/>
  <c r="BG472"/>
  <c r="BA472"/>
  <c r="AZ472"/>
  <c r="BF472" s="1"/>
  <c r="BH471"/>
  <c r="BG471"/>
  <c r="BA471"/>
  <c r="AZ471"/>
  <c r="BF471" s="1"/>
  <c r="BH470"/>
  <c r="BG470"/>
  <c r="BF470"/>
  <c r="BA470"/>
  <c r="AZ470"/>
  <c r="BH469"/>
  <c r="BG469"/>
  <c r="BA469"/>
  <c r="AZ469"/>
  <c r="BH468"/>
  <c r="BG468"/>
  <c r="BA468"/>
  <c r="AZ468"/>
  <c r="BF468" s="1"/>
  <c r="BH467"/>
  <c r="BG467"/>
  <c r="BA467"/>
  <c r="AZ467"/>
  <c r="BF467" s="1"/>
  <c r="BH466"/>
  <c r="BG466"/>
  <c r="BA466"/>
  <c r="AZ466"/>
  <c r="BF466" s="1"/>
  <c r="BH465"/>
  <c r="BG465"/>
  <c r="BA465"/>
  <c r="AZ465"/>
  <c r="BH464"/>
  <c r="BG464"/>
  <c r="BF464"/>
  <c r="BA464"/>
  <c r="AZ464"/>
  <c r="BH463"/>
  <c r="BG463"/>
  <c r="BA463"/>
  <c r="AZ463"/>
  <c r="BF463" s="1"/>
  <c r="BH462"/>
  <c r="BG462"/>
  <c r="BF462"/>
  <c r="BA462"/>
  <c r="AZ462"/>
  <c r="BH461"/>
  <c r="BG461"/>
  <c r="BA461"/>
  <c r="AZ461"/>
  <c r="BH460"/>
  <c r="BG460"/>
  <c r="BA460"/>
  <c r="AZ460"/>
  <c r="BF460" s="1"/>
  <c r="BH459"/>
  <c r="BG459"/>
  <c r="BA459"/>
  <c r="AZ459"/>
  <c r="BF459" s="1"/>
  <c r="BH458"/>
  <c r="BG458"/>
  <c r="BA458"/>
  <c r="AZ458"/>
  <c r="BF458" s="1"/>
  <c r="BH457"/>
  <c r="BG457"/>
  <c r="BA457"/>
  <c r="AZ457"/>
  <c r="BH456"/>
  <c r="BG456"/>
  <c r="BA456"/>
  <c r="AZ456"/>
  <c r="BF456" s="1"/>
  <c r="BH455"/>
  <c r="BG455"/>
  <c r="BA455"/>
  <c r="AZ455"/>
  <c r="BF455" s="1"/>
  <c r="BH454"/>
  <c r="BG454"/>
  <c r="BA454"/>
  <c r="AZ454"/>
  <c r="BF454" s="1"/>
  <c r="BH453"/>
  <c r="BG453"/>
  <c r="BA453"/>
  <c r="AZ453"/>
  <c r="BH452"/>
  <c r="BG452"/>
  <c r="BA452"/>
  <c r="AZ452"/>
  <c r="BF452" s="1"/>
  <c r="BH451"/>
  <c r="BG451"/>
  <c r="BA451"/>
  <c r="AZ451"/>
  <c r="BF451" s="1"/>
  <c r="BH450"/>
  <c r="BG450"/>
  <c r="BA450"/>
  <c r="AZ450"/>
  <c r="BF450" s="1"/>
  <c r="BH449"/>
  <c r="BG449"/>
  <c r="BA449"/>
  <c r="AZ449"/>
  <c r="BH448"/>
  <c r="BG448"/>
  <c r="BF448"/>
  <c r="BA448"/>
  <c r="AZ448"/>
  <c r="BH447"/>
  <c r="BG447"/>
  <c r="BA447"/>
  <c r="AZ447"/>
  <c r="BF447" s="1"/>
  <c r="BH446"/>
  <c r="BG446"/>
  <c r="BF446"/>
  <c r="BA446"/>
  <c r="AZ446"/>
  <c r="BH445"/>
  <c r="BG445"/>
  <c r="BA445"/>
  <c r="AZ445"/>
  <c r="BH444"/>
  <c r="BG444"/>
  <c r="BA444"/>
  <c r="AZ444"/>
  <c r="BF444" s="1"/>
  <c r="BH443"/>
  <c r="BG443"/>
  <c r="BA443"/>
  <c r="AZ443"/>
  <c r="BF443" s="1"/>
  <c r="BH442"/>
  <c r="BG442"/>
  <c r="BA442"/>
  <c r="AZ442"/>
  <c r="BF442" s="1"/>
  <c r="BH441"/>
  <c r="BG441"/>
  <c r="BA441"/>
  <c r="AZ441"/>
  <c r="BH440"/>
  <c r="BG440"/>
  <c r="BA440"/>
  <c r="AZ440"/>
  <c r="BF440" s="1"/>
  <c r="BH439"/>
  <c r="BG439"/>
  <c r="BA439"/>
  <c r="AZ439"/>
  <c r="BF439" s="1"/>
  <c r="BH438"/>
  <c r="BG438"/>
  <c r="BF438"/>
  <c r="BA438"/>
  <c r="AZ438"/>
  <c r="BH437"/>
  <c r="BG437"/>
  <c r="BA437"/>
  <c r="AZ437"/>
  <c r="BH436"/>
  <c r="BG436"/>
  <c r="BA436"/>
  <c r="AZ436"/>
  <c r="BF436" s="1"/>
  <c r="BH435"/>
  <c r="BG435"/>
  <c r="BA435"/>
  <c r="AZ435"/>
  <c r="BF435" s="1"/>
  <c r="BH434"/>
  <c r="BG434"/>
  <c r="BA434"/>
  <c r="AZ434"/>
  <c r="BF434" s="1"/>
  <c r="BH433"/>
  <c r="BG433"/>
  <c r="BA433"/>
  <c r="AZ433"/>
  <c r="BH432"/>
  <c r="BG432"/>
  <c r="BF432"/>
  <c r="BA432"/>
  <c r="AZ432"/>
  <c r="BH431"/>
  <c r="BG431"/>
  <c r="BA431"/>
  <c r="AZ431"/>
  <c r="BF431" s="1"/>
  <c r="BH430"/>
  <c r="BG430"/>
  <c r="BF430"/>
  <c r="BA430"/>
  <c r="AZ430"/>
  <c r="BH429"/>
  <c r="BG429"/>
  <c r="BA429"/>
  <c r="AZ429"/>
  <c r="BH428"/>
  <c r="BG428"/>
  <c r="BA428"/>
  <c r="AZ428"/>
  <c r="BF428" s="1"/>
  <c r="BH427"/>
  <c r="BG427"/>
  <c r="BA427"/>
  <c r="AZ427"/>
  <c r="BF427" s="1"/>
  <c r="BH426"/>
  <c r="BG426"/>
  <c r="BA426"/>
  <c r="AZ426"/>
  <c r="BF426" s="1"/>
  <c r="BH425"/>
  <c r="BG425"/>
  <c r="BA425"/>
  <c r="AZ425"/>
  <c r="BH424"/>
  <c r="BG424"/>
  <c r="BA424"/>
  <c r="AZ424"/>
  <c r="BF424" s="1"/>
  <c r="BH423"/>
  <c r="BG423"/>
  <c r="BA423"/>
  <c r="AZ423"/>
  <c r="BF423" s="1"/>
  <c r="BH422"/>
  <c r="BG422"/>
  <c r="BA422"/>
  <c r="AZ422"/>
  <c r="BF422" s="1"/>
  <c r="BH421"/>
  <c r="BG421"/>
  <c r="BA421"/>
  <c r="AZ421"/>
  <c r="BH420"/>
  <c r="BG420"/>
  <c r="BA420"/>
  <c r="AZ420"/>
  <c r="BF420" s="1"/>
  <c r="BH419"/>
  <c r="BG419"/>
  <c r="BA419"/>
  <c r="AZ419"/>
  <c r="BF419" s="1"/>
  <c r="BH418"/>
  <c r="BG418"/>
  <c r="BA418"/>
  <c r="AZ418"/>
  <c r="BF418" s="1"/>
  <c r="BH417"/>
  <c r="BG417"/>
  <c r="BA417"/>
  <c r="AZ417"/>
  <c r="BH416"/>
  <c r="BG416"/>
  <c r="BF416"/>
  <c r="BA416"/>
  <c r="AZ416"/>
  <c r="BH415"/>
  <c r="BG415"/>
  <c r="BA415"/>
  <c r="AZ415"/>
  <c r="BF415" s="1"/>
  <c r="BH414"/>
  <c r="BG414"/>
  <c r="BF414"/>
  <c r="BA414"/>
  <c r="AZ414"/>
  <c r="BH413"/>
  <c r="BG413"/>
  <c r="BA413"/>
  <c r="AZ413"/>
  <c r="BH412"/>
  <c r="BG412"/>
  <c r="BA412"/>
  <c r="AZ412"/>
  <c r="BF412" s="1"/>
  <c r="BH411"/>
  <c r="BG411"/>
  <c r="BA411"/>
  <c r="AZ411"/>
  <c r="BF411" s="1"/>
  <c r="BH410"/>
  <c r="BG410"/>
  <c r="BA410"/>
  <c r="AZ410"/>
  <c r="BF410" s="1"/>
  <c r="BH409"/>
  <c r="BG409"/>
  <c r="BA409"/>
  <c r="AZ409"/>
  <c r="BH408"/>
  <c r="BG408"/>
  <c r="BA408"/>
  <c r="AZ408"/>
  <c r="BF408" s="1"/>
  <c r="BH407"/>
  <c r="BG407"/>
  <c r="BA407"/>
  <c r="AZ407"/>
  <c r="BF407" s="1"/>
  <c r="BH406"/>
  <c r="BG406"/>
  <c r="BF406"/>
  <c r="BA406"/>
  <c r="AZ406"/>
  <c r="BH405"/>
  <c r="BG405"/>
  <c r="BA405"/>
  <c r="AZ405"/>
  <c r="BH404"/>
  <c r="BG404"/>
  <c r="BA404"/>
  <c r="AZ404"/>
  <c r="BF404" s="1"/>
  <c r="BH403"/>
  <c r="BG403"/>
  <c r="BA403"/>
  <c r="AZ403"/>
  <c r="BF403" s="1"/>
  <c r="BH402"/>
  <c r="BG402"/>
  <c r="BA402"/>
  <c r="AZ402"/>
  <c r="BF402" s="1"/>
  <c r="BH401"/>
  <c r="BG401"/>
  <c r="BA401"/>
  <c r="AZ401"/>
  <c r="BH400"/>
  <c r="BG400"/>
  <c r="BF400"/>
  <c r="BA400"/>
  <c r="AZ400"/>
  <c r="BH399"/>
  <c r="BG399"/>
  <c r="BA399"/>
  <c r="AZ399"/>
  <c r="BF399" s="1"/>
  <c r="BH398"/>
  <c r="BG398"/>
  <c r="BF398"/>
  <c r="BA398"/>
  <c r="AZ398"/>
  <c r="BH397"/>
  <c r="BG397"/>
  <c r="BA397"/>
  <c r="AZ397"/>
  <c r="BH396"/>
  <c r="BG396"/>
  <c r="BA396"/>
  <c r="AZ396"/>
  <c r="BF396" s="1"/>
  <c r="BH395"/>
  <c r="BG395"/>
  <c r="BA395"/>
  <c r="AZ395"/>
  <c r="BF395" s="1"/>
  <c r="BH394"/>
  <c r="BG394"/>
  <c r="BA394"/>
  <c r="AZ394"/>
  <c r="BF394" s="1"/>
  <c r="BH393"/>
  <c r="BG393"/>
  <c r="BA393"/>
  <c r="AZ393"/>
  <c r="BH392"/>
  <c r="BG392"/>
  <c r="BA392"/>
  <c r="AZ392"/>
  <c r="BF392" s="1"/>
  <c r="BH391"/>
  <c r="BG391"/>
  <c r="BA391"/>
  <c r="AZ391"/>
  <c r="BF391" s="1"/>
  <c r="BH390"/>
  <c r="BG390"/>
  <c r="BA390"/>
  <c r="AZ390"/>
  <c r="BF390" s="1"/>
  <c r="BH389"/>
  <c r="BG389"/>
  <c r="BA389"/>
  <c r="AZ389"/>
  <c r="BH388"/>
  <c r="BG388"/>
  <c r="BA388"/>
  <c r="AZ388"/>
  <c r="BF388" s="1"/>
  <c r="BH387"/>
  <c r="BG387"/>
  <c r="BA387"/>
  <c r="AZ387"/>
  <c r="BF387" s="1"/>
  <c r="BH386"/>
  <c r="BG386"/>
  <c r="BA386"/>
  <c r="AZ386"/>
  <c r="BF386" s="1"/>
  <c r="BH385"/>
  <c r="BG385"/>
  <c r="BA385"/>
  <c r="AZ385"/>
  <c r="BH384"/>
  <c r="BG384"/>
  <c r="BF384"/>
  <c r="BA384"/>
  <c r="AZ384"/>
  <c r="BH383"/>
  <c r="BG383"/>
  <c r="BA383"/>
  <c r="AZ383"/>
  <c r="BF383" s="1"/>
  <c r="BH382"/>
  <c r="BG382"/>
  <c r="BF382"/>
  <c r="BA382"/>
  <c r="AZ382"/>
  <c r="BH381"/>
  <c r="BG381"/>
  <c r="BA381"/>
  <c r="AZ381"/>
  <c r="BH380"/>
  <c r="BG380"/>
  <c r="BA380"/>
  <c r="AZ380"/>
  <c r="BF380" s="1"/>
  <c r="BH379"/>
  <c r="BG379"/>
  <c r="BA379"/>
  <c r="AZ379"/>
  <c r="BF379" s="1"/>
  <c r="BH378"/>
  <c r="BG378"/>
  <c r="BA378"/>
  <c r="AZ378"/>
  <c r="BF378" s="1"/>
  <c r="BH377"/>
  <c r="BG377"/>
  <c r="BA377"/>
  <c r="AZ377"/>
  <c r="BH376"/>
  <c r="BG376"/>
  <c r="BA376"/>
  <c r="AZ376"/>
  <c r="BF376" s="1"/>
  <c r="BH375"/>
  <c r="BG375"/>
  <c r="BA375"/>
  <c r="AZ375"/>
  <c r="BF375" s="1"/>
  <c r="BH374"/>
  <c r="BG374"/>
  <c r="BF374"/>
  <c r="BA374"/>
  <c r="AZ374"/>
  <c r="BH373"/>
  <c r="BG373"/>
  <c r="BA373"/>
  <c r="AZ373"/>
  <c r="BH372"/>
  <c r="BG372"/>
  <c r="BA372"/>
  <c r="AZ372"/>
  <c r="BF372" s="1"/>
  <c r="BH371"/>
  <c r="BG371"/>
  <c r="BA371"/>
  <c r="AZ371"/>
  <c r="BF371" s="1"/>
  <c r="BH370"/>
  <c r="BG370"/>
  <c r="BA370"/>
  <c r="AZ370"/>
  <c r="BF370" s="1"/>
  <c r="BH369"/>
  <c r="BG369"/>
  <c r="BA369"/>
  <c r="AZ369"/>
  <c r="BF369" s="1"/>
  <c r="BH368"/>
  <c r="BG368"/>
  <c r="BA368"/>
  <c r="AZ368"/>
  <c r="BH367"/>
  <c r="BG367"/>
  <c r="BA367"/>
  <c r="AZ367"/>
  <c r="BF367" s="1"/>
  <c r="BH366"/>
  <c r="BG366"/>
  <c r="BA366"/>
  <c r="AZ366"/>
  <c r="BF366" s="1"/>
  <c r="BH365"/>
  <c r="BG365"/>
  <c r="BA365"/>
  <c r="AZ365"/>
  <c r="BF365" s="1"/>
  <c r="BH364"/>
  <c r="BG364"/>
  <c r="BA364"/>
  <c r="AZ364"/>
  <c r="BF364" s="1"/>
  <c r="BH363"/>
  <c r="BG363"/>
  <c r="BA363"/>
  <c r="AZ363"/>
  <c r="BF363" s="1"/>
  <c r="BH362"/>
  <c r="BG362"/>
  <c r="BF362"/>
  <c r="BA362"/>
  <c r="AZ362"/>
  <c r="BH361"/>
  <c r="BG361"/>
  <c r="BA361"/>
  <c r="AZ361"/>
  <c r="BF361" s="1"/>
  <c r="BH360"/>
  <c r="BG360"/>
  <c r="BF360"/>
  <c r="BA360"/>
  <c r="AZ360"/>
  <c r="BH359"/>
  <c r="BG359"/>
  <c r="BA359"/>
  <c r="AZ359"/>
  <c r="BF359" s="1"/>
  <c r="BH358"/>
  <c r="BG358"/>
  <c r="BA358"/>
  <c r="AZ358"/>
  <c r="BH357"/>
  <c r="BG357"/>
  <c r="BA357"/>
  <c r="AZ357"/>
  <c r="BF357" s="1"/>
  <c r="BH356"/>
  <c r="BG356"/>
  <c r="BA356"/>
  <c r="AZ356"/>
  <c r="BF356" s="1"/>
  <c r="BH355"/>
  <c r="BG355"/>
  <c r="BA355"/>
  <c r="AZ355"/>
  <c r="BF355" s="1"/>
  <c r="BH354"/>
  <c r="BG354"/>
  <c r="BA354"/>
  <c r="AZ354"/>
  <c r="BH353"/>
  <c r="BG353"/>
  <c r="BA353"/>
  <c r="AZ353"/>
  <c r="BF353" s="1"/>
  <c r="BH352"/>
  <c r="BG352"/>
  <c r="BA352"/>
  <c r="AZ352"/>
  <c r="BH351"/>
  <c r="BG351"/>
  <c r="BA351"/>
  <c r="AZ351"/>
  <c r="BF351" s="1"/>
  <c r="BH350"/>
  <c r="BG350"/>
  <c r="BA350"/>
  <c r="AZ350"/>
  <c r="BF350" s="1"/>
  <c r="BH349"/>
  <c r="BG349"/>
  <c r="BA349"/>
  <c r="AZ349"/>
  <c r="BF349" s="1"/>
  <c r="BH348"/>
  <c r="BG348"/>
  <c r="BA348"/>
  <c r="AZ348"/>
  <c r="BF348" s="1"/>
  <c r="BH347"/>
  <c r="BG347"/>
  <c r="BA347"/>
  <c r="AZ347"/>
  <c r="BF347" s="1"/>
  <c r="BH346"/>
  <c r="BG346"/>
  <c r="BA346"/>
  <c r="AZ346"/>
  <c r="BF346" s="1"/>
  <c r="BH345"/>
  <c r="BG345"/>
  <c r="BA345"/>
  <c r="AZ345"/>
  <c r="BF345" s="1"/>
  <c r="BH344"/>
  <c r="BG344"/>
  <c r="BA344"/>
  <c r="AZ344"/>
  <c r="BF344" s="1"/>
  <c r="BH343"/>
  <c r="BG343"/>
  <c r="BA343"/>
  <c r="AZ343"/>
  <c r="BF343" s="1"/>
  <c r="BH342"/>
  <c r="BG342"/>
  <c r="BA342"/>
  <c r="AZ342"/>
  <c r="BH341"/>
  <c r="BG341"/>
  <c r="BA341"/>
  <c r="AZ341"/>
  <c r="BF341" s="1"/>
  <c r="BH340"/>
  <c r="BG340"/>
  <c r="BA340"/>
  <c r="AZ340"/>
  <c r="BF340" s="1"/>
  <c r="BH339"/>
  <c r="BG339"/>
  <c r="BA339"/>
  <c r="AZ339"/>
  <c r="BF339" s="1"/>
  <c r="BH338"/>
  <c r="BG338"/>
  <c r="BA338"/>
  <c r="AZ338"/>
  <c r="BH337"/>
  <c r="BG337"/>
  <c r="BA337"/>
  <c r="AZ337"/>
  <c r="BF337" s="1"/>
  <c r="BH336"/>
  <c r="BG336"/>
  <c r="BA336"/>
  <c r="AZ336"/>
  <c r="BH335"/>
  <c r="BG335"/>
  <c r="BA335"/>
  <c r="AZ335"/>
  <c r="BF335" s="1"/>
  <c r="BH334"/>
  <c r="BG334"/>
  <c r="BA334"/>
  <c r="AZ334"/>
  <c r="BF334" s="1"/>
  <c r="BH333"/>
  <c r="BG333"/>
  <c r="BA333"/>
  <c r="AZ333"/>
  <c r="BF333" s="1"/>
  <c r="BH332"/>
  <c r="BG332"/>
  <c r="BA332"/>
  <c r="AZ332"/>
  <c r="BF332" s="1"/>
  <c r="BH331"/>
  <c r="BG331"/>
  <c r="BA331"/>
  <c r="AZ331"/>
  <c r="BF331" s="1"/>
  <c r="BH330"/>
  <c r="BG330"/>
  <c r="BF330"/>
  <c r="BA330"/>
  <c r="AZ330"/>
  <c r="BH329"/>
  <c r="BG329"/>
  <c r="BA329"/>
  <c r="AZ329"/>
  <c r="BF329" s="1"/>
  <c r="BH328"/>
  <c r="BG328"/>
  <c r="BF328"/>
  <c r="BA328"/>
  <c r="AZ328"/>
  <c r="BH327"/>
  <c r="BG327"/>
  <c r="BA327"/>
  <c r="AZ327"/>
  <c r="BF327" s="1"/>
  <c r="BH326"/>
  <c r="BG326"/>
  <c r="BA326"/>
  <c r="AZ326"/>
  <c r="BH325"/>
  <c r="BG325"/>
  <c r="BA325"/>
  <c r="AZ325"/>
  <c r="BF325" s="1"/>
  <c r="BH324"/>
  <c r="BG324"/>
  <c r="BA324"/>
  <c r="AZ324"/>
  <c r="BF324" s="1"/>
  <c r="BH323"/>
  <c r="BG323"/>
  <c r="BA323"/>
  <c r="AZ323"/>
  <c r="BF323" s="1"/>
  <c r="BH322"/>
  <c r="BG322"/>
  <c r="BA322"/>
  <c r="AZ322"/>
  <c r="BH321"/>
  <c r="BG321"/>
  <c r="BA321"/>
  <c r="AZ321"/>
  <c r="BF321" s="1"/>
  <c r="BH320"/>
  <c r="BG320"/>
  <c r="BA320"/>
  <c r="AZ320"/>
  <c r="BH319"/>
  <c r="BG319"/>
  <c r="BA319"/>
  <c r="AZ319"/>
  <c r="BF319" s="1"/>
  <c r="BH318"/>
  <c r="BG318"/>
  <c r="BA318"/>
  <c r="AZ318"/>
  <c r="BF318" s="1"/>
  <c r="BH317"/>
  <c r="BG317"/>
  <c r="BA317"/>
  <c r="AZ317"/>
  <c r="BF317" s="1"/>
  <c r="BH316"/>
  <c r="BG316"/>
  <c r="BA316"/>
  <c r="AZ316"/>
  <c r="BF316" s="1"/>
  <c r="BH315"/>
  <c r="BG315"/>
  <c r="BA315"/>
  <c r="AZ315"/>
  <c r="BF315" s="1"/>
  <c r="BH314"/>
  <c r="BG314"/>
  <c r="BA314"/>
  <c r="AZ314"/>
  <c r="BF314" s="1"/>
  <c r="BH313"/>
  <c r="BG313"/>
  <c r="BA313"/>
  <c r="AZ313"/>
  <c r="BF313" s="1"/>
  <c r="BH312"/>
  <c r="BG312"/>
  <c r="BA312"/>
  <c r="AZ312"/>
  <c r="BF312" s="1"/>
  <c r="BH311"/>
  <c r="BG311"/>
  <c r="BA311"/>
  <c r="AZ311"/>
  <c r="BF311" s="1"/>
  <c r="BH310"/>
  <c r="BG310"/>
  <c r="BA310"/>
  <c r="AZ310"/>
  <c r="BH309"/>
  <c r="BG309"/>
  <c r="BA309"/>
  <c r="AZ309"/>
  <c r="BF309" s="1"/>
  <c r="BH308"/>
  <c r="BG308"/>
  <c r="BA308"/>
  <c r="AZ308"/>
  <c r="BF308" s="1"/>
  <c r="BH307"/>
  <c r="BG307"/>
  <c r="BA307"/>
  <c r="AZ307"/>
  <c r="BF307" s="1"/>
  <c r="BH306"/>
  <c r="BG306"/>
  <c r="BA306"/>
  <c r="AZ306"/>
  <c r="BH305"/>
  <c r="BG305"/>
  <c r="BA305"/>
  <c r="AZ305"/>
  <c r="BF305" s="1"/>
  <c r="BH304"/>
  <c r="BG304"/>
  <c r="BA304"/>
  <c r="AZ304"/>
  <c r="BH303"/>
  <c r="BG303"/>
  <c r="BA303"/>
  <c r="AZ303"/>
  <c r="BF303" s="1"/>
  <c r="BH302"/>
  <c r="BG302"/>
  <c r="BA302"/>
  <c r="AZ302"/>
  <c r="BF302" s="1"/>
  <c r="BH301"/>
  <c r="BG301"/>
  <c r="BA301"/>
  <c r="AZ301"/>
  <c r="BF301" s="1"/>
  <c r="BH300"/>
  <c r="BG300"/>
  <c r="BA300"/>
  <c r="AZ300"/>
  <c r="BH299"/>
  <c r="BG299"/>
  <c r="BA299"/>
  <c r="AZ299"/>
  <c r="BH298"/>
  <c r="BG298"/>
  <c r="BA298"/>
  <c r="AZ298"/>
  <c r="BF298" s="1"/>
  <c r="BH297"/>
  <c r="BG297"/>
  <c r="BF297"/>
  <c r="BA297"/>
  <c r="AZ297"/>
  <c r="BH296"/>
  <c r="BG296"/>
  <c r="BA296"/>
  <c r="AZ296"/>
  <c r="BH295"/>
  <c r="BG295"/>
  <c r="BA295"/>
  <c r="AZ295"/>
  <c r="BH294"/>
  <c r="BG294"/>
  <c r="BA294"/>
  <c r="AZ294"/>
  <c r="BF294" s="1"/>
  <c r="BH293"/>
  <c r="BG293"/>
  <c r="BA293"/>
  <c r="AZ293"/>
  <c r="BF293" s="1"/>
  <c r="BH292"/>
  <c r="BG292"/>
  <c r="BA292"/>
  <c r="AZ292"/>
  <c r="BH291"/>
  <c r="BG291"/>
  <c r="BA291"/>
  <c r="AZ291"/>
  <c r="BH290"/>
  <c r="BG290"/>
  <c r="BA290"/>
  <c r="AZ290"/>
  <c r="BF290" s="1"/>
  <c r="BH289"/>
  <c r="BG289"/>
  <c r="BF289"/>
  <c r="BA289"/>
  <c r="AZ289"/>
  <c r="BH288"/>
  <c r="BG288"/>
  <c r="BA288"/>
  <c r="AZ288"/>
  <c r="BH287"/>
  <c r="BG287"/>
  <c r="BA287"/>
  <c r="AZ287"/>
  <c r="BH286"/>
  <c r="BG286"/>
  <c r="BA286"/>
  <c r="AZ286"/>
  <c r="BF286" s="1"/>
  <c r="BH285"/>
  <c r="BG285"/>
  <c r="BA285"/>
  <c r="AZ285"/>
  <c r="BF285" s="1"/>
  <c r="BH284"/>
  <c r="BG284"/>
  <c r="BA284"/>
  <c r="AZ284"/>
  <c r="BH283"/>
  <c r="BG283"/>
  <c r="BA283"/>
  <c r="AZ283"/>
  <c r="BH282"/>
  <c r="BG282"/>
  <c r="BA282"/>
  <c r="AZ282"/>
  <c r="BF282" s="1"/>
  <c r="BH281"/>
  <c r="BG281"/>
  <c r="BA281"/>
  <c r="AZ281"/>
  <c r="BF281" s="1"/>
  <c r="BH280"/>
  <c r="BG280"/>
  <c r="BA280"/>
  <c r="AZ280"/>
  <c r="BH279"/>
  <c r="BG279"/>
  <c r="BA279"/>
  <c r="AZ279"/>
  <c r="BH278"/>
  <c r="BG278"/>
  <c r="BF278"/>
  <c r="BA278"/>
  <c r="AZ278"/>
  <c r="BH277"/>
  <c r="BG277"/>
  <c r="BA277"/>
  <c r="AZ277"/>
  <c r="BF277" s="1"/>
  <c r="BH276"/>
  <c r="BG276"/>
  <c r="BA276"/>
  <c r="AZ276"/>
  <c r="BH275"/>
  <c r="BG275"/>
  <c r="BA275"/>
  <c r="AZ275"/>
  <c r="BH274"/>
  <c r="BG274"/>
  <c r="BA274"/>
  <c r="AZ274"/>
  <c r="BF274" s="1"/>
  <c r="BH273"/>
  <c r="BG273"/>
  <c r="BF273"/>
  <c r="BA273"/>
  <c r="AZ273"/>
  <c r="BH272"/>
  <c r="BG272"/>
  <c r="BA272"/>
  <c r="AZ272"/>
  <c r="BH271"/>
  <c r="BG271"/>
  <c r="BA271"/>
  <c r="AZ271"/>
  <c r="BH270"/>
  <c r="BG270"/>
  <c r="BA270"/>
  <c r="AZ270"/>
  <c r="BF270" s="1"/>
  <c r="BH269"/>
  <c r="BG269"/>
  <c r="BA269"/>
  <c r="AZ269"/>
  <c r="BF269" s="1"/>
  <c r="BH268"/>
  <c r="BG268"/>
  <c r="BA268"/>
  <c r="AZ268"/>
  <c r="BH267"/>
  <c r="BG267"/>
  <c r="BA267"/>
  <c r="AZ267"/>
  <c r="BH266"/>
  <c r="BG266"/>
  <c r="BA266"/>
  <c r="AZ266"/>
  <c r="BF266" s="1"/>
  <c r="BH265"/>
  <c r="BG265"/>
  <c r="BA265"/>
  <c r="AZ265"/>
  <c r="BF265" s="1"/>
  <c r="BH264"/>
  <c r="BG264"/>
  <c r="BA264"/>
  <c r="AZ264"/>
  <c r="BH263"/>
  <c r="BG263"/>
  <c r="BA263"/>
  <c r="AZ263"/>
  <c r="BH262"/>
  <c r="BG262"/>
  <c r="BF262"/>
  <c r="BA262"/>
  <c r="AZ262"/>
  <c r="BH261"/>
  <c r="BG261"/>
  <c r="BA261"/>
  <c r="AZ261"/>
  <c r="BF261" s="1"/>
  <c r="BH260"/>
  <c r="BG260"/>
  <c r="BA260"/>
  <c r="AZ260"/>
  <c r="BH259"/>
  <c r="BG259"/>
  <c r="BA259"/>
  <c r="AZ259"/>
  <c r="BH258"/>
  <c r="BG258"/>
  <c r="BA258"/>
  <c r="AZ258"/>
  <c r="BF258" s="1"/>
  <c r="BH257"/>
  <c r="BG257"/>
  <c r="BF257"/>
  <c r="BA257"/>
  <c r="AZ257"/>
  <c r="BH256"/>
  <c r="BG256"/>
  <c r="BA256"/>
  <c r="AZ256"/>
  <c r="BH255"/>
  <c r="BG255"/>
  <c r="BA255"/>
  <c r="AZ255"/>
  <c r="BH254"/>
  <c r="BG254"/>
  <c r="BA254"/>
  <c r="AZ254"/>
  <c r="BF254" s="1"/>
  <c r="BH253"/>
  <c r="BG253"/>
  <c r="BF253"/>
  <c r="BA253"/>
  <c r="AZ253"/>
  <c r="BH252"/>
  <c r="BG252"/>
  <c r="BA252"/>
  <c r="AZ252"/>
  <c r="BH251"/>
  <c r="BG251"/>
  <c r="BA251"/>
  <c r="AZ251"/>
  <c r="BH250"/>
  <c r="BG250"/>
  <c r="BA250"/>
  <c r="AZ250"/>
  <c r="BF250" s="1"/>
  <c r="BH249"/>
  <c r="BG249"/>
  <c r="BA249"/>
  <c r="AZ249"/>
  <c r="BF249" s="1"/>
  <c r="BH248"/>
  <c r="BG248"/>
  <c r="BA248"/>
  <c r="AZ248"/>
  <c r="BH247"/>
  <c r="BG247"/>
  <c r="BA247"/>
  <c r="AZ247"/>
  <c r="BH246"/>
  <c r="BG246"/>
  <c r="BA246"/>
  <c r="AZ246"/>
  <c r="BF246" s="1"/>
  <c r="BH245"/>
  <c r="BG245"/>
  <c r="BA245"/>
  <c r="AZ245"/>
  <c r="BF245" s="1"/>
  <c r="BH244"/>
  <c r="BG244"/>
  <c r="BA244"/>
  <c r="AZ244"/>
  <c r="BH243"/>
  <c r="BG243"/>
  <c r="BA243"/>
  <c r="AZ243"/>
  <c r="BH242"/>
  <c r="BG242"/>
  <c r="BA242"/>
  <c r="AZ242"/>
  <c r="BF242" s="1"/>
  <c r="BH241"/>
  <c r="BG241"/>
  <c r="BA241"/>
  <c r="AZ241"/>
  <c r="BF241" s="1"/>
  <c r="BH240"/>
  <c r="BG240"/>
  <c r="BA240"/>
  <c r="AZ240"/>
  <c r="BH239"/>
  <c r="BG239"/>
  <c r="BA239"/>
  <c r="AZ239"/>
  <c r="BH238"/>
  <c r="BG238"/>
  <c r="BF238"/>
  <c r="BA238"/>
  <c r="AZ238"/>
  <c r="BH237"/>
  <c r="BG237"/>
  <c r="BA237"/>
  <c r="AZ237"/>
  <c r="BF237" s="1"/>
  <c r="BH236"/>
  <c r="BG236"/>
  <c r="BA236"/>
  <c r="AZ236"/>
  <c r="BH235"/>
  <c r="BG235"/>
  <c r="BA235"/>
  <c r="AZ235"/>
  <c r="BH234"/>
  <c r="BG234"/>
  <c r="BA234"/>
  <c r="AZ234"/>
  <c r="BF234" s="1"/>
  <c r="BH233"/>
  <c r="BG233"/>
  <c r="BA233"/>
  <c r="AZ233"/>
  <c r="BF233" s="1"/>
  <c r="BH232"/>
  <c r="BG232"/>
  <c r="BA232"/>
  <c r="AZ232"/>
  <c r="BH231"/>
  <c r="BG231"/>
  <c r="BA231"/>
  <c r="AZ231"/>
  <c r="BH230"/>
  <c r="BG230"/>
  <c r="BA230"/>
  <c r="AZ230"/>
  <c r="BF230" s="1"/>
  <c r="BH229"/>
  <c r="BG229"/>
  <c r="BA229"/>
  <c r="AZ229"/>
  <c r="BF229" s="1"/>
  <c r="BH228"/>
  <c r="BG228"/>
  <c r="BA228"/>
  <c r="AZ228"/>
  <c r="BH227"/>
  <c r="BG227"/>
  <c r="BA227"/>
  <c r="AZ227"/>
  <c r="BH226"/>
  <c r="BG226"/>
  <c r="BA226"/>
  <c r="AZ226"/>
  <c r="BF226" s="1"/>
  <c r="BH225"/>
  <c r="BG225"/>
  <c r="BF225"/>
  <c r="BA225"/>
  <c r="AZ225"/>
  <c r="BH224"/>
  <c r="BG224"/>
  <c r="BA224"/>
  <c r="AZ224"/>
  <c r="BH223"/>
  <c r="BG223"/>
  <c r="BA223"/>
  <c r="AZ223"/>
  <c r="BH222"/>
  <c r="BG222"/>
  <c r="BA222"/>
  <c r="AZ222"/>
  <c r="BF222" s="1"/>
  <c r="BH221"/>
  <c r="BG221"/>
  <c r="BA221"/>
  <c r="AZ221"/>
  <c r="BF221" s="1"/>
  <c r="BH220"/>
  <c r="BG220"/>
  <c r="BA220"/>
  <c r="AZ220"/>
  <c r="BH219"/>
  <c r="BG219"/>
  <c r="BA219"/>
  <c r="AZ219"/>
  <c r="BH218"/>
  <c r="BG218"/>
  <c r="BA218"/>
  <c r="AZ218"/>
  <c r="BF218" s="1"/>
  <c r="BH217"/>
  <c r="BG217"/>
  <c r="BA217"/>
  <c r="AZ217"/>
  <c r="BF217" s="1"/>
  <c r="BH216"/>
  <c r="BG216"/>
  <c r="BA216"/>
  <c r="AZ216"/>
  <c r="BH215"/>
  <c r="BG215"/>
  <c r="BA215"/>
  <c r="AZ215"/>
  <c r="BH214"/>
  <c r="BG214"/>
  <c r="BA214"/>
  <c r="AZ214"/>
  <c r="BF214" s="1"/>
  <c r="BH213"/>
  <c r="BG213"/>
  <c r="BA213"/>
  <c r="AZ213"/>
  <c r="BF213" s="1"/>
  <c r="BH212"/>
  <c r="BG212"/>
  <c r="BA212"/>
  <c r="AZ212"/>
  <c r="BH211"/>
  <c r="BG211"/>
  <c r="BA211"/>
  <c r="AZ211"/>
  <c r="BH210"/>
  <c r="BG210"/>
  <c r="BA210"/>
  <c r="AZ210"/>
  <c r="BF210" s="1"/>
  <c r="BH209"/>
  <c r="BG209"/>
  <c r="BA209"/>
  <c r="AZ209"/>
  <c r="BF209" s="1"/>
  <c r="BH208"/>
  <c r="BG208"/>
  <c r="BA208"/>
  <c r="AZ208"/>
  <c r="BH207"/>
  <c r="BG207"/>
  <c r="BA207"/>
  <c r="AZ207"/>
  <c r="BH206"/>
  <c r="BG206"/>
  <c r="BA206"/>
  <c r="AZ206"/>
  <c r="BF206" s="1"/>
  <c r="BH205"/>
  <c r="BG205"/>
  <c r="BA205"/>
  <c r="AZ205"/>
  <c r="BF205" s="1"/>
  <c r="BH204"/>
  <c r="BG204"/>
  <c r="BA204"/>
  <c r="AZ204"/>
  <c r="BH203"/>
  <c r="BG203"/>
  <c r="BA203"/>
  <c r="AZ203"/>
  <c r="BH202"/>
  <c r="BG202"/>
  <c r="BA202"/>
  <c r="AZ202"/>
  <c r="BF202" s="1"/>
  <c r="BH201"/>
  <c r="BG201"/>
  <c r="BA201"/>
  <c r="AZ201"/>
  <c r="BF201" s="1"/>
  <c r="BH200"/>
  <c r="BG200"/>
  <c r="BA200"/>
  <c r="AZ200"/>
  <c r="BH199"/>
  <c r="BG199"/>
  <c r="BA199"/>
  <c r="AZ199"/>
  <c r="BH198"/>
  <c r="BG198"/>
  <c r="BA198"/>
  <c r="AZ198"/>
  <c r="BF198" s="1"/>
  <c r="BH197"/>
  <c r="BG197"/>
  <c r="BA197"/>
  <c r="AZ197"/>
  <c r="BF197" s="1"/>
  <c r="BH196"/>
  <c r="BG196"/>
  <c r="BA196"/>
  <c r="AZ196"/>
  <c r="BH195"/>
  <c r="BG195"/>
  <c r="BA195"/>
  <c r="AZ195"/>
  <c r="BH194"/>
  <c r="BG194"/>
  <c r="BA194"/>
  <c r="AZ194"/>
  <c r="BF194" s="1"/>
  <c r="BH193"/>
  <c r="BG193"/>
  <c r="BF193"/>
  <c r="BA193"/>
  <c r="AZ193"/>
  <c r="BH192"/>
  <c r="BG192"/>
  <c r="BA192"/>
  <c r="AZ192"/>
  <c r="BH191"/>
  <c r="BG191"/>
  <c r="BA191"/>
  <c r="AZ191"/>
  <c r="BH190"/>
  <c r="BG190"/>
  <c r="BA190"/>
  <c r="AZ190"/>
  <c r="BF190" s="1"/>
  <c r="BH189"/>
  <c r="BG189"/>
  <c r="BA189"/>
  <c r="AZ189"/>
  <c r="BF189" s="1"/>
  <c r="BH188"/>
  <c r="BG188"/>
  <c r="BA188"/>
  <c r="AZ188"/>
  <c r="BH187"/>
  <c r="BG187"/>
  <c r="BA187"/>
  <c r="AZ187"/>
  <c r="BH186"/>
  <c r="BG186"/>
  <c r="BA186"/>
  <c r="AZ186"/>
  <c r="BF186" s="1"/>
  <c r="BH185"/>
  <c r="BG185"/>
  <c r="BA185"/>
  <c r="AZ185"/>
  <c r="BF185" s="1"/>
  <c r="BH184"/>
  <c r="BG184"/>
  <c r="BA184"/>
  <c r="AZ184"/>
  <c r="BH183"/>
  <c r="BG183"/>
  <c r="BA183"/>
  <c r="AZ183"/>
  <c r="BH182"/>
  <c r="BG182"/>
  <c r="BA182"/>
  <c r="AZ182"/>
  <c r="BF182" s="1"/>
  <c r="BH181"/>
  <c r="BG181"/>
  <c r="BA181"/>
  <c r="AZ181"/>
  <c r="BF181" s="1"/>
  <c r="BH180"/>
  <c r="BG180"/>
  <c r="BA180"/>
  <c r="AZ180"/>
  <c r="BH179"/>
  <c r="BG179"/>
  <c r="BA179"/>
  <c r="AZ179"/>
  <c r="BH178"/>
  <c r="BG178"/>
  <c r="BA178"/>
  <c r="AZ178"/>
  <c r="BF178" s="1"/>
  <c r="BH177"/>
  <c r="BG177"/>
  <c r="BA177"/>
  <c r="AZ177"/>
  <c r="BF177" s="1"/>
  <c r="BH176"/>
  <c r="BG176"/>
  <c r="BA176"/>
  <c r="AZ176"/>
  <c r="BH175"/>
  <c r="BG175"/>
  <c r="BA175"/>
  <c r="AZ175"/>
  <c r="BH174"/>
  <c r="BG174"/>
  <c r="BA174"/>
  <c r="AZ174"/>
  <c r="BF174" s="1"/>
  <c r="BH173"/>
  <c r="BG173"/>
  <c r="BA173"/>
  <c r="AZ173"/>
  <c r="BF173" s="1"/>
  <c r="BH172"/>
  <c r="BG172"/>
  <c r="BA172"/>
  <c r="AZ172"/>
  <c r="BH171"/>
  <c r="BG171"/>
  <c r="BA171"/>
  <c r="AZ171"/>
  <c r="BH170"/>
  <c r="BG170"/>
  <c r="BA170"/>
  <c r="AZ170"/>
  <c r="BF170" s="1"/>
  <c r="BH169"/>
  <c r="BG169"/>
  <c r="BF169"/>
  <c r="BA169"/>
  <c r="AZ169"/>
  <c r="BH168"/>
  <c r="BG168"/>
  <c r="BA168"/>
  <c r="AZ168"/>
  <c r="BH167"/>
  <c r="BG167"/>
  <c r="BA167"/>
  <c r="AZ167"/>
  <c r="BH166"/>
  <c r="BG166"/>
  <c r="BA166"/>
  <c r="AZ166"/>
  <c r="BF166" s="1"/>
  <c r="BH165"/>
  <c r="BG165"/>
  <c r="BA165"/>
  <c r="AZ165"/>
  <c r="BF165" s="1"/>
  <c r="BH164"/>
  <c r="BG164"/>
  <c r="BA164"/>
  <c r="AZ164"/>
  <c r="BH163"/>
  <c r="BG163"/>
  <c r="BA163"/>
  <c r="AZ163"/>
  <c r="BH162"/>
  <c r="BG162"/>
  <c r="BA162"/>
  <c r="AZ162"/>
  <c r="BF162" s="1"/>
  <c r="BH161"/>
  <c r="BG161"/>
  <c r="BF161"/>
  <c r="BA161"/>
  <c r="AZ161"/>
  <c r="BH160"/>
  <c r="BG160"/>
  <c r="BA160"/>
  <c r="AZ160"/>
  <c r="BH159"/>
  <c r="BG159"/>
  <c r="BA159"/>
  <c r="AZ159"/>
  <c r="BH158"/>
  <c r="BG158"/>
  <c r="BA158"/>
  <c r="AZ158"/>
  <c r="BF158" s="1"/>
  <c r="BH157"/>
  <c r="BG157"/>
  <c r="BA157"/>
  <c r="AZ157"/>
  <c r="BF157" s="1"/>
  <c r="BH156"/>
  <c r="BG156"/>
  <c r="BA156"/>
  <c r="AZ156"/>
  <c r="BF156" s="1"/>
  <c r="BH155"/>
  <c r="BG155"/>
  <c r="BA155"/>
  <c r="AZ155"/>
  <c r="BH154"/>
  <c r="BG154"/>
  <c r="BA154"/>
  <c r="AZ154"/>
  <c r="BH153"/>
  <c r="BG153"/>
  <c r="BF153"/>
  <c r="BA153"/>
  <c r="AZ153"/>
  <c r="BH152"/>
  <c r="BG152"/>
  <c r="BA152"/>
  <c r="AZ152"/>
  <c r="BH151"/>
  <c r="BG151"/>
  <c r="BA151"/>
  <c r="AZ151"/>
  <c r="BH150"/>
  <c r="BG150"/>
  <c r="BA150"/>
  <c r="AZ150"/>
  <c r="BH149"/>
  <c r="BG149"/>
  <c r="BA149"/>
  <c r="AZ149"/>
  <c r="BF149" s="1"/>
  <c r="BH148"/>
  <c r="BG148"/>
  <c r="BA148"/>
  <c r="AZ148"/>
  <c r="BF148" s="1"/>
  <c r="BH147"/>
  <c r="BG147"/>
  <c r="BA147"/>
  <c r="AZ147"/>
  <c r="BH146"/>
  <c r="BG146"/>
  <c r="BA146"/>
  <c r="AZ146"/>
  <c r="BF146" s="1"/>
  <c r="BH145"/>
  <c r="BG145"/>
  <c r="BA145"/>
  <c r="AZ145"/>
  <c r="BF145" s="1"/>
  <c r="BH144"/>
  <c r="BG144"/>
  <c r="BA144"/>
  <c r="AZ144"/>
  <c r="BF144" s="1"/>
  <c r="BH143"/>
  <c r="BG143"/>
  <c r="BA143"/>
  <c r="AZ143"/>
  <c r="BH142"/>
  <c r="BG142"/>
  <c r="BA142"/>
  <c r="AZ142"/>
  <c r="BF142" s="1"/>
  <c r="BH141"/>
  <c r="BG141"/>
  <c r="BA141"/>
  <c r="AZ141"/>
  <c r="BF141" s="1"/>
  <c r="BH140"/>
  <c r="BG140"/>
  <c r="BA140"/>
  <c r="AZ140"/>
  <c r="BF140" s="1"/>
  <c r="BH139"/>
  <c r="BG139"/>
  <c r="BA139"/>
  <c r="AZ139"/>
  <c r="BH138"/>
  <c r="BG138"/>
  <c r="BA138"/>
  <c r="AZ138"/>
  <c r="BH137"/>
  <c r="BG137"/>
  <c r="BA137"/>
  <c r="AZ137"/>
  <c r="BF137" s="1"/>
  <c r="BH136"/>
  <c r="BG136"/>
  <c r="BA136"/>
  <c r="AZ136"/>
  <c r="BH135"/>
  <c r="BG135"/>
  <c r="BA135"/>
  <c r="AZ135"/>
  <c r="BH134"/>
  <c r="BG134"/>
  <c r="BA134"/>
  <c r="AZ134"/>
  <c r="BH133"/>
  <c r="BG133"/>
  <c r="BF133"/>
  <c r="BA133"/>
  <c r="AZ133"/>
  <c r="BH132"/>
  <c r="BG132"/>
  <c r="BA132"/>
  <c r="AZ132"/>
  <c r="BF132" s="1"/>
  <c r="BH131"/>
  <c r="BG131"/>
  <c r="BA131"/>
  <c r="AZ131"/>
  <c r="BH130"/>
  <c r="BG130"/>
  <c r="BA130"/>
  <c r="AZ130"/>
  <c r="BF130" s="1"/>
  <c r="BH129"/>
  <c r="BG129"/>
  <c r="BA129"/>
  <c r="AZ129"/>
  <c r="BF129" s="1"/>
  <c r="BH128"/>
  <c r="BG128"/>
  <c r="BA128"/>
  <c r="AZ128"/>
  <c r="BF128" s="1"/>
  <c r="BH127"/>
  <c r="BG127"/>
  <c r="BA127"/>
  <c r="AZ127"/>
  <c r="BH126"/>
  <c r="BG126"/>
  <c r="BA126"/>
  <c r="AZ126"/>
  <c r="BF126" s="1"/>
  <c r="BH125"/>
  <c r="BG125"/>
  <c r="BA125"/>
  <c r="AZ125"/>
  <c r="BF125" s="1"/>
  <c r="BH124"/>
  <c r="BG124"/>
  <c r="BA124"/>
  <c r="AZ124"/>
  <c r="BF124" s="1"/>
  <c r="BH123"/>
  <c r="BG123"/>
  <c r="BA123"/>
  <c r="AZ123"/>
  <c r="BH122"/>
  <c r="BG122"/>
  <c r="BA122"/>
  <c r="AZ122"/>
  <c r="BF122" s="1"/>
  <c r="BH121"/>
  <c r="BG121"/>
  <c r="BF121"/>
  <c r="BA121"/>
  <c r="AZ121"/>
  <c r="BH120"/>
  <c r="BG120"/>
  <c r="BA120"/>
  <c r="AZ120"/>
  <c r="BH119"/>
  <c r="BG119"/>
  <c r="BA119"/>
  <c r="AZ119"/>
  <c r="BH118"/>
  <c r="BG118"/>
  <c r="BA118"/>
  <c r="AZ118"/>
  <c r="BH117"/>
  <c r="BG117"/>
  <c r="BA117"/>
  <c r="AZ117"/>
  <c r="BF117" s="1"/>
  <c r="BH116"/>
  <c r="BG116"/>
  <c r="BA116"/>
  <c r="AZ116"/>
  <c r="BF116" s="1"/>
  <c r="BH115"/>
  <c r="BG115"/>
  <c r="BA115"/>
  <c r="AZ115"/>
  <c r="BH114"/>
  <c r="BG114"/>
  <c r="BA114"/>
  <c r="AZ114"/>
  <c r="BF114" s="1"/>
  <c r="BH113"/>
  <c r="BG113"/>
  <c r="BF113"/>
  <c r="BA113"/>
  <c r="AZ113"/>
  <c r="BH112"/>
  <c r="BG112"/>
  <c r="BA112"/>
  <c r="AZ112"/>
  <c r="BF112" s="1"/>
  <c r="BH111"/>
  <c r="BG111"/>
  <c r="BA111"/>
  <c r="AZ111"/>
  <c r="BH110"/>
  <c r="BG110"/>
  <c r="BA110"/>
  <c r="AZ110"/>
  <c r="BF110" s="1"/>
  <c r="BH109"/>
  <c r="BG109"/>
  <c r="BA109"/>
  <c r="AZ109"/>
  <c r="BF109" s="1"/>
  <c r="BH108"/>
  <c r="BG108"/>
  <c r="BF108"/>
  <c r="BA108"/>
  <c r="AZ108"/>
  <c r="BH107"/>
  <c r="BG107"/>
  <c r="BA107"/>
  <c r="AZ107"/>
  <c r="BH106"/>
  <c r="BG106"/>
  <c r="BA106"/>
  <c r="AZ106"/>
  <c r="BF106" s="1"/>
  <c r="BH105"/>
  <c r="BG105"/>
  <c r="BA105"/>
  <c r="AZ105"/>
  <c r="BF105" s="1"/>
  <c r="BH104"/>
  <c r="BG104"/>
  <c r="BA104"/>
  <c r="AZ104"/>
  <c r="BH103"/>
  <c r="BG103"/>
  <c r="BA103"/>
  <c r="AZ103"/>
  <c r="BH102"/>
  <c r="BG102"/>
  <c r="BA102"/>
  <c r="AZ102"/>
  <c r="BH101"/>
  <c r="BG101"/>
  <c r="BA101"/>
  <c r="AZ101"/>
  <c r="BF101" s="1"/>
  <c r="BH100"/>
  <c r="BG100"/>
  <c r="BA100"/>
  <c r="AZ100"/>
  <c r="BF100" s="1"/>
  <c r="BH99"/>
  <c r="BG99"/>
  <c r="BA99"/>
  <c r="AZ99"/>
  <c r="BH98"/>
  <c r="BG98"/>
  <c r="BF98"/>
  <c r="BA98"/>
  <c r="AZ98"/>
  <c r="BH97"/>
  <c r="BG97"/>
  <c r="BA97"/>
  <c r="AZ97"/>
  <c r="BF97" s="1"/>
  <c r="BH96"/>
  <c r="BG96"/>
  <c r="BA96"/>
  <c r="AZ96"/>
  <c r="BF96" s="1"/>
  <c r="BH95"/>
  <c r="BG95"/>
  <c r="BA95"/>
  <c r="AZ95"/>
  <c r="BH94"/>
  <c r="BG94"/>
  <c r="BA94"/>
  <c r="AZ94"/>
  <c r="BF94" s="1"/>
  <c r="BH93"/>
  <c r="BG93"/>
  <c r="BF93"/>
  <c r="BA93"/>
  <c r="AZ93"/>
  <c r="BH92"/>
  <c r="BG92"/>
  <c r="BF92"/>
  <c r="BA92"/>
  <c r="AZ92"/>
  <c r="BH91"/>
  <c r="BG91"/>
  <c r="BA91"/>
  <c r="AZ91"/>
  <c r="BH90"/>
  <c r="BG90"/>
  <c r="BA90"/>
  <c r="AZ90"/>
  <c r="BF90" s="1"/>
  <c r="BH89"/>
  <c r="BG89"/>
  <c r="BA89"/>
  <c r="AZ89"/>
  <c r="BF89" s="1"/>
  <c r="BH88"/>
  <c r="BG88"/>
  <c r="BA88"/>
  <c r="AZ88"/>
  <c r="BH87"/>
  <c r="BG87"/>
  <c r="BA87"/>
  <c r="AZ87"/>
  <c r="BH86"/>
  <c r="BG86"/>
  <c r="BA86"/>
  <c r="AZ86"/>
  <c r="BH85"/>
  <c r="BG85"/>
  <c r="BA85"/>
  <c r="AZ85"/>
  <c r="BF85" s="1"/>
  <c r="BH84"/>
  <c r="BG84"/>
  <c r="BA84"/>
  <c r="AZ84"/>
  <c r="BF84" s="1"/>
  <c r="BH83"/>
  <c r="BG83"/>
  <c r="BA83"/>
  <c r="AZ83"/>
  <c r="BH82"/>
  <c r="BG82"/>
  <c r="BA82"/>
  <c r="AZ82"/>
  <c r="BF82" s="1"/>
  <c r="BH81"/>
  <c r="BG81"/>
  <c r="BA81"/>
  <c r="AZ81"/>
  <c r="BF81" s="1"/>
  <c r="BH80"/>
  <c r="BG80"/>
  <c r="BF80"/>
  <c r="BA80"/>
  <c r="AZ80"/>
  <c r="BH79"/>
  <c r="BG79"/>
  <c r="BA79"/>
  <c r="AZ79"/>
  <c r="BH78"/>
  <c r="BG78"/>
  <c r="BF78"/>
  <c r="BA78"/>
  <c r="AZ78"/>
  <c r="BH77"/>
  <c r="BG77"/>
  <c r="BA77"/>
  <c r="AZ77"/>
  <c r="BF77" s="1"/>
  <c r="BH76"/>
  <c r="BG76"/>
  <c r="BA76"/>
  <c r="AZ76"/>
  <c r="BF76" s="1"/>
  <c r="BH75"/>
  <c r="BG75"/>
  <c r="BA75"/>
  <c r="AZ75"/>
  <c r="BH74"/>
  <c r="BG74"/>
  <c r="BA74"/>
  <c r="AZ74"/>
  <c r="BF74" s="1"/>
  <c r="BH73"/>
  <c r="BG73"/>
  <c r="BA73"/>
  <c r="AZ73"/>
  <c r="BF73" s="1"/>
  <c r="BH72"/>
  <c r="BG72"/>
  <c r="BA72"/>
  <c r="AZ72"/>
  <c r="BH71"/>
  <c r="BG71"/>
  <c r="BA71"/>
  <c r="AZ71"/>
  <c r="BH70"/>
  <c r="BG70"/>
  <c r="BA70"/>
  <c r="AZ70"/>
  <c r="BH69"/>
  <c r="BG69"/>
  <c r="BA69"/>
  <c r="AZ69"/>
  <c r="BH68"/>
  <c r="BG68"/>
  <c r="BA68"/>
  <c r="AZ68"/>
  <c r="BF68" s="1"/>
  <c r="BH67"/>
  <c r="BG67"/>
  <c r="BA67"/>
  <c r="AZ67"/>
  <c r="BF67" s="1"/>
  <c r="BH66"/>
  <c r="BG66"/>
  <c r="BA66"/>
  <c r="AZ66"/>
  <c r="BF66" s="1"/>
  <c r="BH65"/>
  <c r="BG65"/>
  <c r="BA65"/>
  <c r="AZ65"/>
  <c r="BH64"/>
  <c r="BG64"/>
  <c r="BF64"/>
  <c r="BA64"/>
  <c r="AZ64"/>
  <c r="BH63"/>
  <c r="BG63"/>
  <c r="BA63"/>
  <c r="AZ63"/>
  <c r="BF63" s="1"/>
  <c r="BH62"/>
  <c r="BG62"/>
  <c r="BA62"/>
  <c r="AZ62"/>
  <c r="BF62" s="1"/>
  <c r="BH61"/>
  <c r="BG61"/>
  <c r="BA61"/>
  <c r="AZ61"/>
  <c r="BH60"/>
  <c r="BG60"/>
  <c r="BA60"/>
  <c r="AZ60"/>
  <c r="BF60" s="1"/>
  <c r="BH59"/>
  <c r="BG59"/>
  <c r="BA59"/>
  <c r="AZ59"/>
  <c r="BF59" s="1"/>
  <c r="BH58"/>
  <c r="BG58"/>
  <c r="BA58"/>
  <c r="AZ58"/>
  <c r="BF58" s="1"/>
  <c r="BH57"/>
  <c r="BG57"/>
  <c r="BA57"/>
  <c r="AZ57"/>
  <c r="BH56"/>
  <c r="BG56"/>
  <c r="BA56"/>
  <c r="AZ56"/>
  <c r="BF56" s="1"/>
  <c r="BH55"/>
  <c r="BG55"/>
  <c r="BA55"/>
  <c r="AZ55"/>
  <c r="BF55" s="1"/>
  <c r="BH54"/>
  <c r="BG54"/>
  <c r="BF54"/>
  <c r="BA54"/>
  <c r="AZ54"/>
  <c r="BH53"/>
  <c r="BG53"/>
  <c r="BA53"/>
  <c r="AZ53"/>
  <c r="BH52"/>
  <c r="BG52"/>
  <c r="BA52"/>
  <c r="AZ52"/>
  <c r="BF52" s="1"/>
  <c r="BH51"/>
  <c r="BG51"/>
  <c r="BA51"/>
  <c r="AZ51"/>
  <c r="BF51" s="1"/>
  <c r="BH50"/>
  <c r="BG50"/>
  <c r="BA50"/>
  <c r="AZ50"/>
  <c r="BF50" s="1"/>
  <c r="BH49"/>
  <c r="BG49"/>
  <c r="BA49"/>
  <c r="AZ49"/>
  <c r="BH48"/>
  <c r="BG48"/>
  <c r="BA48"/>
  <c r="AZ48"/>
  <c r="BF48" s="1"/>
  <c r="BH47"/>
  <c r="BG47"/>
  <c r="BA47"/>
  <c r="AZ47"/>
  <c r="BF47" s="1"/>
  <c r="BH46"/>
  <c r="BG46"/>
  <c r="BA46"/>
  <c r="AZ46"/>
  <c r="BF46" s="1"/>
  <c r="BH45"/>
  <c r="BG45"/>
  <c r="BA45"/>
  <c r="AZ45"/>
  <c r="BH44"/>
  <c r="BG44"/>
  <c r="BA44"/>
  <c r="AZ44"/>
  <c r="BF44" s="1"/>
  <c r="BH43"/>
  <c r="BG43"/>
  <c r="BA43"/>
  <c r="AZ43"/>
  <c r="BF43" s="1"/>
  <c r="BH42"/>
  <c r="BG42"/>
  <c r="BA42"/>
  <c r="AZ42"/>
  <c r="BF42" s="1"/>
  <c r="BH41"/>
  <c r="BG41"/>
  <c r="BC41"/>
  <c r="BA41"/>
  <c r="AZ41"/>
  <c r="BH40"/>
  <c r="BG40"/>
  <c r="BF40"/>
  <c r="BC40"/>
  <c r="BA40"/>
  <c r="AZ40"/>
  <c r="BH39"/>
  <c r="BG39"/>
  <c r="BA39"/>
  <c r="AZ39"/>
  <c r="BF39" s="1"/>
  <c r="BH38"/>
  <c r="BG38"/>
  <c r="BA38"/>
  <c r="AZ38"/>
  <c r="BF38" s="1"/>
  <c r="BH37"/>
  <c r="BG37"/>
  <c r="BC37"/>
  <c r="BA37"/>
  <c r="AZ37"/>
  <c r="BH36"/>
  <c r="BG36"/>
  <c r="BC36"/>
  <c r="BA36"/>
  <c r="AZ36"/>
  <c r="BF36" s="1"/>
  <c r="BH35"/>
  <c r="BG35"/>
  <c r="BA35"/>
  <c r="AZ35"/>
  <c r="BF35" s="1"/>
  <c r="BH34"/>
  <c r="BG34"/>
  <c r="BA34"/>
  <c r="AZ34"/>
  <c r="BF34" s="1"/>
  <c r="BH33"/>
  <c r="BG33"/>
  <c r="BC33"/>
  <c r="BA33"/>
  <c r="AZ33"/>
  <c r="BH32"/>
  <c r="BG32"/>
  <c r="BC32"/>
  <c r="BA32"/>
  <c r="AZ32"/>
  <c r="BF32" s="1"/>
  <c r="BH31"/>
  <c r="BG31"/>
  <c r="BF31"/>
  <c r="BA31"/>
  <c r="AZ31"/>
  <c r="BH30"/>
  <c r="BG30"/>
  <c r="BF30"/>
  <c r="BA30"/>
  <c r="AZ30"/>
  <c r="BH29"/>
  <c r="BG29"/>
  <c r="BC29"/>
  <c r="BA29"/>
  <c r="AZ29"/>
  <c r="BH28"/>
  <c r="BG28"/>
  <c r="BC28"/>
  <c r="BA28"/>
  <c r="AZ28"/>
  <c r="BF28" s="1"/>
  <c r="BH27"/>
  <c r="BG27"/>
  <c r="BA27"/>
  <c r="AZ27"/>
  <c r="BF27" s="1"/>
  <c r="BH26"/>
  <c r="BG26"/>
  <c r="BA26"/>
  <c r="AZ26"/>
  <c r="BF26" s="1"/>
  <c r="BH25"/>
  <c r="BG25"/>
  <c r="BC25"/>
  <c r="BA25"/>
  <c r="AZ25"/>
  <c r="BH24"/>
  <c r="BG24"/>
  <c r="BF24"/>
  <c r="BC24"/>
  <c r="BA24"/>
  <c r="AZ24"/>
  <c r="BH23"/>
  <c r="BG23"/>
  <c r="BA23"/>
  <c r="AZ23"/>
  <c r="BF23" s="1"/>
  <c r="BH22"/>
  <c r="BG22"/>
  <c r="BA22"/>
  <c r="AZ22"/>
  <c r="BF22" s="1"/>
  <c r="BH21"/>
  <c r="BG21"/>
  <c r="BC21"/>
  <c r="BA21"/>
  <c r="AZ21"/>
  <c r="BH20"/>
  <c r="BG20"/>
  <c r="BC20"/>
  <c r="BA20"/>
  <c r="AZ20"/>
  <c r="BF20" s="1"/>
  <c r="BH19"/>
  <c r="BG19"/>
  <c r="BA19"/>
  <c r="AZ19"/>
  <c r="BF19" s="1"/>
  <c r="BH18"/>
  <c r="BG18"/>
  <c r="BF18"/>
  <c r="BA18"/>
  <c r="AZ18"/>
  <c r="BH17"/>
  <c r="BG17"/>
  <c r="BC17"/>
  <c r="BA17"/>
  <c r="AZ17"/>
  <c r="BH16"/>
  <c r="BG16"/>
  <c r="BC16"/>
  <c r="BA16"/>
  <c r="AZ16"/>
  <c r="BF16" s="1"/>
  <c r="BH15"/>
  <c r="BG15"/>
  <c r="BA15"/>
  <c r="AZ15"/>
  <c r="BF15" s="1"/>
  <c r="BH14"/>
  <c r="BG14"/>
  <c r="BF14"/>
  <c r="BA14"/>
  <c r="AZ14"/>
  <c r="BH13"/>
  <c r="BG13"/>
  <c r="BC13"/>
  <c r="BA13"/>
  <c r="AZ13"/>
  <c r="BH12"/>
  <c r="BG12"/>
  <c r="BC12"/>
  <c r="BA12"/>
  <c r="AZ12"/>
  <c r="BF12" s="1"/>
  <c r="BH11"/>
  <c r="BG11"/>
  <c r="BA11"/>
  <c r="AZ11"/>
  <c r="BF11" s="1"/>
  <c r="BH10"/>
  <c r="BG10"/>
  <c r="BA10"/>
  <c r="AZ10"/>
  <c r="BF10" s="1"/>
  <c r="BH9"/>
  <c r="BG9"/>
  <c r="BC9"/>
  <c r="BA9"/>
  <c r="AZ9"/>
  <c r="BH8"/>
  <c r="BG8"/>
  <c r="BC8"/>
  <c r="BA8"/>
  <c r="AZ8"/>
  <c r="BF8" s="1"/>
  <c r="BH7"/>
  <c r="BG7"/>
  <c r="BA7"/>
  <c r="AZ7"/>
  <c r="BF7" s="1"/>
  <c r="BH6"/>
  <c r="BG6"/>
  <c r="BD6"/>
  <c r="BD7" s="1"/>
  <c r="BA6"/>
  <c r="AZ6"/>
  <c r="BF6" s="1"/>
  <c r="BC150"/>
  <c r="AW643"/>
  <c r="AV643"/>
  <c r="AP643"/>
  <c r="AO643"/>
  <c r="AU643" s="1"/>
  <c r="AW642"/>
  <c r="AV642"/>
  <c r="AU642"/>
  <c r="AP642"/>
  <c r="AO642"/>
  <c r="AW641"/>
  <c r="AV641"/>
  <c r="AP641"/>
  <c r="AO641"/>
  <c r="AW640"/>
  <c r="AV640"/>
  <c r="AP640"/>
  <c r="AO640"/>
  <c r="AU640" s="1"/>
  <c r="AW639"/>
  <c r="AV639"/>
  <c r="AP639"/>
  <c r="AO639"/>
  <c r="AU639" s="1"/>
  <c r="AW638"/>
  <c r="AV638"/>
  <c r="AU638"/>
  <c r="AP638"/>
  <c r="AO638"/>
  <c r="AW637"/>
  <c r="AV637"/>
  <c r="AP637"/>
  <c r="AO637"/>
  <c r="AW636"/>
  <c r="AV636"/>
  <c r="AP636"/>
  <c r="AO636"/>
  <c r="AU636" s="1"/>
  <c r="AW635"/>
  <c r="AV635"/>
  <c r="AP635"/>
  <c r="AO635"/>
  <c r="AU635" s="1"/>
  <c r="AW634"/>
  <c r="AV634"/>
  <c r="AP634"/>
  <c r="AO634"/>
  <c r="AU634" s="1"/>
  <c r="AW633"/>
  <c r="AV633"/>
  <c r="AP633"/>
  <c r="AO633"/>
  <c r="AW632"/>
  <c r="AV632"/>
  <c r="AP632"/>
  <c r="AO632"/>
  <c r="AU632" s="1"/>
  <c r="AW631"/>
  <c r="AV631"/>
  <c r="AP631"/>
  <c r="AO631"/>
  <c r="AU631" s="1"/>
  <c r="AW630"/>
  <c r="AV630"/>
  <c r="AP630"/>
  <c r="AO630"/>
  <c r="AU630" s="1"/>
  <c r="AW629"/>
  <c r="AV629"/>
  <c r="AP629"/>
  <c r="AO629"/>
  <c r="AW628"/>
  <c r="AV628"/>
  <c r="AP628"/>
  <c r="AO628"/>
  <c r="AU628" s="1"/>
  <c r="AW627"/>
  <c r="AV627"/>
  <c r="AP627"/>
  <c r="AO627"/>
  <c r="AU627" s="1"/>
  <c r="AW626"/>
  <c r="AV626"/>
  <c r="AU626"/>
  <c r="AP626"/>
  <c r="AO626"/>
  <c r="AW625"/>
  <c r="AV625"/>
  <c r="AP625"/>
  <c r="AO625"/>
  <c r="AW624"/>
  <c r="AV624"/>
  <c r="AU624"/>
  <c r="AP624"/>
  <c r="AO624"/>
  <c r="AW623"/>
  <c r="AV623"/>
  <c r="AP623"/>
  <c r="AO623"/>
  <c r="AU623" s="1"/>
  <c r="AW622"/>
  <c r="AV622"/>
  <c r="AP622"/>
  <c r="AO622"/>
  <c r="AU622" s="1"/>
  <c r="AW621"/>
  <c r="AV621"/>
  <c r="AP621"/>
  <c r="AO621"/>
  <c r="AW620"/>
  <c r="AV620"/>
  <c r="AP620"/>
  <c r="AO620"/>
  <c r="AU620" s="1"/>
  <c r="AW619"/>
  <c r="AV619"/>
  <c r="AP619"/>
  <c r="AO619"/>
  <c r="AU619" s="1"/>
  <c r="AW618"/>
  <c r="AV618"/>
  <c r="AP618"/>
  <c r="AO618"/>
  <c r="AU618" s="1"/>
  <c r="AW617"/>
  <c r="AV617"/>
  <c r="AP617"/>
  <c r="AO617"/>
  <c r="AW616"/>
  <c r="AV616"/>
  <c r="AU616"/>
  <c r="AP616"/>
  <c r="AO616"/>
  <c r="AW615"/>
  <c r="AV615"/>
  <c r="AP615"/>
  <c r="AO615"/>
  <c r="AU615" s="1"/>
  <c r="AW614"/>
  <c r="AV614"/>
  <c r="AP614"/>
  <c r="AO614"/>
  <c r="AU614" s="1"/>
  <c r="AW613"/>
  <c r="AV613"/>
  <c r="AP613"/>
  <c r="AO613"/>
  <c r="AW612"/>
  <c r="AV612"/>
  <c r="AP612"/>
  <c r="AO612"/>
  <c r="AU612" s="1"/>
  <c r="AW611"/>
  <c r="AV611"/>
  <c r="AP611"/>
  <c r="AO611"/>
  <c r="AU611" s="1"/>
  <c r="AW610"/>
  <c r="AV610"/>
  <c r="AU610"/>
  <c r="AP610"/>
  <c r="AO610"/>
  <c r="AW609"/>
  <c r="AV609"/>
  <c r="AP609"/>
  <c r="AO609"/>
  <c r="AW608"/>
  <c r="AV608"/>
  <c r="AU608"/>
  <c r="AP608"/>
  <c r="AO608"/>
  <c r="AW607"/>
  <c r="AV607"/>
  <c r="AP607"/>
  <c r="AO607"/>
  <c r="AU607" s="1"/>
  <c r="AW606"/>
  <c r="AV606"/>
  <c r="AP606"/>
  <c r="AO606"/>
  <c r="AU606" s="1"/>
  <c r="AW605"/>
  <c r="AV605"/>
  <c r="AP605"/>
  <c r="AO605"/>
  <c r="AW604"/>
  <c r="AV604"/>
  <c r="AP604"/>
  <c r="AO604"/>
  <c r="AU604" s="1"/>
  <c r="AW603"/>
  <c r="AV603"/>
  <c r="AP603"/>
  <c r="AO603"/>
  <c r="AU603" s="1"/>
  <c r="AW602"/>
  <c r="AV602"/>
  <c r="AP602"/>
  <c r="AO602"/>
  <c r="AU602" s="1"/>
  <c r="AW601"/>
  <c r="AV601"/>
  <c r="AP601"/>
  <c r="AO601"/>
  <c r="AW600"/>
  <c r="AV600"/>
  <c r="AP600"/>
  <c r="AO600"/>
  <c r="AU600" s="1"/>
  <c r="AW599"/>
  <c r="AV599"/>
  <c r="AP599"/>
  <c r="AO599"/>
  <c r="AU599" s="1"/>
  <c r="AW598"/>
  <c r="AV598"/>
  <c r="AP598"/>
  <c r="AO598"/>
  <c r="AU598" s="1"/>
  <c r="AW597"/>
  <c r="AV597"/>
  <c r="AP597"/>
  <c r="AO597"/>
  <c r="AW596"/>
  <c r="AV596"/>
  <c r="AP596"/>
  <c r="AO596"/>
  <c r="AU596" s="1"/>
  <c r="AW595"/>
  <c r="AV595"/>
  <c r="AP595"/>
  <c r="AO595"/>
  <c r="AU595" s="1"/>
  <c r="AW594"/>
  <c r="AV594"/>
  <c r="AP594"/>
  <c r="AO594"/>
  <c r="AU594" s="1"/>
  <c r="AW593"/>
  <c r="AV593"/>
  <c r="AP593"/>
  <c r="AO593"/>
  <c r="AW592"/>
  <c r="AV592"/>
  <c r="AU592"/>
  <c r="AP592"/>
  <c r="AO592"/>
  <c r="AW591"/>
  <c r="AV591"/>
  <c r="AP591"/>
  <c r="AO591"/>
  <c r="AU591" s="1"/>
  <c r="AW590"/>
  <c r="AV590"/>
  <c r="AP590"/>
  <c r="AO590"/>
  <c r="AU590" s="1"/>
  <c r="AW589"/>
  <c r="AV589"/>
  <c r="AP589"/>
  <c r="AO589"/>
  <c r="AW588"/>
  <c r="AV588"/>
  <c r="AU588"/>
  <c r="AP588"/>
  <c r="AO588"/>
  <c r="AW587"/>
  <c r="AV587"/>
  <c r="AP587"/>
  <c r="AO587"/>
  <c r="AU587" s="1"/>
  <c r="AW586"/>
  <c r="AV586"/>
  <c r="AP586"/>
  <c r="AO586"/>
  <c r="AU586" s="1"/>
  <c r="AW585"/>
  <c r="AV585"/>
  <c r="AP585"/>
  <c r="AO585"/>
  <c r="AW584"/>
  <c r="AV584"/>
  <c r="AP584"/>
  <c r="AO584"/>
  <c r="AU584" s="1"/>
  <c r="AW583"/>
  <c r="AV583"/>
  <c r="AP583"/>
  <c r="AO583"/>
  <c r="AU583" s="1"/>
  <c r="AW582"/>
  <c r="AV582"/>
  <c r="AP582"/>
  <c r="AO582"/>
  <c r="AU582" s="1"/>
  <c r="AW581"/>
  <c r="AV581"/>
  <c r="AP581"/>
  <c r="AO581"/>
  <c r="AW580"/>
  <c r="AV580"/>
  <c r="AP580"/>
  <c r="AO580"/>
  <c r="AU580" s="1"/>
  <c r="AW579"/>
  <c r="AV579"/>
  <c r="AP579"/>
  <c r="AO579"/>
  <c r="AU579" s="1"/>
  <c r="AW578"/>
  <c r="AV578"/>
  <c r="AP578"/>
  <c r="AO578"/>
  <c r="AU578" s="1"/>
  <c r="AW577"/>
  <c r="AV577"/>
  <c r="AP577"/>
  <c r="AO577"/>
  <c r="AW576"/>
  <c r="AV576"/>
  <c r="AU576"/>
  <c r="AP576"/>
  <c r="AO576"/>
  <c r="AW575"/>
  <c r="AV575"/>
  <c r="AP575"/>
  <c r="AO575"/>
  <c r="AU575" s="1"/>
  <c r="AW574"/>
  <c r="AV574"/>
  <c r="AP574"/>
  <c r="AO574"/>
  <c r="AU574" s="1"/>
  <c r="AW573"/>
  <c r="AV573"/>
  <c r="AP573"/>
  <c r="AO573"/>
  <c r="AW572"/>
  <c r="AV572"/>
  <c r="AU572"/>
  <c r="AP572"/>
  <c r="AO572"/>
  <c r="AW571"/>
  <c r="AV571"/>
  <c r="AP571"/>
  <c r="AO571"/>
  <c r="AU571" s="1"/>
  <c r="AW570"/>
  <c r="AV570"/>
  <c r="AU570"/>
  <c r="AP570"/>
  <c r="AO570"/>
  <c r="AW569"/>
  <c r="AV569"/>
  <c r="AP569"/>
  <c r="AO569"/>
  <c r="AW568"/>
  <c r="AV568"/>
  <c r="AP568"/>
  <c r="AO568"/>
  <c r="AU568" s="1"/>
  <c r="AW567"/>
  <c r="AV567"/>
  <c r="AP567"/>
  <c r="AO567"/>
  <c r="AU567" s="1"/>
  <c r="AW566"/>
  <c r="AV566"/>
  <c r="AP566"/>
  <c r="AO566"/>
  <c r="AU566" s="1"/>
  <c r="AW565"/>
  <c r="AV565"/>
  <c r="AP565"/>
  <c r="AO565"/>
  <c r="AW564"/>
  <c r="AV564"/>
  <c r="AP564"/>
  <c r="AO564"/>
  <c r="AU564" s="1"/>
  <c r="AW563"/>
  <c r="AV563"/>
  <c r="AP563"/>
  <c r="AO563"/>
  <c r="AU563" s="1"/>
  <c r="AW562"/>
  <c r="AV562"/>
  <c r="AP562"/>
  <c r="AO562"/>
  <c r="AU562" s="1"/>
  <c r="AW561"/>
  <c r="AV561"/>
  <c r="AP561"/>
  <c r="AO561"/>
  <c r="AW560"/>
  <c r="AV560"/>
  <c r="AP560"/>
  <c r="AO560"/>
  <c r="AU560" s="1"/>
  <c r="AW559"/>
  <c r="AV559"/>
  <c r="AP559"/>
  <c r="AO559"/>
  <c r="AU559" s="1"/>
  <c r="AW558"/>
  <c r="AV558"/>
  <c r="AP558"/>
  <c r="AO558"/>
  <c r="AU558" s="1"/>
  <c r="AW557"/>
  <c r="AV557"/>
  <c r="AP557"/>
  <c r="AO557"/>
  <c r="AW556"/>
  <c r="AV556"/>
  <c r="AP556"/>
  <c r="AO556"/>
  <c r="AU556" s="1"/>
  <c r="AW555"/>
  <c r="AV555"/>
  <c r="AP555"/>
  <c r="AO555"/>
  <c r="AU555" s="1"/>
  <c r="AW554"/>
  <c r="AV554"/>
  <c r="AU554"/>
  <c r="AP554"/>
  <c r="AO554"/>
  <c r="AW553"/>
  <c r="AV553"/>
  <c r="AP553"/>
  <c r="AO553"/>
  <c r="AW552"/>
  <c r="AV552"/>
  <c r="AP552"/>
  <c r="AO552"/>
  <c r="AU552" s="1"/>
  <c r="AW551"/>
  <c r="AV551"/>
  <c r="AP551"/>
  <c r="AO551"/>
  <c r="AU551" s="1"/>
  <c r="AW550"/>
  <c r="AV550"/>
  <c r="AP550"/>
  <c r="AO550"/>
  <c r="AU550" s="1"/>
  <c r="AW549"/>
  <c r="AV549"/>
  <c r="AP549"/>
  <c r="AO549"/>
  <c r="AW548"/>
  <c r="AV548"/>
  <c r="AP548"/>
  <c r="AO548"/>
  <c r="AU548" s="1"/>
  <c r="AW547"/>
  <c r="AV547"/>
  <c r="AP547"/>
  <c r="AO547"/>
  <c r="AU547" s="1"/>
  <c r="AW546"/>
  <c r="AV546"/>
  <c r="AP546"/>
  <c r="AO546"/>
  <c r="AU546" s="1"/>
  <c r="AW545"/>
  <c r="AV545"/>
  <c r="AP545"/>
  <c r="AO545"/>
  <c r="AW544"/>
  <c r="AV544"/>
  <c r="AP544"/>
  <c r="AO544"/>
  <c r="AU544" s="1"/>
  <c r="AW543"/>
  <c r="AV543"/>
  <c r="AP543"/>
  <c r="AO543"/>
  <c r="AU543" s="1"/>
  <c r="AW542"/>
  <c r="AV542"/>
  <c r="AP542"/>
  <c r="AO542"/>
  <c r="AU542" s="1"/>
  <c r="AW541"/>
  <c r="AV541"/>
  <c r="AP541"/>
  <c r="AO541"/>
  <c r="AW540"/>
  <c r="AV540"/>
  <c r="AP540"/>
  <c r="AO540"/>
  <c r="AU540" s="1"/>
  <c r="AW539"/>
  <c r="AV539"/>
  <c r="AP539"/>
  <c r="AO539"/>
  <c r="AU539" s="1"/>
  <c r="AW538"/>
  <c r="AV538"/>
  <c r="AU538"/>
  <c r="AP538"/>
  <c r="AO538"/>
  <c r="AW537"/>
  <c r="AV537"/>
  <c r="AP537"/>
  <c r="AO537"/>
  <c r="AW536"/>
  <c r="AV536"/>
  <c r="AP536"/>
  <c r="AO536"/>
  <c r="AU536" s="1"/>
  <c r="AW535"/>
  <c r="AV535"/>
  <c r="AP535"/>
  <c r="AO535"/>
  <c r="AU535" s="1"/>
  <c r="AW534"/>
  <c r="AV534"/>
  <c r="AP534"/>
  <c r="AO534"/>
  <c r="AU534" s="1"/>
  <c r="AW533"/>
  <c r="AV533"/>
  <c r="AP533"/>
  <c r="AO533"/>
  <c r="AW532"/>
  <c r="AV532"/>
  <c r="AP532"/>
  <c r="AO532"/>
  <c r="AU532" s="1"/>
  <c r="AW531"/>
  <c r="AV531"/>
  <c r="AP531"/>
  <c r="AO531"/>
  <c r="AU531" s="1"/>
  <c r="AW530"/>
  <c r="AV530"/>
  <c r="AP530"/>
  <c r="AO530"/>
  <c r="AU530" s="1"/>
  <c r="AW529"/>
  <c r="AV529"/>
  <c r="AP529"/>
  <c r="AO529"/>
  <c r="AW528"/>
  <c r="AV528"/>
  <c r="AU528"/>
  <c r="AP528"/>
  <c r="AO528"/>
  <c r="AW527"/>
  <c r="AV527"/>
  <c r="AP527"/>
  <c r="AO527"/>
  <c r="AU527" s="1"/>
  <c r="AW526"/>
  <c r="AV526"/>
  <c r="AP526"/>
  <c r="AO526"/>
  <c r="AU526" s="1"/>
  <c r="AW525"/>
  <c r="AV525"/>
  <c r="AP525"/>
  <c r="AO525"/>
  <c r="AW524"/>
  <c r="AV524"/>
  <c r="AU524"/>
  <c r="AP524"/>
  <c r="AO524"/>
  <c r="AW523"/>
  <c r="AV523"/>
  <c r="AP523"/>
  <c r="AO523"/>
  <c r="AU523" s="1"/>
  <c r="AW522"/>
  <c r="AV522"/>
  <c r="AP522"/>
  <c r="AO522"/>
  <c r="AU522" s="1"/>
  <c r="AW521"/>
  <c r="AV521"/>
  <c r="AP521"/>
  <c r="AO521"/>
  <c r="AW520"/>
  <c r="AV520"/>
  <c r="AP520"/>
  <c r="AO520"/>
  <c r="AU520" s="1"/>
  <c r="AW519"/>
  <c r="AV519"/>
  <c r="AP519"/>
  <c r="AO519"/>
  <c r="AU519" s="1"/>
  <c r="AW518"/>
  <c r="AV518"/>
  <c r="AP518"/>
  <c r="AO518"/>
  <c r="AU518" s="1"/>
  <c r="AW517"/>
  <c r="AV517"/>
  <c r="AP517"/>
  <c r="AO517"/>
  <c r="AW516"/>
  <c r="AV516"/>
  <c r="AP516"/>
  <c r="AO516"/>
  <c r="AU516" s="1"/>
  <c r="AW515"/>
  <c r="AV515"/>
  <c r="AP515"/>
  <c r="AO515"/>
  <c r="AU515" s="1"/>
  <c r="AW514"/>
  <c r="AV514"/>
  <c r="AP514"/>
  <c r="AO514"/>
  <c r="AU514" s="1"/>
  <c r="AW513"/>
  <c r="AV513"/>
  <c r="AP513"/>
  <c r="AO513"/>
  <c r="AW512"/>
  <c r="AV512"/>
  <c r="AP512"/>
  <c r="AO512"/>
  <c r="AU512" s="1"/>
  <c r="AW511"/>
  <c r="AV511"/>
  <c r="AP511"/>
  <c r="AO511"/>
  <c r="AU511" s="1"/>
  <c r="AW510"/>
  <c r="AV510"/>
  <c r="AP510"/>
  <c r="AO510"/>
  <c r="AU510" s="1"/>
  <c r="AW509"/>
  <c r="AV509"/>
  <c r="AP509"/>
  <c r="AO509"/>
  <c r="AW508"/>
  <c r="AV508"/>
  <c r="AU508"/>
  <c r="AP508"/>
  <c r="AO508"/>
  <c r="AW507"/>
  <c r="AV507"/>
  <c r="AP507"/>
  <c r="AO507"/>
  <c r="AU507" s="1"/>
  <c r="AW506"/>
  <c r="AV506"/>
  <c r="AU506"/>
  <c r="AP506"/>
  <c r="AO506"/>
  <c r="AW505"/>
  <c r="AV505"/>
  <c r="AP505"/>
  <c r="AO505"/>
  <c r="AW504"/>
  <c r="AV504"/>
  <c r="AP504"/>
  <c r="AO504"/>
  <c r="AU504" s="1"/>
  <c r="AW503"/>
  <c r="AV503"/>
  <c r="AP503"/>
  <c r="AO503"/>
  <c r="AU503" s="1"/>
  <c r="AW502"/>
  <c r="AV502"/>
  <c r="AP502"/>
  <c r="AO502"/>
  <c r="AU502" s="1"/>
  <c r="AW501"/>
  <c r="AV501"/>
  <c r="AP501"/>
  <c r="AO501"/>
  <c r="AW500"/>
  <c r="AV500"/>
  <c r="AP500"/>
  <c r="AO500"/>
  <c r="AU500" s="1"/>
  <c r="AW499"/>
  <c r="AV499"/>
  <c r="AP499"/>
  <c r="AO499"/>
  <c r="AU499" s="1"/>
  <c r="AW498"/>
  <c r="AV498"/>
  <c r="AP498"/>
  <c r="AO498"/>
  <c r="AU498" s="1"/>
  <c r="AW497"/>
  <c r="AV497"/>
  <c r="AP497"/>
  <c r="AO497"/>
  <c r="AW496"/>
  <c r="AV496"/>
  <c r="AP496"/>
  <c r="AO496"/>
  <c r="AU496" s="1"/>
  <c r="AW495"/>
  <c r="AV495"/>
  <c r="AP495"/>
  <c r="AO495"/>
  <c r="AU495" s="1"/>
  <c r="AW494"/>
  <c r="AV494"/>
  <c r="AP494"/>
  <c r="AO494"/>
  <c r="AU494" s="1"/>
  <c r="AW493"/>
  <c r="AV493"/>
  <c r="AP493"/>
  <c r="AO493"/>
  <c r="AW492"/>
  <c r="AV492"/>
  <c r="AP492"/>
  <c r="AO492"/>
  <c r="AU492" s="1"/>
  <c r="AW491"/>
  <c r="AV491"/>
  <c r="AP491"/>
  <c r="AO491"/>
  <c r="AU491" s="1"/>
  <c r="AW490"/>
  <c r="AV490"/>
  <c r="AU490"/>
  <c r="AP490"/>
  <c r="AO490"/>
  <c r="AW489"/>
  <c r="AV489"/>
  <c r="AP489"/>
  <c r="AO489"/>
  <c r="AW488"/>
  <c r="AV488"/>
  <c r="AP488"/>
  <c r="AO488"/>
  <c r="AU488" s="1"/>
  <c r="AW487"/>
  <c r="AV487"/>
  <c r="AP487"/>
  <c r="AO487"/>
  <c r="AU487" s="1"/>
  <c r="AW486"/>
  <c r="AV486"/>
  <c r="AP486"/>
  <c r="AO486"/>
  <c r="AU486" s="1"/>
  <c r="AW485"/>
  <c r="AV485"/>
  <c r="AP485"/>
  <c r="AO485"/>
  <c r="AW484"/>
  <c r="AV484"/>
  <c r="AP484"/>
  <c r="AO484"/>
  <c r="AU484" s="1"/>
  <c r="AW483"/>
  <c r="AV483"/>
  <c r="AP483"/>
  <c r="AO483"/>
  <c r="AU483" s="1"/>
  <c r="AW482"/>
  <c r="AV482"/>
  <c r="AP482"/>
  <c r="AO482"/>
  <c r="AU482" s="1"/>
  <c r="AW481"/>
  <c r="AV481"/>
  <c r="AP481"/>
  <c r="AO481"/>
  <c r="AW480"/>
  <c r="AV480"/>
  <c r="AU480"/>
  <c r="AP480"/>
  <c r="AO480"/>
  <c r="AW479"/>
  <c r="AV479"/>
  <c r="AP479"/>
  <c r="AO479"/>
  <c r="AU479" s="1"/>
  <c r="AW478"/>
  <c r="AV478"/>
  <c r="AP478"/>
  <c r="AO478"/>
  <c r="AU478" s="1"/>
  <c r="AW477"/>
  <c r="AV477"/>
  <c r="AP477"/>
  <c r="AO477"/>
  <c r="AW476"/>
  <c r="AV476"/>
  <c r="AU476"/>
  <c r="AP476"/>
  <c r="AO476"/>
  <c r="AW475"/>
  <c r="AV475"/>
  <c r="AP475"/>
  <c r="AO475"/>
  <c r="AU475" s="1"/>
  <c r="AW474"/>
  <c r="AV474"/>
  <c r="AP474"/>
  <c r="AO474"/>
  <c r="AU474" s="1"/>
  <c r="AW473"/>
  <c r="AV473"/>
  <c r="AP473"/>
  <c r="AO473"/>
  <c r="AW472"/>
  <c r="AV472"/>
  <c r="AP472"/>
  <c r="AO472"/>
  <c r="AU472" s="1"/>
  <c r="AW471"/>
  <c r="AV471"/>
  <c r="AP471"/>
  <c r="AO471"/>
  <c r="AU471" s="1"/>
  <c r="AW470"/>
  <c r="AV470"/>
  <c r="AP470"/>
  <c r="AO470"/>
  <c r="AU470" s="1"/>
  <c r="AW469"/>
  <c r="AV469"/>
  <c r="AP469"/>
  <c r="AO469"/>
  <c r="AW468"/>
  <c r="AV468"/>
  <c r="AP468"/>
  <c r="AO468"/>
  <c r="AU468" s="1"/>
  <c r="AW467"/>
  <c r="AV467"/>
  <c r="AP467"/>
  <c r="AO467"/>
  <c r="AU467" s="1"/>
  <c r="AW466"/>
  <c r="AV466"/>
  <c r="AP466"/>
  <c r="AO466"/>
  <c r="AU466" s="1"/>
  <c r="AW465"/>
  <c r="AV465"/>
  <c r="AP465"/>
  <c r="AO465"/>
  <c r="AW464"/>
  <c r="AV464"/>
  <c r="AP464"/>
  <c r="AO464"/>
  <c r="AU464" s="1"/>
  <c r="AW463"/>
  <c r="AV463"/>
  <c r="AP463"/>
  <c r="AO463"/>
  <c r="AU463" s="1"/>
  <c r="AW462"/>
  <c r="AV462"/>
  <c r="AP462"/>
  <c r="AO462"/>
  <c r="AU462" s="1"/>
  <c r="AW461"/>
  <c r="AV461"/>
  <c r="AP461"/>
  <c r="AO461"/>
  <c r="AW460"/>
  <c r="AV460"/>
  <c r="AU460"/>
  <c r="AP460"/>
  <c r="AO460"/>
  <c r="AW459"/>
  <c r="AV459"/>
  <c r="AP459"/>
  <c r="AO459"/>
  <c r="AU459" s="1"/>
  <c r="AW458"/>
  <c r="AV458"/>
  <c r="AU458"/>
  <c r="AP458"/>
  <c r="AO458"/>
  <c r="AW457"/>
  <c r="AV457"/>
  <c r="AP457"/>
  <c r="AO457"/>
  <c r="AW456"/>
  <c r="AV456"/>
  <c r="AP456"/>
  <c r="AO456"/>
  <c r="AU456" s="1"/>
  <c r="AW455"/>
  <c r="AV455"/>
  <c r="AP455"/>
  <c r="AO455"/>
  <c r="AU455" s="1"/>
  <c r="AW454"/>
  <c r="AV454"/>
  <c r="AP454"/>
  <c r="AO454"/>
  <c r="AU454" s="1"/>
  <c r="AW453"/>
  <c r="AV453"/>
  <c r="AP453"/>
  <c r="AO453"/>
  <c r="AW452"/>
  <c r="AV452"/>
  <c r="AP452"/>
  <c r="AO452"/>
  <c r="AU452" s="1"/>
  <c r="AW451"/>
  <c r="AV451"/>
  <c r="AP451"/>
  <c r="AO451"/>
  <c r="AU451" s="1"/>
  <c r="AW450"/>
  <c r="AV450"/>
  <c r="AP450"/>
  <c r="AO450"/>
  <c r="AU450" s="1"/>
  <c r="AW449"/>
  <c r="AV449"/>
  <c r="AP449"/>
  <c r="AO449"/>
  <c r="AW448"/>
  <c r="AV448"/>
  <c r="AP448"/>
  <c r="AO448"/>
  <c r="AU448" s="1"/>
  <c r="AW447"/>
  <c r="AV447"/>
  <c r="AP447"/>
  <c r="AO447"/>
  <c r="AU447" s="1"/>
  <c r="AW446"/>
  <c r="AV446"/>
  <c r="AP446"/>
  <c r="AO446"/>
  <c r="AU446" s="1"/>
  <c r="AW445"/>
  <c r="AV445"/>
  <c r="AP445"/>
  <c r="AO445"/>
  <c r="AW444"/>
  <c r="AV444"/>
  <c r="AU444"/>
  <c r="AP444"/>
  <c r="AO444"/>
  <c r="AW443"/>
  <c r="AV443"/>
  <c r="AP443"/>
  <c r="AO443"/>
  <c r="AU443" s="1"/>
  <c r="AW442"/>
  <c r="AV442"/>
  <c r="AU442"/>
  <c r="AP442"/>
  <c r="AO442"/>
  <c r="AW441"/>
  <c r="AV441"/>
  <c r="AP441"/>
  <c r="AO441"/>
  <c r="AW440"/>
  <c r="AV440"/>
  <c r="AP440"/>
  <c r="AO440"/>
  <c r="AU440" s="1"/>
  <c r="AW439"/>
  <c r="AV439"/>
  <c r="AP439"/>
  <c r="AO439"/>
  <c r="AU439" s="1"/>
  <c r="AW438"/>
  <c r="AV438"/>
  <c r="AP438"/>
  <c r="AO438"/>
  <c r="AU438" s="1"/>
  <c r="AW437"/>
  <c r="AV437"/>
  <c r="AP437"/>
  <c r="AO437"/>
  <c r="AW436"/>
  <c r="AV436"/>
  <c r="AP436"/>
  <c r="AO436"/>
  <c r="AU436" s="1"/>
  <c r="AW435"/>
  <c r="AV435"/>
  <c r="AP435"/>
  <c r="AO435"/>
  <c r="AU435" s="1"/>
  <c r="AW434"/>
  <c r="AV434"/>
  <c r="AP434"/>
  <c r="AO434"/>
  <c r="AU434" s="1"/>
  <c r="AW433"/>
  <c r="AV433"/>
  <c r="AP433"/>
  <c r="AO433"/>
  <c r="AW432"/>
  <c r="AV432"/>
  <c r="AU432"/>
  <c r="AP432"/>
  <c r="AO432"/>
  <c r="AW431"/>
  <c r="AV431"/>
  <c r="AP431"/>
  <c r="AO431"/>
  <c r="AU431" s="1"/>
  <c r="AW430"/>
  <c r="AV430"/>
  <c r="AP430"/>
  <c r="AO430"/>
  <c r="AU430" s="1"/>
  <c r="AW429"/>
  <c r="AV429"/>
  <c r="AP429"/>
  <c r="AO429"/>
  <c r="AW428"/>
  <c r="AV428"/>
  <c r="AP428"/>
  <c r="AO428"/>
  <c r="AU428" s="1"/>
  <c r="AW427"/>
  <c r="AV427"/>
  <c r="AP427"/>
  <c r="AO427"/>
  <c r="AU427" s="1"/>
  <c r="AW426"/>
  <c r="AV426"/>
  <c r="AU426"/>
  <c r="AP426"/>
  <c r="AO426"/>
  <c r="AW425"/>
  <c r="AV425"/>
  <c r="AP425"/>
  <c r="AO425"/>
  <c r="AW424"/>
  <c r="AV424"/>
  <c r="AP424"/>
  <c r="AO424"/>
  <c r="AU424" s="1"/>
  <c r="AW423"/>
  <c r="AV423"/>
  <c r="AP423"/>
  <c r="AO423"/>
  <c r="AU423" s="1"/>
  <c r="AW422"/>
  <c r="AV422"/>
  <c r="AU422"/>
  <c r="AP422"/>
  <c r="AO422"/>
  <c r="AW421"/>
  <c r="AV421"/>
  <c r="AP421"/>
  <c r="AO421"/>
  <c r="AW420"/>
  <c r="AV420"/>
  <c r="AP420"/>
  <c r="AO420"/>
  <c r="AU420" s="1"/>
  <c r="AW419"/>
  <c r="AV419"/>
  <c r="AP419"/>
  <c r="AO419"/>
  <c r="AU419" s="1"/>
  <c r="AW418"/>
  <c r="AV418"/>
  <c r="AP418"/>
  <c r="AO418"/>
  <c r="AU418" s="1"/>
  <c r="AW417"/>
  <c r="AV417"/>
  <c r="AP417"/>
  <c r="AO417"/>
  <c r="AW416"/>
  <c r="AV416"/>
  <c r="AP416"/>
  <c r="AO416"/>
  <c r="AU416" s="1"/>
  <c r="AW415"/>
  <c r="AV415"/>
  <c r="AP415"/>
  <c r="AO415"/>
  <c r="AU415" s="1"/>
  <c r="AW414"/>
  <c r="AV414"/>
  <c r="AP414"/>
  <c r="AO414"/>
  <c r="AU414" s="1"/>
  <c r="AW413"/>
  <c r="AV413"/>
  <c r="AP413"/>
  <c r="AO413"/>
  <c r="AW412"/>
  <c r="AV412"/>
  <c r="AP412"/>
  <c r="AO412"/>
  <c r="AU412" s="1"/>
  <c r="AW411"/>
  <c r="AV411"/>
  <c r="AP411"/>
  <c r="AO411"/>
  <c r="AU411" s="1"/>
  <c r="AW410"/>
  <c r="AV410"/>
  <c r="AU410"/>
  <c r="AP410"/>
  <c r="AO410"/>
  <c r="AW409"/>
  <c r="AV409"/>
  <c r="AP409"/>
  <c r="AO409"/>
  <c r="AW408"/>
  <c r="AV408"/>
  <c r="AP408"/>
  <c r="AO408"/>
  <c r="AU408" s="1"/>
  <c r="AW407"/>
  <c r="AV407"/>
  <c r="AP407"/>
  <c r="AO407"/>
  <c r="AU407" s="1"/>
  <c r="AW406"/>
  <c r="AV406"/>
  <c r="AU406"/>
  <c r="AP406"/>
  <c r="AO406"/>
  <c r="AW405"/>
  <c r="AV405"/>
  <c r="AP405"/>
  <c r="AO405"/>
  <c r="AW404"/>
  <c r="AV404"/>
  <c r="AP404"/>
  <c r="AO404"/>
  <c r="AU404" s="1"/>
  <c r="AW403"/>
  <c r="AV403"/>
  <c r="AP403"/>
  <c r="AO403"/>
  <c r="AU403" s="1"/>
  <c r="AW402"/>
  <c r="AV402"/>
  <c r="AP402"/>
  <c r="AO402"/>
  <c r="AU402" s="1"/>
  <c r="AW401"/>
  <c r="AV401"/>
  <c r="AP401"/>
  <c r="AO401"/>
  <c r="AW400"/>
  <c r="AV400"/>
  <c r="AP400"/>
  <c r="AO400"/>
  <c r="AU400" s="1"/>
  <c r="AW399"/>
  <c r="AV399"/>
  <c r="AP399"/>
  <c r="AO399"/>
  <c r="AU399" s="1"/>
  <c r="AW398"/>
  <c r="AV398"/>
  <c r="AP398"/>
  <c r="AO398"/>
  <c r="AU398" s="1"/>
  <c r="AW397"/>
  <c r="AV397"/>
  <c r="AP397"/>
  <c r="AO397"/>
  <c r="AW396"/>
  <c r="AV396"/>
  <c r="AP396"/>
  <c r="AO396"/>
  <c r="AU396" s="1"/>
  <c r="AW395"/>
  <c r="AV395"/>
  <c r="AP395"/>
  <c r="AO395"/>
  <c r="AU395" s="1"/>
  <c r="AW394"/>
  <c r="AV394"/>
  <c r="AP394"/>
  <c r="AO394"/>
  <c r="AU394" s="1"/>
  <c r="AW393"/>
  <c r="AV393"/>
  <c r="AP393"/>
  <c r="AO393"/>
  <c r="AW392"/>
  <c r="AV392"/>
  <c r="AU392"/>
  <c r="AP392"/>
  <c r="AO392"/>
  <c r="AW391"/>
  <c r="AV391"/>
  <c r="AP391"/>
  <c r="AO391"/>
  <c r="AU391" s="1"/>
  <c r="AW390"/>
  <c r="AV390"/>
  <c r="AP390"/>
  <c r="AO390"/>
  <c r="AU390" s="1"/>
  <c r="AW389"/>
  <c r="AV389"/>
  <c r="AP389"/>
  <c r="AO389"/>
  <c r="AW388"/>
  <c r="AV388"/>
  <c r="AP388"/>
  <c r="AO388"/>
  <c r="AU388" s="1"/>
  <c r="AW387"/>
  <c r="AV387"/>
  <c r="AP387"/>
  <c r="AO387"/>
  <c r="AU387" s="1"/>
  <c r="AW386"/>
  <c r="AV386"/>
  <c r="AP386"/>
  <c r="AO386"/>
  <c r="AU386" s="1"/>
  <c r="AW385"/>
  <c r="AV385"/>
  <c r="AP385"/>
  <c r="AO385"/>
  <c r="AW384"/>
  <c r="AV384"/>
  <c r="AP384"/>
  <c r="AO384"/>
  <c r="AU384" s="1"/>
  <c r="AW383"/>
  <c r="AV383"/>
  <c r="AP383"/>
  <c r="AO383"/>
  <c r="AU383" s="1"/>
  <c r="AW382"/>
  <c r="AV382"/>
  <c r="AP382"/>
  <c r="AO382"/>
  <c r="AU382" s="1"/>
  <c r="AW381"/>
  <c r="AV381"/>
  <c r="AP381"/>
  <c r="AO381"/>
  <c r="AW380"/>
  <c r="AV380"/>
  <c r="AU380"/>
  <c r="AP380"/>
  <c r="AO380"/>
  <c r="AW379"/>
  <c r="AV379"/>
  <c r="AP379"/>
  <c r="AO379"/>
  <c r="AU379" s="1"/>
  <c r="AW378"/>
  <c r="AV378"/>
  <c r="AU378"/>
  <c r="AP378"/>
  <c r="AO378"/>
  <c r="AW377"/>
  <c r="AV377"/>
  <c r="AP377"/>
  <c r="AO377"/>
  <c r="AW376"/>
  <c r="AV376"/>
  <c r="AP376"/>
  <c r="AO376"/>
  <c r="AU376" s="1"/>
  <c r="AW375"/>
  <c r="AV375"/>
  <c r="AP375"/>
  <c r="AO375"/>
  <c r="AU375" s="1"/>
  <c r="AW374"/>
  <c r="AV374"/>
  <c r="AP374"/>
  <c r="AO374"/>
  <c r="AU374" s="1"/>
  <c r="AW373"/>
  <c r="AV373"/>
  <c r="AP373"/>
  <c r="AO373"/>
  <c r="AW372"/>
  <c r="AV372"/>
  <c r="AP372"/>
  <c r="AO372"/>
  <c r="AU372" s="1"/>
  <c r="AW371"/>
  <c r="AV371"/>
  <c r="AP371"/>
  <c r="AO371"/>
  <c r="AU371" s="1"/>
  <c r="AW370"/>
  <c r="AV370"/>
  <c r="AP370"/>
  <c r="AO370"/>
  <c r="AU370" s="1"/>
  <c r="AW369"/>
  <c r="AV369"/>
  <c r="AP369"/>
  <c r="AO369"/>
  <c r="AW368"/>
  <c r="AV368"/>
  <c r="AP368"/>
  <c r="AO368"/>
  <c r="AU368" s="1"/>
  <c r="AW367"/>
  <c r="AV367"/>
  <c r="AP367"/>
  <c r="AO367"/>
  <c r="AU367" s="1"/>
  <c r="AW366"/>
  <c r="AV366"/>
  <c r="AP366"/>
  <c r="AO366"/>
  <c r="AU366" s="1"/>
  <c r="AW365"/>
  <c r="AV365"/>
  <c r="AP365"/>
  <c r="AO365"/>
  <c r="AW364"/>
  <c r="AV364"/>
  <c r="AU364"/>
  <c r="AP364"/>
  <c r="AO364"/>
  <c r="AW363"/>
  <c r="AV363"/>
  <c r="AP363"/>
  <c r="AO363"/>
  <c r="AU363" s="1"/>
  <c r="AW362"/>
  <c r="AV362"/>
  <c r="AP362"/>
  <c r="AO362"/>
  <c r="AU362" s="1"/>
  <c r="AW361"/>
  <c r="AV361"/>
  <c r="AP361"/>
  <c r="AO361"/>
  <c r="AW360"/>
  <c r="AV360"/>
  <c r="AP360"/>
  <c r="AO360"/>
  <c r="AU360" s="1"/>
  <c r="AW359"/>
  <c r="AV359"/>
  <c r="AP359"/>
  <c r="AO359"/>
  <c r="AU359" s="1"/>
  <c r="AW358"/>
  <c r="AV358"/>
  <c r="AP358"/>
  <c r="AO358"/>
  <c r="AU358" s="1"/>
  <c r="AW357"/>
  <c r="AV357"/>
  <c r="AP357"/>
  <c r="AO357"/>
  <c r="AW356"/>
  <c r="AV356"/>
  <c r="AP356"/>
  <c r="AO356"/>
  <c r="AU356" s="1"/>
  <c r="AW355"/>
  <c r="AV355"/>
  <c r="AP355"/>
  <c r="AO355"/>
  <c r="AU355" s="1"/>
  <c r="AW354"/>
  <c r="AV354"/>
  <c r="AU354"/>
  <c r="AP354"/>
  <c r="AO354"/>
  <c r="AW353"/>
  <c r="AV353"/>
  <c r="AP353"/>
  <c r="AO353"/>
  <c r="AW352"/>
  <c r="AV352"/>
  <c r="AU352"/>
  <c r="AP352"/>
  <c r="AO352"/>
  <c r="AW351"/>
  <c r="AV351"/>
  <c r="AP351"/>
  <c r="AO351"/>
  <c r="AU351" s="1"/>
  <c r="AW350"/>
  <c r="AV350"/>
  <c r="AP350"/>
  <c r="AO350"/>
  <c r="AU350" s="1"/>
  <c r="AW349"/>
  <c r="AV349"/>
  <c r="AP349"/>
  <c r="AO349"/>
  <c r="AW348"/>
  <c r="AV348"/>
  <c r="AP348"/>
  <c r="AO348"/>
  <c r="AU348" s="1"/>
  <c r="AW347"/>
  <c r="AV347"/>
  <c r="AP347"/>
  <c r="AO347"/>
  <c r="AU347" s="1"/>
  <c r="AW346"/>
  <c r="AV346"/>
  <c r="AP346"/>
  <c r="AO346"/>
  <c r="AU346" s="1"/>
  <c r="AW345"/>
  <c r="AV345"/>
  <c r="AP345"/>
  <c r="AO345"/>
  <c r="AU345" s="1"/>
  <c r="AW344"/>
  <c r="AV344"/>
  <c r="AP344"/>
  <c r="AO344"/>
  <c r="AW343"/>
  <c r="AV343"/>
  <c r="AP343"/>
  <c r="AO343"/>
  <c r="AU343" s="1"/>
  <c r="AW342"/>
  <c r="AV342"/>
  <c r="AP342"/>
  <c r="AO342"/>
  <c r="AU342" s="1"/>
  <c r="AW341"/>
  <c r="AV341"/>
  <c r="AP341"/>
  <c r="AO341"/>
  <c r="AU341" s="1"/>
  <c r="AW340"/>
  <c r="AV340"/>
  <c r="AP340"/>
  <c r="AO340"/>
  <c r="AW339"/>
  <c r="AV339"/>
  <c r="AP339"/>
  <c r="AO339"/>
  <c r="AU339" s="1"/>
  <c r="AW338"/>
  <c r="AV338"/>
  <c r="AP338"/>
  <c r="AO338"/>
  <c r="AW337"/>
  <c r="AV337"/>
  <c r="AP337"/>
  <c r="AO337"/>
  <c r="AU337" s="1"/>
  <c r="AW336"/>
  <c r="AV336"/>
  <c r="AP336"/>
  <c r="AO336"/>
  <c r="AU336" s="1"/>
  <c r="AW335"/>
  <c r="AV335"/>
  <c r="AP335"/>
  <c r="AO335"/>
  <c r="AU335" s="1"/>
  <c r="AW334"/>
  <c r="AV334"/>
  <c r="AP334"/>
  <c r="AO334"/>
  <c r="AU334" s="1"/>
  <c r="AW333"/>
  <c r="AV333"/>
  <c r="AP333"/>
  <c r="AO333"/>
  <c r="AU333" s="1"/>
  <c r="AW332"/>
  <c r="AV332"/>
  <c r="AP332"/>
  <c r="AO332"/>
  <c r="AU332" s="1"/>
  <c r="AW331"/>
  <c r="AV331"/>
  <c r="AP331"/>
  <c r="AO331"/>
  <c r="AU331" s="1"/>
  <c r="AW330"/>
  <c r="AV330"/>
  <c r="AP330"/>
  <c r="AO330"/>
  <c r="AU330" s="1"/>
  <c r="AW329"/>
  <c r="AV329"/>
  <c r="AP329"/>
  <c r="AO329"/>
  <c r="AU329" s="1"/>
  <c r="AW328"/>
  <c r="AV328"/>
  <c r="AP328"/>
  <c r="AO328"/>
  <c r="AW327"/>
  <c r="AV327"/>
  <c r="AP327"/>
  <c r="AO327"/>
  <c r="AU327" s="1"/>
  <c r="AW326"/>
  <c r="AV326"/>
  <c r="AP326"/>
  <c r="AO326"/>
  <c r="AU326" s="1"/>
  <c r="AW325"/>
  <c r="AV325"/>
  <c r="AP325"/>
  <c r="AO325"/>
  <c r="AU325" s="1"/>
  <c r="AW324"/>
  <c r="AV324"/>
  <c r="AP324"/>
  <c r="AO324"/>
  <c r="AW323"/>
  <c r="AV323"/>
  <c r="AP323"/>
  <c r="AO323"/>
  <c r="AU323" s="1"/>
  <c r="AW322"/>
  <c r="AV322"/>
  <c r="AP322"/>
  <c r="AO322"/>
  <c r="AW321"/>
  <c r="AV321"/>
  <c r="AP321"/>
  <c r="AO321"/>
  <c r="AU321" s="1"/>
  <c r="AW320"/>
  <c r="AV320"/>
  <c r="AP320"/>
  <c r="AO320"/>
  <c r="AU320" s="1"/>
  <c r="AW319"/>
  <c r="AV319"/>
  <c r="AP319"/>
  <c r="AO319"/>
  <c r="AU319" s="1"/>
  <c r="AW318"/>
  <c r="AV318"/>
  <c r="AP318"/>
  <c r="AO318"/>
  <c r="AU318" s="1"/>
  <c r="AW317"/>
  <c r="AV317"/>
  <c r="AP317"/>
  <c r="AO317"/>
  <c r="AU317" s="1"/>
  <c r="AW316"/>
  <c r="AV316"/>
  <c r="AU316"/>
  <c r="AP316"/>
  <c r="AO316"/>
  <c r="AW315"/>
  <c r="AV315"/>
  <c r="AP315"/>
  <c r="AO315"/>
  <c r="AU315" s="1"/>
  <c r="AW314"/>
  <c r="AV314"/>
  <c r="AP314"/>
  <c r="AO314"/>
  <c r="AU314" s="1"/>
  <c r="AW313"/>
  <c r="AV313"/>
  <c r="AP313"/>
  <c r="AO313"/>
  <c r="AU313" s="1"/>
  <c r="AW312"/>
  <c r="AV312"/>
  <c r="AP312"/>
  <c r="AO312"/>
  <c r="AW311"/>
  <c r="AV311"/>
  <c r="AP311"/>
  <c r="AO311"/>
  <c r="AU311" s="1"/>
  <c r="AW310"/>
  <c r="AV310"/>
  <c r="AP310"/>
  <c r="AO310"/>
  <c r="AU310" s="1"/>
  <c r="AW309"/>
  <c r="AV309"/>
  <c r="AP309"/>
  <c r="AO309"/>
  <c r="AU309" s="1"/>
  <c r="AW308"/>
  <c r="AV308"/>
  <c r="AP308"/>
  <c r="AO308"/>
  <c r="AW307"/>
  <c r="AV307"/>
  <c r="AP307"/>
  <c r="AO307"/>
  <c r="AU307" s="1"/>
  <c r="AW306"/>
  <c r="AV306"/>
  <c r="AP306"/>
  <c r="AO306"/>
  <c r="AW305"/>
  <c r="AV305"/>
  <c r="AP305"/>
  <c r="AO305"/>
  <c r="AU305" s="1"/>
  <c r="AW304"/>
  <c r="AV304"/>
  <c r="AP304"/>
  <c r="AO304"/>
  <c r="AU304" s="1"/>
  <c r="AW303"/>
  <c r="AV303"/>
  <c r="AP303"/>
  <c r="AO303"/>
  <c r="AU303" s="1"/>
  <c r="AW302"/>
  <c r="AV302"/>
  <c r="AP302"/>
  <c r="AO302"/>
  <c r="AU302" s="1"/>
  <c r="AW301"/>
  <c r="AV301"/>
  <c r="AU301"/>
  <c r="AP301"/>
  <c r="AO301"/>
  <c r="AW300"/>
  <c r="AV300"/>
  <c r="AP300"/>
  <c r="AO300"/>
  <c r="AU300" s="1"/>
  <c r="AW299"/>
  <c r="AV299"/>
  <c r="AP299"/>
  <c r="AO299"/>
  <c r="AW298"/>
  <c r="AV298"/>
  <c r="AU298"/>
  <c r="AP298"/>
  <c r="AO298"/>
  <c r="AW297"/>
  <c r="AV297"/>
  <c r="AP297"/>
  <c r="AO297"/>
  <c r="AU297" s="1"/>
  <c r="AW296"/>
  <c r="AV296"/>
  <c r="AP296"/>
  <c r="AO296"/>
  <c r="AU296" s="1"/>
  <c r="AW295"/>
  <c r="AV295"/>
  <c r="AP295"/>
  <c r="AO295"/>
  <c r="AW294"/>
  <c r="AV294"/>
  <c r="AP294"/>
  <c r="AO294"/>
  <c r="AU294" s="1"/>
  <c r="AW293"/>
  <c r="AV293"/>
  <c r="AP293"/>
  <c r="AO293"/>
  <c r="AU293" s="1"/>
  <c r="AW292"/>
  <c r="AV292"/>
  <c r="AP292"/>
  <c r="AO292"/>
  <c r="AU292" s="1"/>
  <c r="AW291"/>
  <c r="AV291"/>
  <c r="AP291"/>
  <c r="AO291"/>
  <c r="AW290"/>
  <c r="AV290"/>
  <c r="AP290"/>
  <c r="AO290"/>
  <c r="AU290" s="1"/>
  <c r="AW289"/>
  <c r="AV289"/>
  <c r="AP289"/>
  <c r="AO289"/>
  <c r="AU289" s="1"/>
  <c r="AW288"/>
  <c r="AV288"/>
  <c r="AP288"/>
  <c r="AO288"/>
  <c r="AU288" s="1"/>
  <c r="AW287"/>
  <c r="AV287"/>
  <c r="AP287"/>
  <c r="AO287"/>
  <c r="AW286"/>
  <c r="AV286"/>
  <c r="AP286"/>
  <c r="AO286"/>
  <c r="AU286" s="1"/>
  <c r="AW285"/>
  <c r="AV285"/>
  <c r="AU285"/>
  <c r="AP285"/>
  <c r="AO285"/>
  <c r="AW284"/>
  <c r="AV284"/>
  <c r="AP284"/>
  <c r="AO284"/>
  <c r="AU284" s="1"/>
  <c r="AW283"/>
  <c r="AV283"/>
  <c r="AP283"/>
  <c r="AO283"/>
  <c r="AW282"/>
  <c r="AV282"/>
  <c r="AU282"/>
  <c r="AP282"/>
  <c r="AO282"/>
  <c r="AW281"/>
  <c r="AV281"/>
  <c r="AP281"/>
  <c r="AO281"/>
  <c r="AU281" s="1"/>
  <c r="AW280"/>
  <c r="AV280"/>
  <c r="AP280"/>
  <c r="AO280"/>
  <c r="AU280" s="1"/>
  <c r="AW279"/>
  <c r="AV279"/>
  <c r="AP279"/>
  <c r="AO279"/>
  <c r="AW278"/>
  <c r="AV278"/>
  <c r="AP278"/>
  <c r="AO278"/>
  <c r="AU278" s="1"/>
  <c r="AW277"/>
  <c r="AV277"/>
  <c r="AP277"/>
  <c r="AO277"/>
  <c r="AU277" s="1"/>
  <c r="AW276"/>
  <c r="AV276"/>
  <c r="AP276"/>
  <c r="AO276"/>
  <c r="AU276" s="1"/>
  <c r="AW275"/>
  <c r="AV275"/>
  <c r="AP275"/>
  <c r="AO275"/>
  <c r="AW274"/>
  <c r="AV274"/>
  <c r="AU274"/>
  <c r="AP274"/>
  <c r="AO274"/>
  <c r="AW273"/>
  <c r="AV273"/>
  <c r="AP273"/>
  <c r="AO273"/>
  <c r="AU273" s="1"/>
  <c r="AW272"/>
  <c r="AV272"/>
  <c r="AP272"/>
  <c r="AO272"/>
  <c r="AU272" s="1"/>
  <c r="AW271"/>
  <c r="AV271"/>
  <c r="AP271"/>
  <c r="AO271"/>
  <c r="AW270"/>
  <c r="AV270"/>
  <c r="AP270"/>
  <c r="AO270"/>
  <c r="AU270" s="1"/>
  <c r="AW269"/>
  <c r="AV269"/>
  <c r="AU269"/>
  <c r="AP269"/>
  <c r="AO269"/>
  <c r="AW268"/>
  <c r="AV268"/>
  <c r="AP268"/>
  <c r="AO268"/>
  <c r="AU268" s="1"/>
  <c r="AW267"/>
  <c r="AV267"/>
  <c r="AP267"/>
  <c r="AO267"/>
  <c r="AW266"/>
  <c r="AV266"/>
  <c r="AP266"/>
  <c r="AO266"/>
  <c r="AU266" s="1"/>
  <c r="AW265"/>
  <c r="AV265"/>
  <c r="AP265"/>
  <c r="AO265"/>
  <c r="AU265" s="1"/>
  <c r="AW264"/>
  <c r="AV264"/>
  <c r="AP264"/>
  <c r="AO264"/>
  <c r="AU264" s="1"/>
  <c r="AW263"/>
  <c r="AV263"/>
  <c r="AP263"/>
  <c r="AO263"/>
  <c r="AW262"/>
  <c r="AV262"/>
  <c r="AP262"/>
  <c r="AO262"/>
  <c r="AU262" s="1"/>
  <c r="AW261"/>
  <c r="AV261"/>
  <c r="AU261"/>
  <c r="AP261"/>
  <c r="AO261"/>
  <c r="AW260"/>
  <c r="AV260"/>
  <c r="AP260"/>
  <c r="AO260"/>
  <c r="AU260" s="1"/>
  <c r="AW259"/>
  <c r="AV259"/>
  <c r="AP259"/>
  <c r="AO259"/>
  <c r="AW258"/>
  <c r="AV258"/>
  <c r="AP258"/>
  <c r="AO258"/>
  <c r="AU258" s="1"/>
  <c r="AW257"/>
  <c r="AV257"/>
  <c r="AP257"/>
  <c r="AO257"/>
  <c r="AU257" s="1"/>
  <c r="AW256"/>
  <c r="AV256"/>
  <c r="AP256"/>
  <c r="AO256"/>
  <c r="AU256" s="1"/>
  <c r="AW255"/>
  <c r="AV255"/>
  <c r="AP255"/>
  <c r="AO255"/>
  <c r="AW254"/>
  <c r="AV254"/>
  <c r="AP254"/>
  <c r="AO254"/>
  <c r="AU254" s="1"/>
  <c r="AW253"/>
  <c r="AV253"/>
  <c r="AP253"/>
  <c r="AO253"/>
  <c r="AU253" s="1"/>
  <c r="AW252"/>
  <c r="AV252"/>
  <c r="AP252"/>
  <c r="AO252"/>
  <c r="AU252" s="1"/>
  <c r="AW251"/>
  <c r="AV251"/>
  <c r="AP251"/>
  <c r="AO251"/>
  <c r="AW250"/>
  <c r="AV250"/>
  <c r="AP250"/>
  <c r="AO250"/>
  <c r="AU250" s="1"/>
  <c r="AW249"/>
  <c r="AV249"/>
  <c r="AP249"/>
  <c r="AO249"/>
  <c r="AU249" s="1"/>
  <c r="AW248"/>
  <c r="AV248"/>
  <c r="AP248"/>
  <c r="AO248"/>
  <c r="AU248" s="1"/>
  <c r="AW247"/>
  <c r="AV247"/>
  <c r="AP247"/>
  <c r="AO247"/>
  <c r="AW246"/>
  <c r="AV246"/>
  <c r="AP246"/>
  <c r="AO246"/>
  <c r="AU246" s="1"/>
  <c r="AW245"/>
  <c r="AV245"/>
  <c r="AP245"/>
  <c r="AO245"/>
  <c r="AU245" s="1"/>
  <c r="AW244"/>
  <c r="AV244"/>
  <c r="AP244"/>
  <c r="AO244"/>
  <c r="AU244" s="1"/>
  <c r="AW243"/>
  <c r="AV243"/>
  <c r="AP243"/>
  <c r="AO243"/>
  <c r="AW242"/>
  <c r="AV242"/>
  <c r="AU242"/>
  <c r="AP242"/>
  <c r="AO242"/>
  <c r="AW241"/>
  <c r="AV241"/>
  <c r="AP241"/>
  <c r="AO241"/>
  <c r="AU241" s="1"/>
  <c r="AW240"/>
  <c r="AV240"/>
  <c r="AP240"/>
  <c r="AO240"/>
  <c r="AU240" s="1"/>
  <c r="AW239"/>
  <c r="AV239"/>
  <c r="AP239"/>
  <c r="AO239"/>
  <c r="AW238"/>
  <c r="AV238"/>
  <c r="AP238"/>
  <c r="AO238"/>
  <c r="AU238" s="1"/>
  <c r="AW237"/>
  <c r="AV237"/>
  <c r="AP237"/>
  <c r="AO237"/>
  <c r="AU237" s="1"/>
  <c r="AW236"/>
  <c r="AV236"/>
  <c r="AP236"/>
  <c r="AO236"/>
  <c r="AU236" s="1"/>
  <c r="AW235"/>
  <c r="AV235"/>
  <c r="AP235"/>
  <c r="AO235"/>
  <c r="AW234"/>
  <c r="AV234"/>
  <c r="AU234"/>
  <c r="AP234"/>
  <c r="AO234"/>
  <c r="AW233"/>
  <c r="AV233"/>
  <c r="AP233"/>
  <c r="AO233"/>
  <c r="AU233" s="1"/>
  <c r="AW232"/>
  <c r="AV232"/>
  <c r="AP232"/>
  <c r="AO232"/>
  <c r="AU232" s="1"/>
  <c r="AW231"/>
  <c r="AV231"/>
  <c r="AP231"/>
  <c r="AO231"/>
  <c r="AW230"/>
  <c r="AV230"/>
  <c r="AP230"/>
  <c r="AO230"/>
  <c r="AU230" s="1"/>
  <c r="AW229"/>
  <c r="AV229"/>
  <c r="AU229"/>
  <c r="AP229"/>
  <c r="AO229"/>
  <c r="AW228"/>
  <c r="AV228"/>
  <c r="AP228"/>
  <c r="AO228"/>
  <c r="AU228" s="1"/>
  <c r="AW227"/>
  <c r="AV227"/>
  <c r="AP227"/>
  <c r="AO227"/>
  <c r="AW226"/>
  <c r="AV226"/>
  <c r="AU226"/>
  <c r="AP226"/>
  <c r="AO226"/>
  <c r="AW225"/>
  <c r="AV225"/>
  <c r="AP225"/>
  <c r="AO225"/>
  <c r="AU225" s="1"/>
  <c r="AW224"/>
  <c r="AV224"/>
  <c r="AP224"/>
  <c r="AO224"/>
  <c r="AU224" s="1"/>
  <c r="AW223"/>
  <c r="AV223"/>
  <c r="AP223"/>
  <c r="AO223"/>
  <c r="AW222"/>
  <c r="AV222"/>
  <c r="AP222"/>
  <c r="AO222"/>
  <c r="AU222" s="1"/>
  <c r="AW221"/>
  <c r="AV221"/>
  <c r="AP221"/>
  <c r="AO221"/>
  <c r="AU221" s="1"/>
  <c r="AW220"/>
  <c r="AV220"/>
  <c r="AP220"/>
  <c r="AO220"/>
  <c r="AU220" s="1"/>
  <c r="AW219"/>
  <c r="AV219"/>
  <c r="AP219"/>
  <c r="AO219"/>
  <c r="AW218"/>
  <c r="AV218"/>
  <c r="AP218"/>
  <c r="AO218"/>
  <c r="AU218" s="1"/>
  <c r="AW217"/>
  <c r="AV217"/>
  <c r="AP217"/>
  <c r="AO217"/>
  <c r="AU217" s="1"/>
  <c r="AW216"/>
  <c r="AV216"/>
  <c r="AP216"/>
  <c r="AO216"/>
  <c r="AU216" s="1"/>
  <c r="AW215"/>
  <c r="AV215"/>
  <c r="AP215"/>
  <c r="AO215"/>
  <c r="AW214"/>
  <c r="AV214"/>
  <c r="AP214"/>
  <c r="AO214"/>
  <c r="AU214" s="1"/>
  <c r="AW213"/>
  <c r="AV213"/>
  <c r="AP213"/>
  <c r="AO213"/>
  <c r="AU213" s="1"/>
  <c r="AW212"/>
  <c r="AV212"/>
  <c r="AP212"/>
  <c r="AO212"/>
  <c r="AU212" s="1"/>
  <c r="AW211"/>
  <c r="AV211"/>
  <c r="AP211"/>
  <c r="AO211"/>
  <c r="AW210"/>
  <c r="AV210"/>
  <c r="AU210"/>
  <c r="AP210"/>
  <c r="AO210"/>
  <c r="AW209"/>
  <c r="AV209"/>
  <c r="AP209"/>
  <c r="AO209"/>
  <c r="AU209" s="1"/>
  <c r="AW208"/>
  <c r="AV208"/>
  <c r="AP208"/>
  <c r="AO208"/>
  <c r="AU208" s="1"/>
  <c r="AW207"/>
  <c r="AV207"/>
  <c r="AP207"/>
  <c r="AO207"/>
  <c r="AW206"/>
  <c r="AV206"/>
  <c r="AU206"/>
  <c r="AP206"/>
  <c r="AO206"/>
  <c r="AW205"/>
  <c r="AV205"/>
  <c r="AP205"/>
  <c r="AO205"/>
  <c r="AU205" s="1"/>
  <c r="AW204"/>
  <c r="AV204"/>
  <c r="AP204"/>
  <c r="AO204"/>
  <c r="AU204" s="1"/>
  <c r="AW203"/>
  <c r="AV203"/>
  <c r="AP203"/>
  <c r="AO203"/>
  <c r="AW202"/>
  <c r="AV202"/>
  <c r="AP202"/>
  <c r="AO202"/>
  <c r="AU202" s="1"/>
  <c r="AW201"/>
  <c r="AV201"/>
  <c r="AP201"/>
  <c r="AO201"/>
  <c r="AU201" s="1"/>
  <c r="AW200"/>
  <c r="AV200"/>
  <c r="AP200"/>
  <c r="AO200"/>
  <c r="AU200" s="1"/>
  <c r="AW199"/>
  <c r="AV199"/>
  <c r="AP199"/>
  <c r="AO199"/>
  <c r="AW198"/>
  <c r="AV198"/>
  <c r="AP198"/>
  <c r="AO198"/>
  <c r="AU198" s="1"/>
  <c r="AW197"/>
  <c r="AV197"/>
  <c r="AU197"/>
  <c r="AP197"/>
  <c r="AO197"/>
  <c r="AW196"/>
  <c r="AV196"/>
  <c r="AP196"/>
  <c r="AO196"/>
  <c r="AU196" s="1"/>
  <c r="AW195"/>
  <c r="AV195"/>
  <c r="AP195"/>
  <c r="AO195"/>
  <c r="AW194"/>
  <c r="AV194"/>
  <c r="AU194"/>
  <c r="AP194"/>
  <c r="AO194"/>
  <c r="AW193"/>
  <c r="AV193"/>
  <c r="AP193"/>
  <c r="AO193"/>
  <c r="AU193" s="1"/>
  <c r="AW192"/>
  <c r="AV192"/>
  <c r="AP192"/>
  <c r="AO192"/>
  <c r="AU192" s="1"/>
  <c r="AW191"/>
  <c r="AV191"/>
  <c r="AP191"/>
  <c r="AO191"/>
  <c r="AW190"/>
  <c r="AV190"/>
  <c r="AP190"/>
  <c r="AO190"/>
  <c r="AU190" s="1"/>
  <c r="AW189"/>
  <c r="AV189"/>
  <c r="AP189"/>
  <c r="AO189"/>
  <c r="AU189" s="1"/>
  <c r="AW188"/>
  <c r="AV188"/>
  <c r="AP188"/>
  <c r="AO188"/>
  <c r="AU188" s="1"/>
  <c r="AW187"/>
  <c r="AV187"/>
  <c r="AP187"/>
  <c r="AO187"/>
  <c r="AW186"/>
  <c r="AV186"/>
  <c r="AP186"/>
  <c r="AO186"/>
  <c r="AU186" s="1"/>
  <c r="AW185"/>
  <c r="AV185"/>
  <c r="AP185"/>
  <c r="AO185"/>
  <c r="AU185" s="1"/>
  <c r="AW184"/>
  <c r="AV184"/>
  <c r="AP184"/>
  <c r="AO184"/>
  <c r="AU184" s="1"/>
  <c r="AW183"/>
  <c r="AV183"/>
  <c r="AP183"/>
  <c r="AO183"/>
  <c r="AW182"/>
  <c r="AV182"/>
  <c r="AP182"/>
  <c r="AO182"/>
  <c r="AU182" s="1"/>
  <c r="AW181"/>
  <c r="AV181"/>
  <c r="AP181"/>
  <c r="AO181"/>
  <c r="AU181" s="1"/>
  <c r="AW180"/>
  <c r="AV180"/>
  <c r="AP180"/>
  <c r="AO180"/>
  <c r="AU180" s="1"/>
  <c r="AW179"/>
  <c r="AV179"/>
  <c r="AP179"/>
  <c r="AO179"/>
  <c r="AW178"/>
  <c r="AV178"/>
  <c r="AU178"/>
  <c r="AP178"/>
  <c r="AO178"/>
  <c r="AW177"/>
  <c r="AV177"/>
  <c r="AP177"/>
  <c r="AO177"/>
  <c r="AU177" s="1"/>
  <c r="AW176"/>
  <c r="AV176"/>
  <c r="AP176"/>
  <c r="AO176"/>
  <c r="AU176" s="1"/>
  <c r="AW175"/>
  <c r="AV175"/>
  <c r="AP175"/>
  <c r="AO175"/>
  <c r="AW174"/>
  <c r="AV174"/>
  <c r="AU174"/>
  <c r="AP174"/>
  <c r="AO174"/>
  <c r="AW173"/>
  <c r="AV173"/>
  <c r="AP173"/>
  <c r="AO173"/>
  <c r="AU173" s="1"/>
  <c r="AW172"/>
  <c r="AV172"/>
  <c r="AP172"/>
  <c r="AO172"/>
  <c r="AU172" s="1"/>
  <c r="AW171"/>
  <c r="AV171"/>
  <c r="AP171"/>
  <c r="AO171"/>
  <c r="AW170"/>
  <c r="AV170"/>
  <c r="AP170"/>
  <c r="AO170"/>
  <c r="AU170" s="1"/>
  <c r="AW169"/>
  <c r="AV169"/>
  <c r="AP169"/>
  <c r="AO169"/>
  <c r="AU169" s="1"/>
  <c r="AW168"/>
  <c r="AV168"/>
  <c r="AP168"/>
  <c r="AO168"/>
  <c r="AU168" s="1"/>
  <c r="AW167"/>
  <c r="AV167"/>
  <c r="AP167"/>
  <c r="AO167"/>
  <c r="AW166"/>
  <c r="AV166"/>
  <c r="AP166"/>
  <c r="AO166"/>
  <c r="AU166" s="1"/>
  <c r="AW165"/>
  <c r="AV165"/>
  <c r="AU165"/>
  <c r="AP165"/>
  <c r="AO165"/>
  <c r="AW164"/>
  <c r="AV164"/>
  <c r="AP164"/>
  <c r="AO164"/>
  <c r="AU164" s="1"/>
  <c r="AW163"/>
  <c r="AV163"/>
  <c r="AP163"/>
  <c r="AO163"/>
  <c r="AW162"/>
  <c r="AV162"/>
  <c r="AU162"/>
  <c r="AP162"/>
  <c r="AO162"/>
  <c r="AW161"/>
  <c r="AV161"/>
  <c r="AP161"/>
  <c r="AO161"/>
  <c r="AU161" s="1"/>
  <c r="AW160"/>
  <c r="AV160"/>
  <c r="AP160"/>
  <c r="AO160"/>
  <c r="AU160" s="1"/>
  <c r="AW159"/>
  <c r="AV159"/>
  <c r="AP159"/>
  <c r="AO159"/>
  <c r="AW158"/>
  <c r="AV158"/>
  <c r="AP158"/>
  <c r="AO158"/>
  <c r="AU158" s="1"/>
  <c r="AW157"/>
  <c r="AV157"/>
  <c r="AP157"/>
  <c r="AO157"/>
  <c r="AU157" s="1"/>
  <c r="AW156"/>
  <c r="AV156"/>
  <c r="AP156"/>
  <c r="AO156"/>
  <c r="AU156" s="1"/>
  <c r="AW155"/>
  <c r="AV155"/>
  <c r="AP155"/>
  <c r="AO155"/>
  <c r="AW154"/>
  <c r="AV154"/>
  <c r="AP154"/>
  <c r="AO154"/>
  <c r="AU154" s="1"/>
  <c r="AW153"/>
  <c r="AV153"/>
  <c r="AP153"/>
  <c r="AO153"/>
  <c r="AU153" s="1"/>
  <c r="AW152"/>
  <c r="AV152"/>
  <c r="AP152"/>
  <c r="AO152"/>
  <c r="AU152" s="1"/>
  <c r="AW151"/>
  <c r="AV151"/>
  <c r="AP151"/>
  <c r="AO151"/>
  <c r="AW150"/>
  <c r="AV150"/>
  <c r="AP150"/>
  <c r="AO150"/>
  <c r="AU150" s="1"/>
  <c r="AW149"/>
  <c r="AV149"/>
  <c r="AP149"/>
  <c r="AO149"/>
  <c r="AU149" s="1"/>
  <c r="AW148"/>
  <c r="AV148"/>
  <c r="AP148"/>
  <c r="AO148"/>
  <c r="AU148" s="1"/>
  <c r="AW147"/>
  <c r="AV147"/>
  <c r="AP147"/>
  <c r="AO147"/>
  <c r="AU147" s="1"/>
  <c r="AW146"/>
  <c r="AV146"/>
  <c r="AU146"/>
  <c r="AP146"/>
  <c r="AO146"/>
  <c r="AW145"/>
  <c r="AV145"/>
  <c r="AP145"/>
  <c r="AO145"/>
  <c r="AU145" s="1"/>
  <c r="AW144"/>
  <c r="AV144"/>
  <c r="AP144"/>
  <c r="AO144"/>
  <c r="AU144" s="1"/>
  <c r="AW143"/>
  <c r="AV143"/>
  <c r="AP143"/>
  <c r="AO143"/>
  <c r="AU143" s="1"/>
  <c r="AW142"/>
  <c r="AV142"/>
  <c r="AU142"/>
  <c r="AP142"/>
  <c r="AO142"/>
  <c r="AW141"/>
  <c r="AV141"/>
  <c r="AP141"/>
  <c r="AO141"/>
  <c r="AU141" s="1"/>
  <c r="AW140"/>
  <c r="AV140"/>
  <c r="AP140"/>
  <c r="AO140"/>
  <c r="AU140" s="1"/>
  <c r="AW139"/>
  <c r="AV139"/>
  <c r="AR139"/>
  <c r="AP139"/>
  <c r="AO139"/>
  <c r="AU139" s="1"/>
  <c r="AW138"/>
  <c r="AV138"/>
  <c r="AP138"/>
  <c r="AO138"/>
  <c r="AU138" s="1"/>
  <c r="AW137"/>
  <c r="AV137"/>
  <c r="AU137"/>
  <c r="AP137"/>
  <c r="AO137"/>
  <c r="AW136"/>
  <c r="AV136"/>
  <c r="AU136"/>
  <c r="AP136"/>
  <c r="AO136"/>
  <c r="AW135"/>
  <c r="AV135"/>
  <c r="AP135"/>
  <c r="AO135"/>
  <c r="AU135" s="1"/>
  <c r="AW134"/>
  <c r="AV134"/>
  <c r="AP134"/>
  <c r="AO134"/>
  <c r="AU134" s="1"/>
  <c r="AW133"/>
  <c r="AV133"/>
  <c r="AP133"/>
  <c r="AO133"/>
  <c r="AU133" s="1"/>
  <c r="AW132"/>
  <c r="AV132"/>
  <c r="AP132"/>
  <c r="AO132"/>
  <c r="AU132" s="1"/>
  <c r="AW131"/>
  <c r="AV131"/>
  <c r="AP131"/>
  <c r="AO131"/>
  <c r="AU131" s="1"/>
  <c r="AW130"/>
  <c r="AV130"/>
  <c r="AP130"/>
  <c r="AO130"/>
  <c r="AU130" s="1"/>
  <c r="AW129"/>
  <c r="AV129"/>
  <c r="AP129"/>
  <c r="AO129"/>
  <c r="AU129" s="1"/>
  <c r="AW128"/>
  <c r="AV128"/>
  <c r="AU128"/>
  <c r="AP128"/>
  <c r="AO128"/>
  <c r="AW127"/>
  <c r="AV127"/>
  <c r="AP127"/>
  <c r="AO127"/>
  <c r="AU127" s="1"/>
  <c r="AW126"/>
  <c r="AV126"/>
  <c r="AP126"/>
  <c r="AO126"/>
  <c r="AU126" s="1"/>
  <c r="AW125"/>
  <c r="AV125"/>
  <c r="AP125"/>
  <c r="AO125"/>
  <c r="AU125" s="1"/>
  <c r="AW124"/>
  <c r="AV124"/>
  <c r="AP124"/>
  <c r="AO124"/>
  <c r="AU124" s="1"/>
  <c r="AW123"/>
  <c r="AV123"/>
  <c r="AR123"/>
  <c r="AP123"/>
  <c r="AO123"/>
  <c r="AU123" s="1"/>
  <c r="AW122"/>
  <c r="AV122"/>
  <c r="AU122"/>
  <c r="AP122"/>
  <c r="AO122"/>
  <c r="AW121"/>
  <c r="AV121"/>
  <c r="AP121"/>
  <c r="AO121"/>
  <c r="AU121" s="1"/>
  <c r="AW120"/>
  <c r="AV120"/>
  <c r="AP120"/>
  <c r="AO120"/>
  <c r="AU120" s="1"/>
  <c r="AW119"/>
  <c r="AV119"/>
  <c r="AP119"/>
  <c r="AO119"/>
  <c r="AU119" s="1"/>
  <c r="AW118"/>
  <c r="AV118"/>
  <c r="AP118"/>
  <c r="AO118"/>
  <c r="AU118" s="1"/>
  <c r="AW117"/>
  <c r="AV117"/>
  <c r="AP117"/>
  <c r="AO117"/>
  <c r="AU117" s="1"/>
  <c r="AW116"/>
  <c r="AV116"/>
  <c r="AP116"/>
  <c r="AO116"/>
  <c r="AU116" s="1"/>
  <c r="AW115"/>
  <c r="AV115"/>
  <c r="AP115"/>
  <c r="AO115"/>
  <c r="AU115" s="1"/>
  <c r="AW114"/>
  <c r="AV114"/>
  <c r="AP114"/>
  <c r="AO114"/>
  <c r="AU114" s="1"/>
  <c r="AW113"/>
  <c r="AV113"/>
  <c r="AP113"/>
  <c r="AO113"/>
  <c r="AU113" s="1"/>
  <c r="AW112"/>
  <c r="AV112"/>
  <c r="AP112"/>
  <c r="AO112"/>
  <c r="AU112" s="1"/>
  <c r="AW111"/>
  <c r="AV111"/>
  <c r="AP111"/>
  <c r="AO111"/>
  <c r="AU111" s="1"/>
  <c r="AW110"/>
  <c r="AV110"/>
  <c r="AP110"/>
  <c r="AO110"/>
  <c r="AU110" s="1"/>
  <c r="AW109"/>
  <c r="AV109"/>
  <c r="AU109"/>
  <c r="AP109"/>
  <c r="AO109"/>
  <c r="AW108"/>
  <c r="AV108"/>
  <c r="AU108"/>
  <c r="AP108"/>
  <c r="AO108"/>
  <c r="AW107"/>
  <c r="AV107"/>
  <c r="AR107"/>
  <c r="AP107"/>
  <c r="AO107"/>
  <c r="AU107" s="1"/>
  <c r="AW106"/>
  <c r="AV106"/>
  <c r="AP106"/>
  <c r="AO106"/>
  <c r="AU106" s="1"/>
  <c r="AW105"/>
  <c r="AV105"/>
  <c r="AP105"/>
  <c r="AO105"/>
  <c r="AU105" s="1"/>
  <c r="AW104"/>
  <c r="AV104"/>
  <c r="AU104"/>
  <c r="AP104"/>
  <c r="AO104"/>
  <c r="AW103"/>
  <c r="AV103"/>
  <c r="AP103"/>
  <c r="AO103"/>
  <c r="AU103" s="1"/>
  <c r="AW102"/>
  <c r="AV102"/>
  <c r="AR102"/>
  <c r="AP102"/>
  <c r="AO102"/>
  <c r="AU102" s="1"/>
  <c r="AW101"/>
  <c r="AV101"/>
  <c r="AP101"/>
  <c r="AO101"/>
  <c r="AU101" s="1"/>
  <c r="AW100"/>
  <c r="AV100"/>
  <c r="AR100"/>
  <c r="AP100"/>
  <c r="AO100"/>
  <c r="AU100" s="1"/>
  <c r="AW99"/>
  <c r="AV99"/>
  <c r="AP99"/>
  <c r="AO99"/>
  <c r="AU99" s="1"/>
  <c r="AW98"/>
  <c r="AV98"/>
  <c r="AP98"/>
  <c r="AO98"/>
  <c r="AU98" s="1"/>
  <c r="AW97"/>
  <c r="AV97"/>
  <c r="AU97"/>
  <c r="AP97"/>
  <c r="AO97"/>
  <c r="AW96"/>
  <c r="AV96"/>
  <c r="AP96"/>
  <c r="AO96"/>
  <c r="AU96" s="1"/>
  <c r="AW95"/>
  <c r="AV95"/>
  <c r="AP95"/>
  <c r="AO95"/>
  <c r="AU95" s="1"/>
  <c r="AW94"/>
  <c r="AV94"/>
  <c r="AU94"/>
  <c r="AP94"/>
  <c r="AO94"/>
  <c r="AW93"/>
  <c r="AV93"/>
  <c r="AP93"/>
  <c r="AO93"/>
  <c r="AU93" s="1"/>
  <c r="AW92"/>
  <c r="AV92"/>
  <c r="AP92"/>
  <c r="AO92"/>
  <c r="AU92" s="1"/>
  <c r="AW91"/>
  <c r="AV91"/>
  <c r="AR91"/>
  <c r="AP91"/>
  <c r="AO91"/>
  <c r="AU91" s="1"/>
  <c r="AW90"/>
  <c r="AV90"/>
  <c r="AP90"/>
  <c r="AO90"/>
  <c r="AU90" s="1"/>
  <c r="AW89"/>
  <c r="AV89"/>
  <c r="AP89"/>
  <c r="AO89"/>
  <c r="AU89" s="1"/>
  <c r="AW88"/>
  <c r="AV88"/>
  <c r="AU88"/>
  <c r="AP88"/>
  <c r="AO88"/>
  <c r="AW87"/>
  <c r="AV87"/>
  <c r="AP87"/>
  <c r="AO87"/>
  <c r="AU87" s="1"/>
  <c r="AW86"/>
  <c r="AV86"/>
  <c r="AR86"/>
  <c r="AP86"/>
  <c r="AO86"/>
  <c r="AU86" s="1"/>
  <c r="AW85"/>
  <c r="AV85"/>
  <c r="AP85"/>
  <c r="AO85"/>
  <c r="AU85" s="1"/>
  <c r="AW84"/>
  <c r="AV84"/>
  <c r="AR84"/>
  <c r="AP84"/>
  <c r="AO84"/>
  <c r="AU84" s="1"/>
  <c r="AW83"/>
  <c r="AV83"/>
  <c r="AP83"/>
  <c r="AO83"/>
  <c r="AU83" s="1"/>
  <c r="AW82"/>
  <c r="AV82"/>
  <c r="AU82"/>
  <c r="AP82"/>
  <c r="AO82"/>
  <c r="AW81"/>
  <c r="AV81"/>
  <c r="AU81"/>
  <c r="AP81"/>
  <c r="AO81"/>
  <c r="AW80"/>
  <c r="AV80"/>
  <c r="AP80"/>
  <c r="AO80"/>
  <c r="AU80" s="1"/>
  <c r="AW79"/>
  <c r="AV79"/>
  <c r="AP79"/>
  <c r="AO79"/>
  <c r="AU79" s="1"/>
  <c r="AW78"/>
  <c r="AV78"/>
  <c r="AP78"/>
  <c r="AO78"/>
  <c r="AU78" s="1"/>
  <c r="AW77"/>
  <c r="AV77"/>
  <c r="AP77"/>
  <c r="AO77"/>
  <c r="AU77" s="1"/>
  <c r="AW76"/>
  <c r="AV76"/>
  <c r="AP76"/>
  <c r="AO76"/>
  <c r="AU76" s="1"/>
  <c r="AW75"/>
  <c r="AV75"/>
  <c r="AR75"/>
  <c r="AP75"/>
  <c r="AO75"/>
  <c r="AU75" s="1"/>
  <c r="AW74"/>
  <c r="AV74"/>
  <c r="AP74"/>
  <c r="AO74"/>
  <c r="AU74" s="1"/>
  <c r="AW73"/>
  <c r="AV73"/>
  <c r="AP73"/>
  <c r="AO73"/>
  <c r="AU73" s="1"/>
  <c r="AW72"/>
  <c r="AV72"/>
  <c r="AU72"/>
  <c r="AP72"/>
  <c r="AO72"/>
  <c r="AW71"/>
  <c r="AV71"/>
  <c r="AP71"/>
  <c r="AO71"/>
  <c r="AU71" s="1"/>
  <c r="AW70"/>
  <c r="AV70"/>
  <c r="AR70"/>
  <c r="AP70"/>
  <c r="AO70"/>
  <c r="AU70" s="1"/>
  <c r="AW69"/>
  <c r="AV69"/>
  <c r="AP69"/>
  <c r="AO69"/>
  <c r="AU69" s="1"/>
  <c r="AW68"/>
  <c r="AV68"/>
  <c r="AR68"/>
  <c r="AP68"/>
  <c r="AO68"/>
  <c r="AU68" s="1"/>
  <c r="AW67"/>
  <c r="AV67"/>
  <c r="AP67"/>
  <c r="AO67"/>
  <c r="AU67" s="1"/>
  <c r="AW66"/>
  <c r="AV66"/>
  <c r="AU66"/>
  <c r="AP66"/>
  <c r="AO66"/>
  <c r="AW65"/>
  <c r="AV65"/>
  <c r="AU65"/>
  <c r="AP65"/>
  <c r="AO65"/>
  <c r="AW64"/>
  <c r="AV64"/>
  <c r="AP64"/>
  <c r="AO64"/>
  <c r="AU64" s="1"/>
  <c r="AW63"/>
  <c r="AV63"/>
  <c r="AP63"/>
  <c r="AO63"/>
  <c r="AU63" s="1"/>
  <c r="AW62"/>
  <c r="AV62"/>
  <c r="AP62"/>
  <c r="AO62"/>
  <c r="AU62" s="1"/>
  <c r="AW61"/>
  <c r="AV61"/>
  <c r="AP61"/>
  <c r="AO61"/>
  <c r="AU61" s="1"/>
  <c r="AW60"/>
  <c r="AV60"/>
  <c r="AP60"/>
  <c r="AO60"/>
  <c r="AU60" s="1"/>
  <c r="AW59"/>
  <c r="AV59"/>
  <c r="AR59"/>
  <c r="AP59"/>
  <c r="AO59"/>
  <c r="AU59" s="1"/>
  <c r="AW58"/>
  <c r="AV58"/>
  <c r="AP58"/>
  <c r="AO58"/>
  <c r="AU58" s="1"/>
  <c r="AW57"/>
  <c r="AV57"/>
  <c r="AP57"/>
  <c r="AO57"/>
  <c r="AU57" s="1"/>
  <c r="AW56"/>
  <c r="AV56"/>
  <c r="AU56"/>
  <c r="AP56"/>
  <c r="AO56"/>
  <c r="AW55"/>
  <c r="AV55"/>
  <c r="AP55"/>
  <c r="AO55"/>
  <c r="AU55" s="1"/>
  <c r="AW54"/>
  <c r="AV54"/>
  <c r="AR54"/>
  <c r="AP54"/>
  <c r="AO54"/>
  <c r="AU54" s="1"/>
  <c r="AW53"/>
  <c r="AV53"/>
  <c r="AP53"/>
  <c r="AO53"/>
  <c r="AU53" s="1"/>
  <c r="AW52"/>
  <c r="AV52"/>
  <c r="AP52"/>
  <c r="AO52"/>
  <c r="AW51"/>
  <c r="AV51"/>
  <c r="AR51"/>
  <c r="AP51"/>
  <c r="AO51"/>
  <c r="AU51" s="1"/>
  <c r="AW50"/>
  <c r="AV50"/>
  <c r="AP50"/>
  <c r="AO50"/>
  <c r="AU50" s="1"/>
  <c r="AW49"/>
  <c r="AV49"/>
  <c r="AR49"/>
  <c r="AP49"/>
  <c r="AO49"/>
  <c r="AU49" s="1"/>
  <c r="AW48"/>
  <c r="AV48"/>
  <c r="AP48"/>
  <c r="AO48"/>
  <c r="AW47"/>
  <c r="AV47"/>
  <c r="AR47"/>
  <c r="AP47"/>
  <c r="AO47"/>
  <c r="AU47" s="1"/>
  <c r="AW46"/>
  <c r="AV46"/>
  <c r="AP46"/>
  <c r="AO46"/>
  <c r="AU46" s="1"/>
  <c r="AW45"/>
  <c r="AV45"/>
  <c r="AR45"/>
  <c r="AP45"/>
  <c r="AO45"/>
  <c r="AU45" s="1"/>
  <c r="AW44"/>
  <c r="AV44"/>
  <c r="AP44"/>
  <c r="AO44"/>
  <c r="AW43"/>
  <c r="AV43"/>
  <c r="AR43"/>
  <c r="AP43"/>
  <c r="AO43"/>
  <c r="AU43" s="1"/>
  <c r="AW42"/>
  <c r="AV42"/>
  <c r="AP42"/>
  <c r="AO42"/>
  <c r="AU42" s="1"/>
  <c r="AW41"/>
  <c r="AV41"/>
  <c r="AR41"/>
  <c r="AP41"/>
  <c r="AO41"/>
  <c r="AU41" s="1"/>
  <c r="AW40"/>
  <c r="AV40"/>
  <c r="AP40"/>
  <c r="AO40"/>
  <c r="AW39"/>
  <c r="AV39"/>
  <c r="AR39"/>
  <c r="AP39"/>
  <c r="AO39"/>
  <c r="AU39" s="1"/>
  <c r="AW38"/>
  <c r="AV38"/>
  <c r="AP38"/>
  <c r="AO38"/>
  <c r="AU38" s="1"/>
  <c r="AW37"/>
  <c r="AV37"/>
  <c r="AR37"/>
  <c r="AP37"/>
  <c r="AO37"/>
  <c r="AU37" s="1"/>
  <c r="AW36"/>
  <c r="AV36"/>
  <c r="AP36"/>
  <c r="AO36"/>
  <c r="AW35"/>
  <c r="AV35"/>
  <c r="AR35"/>
  <c r="AP35"/>
  <c r="AO35"/>
  <c r="AU35" s="1"/>
  <c r="AW34"/>
  <c r="AV34"/>
  <c r="AP34"/>
  <c r="AO34"/>
  <c r="AU34" s="1"/>
  <c r="AW33"/>
  <c r="AV33"/>
  <c r="AR33"/>
  <c r="AP33"/>
  <c r="AO33"/>
  <c r="AU33" s="1"/>
  <c r="AW32"/>
  <c r="AV32"/>
  <c r="AP32"/>
  <c r="AO32"/>
  <c r="AW31"/>
  <c r="AV31"/>
  <c r="AR31"/>
  <c r="AP31"/>
  <c r="AO31"/>
  <c r="AU31" s="1"/>
  <c r="AW30"/>
  <c r="AV30"/>
  <c r="AP30"/>
  <c r="AO30"/>
  <c r="AU30" s="1"/>
  <c r="AW29"/>
  <c r="AV29"/>
  <c r="AR29"/>
  <c r="AP29"/>
  <c r="AO29"/>
  <c r="AU29" s="1"/>
  <c r="AW28"/>
  <c r="AV28"/>
  <c r="AP28"/>
  <c r="AO28"/>
  <c r="AW27"/>
  <c r="AV27"/>
  <c r="AR27"/>
  <c r="AP27"/>
  <c r="AO27"/>
  <c r="AU27" s="1"/>
  <c r="AW26"/>
  <c r="AV26"/>
  <c r="AP26"/>
  <c r="AO26"/>
  <c r="AU26" s="1"/>
  <c r="AW25"/>
  <c r="AV25"/>
  <c r="AR25"/>
  <c r="AP25"/>
  <c r="AO25"/>
  <c r="AU25" s="1"/>
  <c r="AW24"/>
  <c r="AV24"/>
  <c r="AP24"/>
  <c r="AO24"/>
  <c r="AW23"/>
  <c r="AV23"/>
  <c r="AU23"/>
  <c r="AR23"/>
  <c r="AP23"/>
  <c r="AO23"/>
  <c r="AW22"/>
  <c r="AV22"/>
  <c r="AP22"/>
  <c r="AO22"/>
  <c r="AU22" s="1"/>
  <c r="AW21"/>
  <c r="AV21"/>
  <c r="AR21"/>
  <c r="AP21"/>
  <c r="AO21"/>
  <c r="AU21" s="1"/>
  <c r="AW20"/>
  <c r="AV20"/>
  <c r="AP20"/>
  <c r="AO20"/>
  <c r="AW19"/>
  <c r="AV19"/>
  <c r="AR19"/>
  <c r="AP19"/>
  <c r="AO19"/>
  <c r="AU19" s="1"/>
  <c r="AW18"/>
  <c r="AV18"/>
  <c r="AP18"/>
  <c r="AO18"/>
  <c r="AU18" s="1"/>
  <c r="AW17"/>
  <c r="AV17"/>
  <c r="AR17"/>
  <c r="AP17"/>
  <c r="AO17"/>
  <c r="AU17" s="1"/>
  <c r="AW16"/>
  <c r="AV16"/>
  <c r="AP16"/>
  <c r="AO16"/>
  <c r="AW15"/>
  <c r="AV15"/>
  <c r="AR15"/>
  <c r="AP15"/>
  <c r="AO15"/>
  <c r="AU15" s="1"/>
  <c r="AW14"/>
  <c r="AV14"/>
  <c r="AP14"/>
  <c r="AO14"/>
  <c r="AU14" s="1"/>
  <c r="AW13"/>
  <c r="AV13"/>
  <c r="AR13"/>
  <c r="AP13"/>
  <c r="AO13"/>
  <c r="AU13" s="1"/>
  <c r="AW12"/>
  <c r="AV12"/>
  <c r="AR12"/>
  <c r="AP12"/>
  <c r="AO12"/>
  <c r="AW11"/>
  <c r="AV11"/>
  <c r="AR11"/>
  <c r="AP11"/>
  <c r="AO11"/>
  <c r="AU11" s="1"/>
  <c r="AW10"/>
  <c r="AV10"/>
  <c r="AP10"/>
  <c r="AO10"/>
  <c r="AU10" s="1"/>
  <c r="AW9"/>
  <c r="AV9"/>
  <c r="AR9"/>
  <c r="AP9"/>
  <c r="AO9"/>
  <c r="AU9" s="1"/>
  <c r="AW8"/>
  <c r="AV8"/>
  <c r="AR8"/>
  <c r="AP8"/>
  <c r="AO8"/>
  <c r="AW7"/>
  <c r="AV7"/>
  <c r="AU7"/>
  <c r="AR7"/>
  <c r="AP7"/>
  <c r="AO7"/>
  <c r="AW6"/>
  <c r="AV6"/>
  <c r="AS6"/>
  <c r="AS7" s="1"/>
  <c r="AR6"/>
  <c r="AP6"/>
  <c r="AO6"/>
  <c r="AU6" s="1"/>
  <c r="AR131"/>
  <c r="AL643"/>
  <c r="AK643"/>
  <c r="AE643"/>
  <c r="AD643"/>
  <c r="AL642"/>
  <c r="AK642"/>
  <c r="AE642"/>
  <c r="AD642"/>
  <c r="AL641"/>
  <c r="AK641"/>
  <c r="AE641"/>
  <c r="AD641"/>
  <c r="AJ641" s="1"/>
  <c r="AL640"/>
  <c r="AK640"/>
  <c r="AJ640"/>
  <c r="AE640"/>
  <c r="AD640"/>
  <c r="AL639"/>
  <c r="AK639"/>
  <c r="AE639"/>
  <c r="AD639"/>
  <c r="AL638"/>
  <c r="AK638"/>
  <c r="AE638"/>
  <c r="AD638"/>
  <c r="AL637"/>
  <c r="AK637"/>
  <c r="AE637"/>
  <c r="AD637"/>
  <c r="AJ637" s="1"/>
  <c r="AL636"/>
  <c r="AK636"/>
  <c r="AE636"/>
  <c r="AD636"/>
  <c r="AJ636" s="1"/>
  <c r="AL635"/>
  <c r="AK635"/>
  <c r="AE635"/>
  <c r="AD635"/>
  <c r="AL634"/>
  <c r="AK634"/>
  <c r="AE634"/>
  <c r="AD634"/>
  <c r="AJ634" s="1"/>
  <c r="AL633"/>
  <c r="AK633"/>
  <c r="AE633"/>
  <c r="AD633"/>
  <c r="AJ633" s="1"/>
  <c r="AL632"/>
  <c r="AK632"/>
  <c r="AE632"/>
  <c r="AD632"/>
  <c r="AJ632" s="1"/>
  <c r="AL631"/>
  <c r="AK631"/>
  <c r="AE631"/>
  <c r="AD631"/>
  <c r="AL630"/>
  <c r="AK630"/>
  <c r="AE630"/>
  <c r="AD630"/>
  <c r="AJ630" s="1"/>
  <c r="AL629"/>
  <c r="AK629"/>
  <c r="AE629"/>
  <c r="AD629"/>
  <c r="AJ629" s="1"/>
  <c r="AL628"/>
  <c r="AK628"/>
  <c r="AE628"/>
  <c r="AD628"/>
  <c r="AJ628" s="1"/>
  <c r="AL627"/>
  <c r="AK627"/>
  <c r="AE627"/>
  <c r="AD627"/>
  <c r="AL626"/>
  <c r="AK626"/>
  <c r="AE626"/>
  <c r="AD626"/>
  <c r="AJ626" s="1"/>
  <c r="AL625"/>
  <c r="AK625"/>
  <c r="AE625"/>
  <c r="AD625"/>
  <c r="AJ625" s="1"/>
  <c r="AL624"/>
  <c r="AK624"/>
  <c r="AE624"/>
  <c r="AD624"/>
  <c r="AJ624" s="1"/>
  <c r="AL623"/>
  <c r="AK623"/>
  <c r="AE623"/>
  <c r="AD623"/>
  <c r="AL622"/>
  <c r="AK622"/>
  <c r="AJ622"/>
  <c r="AE622"/>
  <c r="AD622"/>
  <c r="AL621"/>
  <c r="AK621"/>
  <c r="AE621"/>
  <c r="AD621"/>
  <c r="AJ621" s="1"/>
  <c r="AL620"/>
  <c r="AK620"/>
  <c r="AE620"/>
  <c r="AD620"/>
  <c r="AJ620" s="1"/>
  <c r="AL619"/>
  <c r="AK619"/>
  <c r="AE619"/>
  <c r="AD619"/>
  <c r="AL618"/>
  <c r="AK618"/>
  <c r="AE618"/>
  <c r="AD618"/>
  <c r="AJ618" s="1"/>
  <c r="AL617"/>
  <c r="AK617"/>
  <c r="AE617"/>
  <c r="AD617"/>
  <c r="AJ617" s="1"/>
  <c r="AL616"/>
  <c r="AK616"/>
  <c r="AE616"/>
  <c r="AD616"/>
  <c r="AJ616" s="1"/>
  <c r="AL615"/>
  <c r="AK615"/>
  <c r="AE615"/>
  <c r="AD615"/>
  <c r="AL614"/>
  <c r="AK614"/>
  <c r="AE614"/>
  <c r="AD614"/>
  <c r="AJ614" s="1"/>
  <c r="AL613"/>
  <c r="AK613"/>
  <c r="AE613"/>
  <c r="AD613"/>
  <c r="AJ613" s="1"/>
  <c r="AL612"/>
  <c r="AK612"/>
  <c r="AE612"/>
  <c r="AD612"/>
  <c r="AJ612" s="1"/>
  <c r="AL611"/>
  <c r="AK611"/>
  <c r="AE611"/>
  <c r="AD611"/>
  <c r="AL610"/>
  <c r="AK610"/>
  <c r="AE610"/>
  <c r="AD610"/>
  <c r="AJ610" s="1"/>
  <c r="AL609"/>
  <c r="AK609"/>
  <c r="AE609"/>
  <c r="AD609"/>
  <c r="AJ609" s="1"/>
  <c r="AL608"/>
  <c r="AK608"/>
  <c r="AE608"/>
  <c r="AD608"/>
  <c r="AJ608" s="1"/>
  <c r="AL607"/>
  <c r="AK607"/>
  <c r="AE607"/>
  <c r="AD607"/>
  <c r="AL606"/>
  <c r="AK606"/>
  <c r="AE606"/>
  <c r="AD606"/>
  <c r="AJ606" s="1"/>
  <c r="AL605"/>
  <c r="AK605"/>
  <c r="AE605"/>
  <c r="AD605"/>
  <c r="AJ605" s="1"/>
  <c r="AL604"/>
  <c r="AK604"/>
  <c r="AE604"/>
  <c r="AD604"/>
  <c r="AJ604" s="1"/>
  <c r="AL603"/>
  <c r="AK603"/>
  <c r="AE603"/>
  <c r="AD603"/>
  <c r="AL602"/>
  <c r="AK602"/>
  <c r="AE602"/>
  <c r="AD602"/>
  <c r="AJ602" s="1"/>
  <c r="AL601"/>
  <c r="AK601"/>
  <c r="AE601"/>
  <c r="AD601"/>
  <c r="AJ601" s="1"/>
  <c r="AL600"/>
  <c r="AK600"/>
  <c r="AE600"/>
  <c r="AD600"/>
  <c r="AJ600" s="1"/>
  <c r="AL599"/>
  <c r="AK599"/>
  <c r="AE599"/>
  <c r="AD599"/>
  <c r="AL598"/>
  <c r="AK598"/>
  <c r="AE598"/>
  <c r="AD598"/>
  <c r="AJ598" s="1"/>
  <c r="AL597"/>
  <c r="AK597"/>
  <c r="AE597"/>
  <c r="AD597"/>
  <c r="AJ597" s="1"/>
  <c r="AL596"/>
  <c r="AK596"/>
  <c r="AE596"/>
  <c r="AD596"/>
  <c r="AJ596" s="1"/>
  <c r="AL595"/>
  <c r="AK595"/>
  <c r="AE595"/>
  <c r="AD595"/>
  <c r="AL594"/>
  <c r="AK594"/>
  <c r="AE594"/>
  <c r="AD594"/>
  <c r="AJ594" s="1"/>
  <c r="AL593"/>
  <c r="AK593"/>
  <c r="AE593"/>
  <c r="AD593"/>
  <c r="AJ593" s="1"/>
  <c r="AL592"/>
  <c r="AK592"/>
  <c r="AE592"/>
  <c r="AD592"/>
  <c r="AJ592" s="1"/>
  <c r="AL591"/>
  <c r="AK591"/>
  <c r="AE591"/>
  <c r="AD591"/>
  <c r="AL590"/>
  <c r="AK590"/>
  <c r="AE590"/>
  <c r="AD590"/>
  <c r="AJ590" s="1"/>
  <c r="AL589"/>
  <c r="AK589"/>
  <c r="AE589"/>
  <c r="AD589"/>
  <c r="AJ589" s="1"/>
  <c r="AL588"/>
  <c r="AK588"/>
  <c r="AE588"/>
  <c r="AD588"/>
  <c r="AJ588" s="1"/>
  <c r="AL587"/>
  <c r="AK587"/>
  <c r="AE587"/>
  <c r="AD587"/>
  <c r="AL586"/>
  <c r="AK586"/>
  <c r="AE586"/>
  <c r="AD586"/>
  <c r="AJ586" s="1"/>
  <c r="AL585"/>
  <c r="AK585"/>
  <c r="AE585"/>
  <c r="AD585"/>
  <c r="AJ585" s="1"/>
  <c r="AL584"/>
  <c r="AK584"/>
  <c r="AE584"/>
  <c r="AD584"/>
  <c r="AJ584" s="1"/>
  <c r="AL583"/>
  <c r="AK583"/>
  <c r="AE583"/>
  <c r="AD583"/>
  <c r="AL582"/>
  <c r="AK582"/>
  <c r="AJ582"/>
  <c r="AE582"/>
  <c r="AD582"/>
  <c r="AL581"/>
  <c r="AK581"/>
  <c r="AE581"/>
  <c r="AD581"/>
  <c r="AJ581" s="1"/>
  <c r="AL580"/>
  <c r="AK580"/>
  <c r="AE580"/>
  <c r="AD580"/>
  <c r="AJ580" s="1"/>
  <c r="AL579"/>
  <c r="AK579"/>
  <c r="AE579"/>
  <c r="AD579"/>
  <c r="AL578"/>
  <c r="AK578"/>
  <c r="AE578"/>
  <c r="AD578"/>
  <c r="AJ578" s="1"/>
  <c r="AL577"/>
  <c r="AK577"/>
  <c r="AE577"/>
  <c r="AD577"/>
  <c r="AJ577" s="1"/>
  <c r="AL576"/>
  <c r="AK576"/>
  <c r="AE576"/>
  <c r="AD576"/>
  <c r="AJ576" s="1"/>
  <c r="AL575"/>
  <c r="AK575"/>
  <c r="AE575"/>
  <c r="AD575"/>
  <c r="AL574"/>
  <c r="AK574"/>
  <c r="AE574"/>
  <c r="AD574"/>
  <c r="AJ574" s="1"/>
  <c r="AL573"/>
  <c r="AK573"/>
  <c r="AE573"/>
  <c r="AD573"/>
  <c r="AJ573" s="1"/>
  <c r="AL572"/>
  <c r="AK572"/>
  <c r="AE572"/>
  <c r="AD572"/>
  <c r="AJ572" s="1"/>
  <c r="AL571"/>
  <c r="AK571"/>
  <c r="AE571"/>
  <c r="AD571"/>
  <c r="AL570"/>
  <c r="AK570"/>
  <c r="AE570"/>
  <c r="AD570"/>
  <c r="AJ570" s="1"/>
  <c r="AL569"/>
  <c r="AK569"/>
  <c r="AE569"/>
  <c r="AD569"/>
  <c r="AJ569" s="1"/>
  <c r="AL568"/>
  <c r="AK568"/>
  <c r="AE568"/>
  <c r="AD568"/>
  <c r="AJ568" s="1"/>
  <c r="AL567"/>
  <c r="AK567"/>
  <c r="AE567"/>
  <c r="AD567"/>
  <c r="AL566"/>
  <c r="AK566"/>
  <c r="AE566"/>
  <c r="AD566"/>
  <c r="AJ566" s="1"/>
  <c r="AL565"/>
  <c r="AK565"/>
  <c r="AE565"/>
  <c r="AD565"/>
  <c r="AJ565" s="1"/>
  <c r="AL564"/>
  <c r="AK564"/>
  <c r="AE564"/>
  <c r="AD564"/>
  <c r="AJ564" s="1"/>
  <c r="AL563"/>
  <c r="AK563"/>
  <c r="AE563"/>
  <c r="AD563"/>
  <c r="AL562"/>
  <c r="AK562"/>
  <c r="AJ562"/>
  <c r="AE562"/>
  <c r="AD562"/>
  <c r="AL561"/>
  <c r="AK561"/>
  <c r="AE561"/>
  <c r="AD561"/>
  <c r="AJ561" s="1"/>
  <c r="AL560"/>
  <c r="AK560"/>
  <c r="AE560"/>
  <c r="AD560"/>
  <c r="AJ560" s="1"/>
  <c r="AL559"/>
  <c r="AK559"/>
  <c r="AE559"/>
  <c r="AD559"/>
  <c r="AL558"/>
  <c r="AK558"/>
  <c r="AE558"/>
  <c r="AD558"/>
  <c r="AJ558" s="1"/>
  <c r="AL557"/>
  <c r="AK557"/>
  <c r="AE557"/>
  <c r="AD557"/>
  <c r="AJ557" s="1"/>
  <c r="AL556"/>
  <c r="AK556"/>
  <c r="AE556"/>
  <c r="AD556"/>
  <c r="AJ556" s="1"/>
  <c r="AL555"/>
  <c r="AK555"/>
  <c r="AE555"/>
  <c r="AD555"/>
  <c r="AL554"/>
  <c r="AK554"/>
  <c r="AJ554"/>
  <c r="AE554"/>
  <c r="AD554"/>
  <c r="AL553"/>
  <c r="AK553"/>
  <c r="AE553"/>
  <c r="AD553"/>
  <c r="AJ553" s="1"/>
  <c r="AL552"/>
  <c r="AK552"/>
  <c r="AE552"/>
  <c r="AD552"/>
  <c r="AJ552" s="1"/>
  <c r="AL551"/>
  <c r="AK551"/>
  <c r="AE551"/>
  <c r="AD551"/>
  <c r="AL550"/>
  <c r="AK550"/>
  <c r="AJ550"/>
  <c r="AE550"/>
  <c r="AD550"/>
  <c r="AL549"/>
  <c r="AK549"/>
  <c r="AE549"/>
  <c r="AD549"/>
  <c r="AJ549" s="1"/>
  <c r="AL548"/>
  <c r="AK548"/>
  <c r="AE548"/>
  <c r="AD548"/>
  <c r="AJ548" s="1"/>
  <c r="AL547"/>
  <c r="AK547"/>
  <c r="AE547"/>
  <c r="AD547"/>
  <c r="AL546"/>
  <c r="AK546"/>
  <c r="AE546"/>
  <c r="AD546"/>
  <c r="AJ546" s="1"/>
  <c r="AL545"/>
  <c r="AK545"/>
  <c r="AE545"/>
  <c r="AD545"/>
  <c r="AJ545" s="1"/>
  <c r="AL544"/>
  <c r="AK544"/>
  <c r="AE544"/>
  <c r="AD544"/>
  <c r="AJ544" s="1"/>
  <c r="AL543"/>
  <c r="AK543"/>
  <c r="AE543"/>
  <c r="AD543"/>
  <c r="AL542"/>
  <c r="AK542"/>
  <c r="AE542"/>
  <c r="AD542"/>
  <c r="AJ542" s="1"/>
  <c r="AL541"/>
  <c r="AK541"/>
  <c r="AE541"/>
  <c r="AD541"/>
  <c r="AJ541" s="1"/>
  <c r="AL540"/>
  <c r="AK540"/>
  <c r="AE540"/>
  <c r="AD540"/>
  <c r="AJ540" s="1"/>
  <c r="AL539"/>
  <c r="AK539"/>
  <c r="AE539"/>
  <c r="AD539"/>
  <c r="AL538"/>
  <c r="AK538"/>
  <c r="AE538"/>
  <c r="AD538"/>
  <c r="AJ538" s="1"/>
  <c r="AL537"/>
  <c r="AK537"/>
  <c r="AE537"/>
  <c r="AD537"/>
  <c r="AJ537" s="1"/>
  <c r="AL536"/>
  <c r="AK536"/>
  <c r="AE536"/>
  <c r="AD536"/>
  <c r="AJ536" s="1"/>
  <c r="AL535"/>
  <c r="AK535"/>
  <c r="AE535"/>
  <c r="AD535"/>
  <c r="AL534"/>
  <c r="AK534"/>
  <c r="AE534"/>
  <c r="AD534"/>
  <c r="AJ534" s="1"/>
  <c r="AL533"/>
  <c r="AK533"/>
  <c r="AE533"/>
  <c r="AD533"/>
  <c r="AJ533" s="1"/>
  <c r="AL532"/>
  <c r="AK532"/>
  <c r="AE532"/>
  <c r="AD532"/>
  <c r="AJ532" s="1"/>
  <c r="AL531"/>
  <c r="AK531"/>
  <c r="AE531"/>
  <c r="AD531"/>
  <c r="AL530"/>
  <c r="AK530"/>
  <c r="AJ530"/>
  <c r="AE530"/>
  <c r="AD530"/>
  <c r="AL529"/>
  <c r="AK529"/>
  <c r="AE529"/>
  <c r="AD529"/>
  <c r="AJ529" s="1"/>
  <c r="AL528"/>
  <c r="AK528"/>
  <c r="AE528"/>
  <c r="AD528"/>
  <c r="AJ528" s="1"/>
  <c r="AL527"/>
  <c r="AK527"/>
  <c r="AE527"/>
  <c r="AD527"/>
  <c r="AL526"/>
  <c r="AK526"/>
  <c r="AJ526"/>
  <c r="AE526"/>
  <c r="AD526"/>
  <c r="AL525"/>
  <c r="AK525"/>
  <c r="AE525"/>
  <c r="AD525"/>
  <c r="AJ525" s="1"/>
  <c r="AL524"/>
  <c r="AK524"/>
  <c r="AE524"/>
  <c r="AD524"/>
  <c r="AJ524" s="1"/>
  <c r="AL523"/>
  <c r="AK523"/>
  <c r="AE523"/>
  <c r="AD523"/>
  <c r="AL522"/>
  <c r="AK522"/>
  <c r="AE522"/>
  <c r="AD522"/>
  <c r="AJ522" s="1"/>
  <c r="AL521"/>
  <c r="AK521"/>
  <c r="AE521"/>
  <c r="AD521"/>
  <c r="AJ521" s="1"/>
  <c r="AL520"/>
  <c r="AK520"/>
  <c r="AE520"/>
  <c r="AD520"/>
  <c r="AJ520" s="1"/>
  <c r="AL519"/>
  <c r="AK519"/>
  <c r="AE519"/>
  <c r="AD519"/>
  <c r="AL518"/>
  <c r="AK518"/>
  <c r="AJ518"/>
  <c r="AE518"/>
  <c r="AD518"/>
  <c r="AL517"/>
  <c r="AK517"/>
  <c r="AE517"/>
  <c r="AD517"/>
  <c r="AJ517" s="1"/>
  <c r="AL516"/>
  <c r="AK516"/>
  <c r="AE516"/>
  <c r="AD516"/>
  <c r="AJ516" s="1"/>
  <c r="AL515"/>
  <c r="AK515"/>
  <c r="AE515"/>
  <c r="AD515"/>
  <c r="AL514"/>
  <c r="AK514"/>
  <c r="AJ514"/>
  <c r="AE514"/>
  <c r="AD514"/>
  <c r="AL513"/>
  <c r="AK513"/>
  <c r="AE513"/>
  <c r="AD513"/>
  <c r="AJ513" s="1"/>
  <c r="AL512"/>
  <c r="AK512"/>
  <c r="AE512"/>
  <c r="AD512"/>
  <c r="AJ512" s="1"/>
  <c r="AL511"/>
  <c r="AK511"/>
  <c r="AE511"/>
  <c r="AD511"/>
  <c r="AL510"/>
  <c r="AK510"/>
  <c r="AE510"/>
  <c r="AD510"/>
  <c r="AJ510" s="1"/>
  <c r="AL509"/>
  <c r="AK509"/>
  <c r="AE509"/>
  <c r="AD509"/>
  <c r="AJ509" s="1"/>
  <c r="AL508"/>
  <c r="AK508"/>
  <c r="AE508"/>
  <c r="AD508"/>
  <c r="AJ508" s="1"/>
  <c r="AL507"/>
  <c r="AK507"/>
  <c r="AE507"/>
  <c r="AD507"/>
  <c r="AL506"/>
  <c r="AK506"/>
  <c r="AE506"/>
  <c r="AD506"/>
  <c r="AJ506" s="1"/>
  <c r="AL505"/>
  <c r="AK505"/>
  <c r="AE505"/>
  <c r="AD505"/>
  <c r="AJ505" s="1"/>
  <c r="AL504"/>
  <c r="AK504"/>
  <c r="AE504"/>
  <c r="AD504"/>
  <c r="AJ504" s="1"/>
  <c r="AL503"/>
  <c r="AK503"/>
  <c r="AE503"/>
  <c r="AD503"/>
  <c r="AL502"/>
  <c r="AK502"/>
  <c r="AJ502"/>
  <c r="AE502"/>
  <c r="AD502"/>
  <c r="AL501"/>
  <c r="AK501"/>
  <c r="AE501"/>
  <c r="AD501"/>
  <c r="AJ501" s="1"/>
  <c r="AL500"/>
  <c r="AK500"/>
  <c r="AE500"/>
  <c r="AD500"/>
  <c r="AJ500" s="1"/>
  <c r="AL499"/>
  <c r="AK499"/>
  <c r="AE499"/>
  <c r="AD499"/>
  <c r="AL498"/>
  <c r="AK498"/>
  <c r="AE498"/>
  <c r="AD498"/>
  <c r="AJ498" s="1"/>
  <c r="AL497"/>
  <c r="AK497"/>
  <c r="AE497"/>
  <c r="AD497"/>
  <c r="AJ497" s="1"/>
  <c r="AL496"/>
  <c r="AK496"/>
  <c r="AE496"/>
  <c r="AD496"/>
  <c r="AJ496" s="1"/>
  <c r="AL495"/>
  <c r="AK495"/>
  <c r="AE495"/>
  <c r="AD495"/>
  <c r="AL494"/>
  <c r="AK494"/>
  <c r="AJ494"/>
  <c r="AE494"/>
  <c r="AD494"/>
  <c r="AL493"/>
  <c r="AK493"/>
  <c r="AE493"/>
  <c r="AD493"/>
  <c r="AJ493" s="1"/>
  <c r="AL492"/>
  <c r="AK492"/>
  <c r="AE492"/>
  <c r="AD492"/>
  <c r="AJ492" s="1"/>
  <c r="AL491"/>
  <c r="AK491"/>
  <c r="AE491"/>
  <c r="AD491"/>
  <c r="AL490"/>
  <c r="AK490"/>
  <c r="AJ490"/>
  <c r="AE490"/>
  <c r="AD490"/>
  <c r="AL489"/>
  <c r="AK489"/>
  <c r="AE489"/>
  <c r="AD489"/>
  <c r="AJ489" s="1"/>
  <c r="AL488"/>
  <c r="AK488"/>
  <c r="AE488"/>
  <c r="AD488"/>
  <c r="AJ488" s="1"/>
  <c r="AL487"/>
  <c r="AK487"/>
  <c r="AE487"/>
  <c r="AD487"/>
  <c r="AL486"/>
  <c r="AK486"/>
  <c r="AJ486"/>
  <c r="AE486"/>
  <c r="AD486"/>
  <c r="AL485"/>
  <c r="AK485"/>
  <c r="AE485"/>
  <c r="AD485"/>
  <c r="AJ485" s="1"/>
  <c r="AL484"/>
  <c r="AK484"/>
  <c r="AE484"/>
  <c r="AD484"/>
  <c r="AJ484" s="1"/>
  <c r="AL483"/>
  <c r="AK483"/>
  <c r="AE483"/>
  <c r="AD483"/>
  <c r="AL482"/>
  <c r="AK482"/>
  <c r="AE482"/>
  <c r="AD482"/>
  <c r="AJ482" s="1"/>
  <c r="AL481"/>
  <c r="AK481"/>
  <c r="AE481"/>
  <c r="AD481"/>
  <c r="AJ481" s="1"/>
  <c r="AL480"/>
  <c r="AK480"/>
  <c r="AE480"/>
  <c r="AD480"/>
  <c r="AJ480" s="1"/>
  <c r="AL479"/>
  <c r="AK479"/>
  <c r="AE479"/>
  <c r="AD479"/>
  <c r="AL478"/>
  <c r="AK478"/>
  <c r="AE478"/>
  <c r="AD478"/>
  <c r="AJ478" s="1"/>
  <c r="AL477"/>
  <c r="AK477"/>
  <c r="AE477"/>
  <c r="AD477"/>
  <c r="AJ477" s="1"/>
  <c r="AL476"/>
  <c r="AK476"/>
  <c r="AE476"/>
  <c r="AD476"/>
  <c r="AJ476" s="1"/>
  <c r="AL475"/>
  <c r="AK475"/>
  <c r="AE475"/>
  <c r="AD475"/>
  <c r="AL474"/>
  <c r="AK474"/>
  <c r="AE474"/>
  <c r="AD474"/>
  <c r="AJ474" s="1"/>
  <c r="AL473"/>
  <c r="AK473"/>
  <c r="AE473"/>
  <c r="AD473"/>
  <c r="AJ473" s="1"/>
  <c r="AL472"/>
  <c r="AK472"/>
  <c r="AE472"/>
  <c r="AD472"/>
  <c r="AJ472" s="1"/>
  <c r="AL471"/>
  <c r="AK471"/>
  <c r="AE471"/>
  <c r="AD471"/>
  <c r="AL470"/>
  <c r="AK470"/>
  <c r="AE470"/>
  <c r="AD470"/>
  <c r="AJ470" s="1"/>
  <c r="AL469"/>
  <c r="AK469"/>
  <c r="AE469"/>
  <c r="AD469"/>
  <c r="AJ469" s="1"/>
  <c r="AL468"/>
  <c r="AK468"/>
  <c r="AE468"/>
  <c r="AD468"/>
  <c r="AJ468" s="1"/>
  <c r="AL467"/>
  <c r="AK467"/>
  <c r="AE467"/>
  <c r="AD467"/>
  <c r="AL466"/>
  <c r="AK466"/>
  <c r="AJ466"/>
  <c r="AE466"/>
  <c r="AD466"/>
  <c r="AL465"/>
  <c r="AK465"/>
  <c r="AE465"/>
  <c r="AD465"/>
  <c r="AJ465" s="1"/>
  <c r="AL464"/>
  <c r="AK464"/>
  <c r="AE464"/>
  <c r="AD464"/>
  <c r="AJ464" s="1"/>
  <c r="AL463"/>
  <c r="AK463"/>
  <c r="AE463"/>
  <c r="AD463"/>
  <c r="AL462"/>
  <c r="AK462"/>
  <c r="AE462"/>
  <c r="AD462"/>
  <c r="AJ462" s="1"/>
  <c r="AL461"/>
  <c r="AK461"/>
  <c r="AE461"/>
  <c r="AD461"/>
  <c r="AJ461" s="1"/>
  <c r="AL460"/>
  <c r="AK460"/>
  <c r="AE460"/>
  <c r="AD460"/>
  <c r="AJ460" s="1"/>
  <c r="AL459"/>
  <c r="AK459"/>
  <c r="AE459"/>
  <c r="AD459"/>
  <c r="AL458"/>
  <c r="AK458"/>
  <c r="AJ458"/>
  <c r="AE458"/>
  <c r="AD458"/>
  <c r="AL457"/>
  <c r="AK457"/>
  <c r="AE457"/>
  <c r="AD457"/>
  <c r="AJ457" s="1"/>
  <c r="AL456"/>
  <c r="AK456"/>
  <c r="AE456"/>
  <c r="AD456"/>
  <c r="AJ456" s="1"/>
  <c r="AL455"/>
  <c r="AK455"/>
  <c r="AE455"/>
  <c r="AD455"/>
  <c r="AL454"/>
  <c r="AK454"/>
  <c r="AE454"/>
  <c r="AD454"/>
  <c r="AJ454" s="1"/>
  <c r="AL453"/>
  <c r="AK453"/>
  <c r="AE453"/>
  <c r="AD453"/>
  <c r="AJ453" s="1"/>
  <c r="AL452"/>
  <c r="AK452"/>
  <c r="AE452"/>
  <c r="AD452"/>
  <c r="AJ452" s="1"/>
  <c r="AL451"/>
  <c r="AK451"/>
  <c r="AE451"/>
  <c r="AD451"/>
  <c r="AL450"/>
  <c r="AK450"/>
  <c r="AJ450"/>
  <c r="AE450"/>
  <c r="AD450"/>
  <c r="AL449"/>
  <c r="AK449"/>
  <c r="AE449"/>
  <c r="AD449"/>
  <c r="AJ449" s="1"/>
  <c r="AL448"/>
  <c r="AK448"/>
  <c r="AE448"/>
  <c r="AD448"/>
  <c r="AJ448" s="1"/>
  <c r="AL447"/>
  <c r="AK447"/>
  <c r="AE447"/>
  <c r="AD447"/>
  <c r="AL446"/>
  <c r="AK446"/>
  <c r="AE446"/>
  <c r="AD446"/>
  <c r="AJ446" s="1"/>
  <c r="AL445"/>
  <c r="AK445"/>
  <c r="AE445"/>
  <c r="AD445"/>
  <c r="AJ445" s="1"/>
  <c r="AL444"/>
  <c r="AK444"/>
  <c r="AE444"/>
  <c r="AD444"/>
  <c r="AJ444" s="1"/>
  <c r="AL443"/>
  <c r="AK443"/>
  <c r="AE443"/>
  <c r="AD443"/>
  <c r="AL442"/>
  <c r="AK442"/>
  <c r="AE442"/>
  <c r="AD442"/>
  <c r="AJ442" s="1"/>
  <c r="AL441"/>
  <c r="AK441"/>
  <c r="AE441"/>
  <c r="AD441"/>
  <c r="AJ441" s="1"/>
  <c r="AL440"/>
  <c r="AK440"/>
  <c r="AE440"/>
  <c r="AD440"/>
  <c r="AJ440" s="1"/>
  <c r="AL439"/>
  <c r="AK439"/>
  <c r="AE439"/>
  <c r="AD439"/>
  <c r="AL438"/>
  <c r="AK438"/>
  <c r="AE438"/>
  <c r="AD438"/>
  <c r="AJ438" s="1"/>
  <c r="AL437"/>
  <c r="AK437"/>
  <c r="AE437"/>
  <c r="AD437"/>
  <c r="AJ437" s="1"/>
  <c r="AL436"/>
  <c r="AK436"/>
  <c r="AE436"/>
  <c r="AD436"/>
  <c r="AJ436" s="1"/>
  <c r="AL435"/>
  <c r="AK435"/>
  <c r="AE435"/>
  <c r="AD435"/>
  <c r="AL434"/>
  <c r="AK434"/>
  <c r="AE434"/>
  <c r="AD434"/>
  <c r="AJ434" s="1"/>
  <c r="AL433"/>
  <c r="AK433"/>
  <c r="AE433"/>
  <c r="AD433"/>
  <c r="AJ433" s="1"/>
  <c r="AL432"/>
  <c r="AK432"/>
  <c r="AE432"/>
  <c r="AD432"/>
  <c r="AJ432" s="1"/>
  <c r="AL431"/>
  <c r="AK431"/>
  <c r="AE431"/>
  <c r="AD431"/>
  <c r="AL430"/>
  <c r="AK430"/>
  <c r="AE430"/>
  <c r="AD430"/>
  <c r="AJ430" s="1"/>
  <c r="AL429"/>
  <c r="AK429"/>
  <c r="AE429"/>
  <c r="AD429"/>
  <c r="AJ429" s="1"/>
  <c r="AL428"/>
  <c r="AK428"/>
  <c r="AE428"/>
  <c r="AD428"/>
  <c r="AJ428" s="1"/>
  <c r="AL427"/>
  <c r="AK427"/>
  <c r="AE427"/>
  <c r="AD427"/>
  <c r="AL426"/>
  <c r="AK426"/>
  <c r="AJ426"/>
  <c r="AE426"/>
  <c r="AD426"/>
  <c r="AL425"/>
  <c r="AK425"/>
  <c r="AE425"/>
  <c r="AD425"/>
  <c r="AJ425" s="1"/>
  <c r="AL424"/>
  <c r="AK424"/>
  <c r="AE424"/>
  <c r="AD424"/>
  <c r="AJ424" s="1"/>
  <c r="AL423"/>
  <c r="AK423"/>
  <c r="AE423"/>
  <c r="AD423"/>
  <c r="AL422"/>
  <c r="AK422"/>
  <c r="AE422"/>
  <c r="AD422"/>
  <c r="AJ422" s="1"/>
  <c r="AL421"/>
  <c r="AK421"/>
  <c r="AE421"/>
  <c r="AD421"/>
  <c r="AJ421" s="1"/>
  <c r="AL420"/>
  <c r="AK420"/>
  <c r="AE420"/>
  <c r="AD420"/>
  <c r="AJ420" s="1"/>
  <c r="AL419"/>
  <c r="AK419"/>
  <c r="AE419"/>
  <c r="AD419"/>
  <c r="AL418"/>
  <c r="AK418"/>
  <c r="AJ418"/>
  <c r="AE418"/>
  <c r="AD418"/>
  <c r="AL417"/>
  <c r="AK417"/>
  <c r="AE417"/>
  <c r="AD417"/>
  <c r="AJ417" s="1"/>
  <c r="AL416"/>
  <c r="AK416"/>
  <c r="AE416"/>
  <c r="AD416"/>
  <c r="AJ416" s="1"/>
  <c r="AL415"/>
  <c r="AK415"/>
  <c r="AE415"/>
  <c r="AD415"/>
  <c r="AL414"/>
  <c r="AK414"/>
  <c r="AE414"/>
  <c r="AD414"/>
  <c r="AJ414" s="1"/>
  <c r="AL413"/>
  <c r="AK413"/>
  <c r="AE413"/>
  <c r="AD413"/>
  <c r="AJ413" s="1"/>
  <c r="AL412"/>
  <c r="AK412"/>
  <c r="AE412"/>
  <c r="AD412"/>
  <c r="AJ412" s="1"/>
  <c r="AL411"/>
  <c r="AK411"/>
  <c r="AE411"/>
  <c r="AD411"/>
  <c r="AL410"/>
  <c r="AK410"/>
  <c r="AE410"/>
  <c r="AD410"/>
  <c r="AJ410" s="1"/>
  <c r="AL409"/>
  <c r="AK409"/>
  <c r="AE409"/>
  <c r="AD409"/>
  <c r="AJ409" s="1"/>
  <c r="AL408"/>
  <c r="AK408"/>
  <c r="AE408"/>
  <c r="AD408"/>
  <c r="AJ408" s="1"/>
  <c r="AL407"/>
  <c r="AK407"/>
  <c r="AE407"/>
  <c r="AD407"/>
  <c r="AL406"/>
  <c r="AK406"/>
  <c r="AE406"/>
  <c r="AD406"/>
  <c r="AJ406" s="1"/>
  <c r="AL405"/>
  <c r="AK405"/>
  <c r="AE405"/>
  <c r="AD405"/>
  <c r="AJ405" s="1"/>
  <c r="AL404"/>
  <c r="AK404"/>
  <c r="AE404"/>
  <c r="AD404"/>
  <c r="AJ404" s="1"/>
  <c r="AL403"/>
  <c r="AK403"/>
  <c r="AE403"/>
  <c r="AD403"/>
  <c r="AL402"/>
  <c r="AK402"/>
  <c r="AE402"/>
  <c r="AD402"/>
  <c r="AJ402" s="1"/>
  <c r="AL401"/>
  <c r="AK401"/>
  <c r="AE401"/>
  <c r="AD401"/>
  <c r="AJ401" s="1"/>
  <c r="AL400"/>
  <c r="AK400"/>
  <c r="AE400"/>
  <c r="AD400"/>
  <c r="AJ400" s="1"/>
  <c r="AL399"/>
  <c r="AK399"/>
  <c r="AE399"/>
  <c r="AD399"/>
  <c r="AL398"/>
  <c r="AK398"/>
  <c r="AE398"/>
  <c r="AD398"/>
  <c r="AJ398" s="1"/>
  <c r="AL397"/>
  <c r="AK397"/>
  <c r="AE397"/>
  <c r="AD397"/>
  <c r="AJ397" s="1"/>
  <c r="AL396"/>
  <c r="AK396"/>
  <c r="AE396"/>
  <c r="AD396"/>
  <c r="AJ396" s="1"/>
  <c r="AL395"/>
  <c r="AK395"/>
  <c r="AE395"/>
  <c r="AD395"/>
  <c r="AL394"/>
  <c r="AK394"/>
  <c r="AJ394"/>
  <c r="AE394"/>
  <c r="AD394"/>
  <c r="AL393"/>
  <c r="AK393"/>
  <c r="AE393"/>
  <c r="AD393"/>
  <c r="AJ393" s="1"/>
  <c r="AL392"/>
  <c r="AK392"/>
  <c r="AE392"/>
  <c r="AD392"/>
  <c r="AJ392" s="1"/>
  <c r="AL391"/>
  <c r="AK391"/>
  <c r="AE391"/>
  <c r="AD391"/>
  <c r="AL390"/>
  <c r="AK390"/>
  <c r="AJ390"/>
  <c r="AE390"/>
  <c r="AD390"/>
  <c r="AL389"/>
  <c r="AK389"/>
  <c r="AE389"/>
  <c r="AD389"/>
  <c r="AJ389" s="1"/>
  <c r="AL388"/>
  <c r="AK388"/>
  <c r="AE388"/>
  <c r="AD388"/>
  <c r="AJ388" s="1"/>
  <c r="AL387"/>
  <c r="AK387"/>
  <c r="AE387"/>
  <c r="AD387"/>
  <c r="AL386"/>
  <c r="AK386"/>
  <c r="AE386"/>
  <c r="AD386"/>
  <c r="AJ386" s="1"/>
  <c r="AL385"/>
  <c r="AK385"/>
  <c r="AE385"/>
  <c r="AD385"/>
  <c r="AJ385" s="1"/>
  <c r="AL384"/>
  <c r="AK384"/>
  <c r="AE384"/>
  <c r="AD384"/>
  <c r="AJ384" s="1"/>
  <c r="AL383"/>
  <c r="AK383"/>
  <c r="AE383"/>
  <c r="AD383"/>
  <c r="AL382"/>
  <c r="AK382"/>
  <c r="AE382"/>
  <c r="AD382"/>
  <c r="AJ382" s="1"/>
  <c r="AL381"/>
  <c r="AK381"/>
  <c r="AE381"/>
  <c r="AD381"/>
  <c r="AJ381" s="1"/>
  <c r="AL380"/>
  <c r="AK380"/>
  <c r="AE380"/>
  <c r="AD380"/>
  <c r="AJ380" s="1"/>
  <c r="AL379"/>
  <c r="AK379"/>
  <c r="AE379"/>
  <c r="AD379"/>
  <c r="AL378"/>
  <c r="AK378"/>
  <c r="AE378"/>
  <c r="AD378"/>
  <c r="AJ378" s="1"/>
  <c r="AL377"/>
  <c r="AK377"/>
  <c r="AE377"/>
  <c r="AD377"/>
  <c r="AJ377" s="1"/>
  <c r="AL376"/>
  <c r="AK376"/>
  <c r="AE376"/>
  <c r="AD376"/>
  <c r="AJ376" s="1"/>
  <c r="AL375"/>
  <c r="AK375"/>
  <c r="AE375"/>
  <c r="AD375"/>
  <c r="AL374"/>
  <c r="AK374"/>
  <c r="AE374"/>
  <c r="AD374"/>
  <c r="AJ374" s="1"/>
  <c r="AL373"/>
  <c r="AK373"/>
  <c r="AE373"/>
  <c r="AD373"/>
  <c r="AJ373" s="1"/>
  <c r="AL372"/>
  <c r="AK372"/>
  <c r="AE372"/>
  <c r="AD372"/>
  <c r="AJ372" s="1"/>
  <c r="AL371"/>
  <c r="AK371"/>
  <c r="AE371"/>
  <c r="AD371"/>
  <c r="AL370"/>
  <c r="AK370"/>
  <c r="AJ370"/>
  <c r="AE370"/>
  <c r="AD370"/>
  <c r="AL369"/>
  <c r="AK369"/>
  <c r="AE369"/>
  <c r="AD369"/>
  <c r="AJ369" s="1"/>
  <c r="AL368"/>
  <c r="AK368"/>
  <c r="AJ368"/>
  <c r="AE368"/>
  <c r="AD368"/>
  <c r="AL367"/>
  <c r="AK367"/>
  <c r="AE367"/>
  <c r="AD367"/>
  <c r="AL366"/>
  <c r="AK366"/>
  <c r="AE366"/>
  <c r="AD366"/>
  <c r="AJ366" s="1"/>
  <c r="AL365"/>
  <c r="AK365"/>
  <c r="AE365"/>
  <c r="AD365"/>
  <c r="AJ365" s="1"/>
  <c r="AL364"/>
  <c r="AK364"/>
  <c r="AE364"/>
  <c r="AD364"/>
  <c r="AJ364" s="1"/>
  <c r="AL363"/>
  <c r="AK363"/>
  <c r="AE363"/>
  <c r="AD363"/>
  <c r="AL362"/>
  <c r="AK362"/>
  <c r="AE362"/>
  <c r="AD362"/>
  <c r="AJ362" s="1"/>
  <c r="AL361"/>
  <c r="AK361"/>
  <c r="AE361"/>
  <c r="AD361"/>
  <c r="AJ361" s="1"/>
  <c r="AL360"/>
  <c r="AK360"/>
  <c r="AE360"/>
  <c r="AD360"/>
  <c r="AJ360" s="1"/>
  <c r="AL359"/>
  <c r="AK359"/>
  <c r="AE359"/>
  <c r="AD359"/>
  <c r="AJ359" s="1"/>
  <c r="AL358"/>
  <c r="AK358"/>
  <c r="AE358"/>
  <c r="AD358"/>
  <c r="AJ358" s="1"/>
  <c r="AL357"/>
  <c r="AK357"/>
  <c r="AE357"/>
  <c r="AD357"/>
  <c r="AJ357" s="1"/>
  <c r="AL356"/>
  <c r="AK356"/>
  <c r="AE356"/>
  <c r="AD356"/>
  <c r="AJ356" s="1"/>
  <c r="AL355"/>
  <c r="AK355"/>
  <c r="AE355"/>
  <c r="AD355"/>
  <c r="AJ355" s="1"/>
  <c r="AL354"/>
  <c r="AK354"/>
  <c r="AE354"/>
  <c r="AD354"/>
  <c r="AJ354" s="1"/>
  <c r="AL353"/>
  <c r="AK353"/>
  <c r="AE353"/>
  <c r="AD353"/>
  <c r="AJ353" s="1"/>
  <c r="AL352"/>
  <c r="AK352"/>
  <c r="AE352"/>
  <c r="AD352"/>
  <c r="AJ352" s="1"/>
  <c r="AL351"/>
  <c r="AK351"/>
  <c r="AE351"/>
  <c r="AD351"/>
  <c r="AJ351" s="1"/>
  <c r="AL350"/>
  <c r="AK350"/>
  <c r="AE350"/>
  <c r="AD350"/>
  <c r="AJ350" s="1"/>
  <c r="AL349"/>
  <c r="AK349"/>
  <c r="AE349"/>
  <c r="AD349"/>
  <c r="AJ349" s="1"/>
  <c r="AL348"/>
  <c r="AK348"/>
  <c r="AJ348"/>
  <c r="AE348"/>
  <c r="AD348"/>
  <c r="AL347"/>
  <c r="AK347"/>
  <c r="AE347"/>
  <c r="AD347"/>
  <c r="AJ347" s="1"/>
  <c r="AL346"/>
  <c r="AK346"/>
  <c r="AE346"/>
  <c r="AD346"/>
  <c r="AJ346" s="1"/>
  <c r="AL345"/>
  <c r="AK345"/>
  <c r="AE345"/>
  <c r="AD345"/>
  <c r="AJ345" s="1"/>
  <c r="AL344"/>
  <c r="AK344"/>
  <c r="AE344"/>
  <c r="AD344"/>
  <c r="AJ344" s="1"/>
  <c r="AL343"/>
  <c r="AK343"/>
  <c r="AE343"/>
  <c r="AD343"/>
  <c r="AJ343" s="1"/>
  <c r="AL342"/>
  <c r="AK342"/>
  <c r="AJ342"/>
  <c r="AE342"/>
  <c r="AD342"/>
  <c r="AL341"/>
  <c r="AK341"/>
  <c r="AE341"/>
  <c r="AD341"/>
  <c r="AJ341" s="1"/>
  <c r="AL340"/>
  <c r="AK340"/>
  <c r="AE340"/>
  <c r="AD340"/>
  <c r="AL339"/>
  <c r="AK339"/>
  <c r="AE339"/>
  <c r="AD339"/>
  <c r="AJ339" s="1"/>
  <c r="AL338"/>
  <c r="AK338"/>
  <c r="AE338"/>
  <c r="AD338"/>
  <c r="AJ338" s="1"/>
  <c r="AL337"/>
  <c r="AK337"/>
  <c r="AE337"/>
  <c r="AD337"/>
  <c r="AJ337" s="1"/>
  <c r="AL336"/>
  <c r="AK336"/>
  <c r="AE336"/>
  <c r="AD336"/>
  <c r="AL335"/>
  <c r="AK335"/>
  <c r="AE335"/>
  <c r="AD335"/>
  <c r="AJ335" s="1"/>
  <c r="AL334"/>
  <c r="AK334"/>
  <c r="AE334"/>
  <c r="AD334"/>
  <c r="AJ334" s="1"/>
  <c r="AL333"/>
  <c r="AK333"/>
  <c r="AE333"/>
  <c r="AD333"/>
  <c r="AJ333" s="1"/>
  <c r="AL332"/>
  <c r="AK332"/>
  <c r="AE332"/>
  <c r="AD332"/>
  <c r="AL331"/>
  <c r="AK331"/>
  <c r="AE331"/>
  <c r="AD331"/>
  <c r="AJ331" s="1"/>
  <c r="AL330"/>
  <c r="AK330"/>
  <c r="AE330"/>
  <c r="AD330"/>
  <c r="AJ330" s="1"/>
  <c r="AL329"/>
  <c r="AK329"/>
  <c r="AE329"/>
  <c r="AD329"/>
  <c r="AJ329" s="1"/>
  <c r="AL328"/>
  <c r="AK328"/>
  <c r="AE328"/>
  <c r="AD328"/>
  <c r="AJ328" s="1"/>
  <c r="AL327"/>
  <c r="AK327"/>
  <c r="AE327"/>
  <c r="AD327"/>
  <c r="AJ327" s="1"/>
  <c r="AL326"/>
  <c r="AK326"/>
  <c r="AE326"/>
  <c r="AD326"/>
  <c r="AJ326" s="1"/>
  <c r="AL325"/>
  <c r="AK325"/>
  <c r="AE325"/>
  <c r="AD325"/>
  <c r="AJ325" s="1"/>
  <c r="AL324"/>
  <c r="AK324"/>
  <c r="AE324"/>
  <c r="AD324"/>
  <c r="AL323"/>
  <c r="AK323"/>
  <c r="AE323"/>
  <c r="AD323"/>
  <c r="AJ323" s="1"/>
  <c r="AL322"/>
  <c r="AK322"/>
  <c r="AE322"/>
  <c r="AD322"/>
  <c r="AJ322" s="1"/>
  <c r="AL321"/>
  <c r="AK321"/>
  <c r="AE321"/>
  <c r="AD321"/>
  <c r="AJ321" s="1"/>
  <c r="AL320"/>
  <c r="AK320"/>
  <c r="AE320"/>
  <c r="AD320"/>
  <c r="AL319"/>
  <c r="AK319"/>
  <c r="AE319"/>
  <c r="AD319"/>
  <c r="AJ319" s="1"/>
  <c r="AL318"/>
  <c r="AK318"/>
  <c r="AE318"/>
  <c r="AD318"/>
  <c r="AJ318" s="1"/>
  <c r="AL317"/>
  <c r="AK317"/>
  <c r="AE317"/>
  <c r="AD317"/>
  <c r="AJ317" s="1"/>
  <c r="AL316"/>
  <c r="AK316"/>
  <c r="AE316"/>
  <c r="AD316"/>
  <c r="AL315"/>
  <c r="AK315"/>
  <c r="AE315"/>
  <c r="AD315"/>
  <c r="AJ315" s="1"/>
  <c r="AL314"/>
  <c r="AK314"/>
  <c r="AE314"/>
  <c r="AD314"/>
  <c r="AJ314" s="1"/>
  <c r="AL313"/>
  <c r="AK313"/>
  <c r="AE313"/>
  <c r="AD313"/>
  <c r="AJ313" s="1"/>
  <c r="AL312"/>
  <c r="AK312"/>
  <c r="AE312"/>
  <c r="AD312"/>
  <c r="AJ312" s="1"/>
  <c r="AL311"/>
  <c r="AK311"/>
  <c r="AE311"/>
  <c r="AD311"/>
  <c r="AJ311" s="1"/>
  <c r="AL310"/>
  <c r="AK310"/>
  <c r="AE310"/>
  <c r="AD310"/>
  <c r="AJ310" s="1"/>
  <c r="AL309"/>
  <c r="AK309"/>
  <c r="AE309"/>
  <c r="AD309"/>
  <c r="AJ309" s="1"/>
  <c r="AL308"/>
  <c r="AK308"/>
  <c r="AE308"/>
  <c r="AD308"/>
  <c r="AL307"/>
  <c r="AK307"/>
  <c r="AE307"/>
  <c r="AD307"/>
  <c r="AJ307" s="1"/>
  <c r="AL306"/>
  <c r="AK306"/>
  <c r="AE306"/>
  <c r="AD306"/>
  <c r="AJ306" s="1"/>
  <c r="AL305"/>
  <c r="AK305"/>
  <c r="AE305"/>
  <c r="AD305"/>
  <c r="AJ305" s="1"/>
  <c r="AL304"/>
  <c r="AK304"/>
  <c r="AE304"/>
  <c r="AD304"/>
  <c r="AL303"/>
  <c r="AK303"/>
  <c r="AE303"/>
  <c r="AD303"/>
  <c r="AJ303" s="1"/>
  <c r="AL302"/>
  <c r="AK302"/>
  <c r="AE302"/>
  <c r="AD302"/>
  <c r="AL301"/>
  <c r="AK301"/>
  <c r="AE301"/>
  <c r="AD301"/>
  <c r="AJ301" s="1"/>
  <c r="AL300"/>
  <c r="AK300"/>
  <c r="AE300"/>
  <c r="AD300"/>
  <c r="AL299"/>
  <c r="AK299"/>
  <c r="AE299"/>
  <c r="AD299"/>
  <c r="AJ299" s="1"/>
  <c r="AL298"/>
  <c r="AK298"/>
  <c r="AE298"/>
  <c r="AD298"/>
  <c r="AL297"/>
  <c r="AK297"/>
  <c r="AE297"/>
  <c r="AD297"/>
  <c r="AJ297" s="1"/>
  <c r="AL296"/>
  <c r="AK296"/>
  <c r="AE296"/>
  <c r="AD296"/>
  <c r="AL295"/>
  <c r="AK295"/>
  <c r="AE295"/>
  <c r="AD295"/>
  <c r="AJ295" s="1"/>
  <c r="AL294"/>
  <c r="AK294"/>
  <c r="AE294"/>
  <c r="AD294"/>
  <c r="AL293"/>
  <c r="AK293"/>
  <c r="AE293"/>
  <c r="AD293"/>
  <c r="AJ293" s="1"/>
  <c r="AL292"/>
  <c r="AK292"/>
  <c r="AE292"/>
  <c r="AD292"/>
  <c r="AL291"/>
  <c r="AK291"/>
  <c r="AE291"/>
  <c r="AD291"/>
  <c r="AJ291" s="1"/>
  <c r="AL290"/>
  <c r="AK290"/>
  <c r="AE290"/>
  <c r="AD290"/>
  <c r="AL289"/>
  <c r="AK289"/>
  <c r="AE289"/>
  <c r="AD289"/>
  <c r="AJ289" s="1"/>
  <c r="AL288"/>
  <c r="AK288"/>
  <c r="AE288"/>
  <c r="AD288"/>
  <c r="AL287"/>
  <c r="AK287"/>
  <c r="AE287"/>
  <c r="AD287"/>
  <c r="AJ287" s="1"/>
  <c r="AL286"/>
  <c r="AK286"/>
  <c r="AE286"/>
  <c r="AD286"/>
  <c r="AL285"/>
  <c r="AK285"/>
  <c r="AJ285"/>
  <c r="AE285"/>
  <c r="AD285"/>
  <c r="AL284"/>
  <c r="AK284"/>
  <c r="AJ284"/>
  <c r="AE284"/>
  <c r="AD284"/>
  <c r="AL283"/>
  <c r="AK283"/>
  <c r="AE283"/>
  <c r="AD283"/>
  <c r="AJ283" s="1"/>
  <c r="AL282"/>
  <c r="AK282"/>
  <c r="AE282"/>
  <c r="AD282"/>
  <c r="AL281"/>
  <c r="AK281"/>
  <c r="AE281"/>
  <c r="AD281"/>
  <c r="AJ281" s="1"/>
  <c r="AL280"/>
  <c r="AK280"/>
  <c r="AE280"/>
  <c r="AD280"/>
  <c r="AJ280" s="1"/>
  <c r="AL279"/>
  <c r="AK279"/>
  <c r="AE279"/>
  <c r="AD279"/>
  <c r="AJ279" s="1"/>
  <c r="AL278"/>
  <c r="AK278"/>
  <c r="AE278"/>
  <c r="AD278"/>
  <c r="AL277"/>
  <c r="AK277"/>
  <c r="AE277"/>
  <c r="AD277"/>
  <c r="AJ277" s="1"/>
  <c r="AL276"/>
  <c r="AK276"/>
  <c r="AE276"/>
  <c r="AD276"/>
  <c r="AJ276" s="1"/>
  <c r="AL275"/>
  <c r="AK275"/>
  <c r="AE275"/>
  <c r="AD275"/>
  <c r="AJ275" s="1"/>
  <c r="AL274"/>
  <c r="AK274"/>
  <c r="AE274"/>
  <c r="AD274"/>
  <c r="AL273"/>
  <c r="AK273"/>
  <c r="AE273"/>
  <c r="AD273"/>
  <c r="AJ273" s="1"/>
  <c r="AL272"/>
  <c r="AK272"/>
  <c r="AE272"/>
  <c r="AD272"/>
  <c r="AJ272" s="1"/>
  <c r="AL271"/>
  <c r="AK271"/>
  <c r="AE271"/>
  <c r="AD271"/>
  <c r="AJ271" s="1"/>
  <c r="AL270"/>
  <c r="AK270"/>
  <c r="AE270"/>
  <c r="AD270"/>
  <c r="AL269"/>
  <c r="AK269"/>
  <c r="AE269"/>
  <c r="AD269"/>
  <c r="AJ269" s="1"/>
  <c r="AL268"/>
  <c r="AK268"/>
  <c r="AE268"/>
  <c r="AD268"/>
  <c r="AJ268" s="1"/>
  <c r="AL267"/>
  <c r="AK267"/>
  <c r="AE267"/>
  <c r="AD267"/>
  <c r="AJ267" s="1"/>
  <c r="AL266"/>
  <c r="AK266"/>
  <c r="AE266"/>
  <c r="AD266"/>
  <c r="AL265"/>
  <c r="AK265"/>
  <c r="AE265"/>
  <c r="AD265"/>
  <c r="AJ265" s="1"/>
  <c r="AL264"/>
  <c r="AK264"/>
  <c r="AE264"/>
  <c r="AD264"/>
  <c r="AJ264" s="1"/>
  <c r="AL263"/>
  <c r="AK263"/>
  <c r="AE263"/>
  <c r="AD263"/>
  <c r="AJ263" s="1"/>
  <c r="AL262"/>
  <c r="AK262"/>
  <c r="AE262"/>
  <c r="AD262"/>
  <c r="AL261"/>
  <c r="AK261"/>
  <c r="AE261"/>
  <c r="AD261"/>
  <c r="AJ261" s="1"/>
  <c r="AL260"/>
  <c r="AK260"/>
  <c r="AJ260"/>
  <c r="AE260"/>
  <c r="AD260"/>
  <c r="AL259"/>
  <c r="AK259"/>
  <c r="AE259"/>
  <c r="AD259"/>
  <c r="AJ259" s="1"/>
  <c r="AL258"/>
  <c r="AK258"/>
  <c r="AE258"/>
  <c r="AD258"/>
  <c r="AL257"/>
  <c r="AK257"/>
  <c r="AE257"/>
  <c r="AD257"/>
  <c r="AJ257" s="1"/>
  <c r="AL256"/>
  <c r="AK256"/>
  <c r="AE256"/>
  <c r="AD256"/>
  <c r="AJ256" s="1"/>
  <c r="AL255"/>
  <c r="AK255"/>
  <c r="AE255"/>
  <c r="AD255"/>
  <c r="AJ255" s="1"/>
  <c r="AL254"/>
  <c r="AK254"/>
  <c r="AE254"/>
  <c r="AD254"/>
  <c r="AL253"/>
  <c r="AK253"/>
  <c r="AE253"/>
  <c r="AD253"/>
  <c r="AJ253" s="1"/>
  <c r="AL252"/>
  <c r="AK252"/>
  <c r="AE252"/>
  <c r="AD252"/>
  <c r="AJ252" s="1"/>
  <c r="AL251"/>
  <c r="AK251"/>
  <c r="AE251"/>
  <c r="AD251"/>
  <c r="AJ251" s="1"/>
  <c r="AL250"/>
  <c r="AK250"/>
  <c r="AE250"/>
  <c r="AD250"/>
  <c r="AL249"/>
  <c r="AK249"/>
  <c r="AE249"/>
  <c r="AD249"/>
  <c r="AJ249" s="1"/>
  <c r="AL248"/>
  <c r="AK248"/>
  <c r="AE248"/>
  <c r="AD248"/>
  <c r="AJ248" s="1"/>
  <c r="AL247"/>
  <c r="AK247"/>
  <c r="AE247"/>
  <c r="AD247"/>
  <c r="AJ247" s="1"/>
  <c r="AL246"/>
  <c r="AK246"/>
  <c r="AE246"/>
  <c r="AD246"/>
  <c r="AL245"/>
  <c r="AK245"/>
  <c r="AE245"/>
  <c r="AD245"/>
  <c r="AJ245" s="1"/>
  <c r="AL244"/>
  <c r="AK244"/>
  <c r="AE244"/>
  <c r="AD244"/>
  <c r="AJ244" s="1"/>
  <c r="AL243"/>
  <c r="AK243"/>
  <c r="AE243"/>
  <c r="AD243"/>
  <c r="AJ243" s="1"/>
  <c r="AL242"/>
  <c r="AK242"/>
  <c r="AE242"/>
  <c r="AD242"/>
  <c r="AL241"/>
  <c r="AK241"/>
  <c r="AE241"/>
  <c r="AD241"/>
  <c r="AJ241" s="1"/>
  <c r="AL240"/>
  <c r="AK240"/>
  <c r="AE240"/>
  <c r="AD240"/>
  <c r="AJ240" s="1"/>
  <c r="AL239"/>
  <c r="AK239"/>
  <c r="AE239"/>
  <c r="AD239"/>
  <c r="AJ239" s="1"/>
  <c r="AL238"/>
  <c r="AK238"/>
  <c r="AE238"/>
  <c r="AD238"/>
  <c r="AL237"/>
  <c r="AK237"/>
  <c r="AE237"/>
  <c r="AD237"/>
  <c r="AJ237" s="1"/>
  <c r="AL236"/>
  <c r="AK236"/>
  <c r="AE236"/>
  <c r="AD236"/>
  <c r="AJ236" s="1"/>
  <c r="AL235"/>
  <c r="AK235"/>
  <c r="AE235"/>
  <c r="AD235"/>
  <c r="AJ235" s="1"/>
  <c r="AL234"/>
  <c r="AK234"/>
  <c r="AE234"/>
  <c r="AD234"/>
  <c r="AL233"/>
  <c r="AK233"/>
  <c r="AE233"/>
  <c r="AD233"/>
  <c r="AJ233" s="1"/>
  <c r="AL232"/>
  <c r="AK232"/>
  <c r="AE232"/>
  <c r="AD232"/>
  <c r="AJ232" s="1"/>
  <c r="AL231"/>
  <c r="AK231"/>
  <c r="AE231"/>
  <c r="AD231"/>
  <c r="AJ231" s="1"/>
  <c r="AL230"/>
  <c r="AK230"/>
  <c r="AE230"/>
  <c r="AD230"/>
  <c r="AL229"/>
  <c r="AK229"/>
  <c r="AE229"/>
  <c r="AD229"/>
  <c r="AJ229" s="1"/>
  <c r="AL228"/>
  <c r="AK228"/>
  <c r="AE228"/>
  <c r="AD228"/>
  <c r="AJ228" s="1"/>
  <c r="AL227"/>
  <c r="AK227"/>
  <c r="AE227"/>
  <c r="AD227"/>
  <c r="AJ227" s="1"/>
  <c r="AL226"/>
  <c r="AK226"/>
  <c r="AE226"/>
  <c r="AD226"/>
  <c r="AL225"/>
  <c r="AK225"/>
  <c r="AE225"/>
  <c r="AD225"/>
  <c r="AJ225" s="1"/>
  <c r="AL224"/>
  <c r="AK224"/>
  <c r="AE224"/>
  <c r="AD224"/>
  <c r="AJ224" s="1"/>
  <c r="AL223"/>
  <c r="AK223"/>
  <c r="AE223"/>
  <c r="AD223"/>
  <c r="AJ223" s="1"/>
  <c r="AL222"/>
  <c r="AK222"/>
  <c r="AE222"/>
  <c r="AD222"/>
  <c r="AL221"/>
  <c r="AK221"/>
  <c r="AE221"/>
  <c r="AD221"/>
  <c r="AJ221" s="1"/>
  <c r="AL220"/>
  <c r="AK220"/>
  <c r="AE220"/>
  <c r="AD220"/>
  <c r="AJ220" s="1"/>
  <c r="AL219"/>
  <c r="AK219"/>
  <c r="AE219"/>
  <c r="AD219"/>
  <c r="AJ219" s="1"/>
  <c r="AL218"/>
  <c r="AK218"/>
  <c r="AE218"/>
  <c r="AD218"/>
  <c r="AL217"/>
  <c r="AK217"/>
  <c r="AE217"/>
  <c r="AD217"/>
  <c r="AJ217" s="1"/>
  <c r="AL216"/>
  <c r="AK216"/>
  <c r="AE216"/>
  <c r="AD216"/>
  <c r="AJ216" s="1"/>
  <c r="AL215"/>
  <c r="AK215"/>
  <c r="AE215"/>
  <c r="AD215"/>
  <c r="AJ215" s="1"/>
  <c r="AL214"/>
  <c r="AK214"/>
  <c r="AE214"/>
  <c r="AD214"/>
  <c r="AL213"/>
  <c r="AK213"/>
  <c r="AE213"/>
  <c r="AD213"/>
  <c r="AJ213" s="1"/>
  <c r="AL212"/>
  <c r="AK212"/>
  <c r="AE212"/>
  <c r="AD212"/>
  <c r="AJ212" s="1"/>
  <c r="AL211"/>
  <c r="AK211"/>
  <c r="AE211"/>
  <c r="AD211"/>
  <c r="AJ211" s="1"/>
  <c r="AL210"/>
  <c r="AK210"/>
  <c r="AE210"/>
  <c r="AD210"/>
  <c r="AL209"/>
  <c r="AK209"/>
  <c r="AE209"/>
  <c r="AD209"/>
  <c r="AJ209" s="1"/>
  <c r="AL208"/>
  <c r="AK208"/>
  <c r="AE208"/>
  <c r="AD208"/>
  <c r="AJ208" s="1"/>
  <c r="AL207"/>
  <c r="AK207"/>
  <c r="AE207"/>
  <c r="AD207"/>
  <c r="AJ207" s="1"/>
  <c r="AL206"/>
  <c r="AK206"/>
  <c r="AE206"/>
  <c r="AD206"/>
  <c r="AL205"/>
  <c r="AK205"/>
  <c r="AE205"/>
  <c r="AD205"/>
  <c r="AJ205" s="1"/>
  <c r="AL204"/>
  <c r="AK204"/>
  <c r="AE204"/>
  <c r="AD204"/>
  <c r="AJ204" s="1"/>
  <c r="AL203"/>
  <c r="AK203"/>
  <c r="AE203"/>
  <c r="AD203"/>
  <c r="AJ203" s="1"/>
  <c r="AL202"/>
  <c r="AK202"/>
  <c r="AE202"/>
  <c r="AD202"/>
  <c r="AL201"/>
  <c r="AK201"/>
  <c r="AE201"/>
  <c r="AD201"/>
  <c r="AJ201" s="1"/>
  <c r="AL200"/>
  <c r="AK200"/>
  <c r="AE200"/>
  <c r="AD200"/>
  <c r="AJ200" s="1"/>
  <c r="AL199"/>
  <c r="AK199"/>
  <c r="AE199"/>
  <c r="AD199"/>
  <c r="AJ199" s="1"/>
  <c r="AL198"/>
  <c r="AK198"/>
  <c r="AE198"/>
  <c r="AD198"/>
  <c r="AL197"/>
  <c r="AK197"/>
  <c r="AE197"/>
  <c r="AD197"/>
  <c r="AJ197" s="1"/>
  <c r="AL196"/>
  <c r="AK196"/>
  <c r="AE196"/>
  <c r="AD196"/>
  <c r="AJ196" s="1"/>
  <c r="AL195"/>
  <c r="AK195"/>
  <c r="AE195"/>
  <c r="AD195"/>
  <c r="AJ195" s="1"/>
  <c r="AL194"/>
  <c r="AK194"/>
  <c r="AE194"/>
  <c r="AD194"/>
  <c r="AL193"/>
  <c r="AK193"/>
  <c r="AE193"/>
  <c r="AD193"/>
  <c r="AJ193" s="1"/>
  <c r="AL192"/>
  <c r="AK192"/>
  <c r="AE192"/>
  <c r="AD192"/>
  <c r="AJ192" s="1"/>
  <c r="AL191"/>
  <c r="AK191"/>
  <c r="AE191"/>
  <c r="AD191"/>
  <c r="AJ191" s="1"/>
  <c r="AL190"/>
  <c r="AK190"/>
  <c r="AE190"/>
  <c r="AD190"/>
  <c r="AL189"/>
  <c r="AK189"/>
  <c r="AE189"/>
  <c r="AD189"/>
  <c r="AJ189" s="1"/>
  <c r="AL188"/>
  <c r="AK188"/>
  <c r="AE188"/>
  <c r="AD188"/>
  <c r="AJ188" s="1"/>
  <c r="AL187"/>
  <c r="AK187"/>
  <c r="AE187"/>
  <c r="AD187"/>
  <c r="AJ187" s="1"/>
  <c r="AL186"/>
  <c r="AK186"/>
  <c r="AE186"/>
  <c r="AD186"/>
  <c r="AL185"/>
  <c r="AK185"/>
  <c r="AE185"/>
  <c r="AD185"/>
  <c r="AJ185" s="1"/>
  <c r="AL184"/>
  <c r="AK184"/>
  <c r="AE184"/>
  <c r="AD184"/>
  <c r="AJ184" s="1"/>
  <c r="AL183"/>
  <c r="AK183"/>
  <c r="AE183"/>
  <c r="AD183"/>
  <c r="AJ183" s="1"/>
  <c r="AL182"/>
  <c r="AK182"/>
  <c r="AE182"/>
  <c r="AD182"/>
  <c r="AL181"/>
  <c r="AK181"/>
  <c r="AE181"/>
  <c r="AD181"/>
  <c r="AJ181" s="1"/>
  <c r="AL180"/>
  <c r="AK180"/>
  <c r="AE180"/>
  <c r="AD180"/>
  <c r="AJ180" s="1"/>
  <c r="AL179"/>
  <c r="AK179"/>
  <c r="AE179"/>
  <c r="AD179"/>
  <c r="AJ179" s="1"/>
  <c r="AL178"/>
  <c r="AK178"/>
  <c r="AE178"/>
  <c r="AD178"/>
  <c r="AL177"/>
  <c r="AK177"/>
  <c r="AE177"/>
  <c r="AD177"/>
  <c r="AJ177" s="1"/>
  <c r="AL176"/>
  <c r="AK176"/>
  <c r="AE176"/>
  <c r="AD176"/>
  <c r="AJ176" s="1"/>
  <c r="AL175"/>
  <c r="AK175"/>
  <c r="AE175"/>
  <c r="AD175"/>
  <c r="AJ175" s="1"/>
  <c r="AL174"/>
  <c r="AK174"/>
  <c r="AE174"/>
  <c r="AD174"/>
  <c r="AL173"/>
  <c r="AK173"/>
  <c r="AE173"/>
  <c r="AD173"/>
  <c r="AJ173" s="1"/>
  <c r="AL172"/>
  <c r="AK172"/>
  <c r="AE172"/>
  <c r="AD172"/>
  <c r="AJ172" s="1"/>
  <c r="AL171"/>
  <c r="AK171"/>
  <c r="AE171"/>
  <c r="AD171"/>
  <c r="AJ171" s="1"/>
  <c r="AL170"/>
  <c r="AK170"/>
  <c r="AE170"/>
  <c r="AD170"/>
  <c r="AL169"/>
  <c r="AK169"/>
  <c r="AE169"/>
  <c r="AD169"/>
  <c r="AJ169" s="1"/>
  <c r="AL168"/>
  <c r="AK168"/>
  <c r="AE168"/>
  <c r="AD168"/>
  <c r="AJ168" s="1"/>
  <c r="AL167"/>
  <c r="AK167"/>
  <c r="AE167"/>
  <c r="AD167"/>
  <c r="AJ167" s="1"/>
  <c r="AL166"/>
  <c r="AK166"/>
  <c r="AE166"/>
  <c r="AD166"/>
  <c r="AL165"/>
  <c r="AK165"/>
  <c r="AE165"/>
  <c r="AD165"/>
  <c r="AJ165" s="1"/>
  <c r="AL164"/>
  <c r="AK164"/>
  <c r="AE164"/>
  <c r="AD164"/>
  <c r="AJ164" s="1"/>
  <c r="AL163"/>
  <c r="AK163"/>
  <c r="AE163"/>
  <c r="AD163"/>
  <c r="AJ163" s="1"/>
  <c r="AL162"/>
  <c r="AK162"/>
  <c r="AE162"/>
  <c r="AD162"/>
  <c r="AL161"/>
  <c r="AK161"/>
  <c r="AJ161"/>
  <c r="AE161"/>
  <c r="AD161"/>
  <c r="AL160"/>
  <c r="AK160"/>
  <c r="AE160"/>
  <c r="AD160"/>
  <c r="AJ160" s="1"/>
  <c r="AL159"/>
  <c r="AK159"/>
  <c r="AE159"/>
  <c r="AD159"/>
  <c r="AJ159" s="1"/>
  <c r="AL158"/>
  <c r="AK158"/>
  <c r="AE158"/>
  <c r="AD158"/>
  <c r="AL157"/>
  <c r="AK157"/>
  <c r="AE157"/>
  <c r="AD157"/>
  <c r="AJ157" s="1"/>
  <c r="AL156"/>
  <c r="AK156"/>
  <c r="AE156"/>
  <c r="AD156"/>
  <c r="AJ156" s="1"/>
  <c r="AL155"/>
  <c r="AK155"/>
  <c r="AE155"/>
  <c r="AD155"/>
  <c r="AJ155" s="1"/>
  <c r="AL154"/>
  <c r="AK154"/>
  <c r="AE154"/>
  <c r="AD154"/>
  <c r="AL153"/>
  <c r="AK153"/>
  <c r="AE153"/>
  <c r="AD153"/>
  <c r="AJ153" s="1"/>
  <c r="AL152"/>
  <c r="AK152"/>
  <c r="AE152"/>
  <c r="AD152"/>
  <c r="AJ152" s="1"/>
  <c r="AL151"/>
  <c r="AK151"/>
  <c r="AE151"/>
  <c r="AD151"/>
  <c r="AJ151" s="1"/>
  <c r="AL150"/>
  <c r="AK150"/>
  <c r="AE150"/>
  <c r="AD150"/>
  <c r="AL149"/>
  <c r="AK149"/>
  <c r="AE149"/>
  <c r="AD149"/>
  <c r="AJ149" s="1"/>
  <c r="AL148"/>
  <c r="AK148"/>
  <c r="AE148"/>
  <c r="AD148"/>
  <c r="AJ148" s="1"/>
  <c r="AL147"/>
  <c r="AK147"/>
  <c r="AE147"/>
  <c r="AD147"/>
  <c r="AJ147" s="1"/>
  <c r="AL146"/>
  <c r="AK146"/>
  <c r="AE146"/>
  <c r="AD146"/>
  <c r="AL145"/>
  <c r="AK145"/>
  <c r="AE145"/>
  <c r="AD145"/>
  <c r="AJ145" s="1"/>
  <c r="AL144"/>
  <c r="AK144"/>
  <c r="AE144"/>
  <c r="AD144"/>
  <c r="AJ144" s="1"/>
  <c r="AL143"/>
  <c r="AK143"/>
  <c r="AE143"/>
  <c r="AD143"/>
  <c r="AJ143" s="1"/>
  <c r="AL142"/>
  <c r="AK142"/>
  <c r="AE142"/>
  <c r="AD142"/>
  <c r="AL141"/>
  <c r="AK141"/>
  <c r="AE141"/>
  <c r="AD141"/>
  <c r="AJ141" s="1"/>
  <c r="AL140"/>
  <c r="AK140"/>
  <c r="AE140"/>
  <c r="AD140"/>
  <c r="AJ140" s="1"/>
  <c r="AL139"/>
  <c r="AK139"/>
  <c r="AE139"/>
  <c r="AD139"/>
  <c r="AJ139" s="1"/>
  <c r="AL138"/>
  <c r="AK138"/>
  <c r="AE138"/>
  <c r="AD138"/>
  <c r="AL137"/>
  <c r="AK137"/>
  <c r="AE137"/>
  <c r="AD137"/>
  <c r="AJ137" s="1"/>
  <c r="AL136"/>
  <c r="AK136"/>
  <c r="AE136"/>
  <c r="AD136"/>
  <c r="AJ136" s="1"/>
  <c r="AL135"/>
  <c r="AK135"/>
  <c r="AE135"/>
  <c r="AD135"/>
  <c r="AJ135" s="1"/>
  <c r="AL134"/>
  <c r="AK134"/>
  <c r="AE134"/>
  <c r="AD134"/>
  <c r="AL133"/>
  <c r="AK133"/>
  <c r="AE133"/>
  <c r="AD133"/>
  <c r="AJ133" s="1"/>
  <c r="AL132"/>
  <c r="AK132"/>
  <c r="AE132"/>
  <c r="AD132"/>
  <c r="AJ132" s="1"/>
  <c r="AL131"/>
  <c r="AK131"/>
  <c r="AE131"/>
  <c r="AD131"/>
  <c r="AJ131" s="1"/>
  <c r="AL130"/>
  <c r="AK130"/>
  <c r="AE130"/>
  <c r="AD130"/>
  <c r="AL129"/>
  <c r="AK129"/>
  <c r="AE129"/>
  <c r="AD129"/>
  <c r="AJ129" s="1"/>
  <c r="AL128"/>
  <c r="AK128"/>
  <c r="AE128"/>
  <c r="AD128"/>
  <c r="AJ128" s="1"/>
  <c r="AL127"/>
  <c r="AK127"/>
  <c r="AE127"/>
  <c r="AD127"/>
  <c r="AJ127" s="1"/>
  <c r="AL126"/>
  <c r="AK126"/>
  <c r="AE126"/>
  <c r="AD126"/>
  <c r="AL125"/>
  <c r="AK125"/>
  <c r="AE125"/>
  <c r="AD125"/>
  <c r="AJ125" s="1"/>
  <c r="AL124"/>
  <c r="AK124"/>
  <c r="AE124"/>
  <c r="AD124"/>
  <c r="AJ124" s="1"/>
  <c r="AL123"/>
  <c r="AK123"/>
  <c r="AE123"/>
  <c r="AD123"/>
  <c r="AJ123" s="1"/>
  <c r="AL122"/>
  <c r="AK122"/>
  <c r="AE122"/>
  <c r="AD122"/>
  <c r="AL121"/>
  <c r="AK121"/>
  <c r="AE121"/>
  <c r="AD121"/>
  <c r="AJ121" s="1"/>
  <c r="AL120"/>
  <c r="AK120"/>
  <c r="AE120"/>
  <c r="AD120"/>
  <c r="AJ120" s="1"/>
  <c r="AL119"/>
  <c r="AK119"/>
  <c r="AE119"/>
  <c r="AD119"/>
  <c r="AJ119" s="1"/>
  <c r="AL118"/>
  <c r="AK118"/>
  <c r="AE118"/>
  <c r="AD118"/>
  <c r="AL117"/>
  <c r="AK117"/>
  <c r="AE117"/>
  <c r="AD117"/>
  <c r="AJ117" s="1"/>
  <c r="AL116"/>
  <c r="AK116"/>
  <c r="AE116"/>
  <c r="AD116"/>
  <c r="AJ116" s="1"/>
  <c r="AL115"/>
  <c r="AK115"/>
  <c r="AE115"/>
  <c r="AD115"/>
  <c r="AJ115" s="1"/>
  <c r="AL114"/>
  <c r="AK114"/>
  <c r="AE114"/>
  <c r="AD114"/>
  <c r="AL113"/>
  <c r="AK113"/>
  <c r="AE113"/>
  <c r="AD113"/>
  <c r="AJ113" s="1"/>
  <c r="AL112"/>
  <c r="AK112"/>
  <c r="AE112"/>
  <c r="AD112"/>
  <c r="AJ112" s="1"/>
  <c r="AL111"/>
  <c r="AK111"/>
  <c r="AE111"/>
  <c r="AD111"/>
  <c r="AJ111" s="1"/>
  <c r="AL110"/>
  <c r="AK110"/>
  <c r="AE110"/>
  <c r="AD110"/>
  <c r="AL109"/>
  <c r="AK109"/>
  <c r="AE109"/>
  <c r="AD109"/>
  <c r="AJ109" s="1"/>
  <c r="AL108"/>
  <c r="AK108"/>
  <c r="AE108"/>
  <c r="AD108"/>
  <c r="AJ108" s="1"/>
  <c r="AL107"/>
  <c r="AK107"/>
  <c r="AE107"/>
  <c r="AD107"/>
  <c r="AJ107" s="1"/>
  <c r="AL106"/>
  <c r="AK106"/>
  <c r="AE106"/>
  <c r="AD106"/>
  <c r="AL105"/>
  <c r="AK105"/>
  <c r="AE105"/>
  <c r="AD105"/>
  <c r="AJ105" s="1"/>
  <c r="AL104"/>
  <c r="AK104"/>
  <c r="AE104"/>
  <c r="AD104"/>
  <c r="AJ104" s="1"/>
  <c r="AL103"/>
  <c r="AK103"/>
  <c r="AE103"/>
  <c r="AD103"/>
  <c r="AJ103" s="1"/>
  <c r="AL102"/>
  <c r="AK102"/>
  <c r="AE102"/>
  <c r="AD102"/>
  <c r="AL101"/>
  <c r="AK101"/>
  <c r="AE101"/>
  <c r="AD101"/>
  <c r="AJ101" s="1"/>
  <c r="AL100"/>
  <c r="AK100"/>
  <c r="AE100"/>
  <c r="AD100"/>
  <c r="AJ100" s="1"/>
  <c r="AL99"/>
  <c r="AK99"/>
  <c r="AE99"/>
  <c r="AD99"/>
  <c r="AJ99" s="1"/>
  <c r="AL98"/>
  <c r="AK98"/>
  <c r="AE98"/>
  <c r="AD98"/>
  <c r="AL97"/>
  <c r="AK97"/>
  <c r="AE97"/>
  <c r="AD97"/>
  <c r="AJ97" s="1"/>
  <c r="AL96"/>
  <c r="AK96"/>
  <c r="AE96"/>
  <c r="AD96"/>
  <c r="AJ96" s="1"/>
  <c r="AL95"/>
  <c r="AK95"/>
  <c r="AE95"/>
  <c r="AD95"/>
  <c r="AJ95" s="1"/>
  <c r="AL94"/>
  <c r="AK94"/>
  <c r="AE94"/>
  <c r="AD94"/>
  <c r="AL93"/>
  <c r="AK93"/>
  <c r="AE93"/>
  <c r="AD93"/>
  <c r="AJ93" s="1"/>
  <c r="AL92"/>
  <c r="AK92"/>
  <c r="AE92"/>
  <c r="AD92"/>
  <c r="AJ92" s="1"/>
  <c r="AL91"/>
  <c r="AK91"/>
  <c r="AE91"/>
  <c r="AD91"/>
  <c r="AJ91" s="1"/>
  <c r="AL90"/>
  <c r="AK90"/>
  <c r="AE90"/>
  <c r="AD90"/>
  <c r="AL89"/>
  <c r="AK89"/>
  <c r="AE89"/>
  <c r="AD89"/>
  <c r="AJ89" s="1"/>
  <c r="AL88"/>
  <c r="AK88"/>
  <c r="AE88"/>
  <c r="AD88"/>
  <c r="AL87"/>
  <c r="AK87"/>
  <c r="AE87"/>
  <c r="AD87"/>
  <c r="AJ87" s="1"/>
  <c r="AL86"/>
  <c r="AK86"/>
  <c r="AE86"/>
  <c r="AD86"/>
  <c r="AJ86" s="1"/>
  <c r="AL85"/>
  <c r="AK85"/>
  <c r="AE85"/>
  <c r="AD85"/>
  <c r="AJ85" s="1"/>
  <c r="AL84"/>
  <c r="AK84"/>
  <c r="AE84"/>
  <c r="AD84"/>
  <c r="AL83"/>
  <c r="AK83"/>
  <c r="AE83"/>
  <c r="AD83"/>
  <c r="AJ83" s="1"/>
  <c r="AL82"/>
  <c r="AK82"/>
  <c r="AE82"/>
  <c r="AD82"/>
  <c r="AJ82" s="1"/>
  <c r="AL81"/>
  <c r="AK81"/>
  <c r="AE81"/>
  <c r="AD81"/>
  <c r="AJ81" s="1"/>
  <c r="AL80"/>
  <c r="AK80"/>
  <c r="AE80"/>
  <c r="AD80"/>
  <c r="AJ80" s="1"/>
  <c r="AL79"/>
  <c r="AK79"/>
  <c r="AE79"/>
  <c r="AD79"/>
  <c r="AJ79" s="1"/>
  <c r="AL78"/>
  <c r="AK78"/>
  <c r="AE78"/>
  <c r="AD78"/>
  <c r="AJ78" s="1"/>
  <c r="AL77"/>
  <c r="AK77"/>
  <c r="AE77"/>
  <c r="AD77"/>
  <c r="AJ77" s="1"/>
  <c r="AL76"/>
  <c r="AK76"/>
  <c r="AE76"/>
  <c r="AD76"/>
  <c r="AL75"/>
  <c r="AK75"/>
  <c r="AE75"/>
  <c r="AD75"/>
  <c r="AL74"/>
  <c r="AK74"/>
  <c r="AE74"/>
  <c r="AD74"/>
  <c r="AJ74" s="1"/>
  <c r="AL73"/>
  <c r="AK73"/>
  <c r="AE73"/>
  <c r="AD73"/>
  <c r="AJ73" s="1"/>
  <c r="AL72"/>
  <c r="AK72"/>
  <c r="AE72"/>
  <c r="AD72"/>
  <c r="AL71"/>
  <c r="AK71"/>
  <c r="AE71"/>
  <c r="AD71"/>
  <c r="AJ71" s="1"/>
  <c r="AL70"/>
  <c r="AK70"/>
  <c r="AE70"/>
  <c r="AD70"/>
  <c r="AJ70" s="1"/>
  <c r="AL69"/>
  <c r="AK69"/>
  <c r="AE69"/>
  <c r="AD69"/>
  <c r="AJ69" s="1"/>
  <c r="AL68"/>
  <c r="AK68"/>
  <c r="AE68"/>
  <c r="AD68"/>
  <c r="AJ68" s="1"/>
  <c r="AL67"/>
  <c r="AK67"/>
  <c r="AE67"/>
  <c r="AD67"/>
  <c r="AJ67" s="1"/>
  <c r="AL66"/>
  <c r="AK66"/>
  <c r="AE66"/>
  <c r="AD66"/>
  <c r="AJ66" s="1"/>
  <c r="AL65"/>
  <c r="AK65"/>
  <c r="AE65"/>
  <c r="AD65"/>
  <c r="AJ65" s="1"/>
  <c r="AL64"/>
  <c r="AK64"/>
  <c r="AE64"/>
  <c r="AD64"/>
  <c r="AJ64" s="1"/>
  <c r="AL63"/>
  <c r="AK63"/>
  <c r="AE63"/>
  <c r="AD63"/>
  <c r="AJ63" s="1"/>
  <c r="AL62"/>
  <c r="AK62"/>
  <c r="AE62"/>
  <c r="AD62"/>
  <c r="AJ62" s="1"/>
  <c r="AL61"/>
  <c r="AK61"/>
  <c r="AE61"/>
  <c r="AD61"/>
  <c r="AJ61" s="1"/>
  <c r="AL60"/>
  <c r="AK60"/>
  <c r="AE60"/>
  <c r="AD60"/>
  <c r="AL59"/>
  <c r="AK59"/>
  <c r="AE59"/>
  <c r="AD59"/>
  <c r="AJ59" s="1"/>
  <c r="AL58"/>
  <c r="AK58"/>
  <c r="AE58"/>
  <c r="AD58"/>
  <c r="AL57"/>
  <c r="AK57"/>
  <c r="AE57"/>
  <c r="AD57"/>
  <c r="AJ57" s="1"/>
  <c r="AL56"/>
  <c r="AK56"/>
  <c r="AE56"/>
  <c r="AD56"/>
  <c r="AJ56" s="1"/>
  <c r="AL55"/>
  <c r="AK55"/>
  <c r="AE55"/>
  <c r="AD55"/>
  <c r="AJ55" s="1"/>
  <c r="AL54"/>
  <c r="AK54"/>
  <c r="AE54"/>
  <c r="AD54"/>
  <c r="AL53"/>
  <c r="AK53"/>
  <c r="AE53"/>
  <c r="AD53"/>
  <c r="AJ53" s="1"/>
  <c r="AL52"/>
  <c r="AK52"/>
  <c r="AE52"/>
  <c r="AD52"/>
  <c r="AJ52" s="1"/>
  <c r="AL51"/>
  <c r="AK51"/>
  <c r="AE51"/>
  <c r="AD51"/>
  <c r="AJ51" s="1"/>
  <c r="AL50"/>
  <c r="AK50"/>
  <c r="AE50"/>
  <c r="AD50"/>
  <c r="AJ50" s="1"/>
  <c r="AL49"/>
  <c r="AK49"/>
  <c r="AE49"/>
  <c r="AD49"/>
  <c r="AJ49" s="1"/>
  <c r="AL48"/>
  <c r="AK48"/>
  <c r="AE48"/>
  <c r="AD48"/>
  <c r="AJ48" s="1"/>
  <c r="AL47"/>
  <c r="AK47"/>
  <c r="AE47"/>
  <c r="AD47"/>
  <c r="AJ47" s="1"/>
  <c r="AL46"/>
  <c r="AK46"/>
  <c r="AE46"/>
  <c r="AD46"/>
  <c r="AL45"/>
  <c r="AK45"/>
  <c r="AE45"/>
  <c r="AD45"/>
  <c r="AJ45" s="1"/>
  <c r="AL44"/>
  <c r="AK44"/>
  <c r="AE44"/>
  <c r="AD44"/>
  <c r="AJ44" s="1"/>
  <c r="AL43"/>
  <c r="AK43"/>
  <c r="AE43"/>
  <c r="AD43"/>
  <c r="AJ43" s="1"/>
  <c r="AL42"/>
  <c r="AK42"/>
  <c r="AE42"/>
  <c r="AD42"/>
  <c r="AL41"/>
  <c r="AK41"/>
  <c r="AE41"/>
  <c r="AD41"/>
  <c r="AJ41" s="1"/>
  <c r="AL40"/>
  <c r="AK40"/>
  <c r="AE40"/>
  <c r="AD40"/>
  <c r="AJ40" s="1"/>
  <c r="AL39"/>
  <c r="AK39"/>
  <c r="AE39"/>
  <c r="AD39"/>
  <c r="AJ39" s="1"/>
  <c r="AL38"/>
  <c r="AK38"/>
  <c r="AE38"/>
  <c r="AD38"/>
  <c r="AL37"/>
  <c r="AK37"/>
  <c r="AE37"/>
  <c r="AD37"/>
  <c r="AJ37" s="1"/>
  <c r="AL36"/>
  <c r="AK36"/>
  <c r="AE36"/>
  <c r="AD36"/>
  <c r="AJ36" s="1"/>
  <c r="AL35"/>
  <c r="AK35"/>
  <c r="AE35"/>
  <c r="AD35"/>
  <c r="AJ35" s="1"/>
  <c r="AL34"/>
  <c r="AK34"/>
  <c r="AE34"/>
  <c r="AD34"/>
  <c r="AL33"/>
  <c r="AK33"/>
  <c r="AE33"/>
  <c r="AD33"/>
  <c r="AJ33" s="1"/>
  <c r="AL32"/>
  <c r="AK32"/>
  <c r="AE32"/>
  <c r="AD32"/>
  <c r="AJ32" s="1"/>
  <c r="AL31"/>
  <c r="AK31"/>
  <c r="AE31"/>
  <c r="AD31"/>
  <c r="AJ31" s="1"/>
  <c r="AL30"/>
  <c r="AK30"/>
  <c r="AE30"/>
  <c r="AD30"/>
  <c r="AL29"/>
  <c r="AK29"/>
  <c r="AE29"/>
  <c r="AD29"/>
  <c r="AJ29" s="1"/>
  <c r="AL28"/>
  <c r="AK28"/>
  <c r="AE28"/>
  <c r="AD28"/>
  <c r="AJ28" s="1"/>
  <c r="AL27"/>
  <c r="AK27"/>
  <c r="AE27"/>
  <c r="AD27"/>
  <c r="AJ27" s="1"/>
  <c r="AL26"/>
  <c r="AK26"/>
  <c r="AE26"/>
  <c r="AD26"/>
  <c r="AL25"/>
  <c r="AK25"/>
  <c r="AE25"/>
  <c r="AD25"/>
  <c r="AJ25" s="1"/>
  <c r="AL24"/>
  <c r="AK24"/>
  <c r="AE24"/>
  <c r="AD24"/>
  <c r="AJ24" s="1"/>
  <c r="AL23"/>
  <c r="AK23"/>
  <c r="AE23"/>
  <c r="AD23"/>
  <c r="AJ23" s="1"/>
  <c r="AL22"/>
  <c r="AK22"/>
  <c r="AE22"/>
  <c r="AD22"/>
  <c r="AL21"/>
  <c r="AK21"/>
  <c r="AE21"/>
  <c r="AD21"/>
  <c r="AJ21" s="1"/>
  <c r="AL20"/>
  <c r="AK20"/>
  <c r="AE20"/>
  <c r="AD20"/>
  <c r="AJ20" s="1"/>
  <c r="AL19"/>
  <c r="AK19"/>
  <c r="AE19"/>
  <c r="AD19"/>
  <c r="AJ19" s="1"/>
  <c r="AL18"/>
  <c r="AK18"/>
  <c r="AE18"/>
  <c r="AD18"/>
  <c r="AL17"/>
  <c r="AK17"/>
  <c r="AE17"/>
  <c r="AD17"/>
  <c r="AJ17" s="1"/>
  <c r="AL16"/>
  <c r="AK16"/>
  <c r="AE16"/>
  <c r="AD16"/>
  <c r="AJ16" s="1"/>
  <c r="AL15"/>
  <c r="AK15"/>
  <c r="AE15"/>
  <c r="AD15"/>
  <c r="AJ15" s="1"/>
  <c r="AL14"/>
  <c r="AK14"/>
  <c r="AE14"/>
  <c r="AD14"/>
  <c r="AL13"/>
  <c r="AK13"/>
  <c r="AE13"/>
  <c r="AD13"/>
  <c r="AJ13" s="1"/>
  <c r="AL12"/>
  <c r="AK12"/>
  <c r="AE12"/>
  <c r="AD12"/>
  <c r="AJ12" s="1"/>
  <c r="AL11"/>
  <c r="AK11"/>
  <c r="AE11"/>
  <c r="AD11"/>
  <c r="AJ11" s="1"/>
  <c r="AL10"/>
  <c r="AK10"/>
  <c r="AE10"/>
  <c r="AD10"/>
  <c r="AL9"/>
  <c r="AK9"/>
  <c r="AE9"/>
  <c r="AD9"/>
  <c r="AJ9" s="1"/>
  <c r="AL8"/>
  <c r="AK8"/>
  <c r="AE8"/>
  <c r="AD8"/>
  <c r="AJ8" s="1"/>
  <c r="AL7"/>
  <c r="AK7"/>
  <c r="AE7"/>
  <c r="AD7"/>
  <c r="AJ7" s="1"/>
  <c r="AL6"/>
  <c r="AK6"/>
  <c r="AH6"/>
  <c r="AH7" s="1"/>
  <c r="AH8" s="1"/>
  <c r="AH9" s="1"/>
  <c r="AE6"/>
  <c r="AD6"/>
  <c r="AJ6" s="1"/>
  <c r="AG81"/>
  <c r="AA643"/>
  <c r="Z643"/>
  <c r="T643"/>
  <c r="S643"/>
  <c r="Y643" s="1"/>
  <c r="AA642"/>
  <c r="Z642"/>
  <c r="T642"/>
  <c r="S642"/>
  <c r="AA641"/>
  <c r="Z641"/>
  <c r="T641"/>
  <c r="S641"/>
  <c r="AA640"/>
  <c r="Z640"/>
  <c r="T640"/>
  <c r="S640"/>
  <c r="Y640" s="1"/>
  <c r="AA639"/>
  <c r="Z639"/>
  <c r="T639"/>
  <c r="S639"/>
  <c r="Y639" s="1"/>
  <c r="AA638"/>
  <c r="Z638"/>
  <c r="T638"/>
  <c r="S638"/>
  <c r="AA637"/>
  <c r="Z637"/>
  <c r="T637"/>
  <c r="S637"/>
  <c r="AA636"/>
  <c r="Z636"/>
  <c r="T636"/>
  <c r="S636"/>
  <c r="Y636" s="1"/>
  <c r="AA635"/>
  <c r="Z635"/>
  <c r="T635"/>
  <c r="S635"/>
  <c r="Y635" s="1"/>
  <c r="AA634"/>
  <c r="Z634"/>
  <c r="T634"/>
  <c r="S634"/>
  <c r="AA633"/>
  <c r="Z633"/>
  <c r="T633"/>
  <c r="S633"/>
  <c r="AA632"/>
  <c r="Z632"/>
  <c r="T632"/>
  <c r="S632"/>
  <c r="Y632" s="1"/>
  <c r="AA631"/>
  <c r="Z631"/>
  <c r="T631"/>
  <c r="S631"/>
  <c r="Y631" s="1"/>
  <c r="AA630"/>
  <c r="Z630"/>
  <c r="T630"/>
  <c r="S630"/>
  <c r="AA629"/>
  <c r="Z629"/>
  <c r="T629"/>
  <c r="S629"/>
  <c r="AA628"/>
  <c r="Z628"/>
  <c r="T628"/>
  <c r="S628"/>
  <c r="Y628" s="1"/>
  <c r="AA627"/>
  <c r="Z627"/>
  <c r="T627"/>
  <c r="S627"/>
  <c r="Y627" s="1"/>
  <c r="AA626"/>
  <c r="Z626"/>
  <c r="T626"/>
  <c r="S626"/>
  <c r="AA625"/>
  <c r="Z625"/>
  <c r="T625"/>
  <c r="S625"/>
  <c r="AA624"/>
  <c r="Z624"/>
  <c r="T624"/>
  <c r="S624"/>
  <c r="Y624" s="1"/>
  <c r="AA623"/>
  <c r="Z623"/>
  <c r="T623"/>
  <c r="S623"/>
  <c r="Y623" s="1"/>
  <c r="AA622"/>
  <c r="Z622"/>
  <c r="T622"/>
  <c r="S622"/>
  <c r="AA621"/>
  <c r="Z621"/>
  <c r="T621"/>
  <c r="S621"/>
  <c r="AA620"/>
  <c r="Z620"/>
  <c r="T620"/>
  <c r="S620"/>
  <c r="Y620" s="1"/>
  <c r="AA619"/>
  <c r="Z619"/>
  <c r="T619"/>
  <c r="S619"/>
  <c r="Y619" s="1"/>
  <c r="AA618"/>
  <c r="Z618"/>
  <c r="T618"/>
  <c r="S618"/>
  <c r="AA617"/>
  <c r="Z617"/>
  <c r="T617"/>
  <c r="S617"/>
  <c r="AA616"/>
  <c r="Z616"/>
  <c r="T616"/>
  <c r="S616"/>
  <c r="Y616" s="1"/>
  <c r="AA615"/>
  <c r="Z615"/>
  <c r="T615"/>
  <c r="S615"/>
  <c r="Y615" s="1"/>
  <c r="AA614"/>
  <c r="Z614"/>
  <c r="T614"/>
  <c r="S614"/>
  <c r="AA613"/>
  <c r="Z613"/>
  <c r="T613"/>
  <c r="S613"/>
  <c r="AA612"/>
  <c r="Z612"/>
  <c r="T612"/>
  <c r="S612"/>
  <c r="Y612" s="1"/>
  <c r="AA611"/>
  <c r="Z611"/>
  <c r="T611"/>
  <c r="S611"/>
  <c r="Y611" s="1"/>
  <c r="AA610"/>
  <c r="Z610"/>
  <c r="T610"/>
  <c r="S610"/>
  <c r="AA609"/>
  <c r="Z609"/>
  <c r="T609"/>
  <c r="S609"/>
  <c r="AA608"/>
  <c r="Z608"/>
  <c r="T608"/>
  <c r="S608"/>
  <c r="Y608" s="1"/>
  <c r="AA607"/>
  <c r="Z607"/>
  <c r="T607"/>
  <c r="S607"/>
  <c r="Y607" s="1"/>
  <c r="AA606"/>
  <c r="Z606"/>
  <c r="T606"/>
  <c r="S606"/>
  <c r="AA605"/>
  <c r="Z605"/>
  <c r="T605"/>
  <c r="S605"/>
  <c r="AA604"/>
  <c r="Z604"/>
  <c r="T604"/>
  <c r="S604"/>
  <c r="Y604" s="1"/>
  <c r="AA603"/>
  <c r="Z603"/>
  <c r="T603"/>
  <c r="S603"/>
  <c r="Y603" s="1"/>
  <c r="AA602"/>
  <c r="Z602"/>
  <c r="T602"/>
  <c r="S602"/>
  <c r="AA601"/>
  <c r="Z601"/>
  <c r="T601"/>
  <c r="S601"/>
  <c r="AA600"/>
  <c r="Z600"/>
  <c r="T600"/>
  <c r="S600"/>
  <c r="Y600" s="1"/>
  <c r="AA599"/>
  <c r="Z599"/>
  <c r="T599"/>
  <c r="S599"/>
  <c r="Y599" s="1"/>
  <c r="AA598"/>
  <c r="Z598"/>
  <c r="T598"/>
  <c r="S598"/>
  <c r="AA597"/>
  <c r="Z597"/>
  <c r="T597"/>
  <c r="S597"/>
  <c r="AA596"/>
  <c r="Z596"/>
  <c r="T596"/>
  <c r="S596"/>
  <c r="Y596" s="1"/>
  <c r="AA595"/>
  <c r="Z595"/>
  <c r="T595"/>
  <c r="S595"/>
  <c r="Y595" s="1"/>
  <c r="AA594"/>
  <c r="Z594"/>
  <c r="T594"/>
  <c r="S594"/>
  <c r="AA593"/>
  <c r="Z593"/>
  <c r="T593"/>
  <c r="S593"/>
  <c r="AA592"/>
  <c r="Z592"/>
  <c r="T592"/>
  <c r="S592"/>
  <c r="Y592" s="1"/>
  <c r="AA591"/>
  <c r="Z591"/>
  <c r="T591"/>
  <c r="S591"/>
  <c r="Y591" s="1"/>
  <c r="AA590"/>
  <c r="Z590"/>
  <c r="T590"/>
  <c r="S590"/>
  <c r="AA589"/>
  <c r="Z589"/>
  <c r="T589"/>
  <c r="S589"/>
  <c r="AA588"/>
  <c r="Z588"/>
  <c r="T588"/>
  <c r="S588"/>
  <c r="Y588" s="1"/>
  <c r="AA587"/>
  <c r="Z587"/>
  <c r="T587"/>
  <c r="S587"/>
  <c r="Y587" s="1"/>
  <c r="AA586"/>
  <c r="Z586"/>
  <c r="T586"/>
  <c r="S586"/>
  <c r="AA585"/>
  <c r="Z585"/>
  <c r="T585"/>
  <c r="S585"/>
  <c r="AA584"/>
  <c r="Z584"/>
  <c r="T584"/>
  <c r="S584"/>
  <c r="Y584" s="1"/>
  <c r="AA583"/>
  <c r="Z583"/>
  <c r="T583"/>
  <c r="S583"/>
  <c r="Y583" s="1"/>
  <c r="AA582"/>
  <c r="Z582"/>
  <c r="T582"/>
  <c r="S582"/>
  <c r="AA581"/>
  <c r="Z581"/>
  <c r="T581"/>
  <c r="S581"/>
  <c r="AA580"/>
  <c r="Z580"/>
  <c r="T580"/>
  <c r="S580"/>
  <c r="Y580" s="1"/>
  <c r="AA579"/>
  <c r="Z579"/>
  <c r="T579"/>
  <c r="S579"/>
  <c r="Y579" s="1"/>
  <c r="AA578"/>
  <c r="Z578"/>
  <c r="T578"/>
  <c r="S578"/>
  <c r="AA577"/>
  <c r="Z577"/>
  <c r="T577"/>
  <c r="S577"/>
  <c r="AA576"/>
  <c r="Z576"/>
  <c r="T576"/>
  <c r="S576"/>
  <c r="Y576" s="1"/>
  <c r="AA575"/>
  <c r="Z575"/>
  <c r="T575"/>
  <c r="S575"/>
  <c r="Y575" s="1"/>
  <c r="AA574"/>
  <c r="Z574"/>
  <c r="T574"/>
  <c r="S574"/>
  <c r="AA573"/>
  <c r="Z573"/>
  <c r="T573"/>
  <c r="S573"/>
  <c r="AA572"/>
  <c r="Z572"/>
  <c r="T572"/>
  <c r="S572"/>
  <c r="Y572" s="1"/>
  <c r="AA571"/>
  <c r="Z571"/>
  <c r="T571"/>
  <c r="S571"/>
  <c r="Y571" s="1"/>
  <c r="AA570"/>
  <c r="Z570"/>
  <c r="T570"/>
  <c r="S570"/>
  <c r="AA569"/>
  <c r="Z569"/>
  <c r="T569"/>
  <c r="S569"/>
  <c r="AA568"/>
  <c r="Z568"/>
  <c r="T568"/>
  <c r="S568"/>
  <c r="Y568" s="1"/>
  <c r="AA567"/>
  <c r="Z567"/>
  <c r="T567"/>
  <c r="S567"/>
  <c r="Y567" s="1"/>
  <c r="AA566"/>
  <c r="Z566"/>
  <c r="T566"/>
  <c r="S566"/>
  <c r="AA565"/>
  <c r="Z565"/>
  <c r="T565"/>
  <c r="S565"/>
  <c r="AA564"/>
  <c r="Z564"/>
  <c r="T564"/>
  <c r="S564"/>
  <c r="Y564" s="1"/>
  <c r="AA563"/>
  <c r="Z563"/>
  <c r="T563"/>
  <c r="S563"/>
  <c r="Y563" s="1"/>
  <c r="AA562"/>
  <c r="Z562"/>
  <c r="T562"/>
  <c r="S562"/>
  <c r="AA561"/>
  <c r="Z561"/>
  <c r="T561"/>
  <c r="S561"/>
  <c r="AA560"/>
  <c r="Z560"/>
  <c r="T560"/>
  <c r="S560"/>
  <c r="Y560" s="1"/>
  <c r="AA559"/>
  <c r="Z559"/>
  <c r="T559"/>
  <c r="S559"/>
  <c r="Y559" s="1"/>
  <c r="AA558"/>
  <c r="Z558"/>
  <c r="T558"/>
  <c r="S558"/>
  <c r="AA557"/>
  <c r="Z557"/>
  <c r="T557"/>
  <c r="S557"/>
  <c r="AA556"/>
  <c r="Z556"/>
  <c r="T556"/>
  <c r="S556"/>
  <c r="Y556" s="1"/>
  <c r="AA555"/>
  <c r="Z555"/>
  <c r="T555"/>
  <c r="S555"/>
  <c r="Y555" s="1"/>
  <c r="AA554"/>
  <c r="Z554"/>
  <c r="T554"/>
  <c r="S554"/>
  <c r="AA553"/>
  <c r="Z553"/>
  <c r="T553"/>
  <c r="S553"/>
  <c r="AA552"/>
  <c r="Z552"/>
  <c r="T552"/>
  <c r="S552"/>
  <c r="Y552" s="1"/>
  <c r="AA551"/>
  <c r="Z551"/>
  <c r="T551"/>
  <c r="S551"/>
  <c r="Y551" s="1"/>
  <c r="AA550"/>
  <c r="Z550"/>
  <c r="T550"/>
  <c r="S550"/>
  <c r="AA549"/>
  <c r="Z549"/>
  <c r="T549"/>
  <c r="S549"/>
  <c r="AA548"/>
  <c r="Z548"/>
  <c r="T548"/>
  <c r="S548"/>
  <c r="Y548" s="1"/>
  <c r="AA547"/>
  <c r="Z547"/>
  <c r="T547"/>
  <c r="S547"/>
  <c r="Y547" s="1"/>
  <c r="AA546"/>
  <c r="Z546"/>
  <c r="T546"/>
  <c r="S546"/>
  <c r="AA545"/>
  <c r="Z545"/>
  <c r="T545"/>
  <c r="S545"/>
  <c r="AA544"/>
  <c r="Z544"/>
  <c r="T544"/>
  <c r="S544"/>
  <c r="Y544" s="1"/>
  <c r="AA543"/>
  <c r="Z543"/>
  <c r="T543"/>
  <c r="S543"/>
  <c r="Y543" s="1"/>
  <c r="AA542"/>
  <c r="Z542"/>
  <c r="T542"/>
  <c r="S542"/>
  <c r="AA541"/>
  <c r="Z541"/>
  <c r="T541"/>
  <c r="S541"/>
  <c r="AA540"/>
  <c r="Z540"/>
  <c r="T540"/>
  <c r="S540"/>
  <c r="Y540" s="1"/>
  <c r="AA539"/>
  <c r="Z539"/>
  <c r="T539"/>
  <c r="S539"/>
  <c r="Y539" s="1"/>
  <c r="AA538"/>
  <c r="Z538"/>
  <c r="T538"/>
  <c r="S538"/>
  <c r="AA537"/>
  <c r="Z537"/>
  <c r="T537"/>
  <c r="S537"/>
  <c r="AA536"/>
  <c r="Z536"/>
  <c r="T536"/>
  <c r="S536"/>
  <c r="Y536" s="1"/>
  <c r="AA535"/>
  <c r="Z535"/>
  <c r="T535"/>
  <c r="S535"/>
  <c r="Y535" s="1"/>
  <c r="AA534"/>
  <c r="Z534"/>
  <c r="T534"/>
  <c r="S534"/>
  <c r="AA533"/>
  <c r="Z533"/>
  <c r="T533"/>
  <c r="S533"/>
  <c r="AA532"/>
  <c r="Z532"/>
  <c r="T532"/>
  <c r="S532"/>
  <c r="Y532" s="1"/>
  <c r="AA531"/>
  <c r="Z531"/>
  <c r="T531"/>
  <c r="S531"/>
  <c r="Y531" s="1"/>
  <c r="AA530"/>
  <c r="Z530"/>
  <c r="T530"/>
  <c r="S530"/>
  <c r="AA529"/>
  <c r="Z529"/>
  <c r="T529"/>
  <c r="S529"/>
  <c r="AA528"/>
  <c r="Z528"/>
  <c r="T528"/>
  <c r="S528"/>
  <c r="Y528" s="1"/>
  <c r="AA527"/>
  <c r="Z527"/>
  <c r="T527"/>
  <c r="S527"/>
  <c r="Y527" s="1"/>
  <c r="AA526"/>
  <c r="Z526"/>
  <c r="T526"/>
  <c r="S526"/>
  <c r="AA525"/>
  <c r="Z525"/>
  <c r="T525"/>
  <c r="S525"/>
  <c r="AA524"/>
  <c r="Z524"/>
  <c r="T524"/>
  <c r="S524"/>
  <c r="Y524" s="1"/>
  <c r="AA523"/>
  <c r="Z523"/>
  <c r="T523"/>
  <c r="S523"/>
  <c r="Y523" s="1"/>
  <c r="AA522"/>
  <c r="Z522"/>
  <c r="T522"/>
  <c r="S522"/>
  <c r="AA521"/>
  <c r="Z521"/>
  <c r="T521"/>
  <c r="S521"/>
  <c r="AA520"/>
  <c r="Z520"/>
  <c r="T520"/>
  <c r="S520"/>
  <c r="Y520" s="1"/>
  <c r="AA519"/>
  <c r="Z519"/>
  <c r="T519"/>
  <c r="S519"/>
  <c r="Y519" s="1"/>
  <c r="AA518"/>
  <c r="Z518"/>
  <c r="T518"/>
  <c r="S518"/>
  <c r="AA517"/>
  <c r="Z517"/>
  <c r="T517"/>
  <c r="S517"/>
  <c r="AA516"/>
  <c r="Z516"/>
  <c r="T516"/>
  <c r="S516"/>
  <c r="Y516" s="1"/>
  <c r="AA515"/>
  <c r="Z515"/>
  <c r="T515"/>
  <c r="S515"/>
  <c r="Y515" s="1"/>
  <c r="AA514"/>
  <c r="Z514"/>
  <c r="T514"/>
  <c r="S514"/>
  <c r="AA513"/>
  <c r="Z513"/>
  <c r="T513"/>
  <c r="S513"/>
  <c r="AA512"/>
  <c r="Z512"/>
  <c r="T512"/>
  <c r="S512"/>
  <c r="Y512" s="1"/>
  <c r="AA511"/>
  <c r="Z511"/>
  <c r="T511"/>
  <c r="S511"/>
  <c r="Y511" s="1"/>
  <c r="AA510"/>
  <c r="Z510"/>
  <c r="T510"/>
  <c r="S510"/>
  <c r="AA509"/>
  <c r="Z509"/>
  <c r="T509"/>
  <c r="S509"/>
  <c r="AA508"/>
  <c r="Z508"/>
  <c r="T508"/>
  <c r="S508"/>
  <c r="Y508" s="1"/>
  <c r="AA507"/>
  <c r="Z507"/>
  <c r="T507"/>
  <c r="S507"/>
  <c r="Y507" s="1"/>
  <c r="AA506"/>
  <c r="Z506"/>
  <c r="T506"/>
  <c r="S506"/>
  <c r="AA505"/>
  <c r="Z505"/>
  <c r="T505"/>
  <c r="S505"/>
  <c r="AA504"/>
  <c r="Z504"/>
  <c r="T504"/>
  <c r="S504"/>
  <c r="Y504" s="1"/>
  <c r="AA503"/>
  <c r="Z503"/>
  <c r="T503"/>
  <c r="S503"/>
  <c r="Y503" s="1"/>
  <c r="AA502"/>
  <c r="Z502"/>
  <c r="T502"/>
  <c r="S502"/>
  <c r="AA501"/>
  <c r="Z501"/>
  <c r="T501"/>
  <c r="S501"/>
  <c r="AA500"/>
  <c r="Z500"/>
  <c r="T500"/>
  <c r="S500"/>
  <c r="Y500" s="1"/>
  <c r="AA499"/>
  <c r="Z499"/>
  <c r="T499"/>
  <c r="S499"/>
  <c r="Y499" s="1"/>
  <c r="AA498"/>
  <c r="Z498"/>
  <c r="T498"/>
  <c r="S498"/>
  <c r="AA497"/>
  <c r="Z497"/>
  <c r="T497"/>
  <c r="S497"/>
  <c r="AA496"/>
  <c r="Z496"/>
  <c r="T496"/>
  <c r="S496"/>
  <c r="Y496" s="1"/>
  <c r="AA495"/>
  <c r="Z495"/>
  <c r="T495"/>
  <c r="S495"/>
  <c r="Y495" s="1"/>
  <c r="AA494"/>
  <c r="Z494"/>
  <c r="T494"/>
  <c r="S494"/>
  <c r="AA493"/>
  <c r="Z493"/>
  <c r="T493"/>
  <c r="S493"/>
  <c r="AA492"/>
  <c r="Z492"/>
  <c r="T492"/>
  <c r="S492"/>
  <c r="Y492" s="1"/>
  <c r="AA491"/>
  <c r="Z491"/>
  <c r="T491"/>
  <c r="S491"/>
  <c r="Y491" s="1"/>
  <c r="AA490"/>
  <c r="Z490"/>
  <c r="T490"/>
  <c r="S490"/>
  <c r="AA489"/>
  <c r="Z489"/>
  <c r="T489"/>
  <c r="S489"/>
  <c r="AA488"/>
  <c r="Z488"/>
  <c r="T488"/>
  <c r="S488"/>
  <c r="Y488" s="1"/>
  <c r="AA487"/>
  <c r="Z487"/>
  <c r="T487"/>
  <c r="S487"/>
  <c r="Y487" s="1"/>
  <c r="AA486"/>
  <c r="Z486"/>
  <c r="T486"/>
  <c r="S486"/>
  <c r="AA485"/>
  <c r="Z485"/>
  <c r="T485"/>
  <c r="S485"/>
  <c r="AA484"/>
  <c r="Z484"/>
  <c r="T484"/>
  <c r="S484"/>
  <c r="Y484" s="1"/>
  <c r="AA483"/>
  <c r="Z483"/>
  <c r="T483"/>
  <c r="S483"/>
  <c r="Y483" s="1"/>
  <c r="AA482"/>
  <c r="Z482"/>
  <c r="T482"/>
  <c r="S482"/>
  <c r="AA481"/>
  <c r="Z481"/>
  <c r="T481"/>
  <c r="S481"/>
  <c r="AA480"/>
  <c r="Z480"/>
  <c r="T480"/>
  <c r="S480"/>
  <c r="Y480" s="1"/>
  <c r="AA479"/>
  <c r="Z479"/>
  <c r="T479"/>
  <c r="S479"/>
  <c r="Y479" s="1"/>
  <c r="AA478"/>
  <c r="Z478"/>
  <c r="T478"/>
  <c r="S478"/>
  <c r="AA477"/>
  <c r="Z477"/>
  <c r="T477"/>
  <c r="S477"/>
  <c r="AA476"/>
  <c r="Z476"/>
  <c r="T476"/>
  <c r="S476"/>
  <c r="Y476" s="1"/>
  <c r="AA475"/>
  <c r="Z475"/>
  <c r="T475"/>
  <c r="S475"/>
  <c r="Y475" s="1"/>
  <c r="AA474"/>
  <c r="Z474"/>
  <c r="T474"/>
  <c r="S474"/>
  <c r="AA473"/>
  <c r="Z473"/>
  <c r="T473"/>
  <c r="S473"/>
  <c r="AA472"/>
  <c r="Z472"/>
  <c r="T472"/>
  <c r="S472"/>
  <c r="Y472" s="1"/>
  <c r="AA471"/>
  <c r="Z471"/>
  <c r="T471"/>
  <c r="S471"/>
  <c r="Y471" s="1"/>
  <c r="AA470"/>
  <c r="Z470"/>
  <c r="T470"/>
  <c r="S470"/>
  <c r="AA469"/>
  <c r="Z469"/>
  <c r="T469"/>
  <c r="S469"/>
  <c r="AA468"/>
  <c r="Z468"/>
  <c r="T468"/>
  <c r="S468"/>
  <c r="Y468" s="1"/>
  <c r="AA467"/>
  <c r="Z467"/>
  <c r="T467"/>
  <c r="S467"/>
  <c r="Y467" s="1"/>
  <c r="AA466"/>
  <c r="Z466"/>
  <c r="T466"/>
  <c r="S466"/>
  <c r="AA465"/>
  <c r="Z465"/>
  <c r="T465"/>
  <c r="S465"/>
  <c r="AA464"/>
  <c r="Z464"/>
  <c r="T464"/>
  <c r="S464"/>
  <c r="Y464" s="1"/>
  <c r="AA463"/>
  <c r="Z463"/>
  <c r="T463"/>
  <c r="S463"/>
  <c r="Y463" s="1"/>
  <c r="AA462"/>
  <c r="Z462"/>
  <c r="T462"/>
  <c r="S462"/>
  <c r="AA461"/>
  <c r="Z461"/>
  <c r="T461"/>
  <c r="S461"/>
  <c r="AA460"/>
  <c r="Z460"/>
  <c r="T460"/>
  <c r="S460"/>
  <c r="Y460" s="1"/>
  <c r="AA459"/>
  <c r="Z459"/>
  <c r="T459"/>
  <c r="S459"/>
  <c r="Y459" s="1"/>
  <c r="AA458"/>
  <c r="Z458"/>
  <c r="T458"/>
  <c r="S458"/>
  <c r="AA457"/>
  <c r="Z457"/>
  <c r="T457"/>
  <c r="S457"/>
  <c r="AA456"/>
  <c r="Z456"/>
  <c r="T456"/>
  <c r="S456"/>
  <c r="Y456" s="1"/>
  <c r="AA455"/>
  <c r="Z455"/>
  <c r="T455"/>
  <c r="S455"/>
  <c r="Y455" s="1"/>
  <c r="AA454"/>
  <c r="Z454"/>
  <c r="T454"/>
  <c r="S454"/>
  <c r="AA453"/>
  <c r="Z453"/>
  <c r="T453"/>
  <c r="S453"/>
  <c r="AA452"/>
  <c r="Z452"/>
  <c r="T452"/>
  <c r="S452"/>
  <c r="Y452" s="1"/>
  <c r="AA451"/>
  <c r="Z451"/>
  <c r="T451"/>
  <c r="S451"/>
  <c r="Y451" s="1"/>
  <c r="AA450"/>
  <c r="Z450"/>
  <c r="T450"/>
  <c r="S450"/>
  <c r="AA449"/>
  <c r="Z449"/>
  <c r="T449"/>
  <c r="S449"/>
  <c r="AA448"/>
  <c r="Z448"/>
  <c r="T448"/>
  <c r="S448"/>
  <c r="Y448" s="1"/>
  <c r="AA447"/>
  <c r="Z447"/>
  <c r="T447"/>
  <c r="S447"/>
  <c r="Y447" s="1"/>
  <c r="AA446"/>
  <c r="Z446"/>
  <c r="T446"/>
  <c r="S446"/>
  <c r="AA445"/>
  <c r="Z445"/>
  <c r="T445"/>
  <c r="S445"/>
  <c r="AA444"/>
  <c r="Z444"/>
  <c r="T444"/>
  <c r="S444"/>
  <c r="Y444" s="1"/>
  <c r="AA443"/>
  <c r="Z443"/>
  <c r="T443"/>
  <c r="S443"/>
  <c r="Y443" s="1"/>
  <c r="AA442"/>
  <c r="Z442"/>
  <c r="T442"/>
  <c r="S442"/>
  <c r="AA441"/>
  <c r="Z441"/>
  <c r="T441"/>
  <c r="S441"/>
  <c r="AA440"/>
  <c r="Z440"/>
  <c r="T440"/>
  <c r="S440"/>
  <c r="Y440" s="1"/>
  <c r="AA439"/>
  <c r="Z439"/>
  <c r="T439"/>
  <c r="S439"/>
  <c r="Y439" s="1"/>
  <c r="AA438"/>
  <c r="Z438"/>
  <c r="T438"/>
  <c r="S438"/>
  <c r="AA437"/>
  <c r="Z437"/>
  <c r="T437"/>
  <c r="S437"/>
  <c r="AA436"/>
  <c r="Z436"/>
  <c r="T436"/>
  <c r="S436"/>
  <c r="Y436" s="1"/>
  <c r="AA435"/>
  <c r="Z435"/>
  <c r="T435"/>
  <c r="S435"/>
  <c r="Y435" s="1"/>
  <c r="AA434"/>
  <c r="Z434"/>
  <c r="T434"/>
  <c r="S434"/>
  <c r="AA433"/>
  <c r="Z433"/>
  <c r="T433"/>
  <c r="S433"/>
  <c r="AA432"/>
  <c r="Z432"/>
  <c r="T432"/>
  <c r="S432"/>
  <c r="Y432" s="1"/>
  <c r="AA431"/>
  <c r="Z431"/>
  <c r="T431"/>
  <c r="S431"/>
  <c r="Y431" s="1"/>
  <c r="AA430"/>
  <c r="Z430"/>
  <c r="T430"/>
  <c r="S430"/>
  <c r="AA429"/>
  <c r="Z429"/>
  <c r="T429"/>
  <c r="S429"/>
  <c r="AA428"/>
  <c r="Z428"/>
  <c r="T428"/>
  <c r="S428"/>
  <c r="Y428" s="1"/>
  <c r="AA427"/>
  <c r="Z427"/>
  <c r="T427"/>
  <c r="S427"/>
  <c r="Y427" s="1"/>
  <c r="AA426"/>
  <c r="Z426"/>
  <c r="T426"/>
  <c r="S426"/>
  <c r="AA425"/>
  <c r="Z425"/>
  <c r="T425"/>
  <c r="S425"/>
  <c r="AA424"/>
  <c r="Z424"/>
  <c r="T424"/>
  <c r="S424"/>
  <c r="Y424" s="1"/>
  <c r="AA423"/>
  <c r="Z423"/>
  <c r="T423"/>
  <c r="S423"/>
  <c r="Y423" s="1"/>
  <c r="AA422"/>
  <c r="Z422"/>
  <c r="T422"/>
  <c r="S422"/>
  <c r="AA421"/>
  <c r="Z421"/>
  <c r="T421"/>
  <c r="S421"/>
  <c r="AA420"/>
  <c r="Z420"/>
  <c r="T420"/>
  <c r="S420"/>
  <c r="Y420" s="1"/>
  <c r="AA419"/>
  <c r="Z419"/>
  <c r="T419"/>
  <c r="S419"/>
  <c r="Y419" s="1"/>
  <c r="AA418"/>
  <c r="Z418"/>
  <c r="T418"/>
  <c r="S418"/>
  <c r="AA417"/>
  <c r="Z417"/>
  <c r="T417"/>
  <c r="S417"/>
  <c r="AA416"/>
  <c r="Z416"/>
  <c r="T416"/>
  <c r="S416"/>
  <c r="Y416" s="1"/>
  <c r="AA415"/>
  <c r="Z415"/>
  <c r="T415"/>
  <c r="S415"/>
  <c r="AA414"/>
  <c r="Z414"/>
  <c r="T414"/>
  <c r="S414"/>
  <c r="AA413"/>
  <c r="Z413"/>
  <c r="T413"/>
  <c r="S413"/>
  <c r="AA412"/>
  <c r="Z412"/>
  <c r="T412"/>
  <c r="S412"/>
  <c r="Y412" s="1"/>
  <c r="AA411"/>
  <c r="Z411"/>
  <c r="T411"/>
  <c r="S411"/>
  <c r="AA410"/>
  <c r="Z410"/>
  <c r="T410"/>
  <c r="S410"/>
  <c r="AA409"/>
  <c r="Z409"/>
  <c r="T409"/>
  <c r="S409"/>
  <c r="AA408"/>
  <c r="Z408"/>
  <c r="T408"/>
  <c r="S408"/>
  <c r="Y408" s="1"/>
  <c r="AA407"/>
  <c r="Z407"/>
  <c r="T407"/>
  <c r="S407"/>
  <c r="Y407" s="1"/>
  <c r="AA406"/>
  <c r="Z406"/>
  <c r="T406"/>
  <c r="S406"/>
  <c r="AA405"/>
  <c r="Z405"/>
  <c r="T405"/>
  <c r="S405"/>
  <c r="AA404"/>
  <c r="Z404"/>
  <c r="T404"/>
  <c r="S404"/>
  <c r="Y404" s="1"/>
  <c r="AA403"/>
  <c r="Z403"/>
  <c r="T403"/>
  <c r="S403"/>
  <c r="AA402"/>
  <c r="Z402"/>
  <c r="T402"/>
  <c r="S402"/>
  <c r="AA401"/>
  <c r="Z401"/>
  <c r="T401"/>
  <c r="S401"/>
  <c r="AA400"/>
  <c r="Z400"/>
  <c r="T400"/>
  <c r="S400"/>
  <c r="Y400" s="1"/>
  <c r="AA399"/>
  <c r="Z399"/>
  <c r="T399"/>
  <c r="S399"/>
  <c r="AA398"/>
  <c r="Z398"/>
  <c r="T398"/>
  <c r="S398"/>
  <c r="AA397"/>
  <c r="Z397"/>
  <c r="T397"/>
  <c r="S397"/>
  <c r="AA396"/>
  <c r="Z396"/>
  <c r="T396"/>
  <c r="S396"/>
  <c r="Y396" s="1"/>
  <c r="AA395"/>
  <c r="Z395"/>
  <c r="T395"/>
  <c r="S395"/>
  <c r="AA394"/>
  <c r="Z394"/>
  <c r="T394"/>
  <c r="S394"/>
  <c r="AA393"/>
  <c r="Z393"/>
  <c r="T393"/>
  <c r="S393"/>
  <c r="AA392"/>
  <c r="Z392"/>
  <c r="T392"/>
  <c r="S392"/>
  <c r="Y392" s="1"/>
  <c r="AA391"/>
  <c r="Z391"/>
  <c r="T391"/>
  <c r="S391"/>
  <c r="AA390"/>
  <c r="Z390"/>
  <c r="T390"/>
  <c r="S390"/>
  <c r="AA389"/>
  <c r="Z389"/>
  <c r="T389"/>
  <c r="S389"/>
  <c r="AA388"/>
  <c r="Z388"/>
  <c r="T388"/>
  <c r="S388"/>
  <c r="Y388" s="1"/>
  <c r="AA387"/>
  <c r="Z387"/>
  <c r="T387"/>
  <c r="S387"/>
  <c r="AA386"/>
  <c r="Z386"/>
  <c r="T386"/>
  <c r="S386"/>
  <c r="AA385"/>
  <c r="Z385"/>
  <c r="T385"/>
  <c r="S385"/>
  <c r="AA384"/>
  <c r="Z384"/>
  <c r="T384"/>
  <c r="S384"/>
  <c r="Y384" s="1"/>
  <c r="AA383"/>
  <c r="Z383"/>
  <c r="T383"/>
  <c r="S383"/>
  <c r="AA382"/>
  <c r="Z382"/>
  <c r="T382"/>
  <c r="S382"/>
  <c r="AA381"/>
  <c r="Z381"/>
  <c r="T381"/>
  <c r="S381"/>
  <c r="AA380"/>
  <c r="Z380"/>
  <c r="T380"/>
  <c r="S380"/>
  <c r="Y380" s="1"/>
  <c r="AA379"/>
  <c r="Z379"/>
  <c r="T379"/>
  <c r="S379"/>
  <c r="AA378"/>
  <c r="Z378"/>
  <c r="T378"/>
  <c r="S378"/>
  <c r="AA377"/>
  <c r="Z377"/>
  <c r="T377"/>
  <c r="S377"/>
  <c r="AA376"/>
  <c r="Z376"/>
  <c r="T376"/>
  <c r="S376"/>
  <c r="Y376" s="1"/>
  <c r="AA375"/>
  <c r="Z375"/>
  <c r="T375"/>
  <c r="S375"/>
  <c r="AA374"/>
  <c r="Z374"/>
  <c r="T374"/>
  <c r="S374"/>
  <c r="AA373"/>
  <c r="Z373"/>
  <c r="T373"/>
  <c r="S373"/>
  <c r="AA372"/>
  <c r="Z372"/>
  <c r="T372"/>
  <c r="S372"/>
  <c r="Y372" s="1"/>
  <c r="AA371"/>
  <c r="Z371"/>
  <c r="T371"/>
  <c r="S371"/>
  <c r="AA370"/>
  <c r="Z370"/>
  <c r="T370"/>
  <c r="S370"/>
  <c r="AA369"/>
  <c r="Z369"/>
  <c r="T369"/>
  <c r="S369"/>
  <c r="AA368"/>
  <c r="Z368"/>
  <c r="T368"/>
  <c r="S368"/>
  <c r="Y368" s="1"/>
  <c r="AA367"/>
  <c r="Z367"/>
  <c r="T367"/>
  <c r="S367"/>
  <c r="AA366"/>
  <c r="Z366"/>
  <c r="T366"/>
  <c r="S366"/>
  <c r="AA365"/>
  <c r="Z365"/>
  <c r="T365"/>
  <c r="S365"/>
  <c r="AA364"/>
  <c r="Z364"/>
  <c r="T364"/>
  <c r="S364"/>
  <c r="Y364" s="1"/>
  <c r="AA363"/>
  <c r="Z363"/>
  <c r="T363"/>
  <c r="S363"/>
  <c r="AA362"/>
  <c r="Z362"/>
  <c r="T362"/>
  <c r="S362"/>
  <c r="AA361"/>
  <c r="Z361"/>
  <c r="T361"/>
  <c r="S361"/>
  <c r="AA360"/>
  <c r="Z360"/>
  <c r="T360"/>
  <c r="S360"/>
  <c r="Y360" s="1"/>
  <c r="AA359"/>
  <c r="Z359"/>
  <c r="T359"/>
  <c r="S359"/>
  <c r="AA358"/>
  <c r="Z358"/>
  <c r="T358"/>
  <c r="S358"/>
  <c r="AA357"/>
  <c r="Z357"/>
  <c r="T357"/>
  <c r="S357"/>
  <c r="AA356"/>
  <c r="Z356"/>
  <c r="T356"/>
  <c r="S356"/>
  <c r="Y356" s="1"/>
  <c r="AA355"/>
  <c r="Z355"/>
  <c r="T355"/>
  <c r="S355"/>
  <c r="AA354"/>
  <c r="Z354"/>
  <c r="T354"/>
  <c r="S354"/>
  <c r="AA353"/>
  <c r="Z353"/>
  <c r="T353"/>
  <c r="S353"/>
  <c r="AA352"/>
  <c r="Z352"/>
  <c r="T352"/>
  <c r="S352"/>
  <c r="Y352" s="1"/>
  <c r="AA351"/>
  <c r="Z351"/>
  <c r="T351"/>
  <c r="S351"/>
  <c r="AA350"/>
  <c r="Z350"/>
  <c r="T350"/>
  <c r="S350"/>
  <c r="AA349"/>
  <c r="Z349"/>
  <c r="T349"/>
  <c r="S349"/>
  <c r="AA348"/>
  <c r="Z348"/>
  <c r="T348"/>
  <c r="S348"/>
  <c r="Y348" s="1"/>
  <c r="AA347"/>
  <c r="Z347"/>
  <c r="T347"/>
  <c r="S347"/>
  <c r="AA346"/>
  <c r="Z346"/>
  <c r="T346"/>
  <c r="S346"/>
  <c r="AA345"/>
  <c r="Z345"/>
  <c r="T345"/>
  <c r="S345"/>
  <c r="AA344"/>
  <c r="Z344"/>
  <c r="T344"/>
  <c r="S344"/>
  <c r="Y344" s="1"/>
  <c r="AA343"/>
  <c r="Z343"/>
  <c r="T343"/>
  <c r="S343"/>
  <c r="AA342"/>
  <c r="Z342"/>
  <c r="T342"/>
  <c r="S342"/>
  <c r="AA341"/>
  <c r="Z341"/>
  <c r="T341"/>
  <c r="S341"/>
  <c r="AA340"/>
  <c r="Z340"/>
  <c r="T340"/>
  <c r="S340"/>
  <c r="Y340" s="1"/>
  <c r="AA339"/>
  <c r="Z339"/>
  <c r="T339"/>
  <c r="S339"/>
  <c r="AA338"/>
  <c r="Z338"/>
  <c r="T338"/>
  <c r="S338"/>
  <c r="AA337"/>
  <c r="Z337"/>
  <c r="T337"/>
  <c r="S337"/>
  <c r="AA336"/>
  <c r="Z336"/>
  <c r="T336"/>
  <c r="S336"/>
  <c r="Y336" s="1"/>
  <c r="AA335"/>
  <c r="Z335"/>
  <c r="T335"/>
  <c r="S335"/>
  <c r="AA334"/>
  <c r="Z334"/>
  <c r="T334"/>
  <c r="S334"/>
  <c r="AA333"/>
  <c r="Z333"/>
  <c r="T333"/>
  <c r="S333"/>
  <c r="AA332"/>
  <c r="Z332"/>
  <c r="T332"/>
  <c r="S332"/>
  <c r="Y332" s="1"/>
  <c r="AA331"/>
  <c r="Z331"/>
  <c r="T331"/>
  <c r="S331"/>
  <c r="AA330"/>
  <c r="Z330"/>
  <c r="T330"/>
  <c r="S330"/>
  <c r="AA329"/>
  <c r="Z329"/>
  <c r="T329"/>
  <c r="S329"/>
  <c r="AA328"/>
  <c r="Z328"/>
  <c r="T328"/>
  <c r="S328"/>
  <c r="AA327"/>
  <c r="Z327"/>
  <c r="T327"/>
  <c r="S327"/>
  <c r="AA326"/>
  <c r="Z326"/>
  <c r="T326"/>
  <c r="S326"/>
  <c r="AA325"/>
  <c r="Z325"/>
  <c r="T325"/>
  <c r="S325"/>
  <c r="AA324"/>
  <c r="Z324"/>
  <c r="T324"/>
  <c r="S324"/>
  <c r="AA323"/>
  <c r="Z323"/>
  <c r="T323"/>
  <c r="S323"/>
  <c r="AA322"/>
  <c r="Z322"/>
  <c r="T322"/>
  <c r="S322"/>
  <c r="AA321"/>
  <c r="Z321"/>
  <c r="T321"/>
  <c r="S321"/>
  <c r="AA320"/>
  <c r="Z320"/>
  <c r="T320"/>
  <c r="S320"/>
  <c r="AA319"/>
  <c r="Z319"/>
  <c r="T319"/>
  <c r="S319"/>
  <c r="AA318"/>
  <c r="Z318"/>
  <c r="T318"/>
  <c r="S318"/>
  <c r="AA317"/>
  <c r="Z317"/>
  <c r="T317"/>
  <c r="S317"/>
  <c r="AA316"/>
  <c r="Z316"/>
  <c r="T316"/>
  <c r="S316"/>
  <c r="AA315"/>
  <c r="Z315"/>
  <c r="T315"/>
  <c r="S315"/>
  <c r="AA314"/>
  <c r="Z314"/>
  <c r="T314"/>
  <c r="S314"/>
  <c r="AA313"/>
  <c r="Z313"/>
  <c r="T313"/>
  <c r="S313"/>
  <c r="AA312"/>
  <c r="Z312"/>
  <c r="T312"/>
  <c r="S312"/>
  <c r="AA311"/>
  <c r="Z311"/>
  <c r="T311"/>
  <c r="S311"/>
  <c r="AA310"/>
  <c r="Z310"/>
  <c r="T310"/>
  <c r="S310"/>
  <c r="AA309"/>
  <c r="Z309"/>
  <c r="T309"/>
  <c r="S309"/>
  <c r="AA308"/>
  <c r="Z308"/>
  <c r="T308"/>
  <c r="S308"/>
  <c r="AA307"/>
  <c r="Z307"/>
  <c r="T307"/>
  <c r="S307"/>
  <c r="AA306"/>
  <c r="Z306"/>
  <c r="T306"/>
  <c r="S306"/>
  <c r="AA305"/>
  <c r="Z305"/>
  <c r="T305"/>
  <c r="S305"/>
  <c r="AA304"/>
  <c r="Z304"/>
  <c r="T304"/>
  <c r="S304"/>
  <c r="AA303"/>
  <c r="Z303"/>
  <c r="T303"/>
  <c r="S303"/>
  <c r="AA302"/>
  <c r="Z302"/>
  <c r="T302"/>
  <c r="S302"/>
  <c r="AA301"/>
  <c r="Z301"/>
  <c r="T301"/>
  <c r="S301"/>
  <c r="AA300"/>
  <c r="Z300"/>
  <c r="T300"/>
  <c r="S300"/>
  <c r="AA299"/>
  <c r="Z299"/>
  <c r="T299"/>
  <c r="S299"/>
  <c r="Y299" s="1"/>
  <c r="AA298"/>
  <c r="Z298"/>
  <c r="T298"/>
  <c r="S298"/>
  <c r="AA297"/>
  <c r="Z297"/>
  <c r="T297"/>
  <c r="S297"/>
  <c r="AA296"/>
  <c r="Z296"/>
  <c r="T296"/>
  <c r="S296"/>
  <c r="AA295"/>
  <c r="Z295"/>
  <c r="T295"/>
  <c r="S295"/>
  <c r="Y295" s="1"/>
  <c r="AA294"/>
  <c r="Z294"/>
  <c r="T294"/>
  <c r="S294"/>
  <c r="AA293"/>
  <c r="Z293"/>
  <c r="T293"/>
  <c r="S293"/>
  <c r="AA292"/>
  <c r="Z292"/>
  <c r="T292"/>
  <c r="S292"/>
  <c r="AA291"/>
  <c r="Z291"/>
  <c r="T291"/>
  <c r="S291"/>
  <c r="Y291" s="1"/>
  <c r="AA290"/>
  <c r="Z290"/>
  <c r="T290"/>
  <c r="S290"/>
  <c r="AA289"/>
  <c r="Z289"/>
  <c r="T289"/>
  <c r="S289"/>
  <c r="AA288"/>
  <c r="Z288"/>
  <c r="T288"/>
  <c r="S288"/>
  <c r="AA287"/>
  <c r="Z287"/>
  <c r="T287"/>
  <c r="S287"/>
  <c r="Y287" s="1"/>
  <c r="AA286"/>
  <c r="Z286"/>
  <c r="T286"/>
  <c r="S286"/>
  <c r="AA285"/>
  <c r="Z285"/>
  <c r="T285"/>
  <c r="S285"/>
  <c r="AA284"/>
  <c r="Z284"/>
  <c r="T284"/>
  <c r="S284"/>
  <c r="AA283"/>
  <c r="Z283"/>
  <c r="T283"/>
  <c r="S283"/>
  <c r="Y283" s="1"/>
  <c r="AA282"/>
  <c r="Z282"/>
  <c r="T282"/>
  <c r="S282"/>
  <c r="AA281"/>
  <c r="Z281"/>
  <c r="T281"/>
  <c r="S281"/>
  <c r="AA280"/>
  <c r="Z280"/>
  <c r="T280"/>
  <c r="S280"/>
  <c r="AA279"/>
  <c r="Z279"/>
  <c r="T279"/>
  <c r="S279"/>
  <c r="Y279" s="1"/>
  <c r="AA278"/>
  <c r="Z278"/>
  <c r="T278"/>
  <c r="S278"/>
  <c r="AA277"/>
  <c r="Z277"/>
  <c r="T277"/>
  <c r="S277"/>
  <c r="AA276"/>
  <c r="Z276"/>
  <c r="T276"/>
  <c r="S276"/>
  <c r="AA275"/>
  <c r="Z275"/>
  <c r="T275"/>
  <c r="S275"/>
  <c r="Y275" s="1"/>
  <c r="AA274"/>
  <c r="Z274"/>
  <c r="T274"/>
  <c r="S274"/>
  <c r="AA273"/>
  <c r="Z273"/>
  <c r="T273"/>
  <c r="S273"/>
  <c r="AA272"/>
  <c r="Z272"/>
  <c r="T272"/>
  <c r="S272"/>
  <c r="AA271"/>
  <c r="Z271"/>
  <c r="T271"/>
  <c r="S271"/>
  <c r="Y271" s="1"/>
  <c r="AA270"/>
  <c r="Z270"/>
  <c r="T270"/>
  <c r="S270"/>
  <c r="AA269"/>
  <c r="Z269"/>
  <c r="T269"/>
  <c r="S269"/>
  <c r="AA268"/>
  <c r="Z268"/>
  <c r="T268"/>
  <c r="S268"/>
  <c r="AA267"/>
  <c r="Z267"/>
  <c r="T267"/>
  <c r="S267"/>
  <c r="Y267" s="1"/>
  <c r="AA266"/>
  <c r="Z266"/>
  <c r="T266"/>
  <c r="S266"/>
  <c r="AA265"/>
  <c r="Z265"/>
  <c r="T265"/>
  <c r="S265"/>
  <c r="AA264"/>
  <c r="Z264"/>
  <c r="T264"/>
  <c r="S264"/>
  <c r="AA263"/>
  <c r="Z263"/>
  <c r="T263"/>
  <c r="S263"/>
  <c r="Y263" s="1"/>
  <c r="AA262"/>
  <c r="Z262"/>
  <c r="T262"/>
  <c r="S262"/>
  <c r="AA261"/>
  <c r="Z261"/>
  <c r="T261"/>
  <c r="S261"/>
  <c r="AA260"/>
  <c r="Z260"/>
  <c r="T260"/>
  <c r="S260"/>
  <c r="AA259"/>
  <c r="Z259"/>
  <c r="T259"/>
  <c r="S259"/>
  <c r="Y259" s="1"/>
  <c r="AA258"/>
  <c r="Z258"/>
  <c r="T258"/>
  <c r="S258"/>
  <c r="AA257"/>
  <c r="Z257"/>
  <c r="T257"/>
  <c r="S257"/>
  <c r="AA256"/>
  <c r="Z256"/>
  <c r="T256"/>
  <c r="S256"/>
  <c r="AA255"/>
  <c r="Z255"/>
  <c r="T255"/>
  <c r="S255"/>
  <c r="Y255" s="1"/>
  <c r="AA254"/>
  <c r="Z254"/>
  <c r="T254"/>
  <c r="S254"/>
  <c r="AA253"/>
  <c r="Z253"/>
  <c r="T253"/>
  <c r="S253"/>
  <c r="AA252"/>
  <c r="Z252"/>
  <c r="T252"/>
  <c r="S252"/>
  <c r="AA251"/>
  <c r="Z251"/>
  <c r="T251"/>
  <c r="S251"/>
  <c r="Y251" s="1"/>
  <c r="AA250"/>
  <c r="Z250"/>
  <c r="T250"/>
  <c r="S250"/>
  <c r="AA249"/>
  <c r="Z249"/>
  <c r="T249"/>
  <c r="S249"/>
  <c r="AA248"/>
  <c r="Z248"/>
  <c r="T248"/>
  <c r="S248"/>
  <c r="AA247"/>
  <c r="Z247"/>
  <c r="T247"/>
  <c r="S247"/>
  <c r="Y247" s="1"/>
  <c r="AA246"/>
  <c r="Z246"/>
  <c r="T246"/>
  <c r="S246"/>
  <c r="AA245"/>
  <c r="Z245"/>
  <c r="T245"/>
  <c r="S245"/>
  <c r="AA244"/>
  <c r="Z244"/>
  <c r="T244"/>
  <c r="S244"/>
  <c r="AA243"/>
  <c r="Z243"/>
  <c r="T243"/>
  <c r="S243"/>
  <c r="Y243" s="1"/>
  <c r="AA242"/>
  <c r="Z242"/>
  <c r="T242"/>
  <c r="S242"/>
  <c r="AA241"/>
  <c r="Z241"/>
  <c r="T241"/>
  <c r="S241"/>
  <c r="AA240"/>
  <c r="Z240"/>
  <c r="T240"/>
  <c r="S240"/>
  <c r="AA239"/>
  <c r="Z239"/>
  <c r="T239"/>
  <c r="S239"/>
  <c r="Y239" s="1"/>
  <c r="AA238"/>
  <c r="Z238"/>
  <c r="T238"/>
  <c r="S238"/>
  <c r="AA237"/>
  <c r="Z237"/>
  <c r="T237"/>
  <c r="S237"/>
  <c r="AA236"/>
  <c r="Z236"/>
  <c r="T236"/>
  <c r="S236"/>
  <c r="AA235"/>
  <c r="Z235"/>
  <c r="T235"/>
  <c r="S235"/>
  <c r="Y235" s="1"/>
  <c r="AA234"/>
  <c r="Z234"/>
  <c r="T234"/>
  <c r="S234"/>
  <c r="Y234" s="1"/>
  <c r="AA233"/>
  <c r="Z233"/>
  <c r="T233"/>
  <c r="S233"/>
  <c r="AA232"/>
  <c r="Z232"/>
  <c r="T232"/>
  <c r="S232"/>
  <c r="AA231"/>
  <c r="Z231"/>
  <c r="T231"/>
  <c r="S231"/>
  <c r="Y231" s="1"/>
  <c r="AA230"/>
  <c r="Z230"/>
  <c r="T230"/>
  <c r="S230"/>
  <c r="AA229"/>
  <c r="Z229"/>
  <c r="T229"/>
  <c r="S229"/>
  <c r="AA228"/>
  <c r="Z228"/>
  <c r="T228"/>
  <c r="S228"/>
  <c r="AA227"/>
  <c r="Z227"/>
  <c r="T227"/>
  <c r="S227"/>
  <c r="Y227" s="1"/>
  <c r="AA226"/>
  <c r="Z226"/>
  <c r="T226"/>
  <c r="S226"/>
  <c r="AA225"/>
  <c r="Z225"/>
  <c r="T225"/>
  <c r="S225"/>
  <c r="AA224"/>
  <c r="Z224"/>
  <c r="T224"/>
  <c r="S224"/>
  <c r="AA223"/>
  <c r="Z223"/>
  <c r="T223"/>
  <c r="S223"/>
  <c r="Y223" s="1"/>
  <c r="AA222"/>
  <c r="Z222"/>
  <c r="T222"/>
  <c r="S222"/>
  <c r="AA221"/>
  <c r="Z221"/>
  <c r="T221"/>
  <c r="S221"/>
  <c r="AA220"/>
  <c r="Z220"/>
  <c r="T220"/>
  <c r="S220"/>
  <c r="AA219"/>
  <c r="Z219"/>
  <c r="T219"/>
  <c r="S219"/>
  <c r="Y219" s="1"/>
  <c r="AA218"/>
  <c r="Z218"/>
  <c r="T218"/>
  <c r="S218"/>
  <c r="AA217"/>
  <c r="Z217"/>
  <c r="T217"/>
  <c r="S217"/>
  <c r="AA216"/>
  <c r="Z216"/>
  <c r="T216"/>
  <c r="S216"/>
  <c r="AA215"/>
  <c r="Z215"/>
  <c r="T215"/>
  <c r="S215"/>
  <c r="Y215" s="1"/>
  <c r="AA214"/>
  <c r="Z214"/>
  <c r="T214"/>
  <c r="S214"/>
  <c r="AA213"/>
  <c r="Z213"/>
  <c r="T213"/>
  <c r="S213"/>
  <c r="AA212"/>
  <c r="Z212"/>
  <c r="T212"/>
  <c r="S212"/>
  <c r="AA211"/>
  <c r="Z211"/>
  <c r="T211"/>
  <c r="S211"/>
  <c r="Y211" s="1"/>
  <c r="AA210"/>
  <c r="Z210"/>
  <c r="T210"/>
  <c r="S210"/>
  <c r="Y210" s="1"/>
  <c r="AA209"/>
  <c r="Z209"/>
  <c r="T209"/>
  <c r="S209"/>
  <c r="AA208"/>
  <c r="Z208"/>
  <c r="T208"/>
  <c r="S208"/>
  <c r="AA207"/>
  <c r="Z207"/>
  <c r="T207"/>
  <c r="S207"/>
  <c r="Y207" s="1"/>
  <c r="AA206"/>
  <c r="Z206"/>
  <c r="T206"/>
  <c r="S206"/>
  <c r="AA205"/>
  <c r="Z205"/>
  <c r="T205"/>
  <c r="S205"/>
  <c r="AA204"/>
  <c r="Z204"/>
  <c r="T204"/>
  <c r="S204"/>
  <c r="AA203"/>
  <c r="Z203"/>
  <c r="T203"/>
  <c r="S203"/>
  <c r="Y203" s="1"/>
  <c r="AA202"/>
  <c r="Z202"/>
  <c r="T202"/>
  <c r="S202"/>
  <c r="Y202" s="1"/>
  <c r="AA201"/>
  <c r="Z201"/>
  <c r="T201"/>
  <c r="S201"/>
  <c r="AA200"/>
  <c r="Z200"/>
  <c r="T200"/>
  <c r="S200"/>
  <c r="AA199"/>
  <c r="Z199"/>
  <c r="T199"/>
  <c r="S199"/>
  <c r="Y199" s="1"/>
  <c r="AA198"/>
  <c r="Z198"/>
  <c r="T198"/>
  <c r="S198"/>
  <c r="AA197"/>
  <c r="Z197"/>
  <c r="T197"/>
  <c r="S197"/>
  <c r="AA196"/>
  <c r="Z196"/>
  <c r="T196"/>
  <c r="S196"/>
  <c r="AA195"/>
  <c r="Z195"/>
  <c r="T195"/>
  <c r="S195"/>
  <c r="Y195" s="1"/>
  <c r="AA194"/>
  <c r="Z194"/>
  <c r="T194"/>
  <c r="S194"/>
  <c r="AA193"/>
  <c r="Z193"/>
  <c r="T193"/>
  <c r="S193"/>
  <c r="AA192"/>
  <c r="Z192"/>
  <c r="T192"/>
  <c r="S192"/>
  <c r="AA191"/>
  <c r="Z191"/>
  <c r="T191"/>
  <c r="S191"/>
  <c r="Y191" s="1"/>
  <c r="AA190"/>
  <c r="Z190"/>
  <c r="T190"/>
  <c r="S190"/>
  <c r="AA189"/>
  <c r="Z189"/>
  <c r="T189"/>
  <c r="S189"/>
  <c r="AA188"/>
  <c r="Z188"/>
  <c r="T188"/>
  <c r="S188"/>
  <c r="AA187"/>
  <c r="Z187"/>
  <c r="T187"/>
  <c r="S187"/>
  <c r="Y187" s="1"/>
  <c r="AA186"/>
  <c r="Z186"/>
  <c r="T186"/>
  <c r="S186"/>
  <c r="AA185"/>
  <c r="Z185"/>
  <c r="T185"/>
  <c r="S185"/>
  <c r="AA184"/>
  <c r="Z184"/>
  <c r="T184"/>
  <c r="S184"/>
  <c r="AA183"/>
  <c r="Z183"/>
  <c r="T183"/>
  <c r="S183"/>
  <c r="Y183" s="1"/>
  <c r="AA182"/>
  <c r="Z182"/>
  <c r="T182"/>
  <c r="S182"/>
  <c r="AA181"/>
  <c r="Z181"/>
  <c r="T181"/>
  <c r="S181"/>
  <c r="AA180"/>
  <c r="Z180"/>
  <c r="T180"/>
  <c r="S180"/>
  <c r="AA179"/>
  <c r="Z179"/>
  <c r="T179"/>
  <c r="S179"/>
  <c r="Y179" s="1"/>
  <c r="AA178"/>
  <c r="Z178"/>
  <c r="T178"/>
  <c r="S178"/>
  <c r="Y178" s="1"/>
  <c r="AA177"/>
  <c r="Z177"/>
  <c r="T177"/>
  <c r="S177"/>
  <c r="AA176"/>
  <c r="Z176"/>
  <c r="T176"/>
  <c r="S176"/>
  <c r="AA175"/>
  <c r="Z175"/>
  <c r="T175"/>
  <c r="S175"/>
  <c r="Y175" s="1"/>
  <c r="AA174"/>
  <c r="Z174"/>
  <c r="T174"/>
  <c r="S174"/>
  <c r="AA173"/>
  <c r="Z173"/>
  <c r="T173"/>
  <c r="S173"/>
  <c r="AA172"/>
  <c r="Z172"/>
  <c r="T172"/>
  <c r="S172"/>
  <c r="AA171"/>
  <c r="Z171"/>
  <c r="T171"/>
  <c r="S171"/>
  <c r="Y171" s="1"/>
  <c r="AA170"/>
  <c r="Z170"/>
  <c r="T170"/>
  <c r="S170"/>
  <c r="AA169"/>
  <c r="Z169"/>
  <c r="T169"/>
  <c r="S169"/>
  <c r="AA168"/>
  <c r="Z168"/>
  <c r="T168"/>
  <c r="S168"/>
  <c r="AA167"/>
  <c r="Z167"/>
  <c r="T167"/>
  <c r="S167"/>
  <c r="Y167" s="1"/>
  <c r="AA166"/>
  <c r="Z166"/>
  <c r="T166"/>
  <c r="S166"/>
  <c r="AA165"/>
  <c r="Z165"/>
  <c r="T165"/>
  <c r="S165"/>
  <c r="AA164"/>
  <c r="Z164"/>
  <c r="T164"/>
  <c r="S164"/>
  <c r="AA163"/>
  <c r="Z163"/>
  <c r="T163"/>
  <c r="S163"/>
  <c r="Y163" s="1"/>
  <c r="AA162"/>
  <c r="Z162"/>
  <c r="T162"/>
  <c r="S162"/>
  <c r="AA161"/>
  <c r="Z161"/>
  <c r="T161"/>
  <c r="S161"/>
  <c r="AA160"/>
  <c r="Z160"/>
  <c r="T160"/>
  <c r="S160"/>
  <c r="AA159"/>
  <c r="Z159"/>
  <c r="T159"/>
  <c r="S159"/>
  <c r="Y159" s="1"/>
  <c r="AA158"/>
  <c r="Z158"/>
  <c r="T158"/>
  <c r="S158"/>
  <c r="AA157"/>
  <c r="Z157"/>
  <c r="T157"/>
  <c r="S157"/>
  <c r="AA156"/>
  <c r="Z156"/>
  <c r="T156"/>
  <c r="S156"/>
  <c r="AA155"/>
  <c r="Z155"/>
  <c r="T155"/>
  <c r="S155"/>
  <c r="Y155" s="1"/>
  <c r="AA154"/>
  <c r="Z154"/>
  <c r="T154"/>
  <c r="S154"/>
  <c r="AA153"/>
  <c r="Z153"/>
  <c r="T153"/>
  <c r="S153"/>
  <c r="AA152"/>
  <c r="Z152"/>
  <c r="T152"/>
  <c r="S152"/>
  <c r="AA151"/>
  <c r="Z151"/>
  <c r="T151"/>
  <c r="S151"/>
  <c r="Y151" s="1"/>
  <c r="AA150"/>
  <c r="Z150"/>
  <c r="T150"/>
  <c r="S150"/>
  <c r="AA149"/>
  <c r="Z149"/>
  <c r="T149"/>
  <c r="S149"/>
  <c r="AA148"/>
  <c r="Z148"/>
  <c r="T148"/>
  <c r="S148"/>
  <c r="AA147"/>
  <c r="Z147"/>
  <c r="T147"/>
  <c r="S147"/>
  <c r="Y147" s="1"/>
  <c r="AA146"/>
  <c r="Z146"/>
  <c r="T146"/>
  <c r="S146"/>
  <c r="AA145"/>
  <c r="Z145"/>
  <c r="T145"/>
  <c r="S145"/>
  <c r="AA144"/>
  <c r="Z144"/>
  <c r="T144"/>
  <c r="S144"/>
  <c r="AA143"/>
  <c r="Z143"/>
  <c r="T143"/>
  <c r="S143"/>
  <c r="Y143" s="1"/>
  <c r="AA142"/>
  <c r="Z142"/>
  <c r="T142"/>
  <c r="S142"/>
  <c r="AA141"/>
  <c r="Z141"/>
  <c r="T141"/>
  <c r="S141"/>
  <c r="AA140"/>
  <c r="Z140"/>
  <c r="T140"/>
  <c r="S140"/>
  <c r="AA139"/>
  <c r="Z139"/>
  <c r="T139"/>
  <c r="S139"/>
  <c r="Y139" s="1"/>
  <c r="AA138"/>
  <c r="Z138"/>
  <c r="T138"/>
  <c r="S138"/>
  <c r="AA137"/>
  <c r="Z137"/>
  <c r="T137"/>
  <c r="S137"/>
  <c r="AA136"/>
  <c r="Z136"/>
  <c r="T136"/>
  <c r="S136"/>
  <c r="AA135"/>
  <c r="Z135"/>
  <c r="T135"/>
  <c r="S135"/>
  <c r="Y135" s="1"/>
  <c r="AA134"/>
  <c r="Z134"/>
  <c r="T134"/>
  <c r="S134"/>
  <c r="AA133"/>
  <c r="Z133"/>
  <c r="T133"/>
  <c r="S133"/>
  <c r="AA132"/>
  <c r="Z132"/>
  <c r="T132"/>
  <c r="S132"/>
  <c r="AA131"/>
  <c r="Z131"/>
  <c r="T131"/>
  <c r="S131"/>
  <c r="Y131" s="1"/>
  <c r="AA130"/>
  <c r="Z130"/>
  <c r="T130"/>
  <c r="S130"/>
  <c r="AA129"/>
  <c r="Z129"/>
  <c r="T129"/>
  <c r="S129"/>
  <c r="AA128"/>
  <c r="Z128"/>
  <c r="T128"/>
  <c r="S128"/>
  <c r="Y128" s="1"/>
  <c r="AA127"/>
  <c r="Z127"/>
  <c r="T127"/>
  <c r="S127"/>
  <c r="Y127" s="1"/>
  <c r="AA126"/>
  <c r="Z126"/>
  <c r="T126"/>
  <c r="S126"/>
  <c r="AA125"/>
  <c r="Z125"/>
  <c r="T125"/>
  <c r="S125"/>
  <c r="AA124"/>
  <c r="Z124"/>
  <c r="T124"/>
  <c r="S124"/>
  <c r="AA123"/>
  <c r="Z123"/>
  <c r="T123"/>
  <c r="S123"/>
  <c r="Y123" s="1"/>
  <c r="AA122"/>
  <c r="Z122"/>
  <c r="T122"/>
  <c r="S122"/>
  <c r="AA121"/>
  <c r="Z121"/>
  <c r="T121"/>
  <c r="S121"/>
  <c r="AA120"/>
  <c r="Z120"/>
  <c r="T120"/>
  <c r="S120"/>
  <c r="AA119"/>
  <c r="Z119"/>
  <c r="T119"/>
  <c r="S119"/>
  <c r="Y119" s="1"/>
  <c r="AA118"/>
  <c r="Z118"/>
  <c r="T118"/>
  <c r="S118"/>
  <c r="AA117"/>
  <c r="Z117"/>
  <c r="T117"/>
  <c r="S117"/>
  <c r="AA116"/>
  <c r="Z116"/>
  <c r="T116"/>
  <c r="S116"/>
  <c r="AA115"/>
  <c r="Z115"/>
  <c r="T115"/>
  <c r="S115"/>
  <c r="Y115" s="1"/>
  <c r="AA114"/>
  <c r="Z114"/>
  <c r="T114"/>
  <c r="S114"/>
  <c r="AA113"/>
  <c r="Z113"/>
  <c r="T113"/>
  <c r="S113"/>
  <c r="AA112"/>
  <c r="Z112"/>
  <c r="T112"/>
  <c r="S112"/>
  <c r="AA111"/>
  <c r="Z111"/>
  <c r="T111"/>
  <c r="S111"/>
  <c r="Y111" s="1"/>
  <c r="AA110"/>
  <c r="Z110"/>
  <c r="T110"/>
  <c r="S110"/>
  <c r="AA109"/>
  <c r="Z109"/>
  <c r="T109"/>
  <c r="S109"/>
  <c r="AA108"/>
  <c r="Z108"/>
  <c r="T108"/>
  <c r="S108"/>
  <c r="AA107"/>
  <c r="Z107"/>
  <c r="T107"/>
  <c r="S107"/>
  <c r="Y107" s="1"/>
  <c r="AA106"/>
  <c r="Z106"/>
  <c r="T106"/>
  <c r="S106"/>
  <c r="AA105"/>
  <c r="Z105"/>
  <c r="T105"/>
  <c r="S105"/>
  <c r="AA104"/>
  <c r="Z104"/>
  <c r="T104"/>
  <c r="S104"/>
  <c r="AA103"/>
  <c r="Z103"/>
  <c r="T103"/>
  <c r="S103"/>
  <c r="Y103" s="1"/>
  <c r="AA102"/>
  <c r="Z102"/>
  <c r="T102"/>
  <c r="S102"/>
  <c r="AA101"/>
  <c r="Z101"/>
  <c r="T101"/>
  <c r="S101"/>
  <c r="AA100"/>
  <c r="Z100"/>
  <c r="T100"/>
  <c r="S100"/>
  <c r="AA99"/>
  <c r="Z99"/>
  <c r="T99"/>
  <c r="S99"/>
  <c r="Y99" s="1"/>
  <c r="AA98"/>
  <c r="Z98"/>
  <c r="T98"/>
  <c r="S98"/>
  <c r="AA97"/>
  <c r="Z97"/>
  <c r="T97"/>
  <c r="S97"/>
  <c r="AA96"/>
  <c r="Z96"/>
  <c r="T96"/>
  <c r="S96"/>
  <c r="AA95"/>
  <c r="Z95"/>
  <c r="T95"/>
  <c r="S95"/>
  <c r="Y95" s="1"/>
  <c r="AA94"/>
  <c r="Z94"/>
  <c r="T94"/>
  <c r="S94"/>
  <c r="AA93"/>
  <c r="Z93"/>
  <c r="T93"/>
  <c r="S93"/>
  <c r="AA92"/>
  <c r="Z92"/>
  <c r="T92"/>
  <c r="S92"/>
  <c r="AA91"/>
  <c r="Z91"/>
  <c r="T91"/>
  <c r="S91"/>
  <c r="Y91" s="1"/>
  <c r="AA90"/>
  <c r="Z90"/>
  <c r="T90"/>
  <c r="S90"/>
  <c r="AA89"/>
  <c r="Z89"/>
  <c r="T89"/>
  <c r="S89"/>
  <c r="AA88"/>
  <c r="Z88"/>
  <c r="T88"/>
  <c r="S88"/>
  <c r="AA87"/>
  <c r="Z87"/>
  <c r="T87"/>
  <c r="S87"/>
  <c r="Y87" s="1"/>
  <c r="AA86"/>
  <c r="Z86"/>
  <c r="T86"/>
  <c r="S86"/>
  <c r="AA85"/>
  <c r="Z85"/>
  <c r="T85"/>
  <c r="S85"/>
  <c r="AA84"/>
  <c r="Z84"/>
  <c r="T84"/>
  <c r="S84"/>
  <c r="AA83"/>
  <c r="Z83"/>
  <c r="T83"/>
  <c r="S83"/>
  <c r="Y83" s="1"/>
  <c r="AA82"/>
  <c r="Z82"/>
  <c r="T82"/>
  <c r="S82"/>
  <c r="AA81"/>
  <c r="Z81"/>
  <c r="T81"/>
  <c r="S81"/>
  <c r="AA80"/>
  <c r="Z80"/>
  <c r="T80"/>
  <c r="S80"/>
  <c r="AA79"/>
  <c r="Z79"/>
  <c r="T79"/>
  <c r="S79"/>
  <c r="Y79" s="1"/>
  <c r="AA78"/>
  <c r="Z78"/>
  <c r="T78"/>
  <c r="S78"/>
  <c r="AA77"/>
  <c r="Z77"/>
  <c r="T77"/>
  <c r="S77"/>
  <c r="AA76"/>
  <c r="Z76"/>
  <c r="T76"/>
  <c r="S76"/>
  <c r="AA75"/>
  <c r="Z75"/>
  <c r="T75"/>
  <c r="S75"/>
  <c r="Y75" s="1"/>
  <c r="AA74"/>
  <c r="Z74"/>
  <c r="T74"/>
  <c r="S74"/>
  <c r="AA73"/>
  <c r="Z73"/>
  <c r="T73"/>
  <c r="S73"/>
  <c r="AA72"/>
  <c r="Z72"/>
  <c r="T72"/>
  <c r="S72"/>
  <c r="AA71"/>
  <c r="Z71"/>
  <c r="T71"/>
  <c r="S71"/>
  <c r="Y71" s="1"/>
  <c r="AA70"/>
  <c r="Z70"/>
  <c r="T70"/>
  <c r="S70"/>
  <c r="AA69"/>
  <c r="Z69"/>
  <c r="T69"/>
  <c r="S69"/>
  <c r="AA68"/>
  <c r="Z68"/>
  <c r="T68"/>
  <c r="S68"/>
  <c r="AA67"/>
  <c r="Z67"/>
  <c r="T67"/>
  <c r="S67"/>
  <c r="Y67" s="1"/>
  <c r="AA66"/>
  <c r="Z66"/>
  <c r="T66"/>
  <c r="S66"/>
  <c r="AA65"/>
  <c r="Z65"/>
  <c r="T65"/>
  <c r="S65"/>
  <c r="AA64"/>
  <c r="Z64"/>
  <c r="T64"/>
  <c r="S64"/>
  <c r="Y64" s="1"/>
  <c r="AA63"/>
  <c r="Z63"/>
  <c r="T63"/>
  <c r="S63"/>
  <c r="AA62"/>
  <c r="Z62"/>
  <c r="T62"/>
  <c r="S62"/>
  <c r="AA61"/>
  <c r="Z61"/>
  <c r="T61"/>
  <c r="S61"/>
  <c r="AA60"/>
  <c r="Z60"/>
  <c r="T60"/>
  <c r="S60"/>
  <c r="Y60" s="1"/>
  <c r="AA59"/>
  <c r="Z59"/>
  <c r="T59"/>
  <c r="S59"/>
  <c r="AA58"/>
  <c r="Z58"/>
  <c r="T58"/>
  <c r="S58"/>
  <c r="AA57"/>
  <c r="Z57"/>
  <c r="T57"/>
  <c r="S57"/>
  <c r="AA56"/>
  <c r="Z56"/>
  <c r="T56"/>
  <c r="S56"/>
  <c r="Y56" s="1"/>
  <c r="AA55"/>
  <c r="Z55"/>
  <c r="T55"/>
  <c r="S55"/>
  <c r="AA54"/>
  <c r="Z54"/>
  <c r="T54"/>
  <c r="S54"/>
  <c r="AA53"/>
  <c r="Z53"/>
  <c r="T53"/>
  <c r="S53"/>
  <c r="AA52"/>
  <c r="Z52"/>
  <c r="T52"/>
  <c r="S52"/>
  <c r="AA51"/>
  <c r="Z51"/>
  <c r="T51"/>
  <c r="S51"/>
  <c r="AA50"/>
  <c r="Z50"/>
  <c r="T50"/>
  <c r="S50"/>
  <c r="AA49"/>
  <c r="Z49"/>
  <c r="T49"/>
  <c r="S49"/>
  <c r="AA48"/>
  <c r="Z48"/>
  <c r="T48"/>
  <c r="S48"/>
  <c r="AA47"/>
  <c r="Z47"/>
  <c r="T47"/>
  <c r="S47"/>
  <c r="AA46"/>
  <c r="Z46"/>
  <c r="T46"/>
  <c r="S46"/>
  <c r="AA45"/>
  <c r="Z45"/>
  <c r="T45"/>
  <c r="S45"/>
  <c r="AA44"/>
  <c r="Z44"/>
  <c r="T44"/>
  <c r="S44"/>
  <c r="AA43"/>
  <c r="Z43"/>
  <c r="T43"/>
  <c r="S43"/>
  <c r="AA42"/>
  <c r="Z42"/>
  <c r="T42"/>
  <c r="S42"/>
  <c r="AA41"/>
  <c r="Z41"/>
  <c r="T41"/>
  <c r="S41"/>
  <c r="AA40"/>
  <c r="Z40"/>
  <c r="T40"/>
  <c r="S40"/>
  <c r="AA39"/>
  <c r="Z39"/>
  <c r="T39"/>
  <c r="S39"/>
  <c r="AA38"/>
  <c r="Z38"/>
  <c r="T38"/>
  <c r="S38"/>
  <c r="AA37"/>
  <c r="Z37"/>
  <c r="T37"/>
  <c r="S37"/>
  <c r="AA36"/>
  <c r="Z36"/>
  <c r="T36"/>
  <c r="S36"/>
  <c r="AA35"/>
  <c r="Z35"/>
  <c r="T35"/>
  <c r="S35"/>
  <c r="AA34"/>
  <c r="Z34"/>
  <c r="T34"/>
  <c r="S34"/>
  <c r="AA33"/>
  <c r="Z33"/>
  <c r="T33"/>
  <c r="S33"/>
  <c r="AA32"/>
  <c r="Z32"/>
  <c r="T32"/>
  <c r="S32"/>
  <c r="AA31"/>
  <c r="Z31"/>
  <c r="T31"/>
  <c r="S31"/>
  <c r="AA30"/>
  <c r="Z30"/>
  <c r="T30"/>
  <c r="S30"/>
  <c r="AA29"/>
  <c r="Z29"/>
  <c r="T29"/>
  <c r="S29"/>
  <c r="AA28"/>
  <c r="Z28"/>
  <c r="T28"/>
  <c r="S28"/>
  <c r="AA27"/>
  <c r="Z27"/>
  <c r="T27"/>
  <c r="S27"/>
  <c r="AA26"/>
  <c r="Z26"/>
  <c r="T26"/>
  <c r="S26"/>
  <c r="AA25"/>
  <c r="Z25"/>
  <c r="T25"/>
  <c r="S25"/>
  <c r="AA24"/>
  <c r="Z24"/>
  <c r="T24"/>
  <c r="S24"/>
  <c r="AA23"/>
  <c r="Z23"/>
  <c r="T23"/>
  <c r="S23"/>
  <c r="AA22"/>
  <c r="Z22"/>
  <c r="T22"/>
  <c r="S22"/>
  <c r="AA21"/>
  <c r="Z21"/>
  <c r="T21"/>
  <c r="S21"/>
  <c r="AA20"/>
  <c r="Z20"/>
  <c r="T20"/>
  <c r="S20"/>
  <c r="AA19"/>
  <c r="Z19"/>
  <c r="T19"/>
  <c r="S19"/>
  <c r="AA18"/>
  <c r="Z18"/>
  <c r="T18"/>
  <c r="S18"/>
  <c r="AA17"/>
  <c r="Z17"/>
  <c r="T17"/>
  <c r="S17"/>
  <c r="AA16"/>
  <c r="Z16"/>
  <c r="T16"/>
  <c r="S16"/>
  <c r="Y16" s="1"/>
  <c r="AA15"/>
  <c r="Z15"/>
  <c r="T15"/>
  <c r="S15"/>
  <c r="AA14"/>
  <c r="Z14"/>
  <c r="T14"/>
  <c r="S14"/>
  <c r="AA13"/>
  <c r="Z13"/>
  <c r="T13"/>
  <c r="S13"/>
  <c r="Y13" s="1"/>
  <c r="AA12"/>
  <c r="Z12"/>
  <c r="T12"/>
  <c r="S12"/>
  <c r="AA11"/>
  <c r="Z11"/>
  <c r="T11"/>
  <c r="S11"/>
  <c r="AA10"/>
  <c r="Z10"/>
  <c r="T10"/>
  <c r="S10"/>
  <c r="AA9"/>
  <c r="Z9"/>
  <c r="T9"/>
  <c r="S9"/>
  <c r="Y9" s="1"/>
  <c r="AA8"/>
  <c r="Z8"/>
  <c r="T8"/>
  <c r="S8"/>
  <c r="AA7"/>
  <c r="Z7"/>
  <c r="T7"/>
  <c r="S7"/>
  <c r="AA6"/>
  <c r="Z6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T6"/>
  <c r="S6"/>
  <c r="V13"/>
  <c r="R3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6"/>
  <c r="D6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D16"/>
  <c r="D41"/>
  <c r="D71"/>
  <c r="D108"/>
  <c r="D158"/>
  <c r="D213"/>
  <c r="D263"/>
  <c r="D326"/>
  <c r="AB49" i="9"/>
  <c r="AB50"/>
  <c r="AA51"/>
  <c r="AB51"/>
  <c r="AB52"/>
  <c r="AB53"/>
  <c r="AB54"/>
  <c r="AB55"/>
  <c r="AB56"/>
  <c r="AB57"/>
  <c r="AB58"/>
  <c r="AA59"/>
  <c r="AB59"/>
  <c r="AB60"/>
  <c r="AB61"/>
  <c r="AB62"/>
  <c r="AB63"/>
  <c r="AB64"/>
  <c r="AB65"/>
  <c r="AB66"/>
  <c r="AA67"/>
  <c r="AB67"/>
  <c r="AB68"/>
  <c r="AB69"/>
  <c r="AB70"/>
  <c r="AB71"/>
  <c r="AB72"/>
  <c r="AB73"/>
  <c r="AB74"/>
  <c r="AA75"/>
  <c r="AB75"/>
  <c r="AB76"/>
  <c r="AB77"/>
  <c r="AB78"/>
  <c r="AB79"/>
  <c r="AB80"/>
  <c r="AB81"/>
  <c r="AB82"/>
  <c r="AA83"/>
  <c r="AB83"/>
  <c r="AB84"/>
  <c r="AB85"/>
  <c r="AB86"/>
  <c r="AB87"/>
  <c r="AA88"/>
  <c r="AB88"/>
  <c r="AB89"/>
  <c r="AB90"/>
  <c r="AB91"/>
  <c r="AB92"/>
  <c r="AA93"/>
  <c r="AB93"/>
  <c r="AB94"/>
  <c r="AB95"/>
  <c r="AB96"/>
  <c r="AB97"/>
  <c r="AB98"/>
  <c r="AB99"/>
  <c r="AB100"/>
  <c r="AA101"/>
  <c r="AB101"/>
  <c r="AB102"/>
  <c r="AB103"/>
  <c r="AB104"/>
  <c r="AB105"/>
  <c r="AB106"/>
  <c r="AB107"/>
  <c r="AB108"/>
  <c r="AB109"/>
  <c r="AB110"/>
  <c r="AB111"/>
  <c r="AB112"/>
  <c r="AB113"/>
  <c r="AA114"/>
  <c r="AB114"/>
  <c r="AB115"/>
  <c r="AB116"/>
  <c r="AB117"/>
  <c r="AB118"/>
  <c r="AA119"/>
  <c r="AB119"/>
  <c r="AB120"/>
  <c r="AB121"/>
  <c r="AB122"/>
  <c r="AB123"/>
  <c r="AB124"/>
  <c r="AB125"/>
  <c r="AB126"/>
  <c r="AA127"/>
  <c r="AB127"/>
  <c r="AB128"/>
  <c r="AB129"/>
  <c r="AB130"/>
  <c r="AB131"/>
  <c r="AB132"/>
  <c r="AB133"/>
  <c r="AB134"/>
  <c r="AB135"/>
  <c r="AB136"/>
  <c r="AB137"/>
  <c r="AB138"/>
  <c r="AB139"/>
  <c r="AA140"/>
  <c r="AB140"/>
  <c r="AB141"/>
  <c r="AB142"/>
  <c r="AB143"/>
  <c r="AB144"/>
  <c r="AB145"/>
  <c r="AB146"/>
  <c r="AB147"/>
  <c r="AA148"/>
  <c r="AB148"/>
  <c r="AB149"/>
  <c r="AB150"/>
  <c r="AB151"/>
  <c r="AB152"/>
  <c r="AB153"/>
  <c r="AB154"/>
  <c r="AB155"/>
  <c r="AA156"/>
  <c r="AB156"/>
  <c r="AB157"/>
  <c r="AB158"/>
  <c r="AB159"/>
  <c r="AB160"/>
  <c r="AB161"/>
  <c r="AB162"/>
  <c r="AB163"/>
  <c r="AB164"/>
  <c r="AB165"/>
  <c r="AB166"/>
  <c r="AB167"/>
  <c r="AB168"/>
  <c r="AA169"/>
  <c r="AB169"/>
  <c r="AB170"/>
  <c r="AB171"/>
  <c r="AA172"/>
  <c r="AB172"/>
  <c r="AB173"/>
  <c r="AB174"/>
  <c r="AB175"/>
  <c r="AB176"/>
  <c r="AB177"/>
  <c r="AB178"/>
  <c r="AB179"/>
  <c r="AB180"/>
  <c r="AB181"/>
  <c r="AB182"/>
  <c r="AB183"/>
  <c r="AB184"/>
  <c r="AA185"/>
  <c r="AB185"/>
  <c r="AB186"/>
  <c r="AB187"/>
  <c r="AA188"/>
  <c r="AB188"/>
  <c r="AB189"/>
  <c r="AB190"/>
  <c r="AB191"/>
  <c r="AB192"/>
  <c r="AB193"/>
  <c r="AB194"/>
  <c r="AB195"/>
  <c r="AB196"/>
  <c r="AB197"/>
  <c r="AB198"/>
  <c r="AB199"/>
  <c r="AB200"/>
  <c r="AA201"/>
  <c r="AB201"/>
  <c r="AB202"/>
  <c r="AB203"/>
  <c r="AA204"/>
  <c r="AB204"/>
  <c r="AB205"/>
  <c r="AB206"/>
  <c r="AB207"/>
  <c r="AB208"/>
  <c r="AB209"/>
  <c r="AB210"/>
  <c r="AB211"/>
  <c r="AB212"/>
  <c r="AB213"/>
  <c r="AB214"/>
  <c r="AB215"/>
  <c r="AB216"/>
  <c r="AA217"/>
  <c r="AB217"/>
  <c r="AB218"/>
  <c r="AB219"/>
  <c r="AA220"/>
  <c r="AB220"/>
  <c r="AB221"/>
  <c r="AB222"/>
  <c r="AB223"/>
  <c r="AB224"/>
  <c r="AB225"/>
  <c r="AB226"/>
  <c r="AB227"/>
  <c r="AB228"/>
  <c r="AB229"/>
  <c r="AB230"/>
  <c r="AB231"/>
  <c r="AB232"/>
  <c r="AA233"/>
  <c r="AB233"/>
  <c r="AB234"/>
  <c r="AB235"/>
  <c r="AB236"/>
  <c r="AB237"/>
  <c r="AB238"/>
  <c r="AB239"/>
  <c r="AB240"/>
  <c r="AB241"/>
  <c r="AB242"/>
  <c r="AB243"/>
  <c r="AB244"/>
  <c r="AA245"/>
  <c r="AB245"/>
  <c r="AB246"/>
  <c r="AB247"/>
  <c r="AB248"/>
  <c r="AB249"/>
  <c r="AB250"/>
  <c r="AB251"/>
  <c r="AB252"/>
  <c r="AB253"/>
  <c r="AB254"/>
  <c r="AB255"/>
  <c r="AB256"/>
  <c r="AA257"/>
  <c r="AB257"/>
  <c r="AB258"/>
  <c r="AB259"/>
  <c r="AA260"/>
  <c r="AB260"/>
  <c r="AB261"/>
  <c r="AB262"/>
  <c r="AB263"/>
  <c r="AB264"/>
  <c r="AB265"/>
  <c r="AB266"/>
  <c r="AB267"/>
  <c r="AB268"/>
  <c r="AB269"/>
  <c r="AB270"/>
  <c r="AB271"/>
  <c r="AB272"/>
  <c r="AA273"/>
  <c r="AB273"/>
  <c r="AB274"/>
  <c r="AB275"/>
  <c r="AA276"/>
  <c r="AB276"/>
  <c r="AB277"/>
  <c r="AB278"/>
  <c r="AA279"/>
  <c r="AB279"/>
  <c r="AB280"/>
  <c r="AB281"/>
  <c r="AA282"/>
  <c r="AB282"/>
  <c r="AB283"/>
  <c r="AB284"/>
  <c r="AB285"/>
  <c r="AB286"/>
  <c r="AB287"/>
  <c r="AB288"/>
  <c r="AA289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35"/>
  <c r="AA36"/>
  <c r="AB36"/>
  <c r="AB37"/>
  <c r="AB38"/>
  <c r="AB39"/>
  <c r="AB40"/>
  <c r="AB41"/>
  <c r="AB42"/>
  <c r="AB43"/>
  <c r="AB44"/>
  <c r="AB45"/>
  <c r="AB46"/>
  <c r="AB47"/>
  <c r="AB48"/>
  <c r="AB8"/>
  <c r="AB9"/>
  <c r="AA10"/>
  <c r="AC10" s="1"/>
  <c r="AB10"/>
  <c r="AB11"/>
  <c r="AB12"/>
  <c r="AB13"/>
  <c r="AA14"/>
  <c r="AC14" s="1"/>
  <c r="AB14"/>
  <c r="AB15"/>
  <c r="AB16"/>
  <c r="AB17"/>
  <c r="AA18"/>
  <c r="AB18"/>
  <c r="AB19"/>
  <c r="AB20"/>
  <c r="AB21"/>
  <c r="AA22"/>
  <c r="AB22"/>
  <c r="AB23"/>
  <c r="AB24"/>
  <c r="AB25"/>
  <c r="AA26"/>
  <c r="AB26"/>
  <c r="AB27"/>
  <c r="AB28"/>
  <c r="AB29"/>
  <c r="AA30"/>
  <c r="AB30"/>
  <c r="AB31"/>
  <c r="AB32"/>
  <c r="AB33"/>
  <c r="AA34"/>
  <c r="AB34"/>
  <c r="AB7"/>
  <c r="AA6"/>
  <c r="AA56" s="1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D263"/>
  <c r="D213"/>
  <c r="D158"/>
  <c r="D108"/>
  <c r="D71"/>
  <c r="D41"/>
  <c r="D16"/>
  <c r="D6"/>
  <c r="C6" s="1"/>
  <c r="C7" s="1"/>
  <c r="C8" s="1"/>
  <c r="C9" s="1"/>
  <c r="C10" s="1"/>
  <c r="C11" s="1"/>
  <c r="C12" s="1"/>
  <c r="C13" s="1"/>
  <c r="C14" s="1"/>
  <c r="C15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"/>
  <c r="S6"/>
  <c r="S7" s="1"/>
  <c r="S8" s="1"/>
  <c r="P1"/>
  <c r="AD14" l="1"/>
  <c r="AD10"/>
  <c r="AA46"/>
  <c r="AA43"/>
  <c r="AA405"/>
  <c r="AA401"/>
  <c r="AA397"/>
  <c r="AA393"/>
  <c r="AA389"/>
  <c r="AA385"/>
  <c r="AA381"/>
  <c r="AA377"/>
  <c r="AA373"/>
  <c r="AA369"/>
  <c r="AA365"/>
  <c r="AA361"/>
  <c r="AA357"/>
  <c r="AA353"/>
  <c r="AA349"/>
  <c r="AA345"/>
  <c r="AA341"/>
  <c r="AA337"/>
  <c r="AA333"/>
  <c r="AA329"/>
  <c r="AA325"/>
  <c r="AA321"/>
  <c r="AA317"/>
  <c r="AA313"/>
  <c r="AA309"/>
  <c r="AA305"/>
  <c r="AA301"/>
  <c r="AA297"/>
  <c r="AA293"/>
  <c r="AA286"/>
  <c r="AA270"/>
  <c r="AA267"/>
  <c r="AA254"/>
  <c r="AA251"/>
  <c r="AA248"/>
  <c r="AA242"/>
  <c r="AA239"/>
  <c r="AA236"/>
  <c r="AA230"/>
  <c r="AA227"/>
  <c r="AA214"/>
  <c r="AA211"/>
  <c r="AA198"/>
  <c r="AA195"/>
  <c r="AA182"/>
  <c r="AA179"/>
  <c r="AA166"/>
  <c r="AA163"/>
  <c r="AA151"/>
  <c r="AA143"/>
  <c r="AA135"/>
  <c r="AA130"/>
  <c r="AA122"/>
  <c r="AA117"/>
  <c r="AA109"/>
  <c r="AA104"/>
  <c r="AA96"/>
  <c r="AA91"/>
  <c r="AA86"/>
  <c r="AA78"/>
  <c r="AA70"/>
  <c r="AA62"/>
  <c r="AA54"/>
  <c r="AA31"/>
  <c r="AA27"/>
  <c r="AA23"/>
  <c r="AA19"/>
  <c r="AA15"/>
  <c r="AC15" s="1"/>
  <c r="AA11"/>
  <c r="AC11" s="1"/>
  <c r="AA40"/>
  <c r="AA37"/>
  <c r="AA283"/>
  <c r="AA277"/>
  <c r="AA264"/>
  <c r="AA261"/>
  <c r="AA224"/>
  <c r="AA221"/>
  <c r="AA208"/>
  <c r="AA205"/>
  <c r="AA192"/>
  <c r="AA189"/>
  <c r="AA176"/>
  <c r="AA173"/>
  <c r="AA160"/>
  <c r="AA157"/>
  <c r="AA154"/>
  <c r="AA146"/>
  <c r="AA138"/>
  <c r="AA133"/>
  <c r="AA125"/>
  <c r="AA112"/>
  <c r="AA107"/>
  <c r="AA99"/>
  <c r="AA81"/>
  <c r="AA73"/>
  <c r="AA65"/>
  <c r="AA57"/>
  <c r="AA49"/>
  <c r="AA7"/>
  <c r="AC7" s="1"/>
  <c r="AD7" s="1"/>
  <c r="AD15"/>
  <c r="AD11"/>
  <c r="AA47"/>
  <c r="AA406"/>
  <c r="AA402"/>
  <c r="AA398"/>
  <c r="AA394"/>
  <c r="AA390"/>
  <c r="AA386"/>
  <c r="AA382"/>
  <c r="AA378"/>
  <c r="AA374"/>
  <c r="AA370"/>
  <c r="AA366"/>
  <c r="AA362"/>
  <c r="AA358"/>
  <c r="AA354"/>
  <c r="AA350"/>
  <c r="AA346"/>
  <c r="AA342"/>
  <c r="AA338"/>
  <c r="AA334"/>
  <c r="AA330"/>
  <c r="AA326"/>
  <c r="AA322"/>
  <c r="AA318"/>
  <c r="AA314"/>
  <c r="AA310"/>
  <c r="AA306"/>
  <c r="AA302"/>
  <c r="AA298"/>
  <c r="AA294"/>
  <c r="AA290"/>
  <c r="AA287"/>
  <c r="AA280"/>
  <c r="AA274"/>
  <c r="AA271"/>
  <c r="AA258"/>
  <c r="AA255"/>
  <c r="AA249"/>
  <c r="AA243"/>
  <c r="AA237"/>
  <c r="AA231"/>
  <c r="AA218"/>
  <c r="AA215"/>
  <c r="AA202"/>
  <c r="AA199"/>
  <c r="AA186"/>
  <c r="AA183"/>
  <c r="AA170"/>
  <c r="AA167"/>
  <c r="AA149"/>
  <c r="AA141"/>
  <c r="AA128"/>
  <c r="AA120"/>
  <c r="AA115"/>
  <c r="AA102"/>
  <c r="AA94"/>
  <c r="AA89"/>
  <c r="AA84"/>
  <c r="AA76"/>
  <c r="AA68"/>
  <c r="AA60"/>
  <c r="AA52"/>
  <c r="AA32"/>
  <c r="AA28"/>
  <c r="AA24"/>
  <c r="AA20"/>
  <c r="AA16"/>
  <c r="AC16" s="1"/>
  <c r="AA12"/>
  <c r="AC12" s="1"/>
  <c r="AA8"/>
  <c r="AC8" s="1"/>
  <c r="AA44"/>
  <c r="AA41"/>
  <c r="AA268"/>
  <c r="AA265"/>
  <c r="AA252"/>
  <c r="AA246"/>
  <c r="AA240"/>
  <c r="AA234"/>
  <c r="AA228"/>
  <c r="AA225"/>
  <c r="AA212"/>
  <c r="AA209"/>
  <c r="AA196"/>
  <c r="AA193"/>
  <c r="AA180"/>
  <c r="AA177"/>
  <c r="AA164"/>
  <c r="AA161"/>
  <c r="AA152"/>
  <c r="AA144"/>
  <c r="AA136"/>
  <c r="AA131"/>
  <c r="AA123"/>
  <c r="AA110"/>
  <c r="AA105"/>
  <c r="AA97"/>
  <c r="AA87"/>
  <c r="AA79"/>
  <c r="AA71"/>
  <c r="AA63"/>
  <c r="AA55"/>
  <c r="R3"/>
  <c r="AD16"/>
  <c r="AD12"/>
  <c r="AD8"/>
  <c r="AA38"/>
  <c r="AA35"/>
  <c r="AA403"/>
  <c r="AA399"/>
  <c r="AA395"/>
  <c r="AA391"/>
  <c r="AA387"/>
  <c r="AA383"/>
  <c r="AA379"/>
  <c r="AA375"/>
  <c r="AA371"/>
  <c r="AA367"/>
  <c r="AA363"/>
  <c r="AA359"/>
  <c r="AA355"/>
  <c r="AA351"/>
  <c r="AA347"/>
  <c r="AA343"/>
  <c r="AA339"/>
  <c r="AA335"/>
  <c r="AA331"/>
  <c r="AA327"/>
  <c r="AA323"/>
  <c r="AA319"/>
  <c r="AA315"/>
  <c r="AA311"/>
  <c r="AA307"/>
  <c r="AA303"/>
  <c r="AA299"/>
  <c r="AA295"/>
  <c r="AA291"/>
  <c r="AA284"/>
  <c r="AA281"/>
  <c r="AA275"/>
  <c r="AA262"/>
  <c r="AA259"/>
  <c r="AA222"/>
  <c r="AA219"/>
  <c r="AA206"/>
  <c r="AA203"/>
  <c r="AA190"/>
  <c r="AA187"/>
  <c r="AA174"/>
  <c r="AA171"/>
  <c r="AA158"/>
  <c r="AA155"/>
  <c r="AA147"/>
  <c r="AA139"/>
  <c r="AA126"/>
  <c r="AA118"/>
  <c r="AA113"/>
  <c r="AA100"/>
  <c r="AA92"/>
  <c r="AA82"/>
  <c r="AA74"/>
  <c r="AA66"/>
  <c r="AA58"/>
  <c r="AA50"/>
  <c r="Q3"/>
  <c r="T3" s="1"/>
  <c r="AA33"/>
  <c r="AA29"/>
  <c r="AA25"/>
  <c r="AA21"/>
  <c r="AA17"/>
  <c r="AA13"/>
  <c r="AC13" s="1"/>
  <c r="AA9"/>
  <c r="AC9" s="1"/>
  <c r="AA48"/>
  <c r="AA45"/>
  <c r="AA288"/>
  <c r="AA278"/>
  <c r="AA272"/>
  <c r="AA269"/>
  <c r="AA256"/>
  <c r="AA253"/>
  <c r="AA247"/>
  <c r="AA244"/>
  <c r="AA241"/>
  <c r="AA235"/>
  <c r="AA232"/>
  <c r="AA229"/>
  <c r="AA216"/>
  <c r="AA213"/>
  <c r="AA200"/>
  <c r="AA197"/>
  <c r="AA184"/>
  <c r="AA181"/>
  <c r="AA168"/>
  <c r="AA165"/>
  <c r="AA150"/>
  <c r="AA142"/>
  <c r="AA134"/>
  <c r="AA129"/>
  <c r="AA121"/>
  <c r="AA116"/>
  <c r="AA108"/>
  <c r="AA103"/>
  <c r="AA95"/>
  <c r="AA90"/>
  <c r="AA85"/>
  <c r="AA77"/>
  <c r="AA69"/>
  <c r="AA61"/>
  <c r="AA53"/>
  <c r="AD13"/>
  <c r="AD9"/>
  <c r="AA42"/>
  <c r="AA39"/>
  <c r="AA404"/>
  <c r="AA400"/>
  <c r="AA396"/>
  <c r="AA392"/>
  <c r="AA388"/>
  <c r="AA384"/>
  <c r="AA380"/>
  <c r="AA376"/>
  <c r="AA372"/>
  <c r="AA368"/>
  <c r="AA364"/>
  <c r="AA360"/>
  <c r="AA356"/>
  <c r="AA352"/>
  <c r="AA348"/>
  <c r="AA344"/>
  <c r="AA340"/>
  <c r="AA336"/>
  <c r="AA332"/>
  <c r="AA328"/>
  <c r="AA324"/>
  <c r="AA320"/>
  <c r="AA316"/>
  <c r="AA312"/>
  <c r="AA308"/>
  <c r="AA304"/>
  <c r="AA300"/>
  <c r="AA296"/>
  <c r="AA292"/>
  <c r="AA285"/>
  <c r="AA266"/>
  <c r="AA263"/>
  <c r="AA250"/>
  <c r="AA238"/>
  <c r="AA226"/>
  <c r="AA223"/>
  <c r="AA210"/>
  <c r="AA207"/>
  <c r="AA194"/>
  <c r="AA191"/>
  <c r="AA178"/>
  <c r="AA175"/>
  <c r="AA162"/>
  <c r="AA159"/>
  <c r="AA153"/>
  <c r="AA145"/>
  <c r="AA137"/>
  <c r="AA132"/>
  <c r="AA124"/>
  <c r="AA111"/>
  <c r="AA106"/>
  <c r="AA98"/>
  <c r="AA80"/>
  <c r="AA72"/>
  <c r="AA64"/>
  <c r="AT6" i="5"/>
  <c r="CW7"/>
  <c r="CV8"/>
  <c r="CV9" s="1"/>
  <c r="CV10" s="1"/>
  <c r="CX11"/>
  <c r="CX13"/>
  <c r="CX27"/>
  <c r="CX29"/>
  <c r="CX43"/>
  <c r="CX45"/>
  <c r="CX59"/>
  <c r="CX61"/>
  <c r="CX75"/>
  <c r="CX77"/>
  <c r="CU643"/>
  <c r="CU639"/>
  <c r="CU635"/>
  <c r="CU631"/>
  <c r="CU627"/>
  <c r="CU623"/>
  <c r="CU619"/>
  <c r="CU615"/>
  <c r="CU611"/>
  <c r="CU607"/>
  <c r="CU603"/>
  <c r="CU599"/>
  <c r="CU595"/>
  <c r="CU591"/>
  <c r="CU587"/>
  <c r="CU583"/>
  <c r="CU579"/>
  <c r="CU575"/>
  <c r="CU571"/>
  <c r="CU567"/>
  <c r="CU563"/>
  <c r="CU559"/>
  <c r="CU555"/>
  <c r="CU551"/>
  <c r="CU547"/>
  <c r="CU543"/>
  <c r="CU539"/>
  <c r="CU535"/>
  <c r="CU531"/>
  <c r="CU527"/>
  <c r="CU523"/>
  <c r="CU519"/>
  <c r="CU515"/>
  <c r="CU511"/>
  <c r="CU507"/>
  <c r="CU503"/>
  <c r="CU499"/>
  <c r="CU495"/>
  <c r="CU491"/>
  <c r="CU487"/>
  <c r="CU483"/>
  <c r="CU479"/>
  <c r="CU475"/>
  <c r="CU471"/>
  <c r="CU467"/>
  <c r="CU463"/>
  <c r="CU459"/>
  <c r="CU455"/>
  <c r="CU451"/>
  <c r="CU447"/>
  <c r="CU443"/>
  <c r="CU439"/>
  <c r="CU435"/>
  <c r="CU431"/>
  <c r="CU427"/>
  <c r="CU423"/>
  <c r="CU419"/>
  <c r="CU415"/>
  <c r="CU411"/>
  <c r="CU407"/>
  <c r="CU403"/>
  <c r="CU399"/>
  <c r="CU395"/>
  <c r="CU391"/>
  <c r="CU640"/>
  <c r="CU636"/>
  <c r="CU632"/>
  <c r="CU628"/>
  <c r="CU624"/>
  <c r="CU620"/>
  <c r="CU616"/>
  <c r="CU612"/>
  <c r="CU608"/>
  <c r="CU604"/>
  <c r="CU600"/>
  <c r="CU596"/>
  <c r="CU592"/>
  <c r="CU588"/>
  <c r="CU584"/>
  <c r="CU580"/>
  <c r="CU576"/>
  <c r="CU572"/>
  <c r="CU568"/>
  <c r="CU564"/>
  <c r="CU560"/>
  <c r="CU556"/>
  <c r="CU552"/>
  <c r="CU548"/>
  <c r="CU544"/>
  <c r="CU540"/>
  <c r="CU536"/>
  <c r="CU532"/>
  <c r="CU528"/>
  <c r="CU524"/>
  <c r="CU520"/>
  <c r="CU516"/>
  <c r="CU512"/>
  <c r="CU508"/>
  <c r="CU504"/>
  <c r="CU500"/>
  <c r="CU496"/>
  <c r="CU492"/>
  <c r="CU488"/>
  <c r="CU484"/>
  <c r="CU480"/>
  <c r="CU476"/>
  <c r="CU472"/>
  <c r="CU468"/>
  <c r="CU464"/>
  <c r="CU460"/>
  <c r="CU456"/>
  <c r="CU452"/>
  <c r="CU448"/>
  <c r="CU444"/>
  <c r="CU440"/>
  <c r="CU436"/>
  <c r="CU432"/>
  <c r="CU428"/>
  <c r="CU424"/>
  <c r="CU420"/>
  <c r="CU416"/>
  <c r="CU412"/>
  <c r="CU408"/>
  <c r="CU404"/>
  <c r="CU400"/>
  <c r="CU396"/>
  <c r="CU392"/>
  <c r="CU388"/>
  <c r="CU641"/>
  <c r="CU637"/>
  <c r="CU633"/>
  <c r="CU629"/>
  <c r="CU625"/>
  <c r="CU621"/>
  <c r="CU617"/>
  <c r="CU613"/>
  <c r="CU609"/>
  <c r="CU605"/>
  <c r="CU601"/>
  <c r="CU597"/>
  <c r="CU593"/>
  <c r="CU589"/>
  <c r="CU585"/>
  <c r="CU581"/>
  <c r="CU577"/>
  <c r="CU573"/>
  <c r="CU569"/>
  <c r="CU565"/>
  <c r="CU561"/>
  <c r="CU557"/>
  <c r="CU553"/>
  <c r="CU549"/>
  <c r="CU545"/>
  <c r="CU541"/>
  <c r="CU537"/>
  <c r="CU533"/>
  <c r="CU529"/>
  <c r="CU525"/>
  <c r="CU521"/>
  <c r="CU517"/>
  <c r="CU513"/>
  <c r="CU509"/>
  <c r="CU505"/>
  <c r="CU501"/>
  <c r="CU497"/>
  <c r="CU493"/>
  <c r="CU489"/>
  <c r="CU485"/>
  <c r="CU481"/>
  <c r="CU477"/>
  <c r="CU473"/>
  <c r="CU469"/>
  <c r="CU465"/>
  <c r="CU461"/>
  <c r="CU457"/>
  <c r="CU453"/>
  <c r="CU449"/>
  <c r="CU445"/>
  <c r="CU441"/>
  <c r="CU437"/>
  <c r="CU433"/>
  <c r="CU429"/>
  <c r="CU425"/>
  <c r="CU421"/>
  <c r="CU417"/>
  <c r="CU413"/>
  <c r="CU409"/>
  <c r="CU405"/>
  <c r="CU401"/>
  <c r="CU397"/>
  <c r="CU393"/>
  <c r="CU389"/>
  <c r="CU642"/>
  <c r="CU638"/>
  <c r="CU634"/>
  <c r="CU630"/>
  <c r="CU626"/>
  <c r="CU622"/>
  <c r="CU618"/>
  <c r="CU614"/>
  <c r="CU610"/>
  <c r="CU606"/>
  <c r="CU602"/>
  <c r="CU598"/>
  <c r="CU594"/>
  <c r="CU590"/>
  <c r="CU586"/>
  <c r="CU582"/>
  <c r="CU578"/>
  <c r="CU574"/>
  <c r="CU570"/>
  <c r="CU566"/>
  <c r="CU562"/>
  <c r="CU558"/>
  <c r="CU554"/>
  <c r="CU550"/>
  <c r="CU546"/>
  <c r="CU542"/>
  <c r="CU538"/>
  <c r="CU534"/>
  <c r="CU530"/>
  <c r="CU526"/>
  <c r="CU522"/>
  <c r="CU518"/>
  <c r="CU514"/>
  <c r="CU510"/>
  <c r="CU506"/>
  <c r="CU502"/>
  <c r="CU498"/>
  <c r="CU494"/>
  <c r="CU490"/>
  <c r="CU486"/>
  <c r="CU482"/>
  <c r="CU478"/>
  <c r="CU474"/>
  <c r="CU470"/>
  <c r="CU466"/>
  <c r="CU462"/>
  <c r="CU458"/>
  <c r="CU454"/>
  <c r="CU450"/>
  <c r="CU446"/>
  <c r="CU442"/>
  <c r="CU438"/>
  <c r="CU434"/>
  <c r="CU430"/>
  <c r="CU426"/>
  <c r="CU422"/>
  <c r="CU418"/>
  <c r="CU414"/>
  <c r="CU410"/>
  <c r="CU406"/>
  <c r="CU402"/>
  <c r="CU398"/>
  <c r="CU394"/>
  <c r="CU390"/>
  <c r="CU386"/>
  <c r="CU382"/>
  <c r="CU378"/>
  <c r="CU374"/>
  <c r="CU370"/>
  <c r="CU366"/>
  <c r="CU362"/>
  <c r="CU358"/>
  <c r="CU354"/>
  <c r="CU350"/>
  <c r="CU346"/>
  <c r="CU342"/>
  <c r="CU338"/>
  <c r="CU334"/>
  <c r="CU330"/>
  <c r="CU326"/>
  <c r="CU322"/>
  <c r="CU318"/>
  <c r="CU314"/>
  <c r="CU310"/>
  <c r="CU306"/>
  <c r="CU380"/>
  <c r="CU379"/>
  <c r="CU377"/>
  <c r="CU364"/>
  <c r="CU363"/>
  <c r="CU361"/>
  <c r="CU348"/>
  <c r="CU347"/>
  <c r="CU345"/>
  <c r="CU332"/>
  <c r="CU331"/>
  <c r="CU329"/>
  <c r="CU316"/>
  <c r="CU315"/>
  <c r="CU313"/>
  <c r="CU302"/>
  <c r="CU298"/>
  <c r="CU294"/>
  <c r="CU290"/>
  <c r="CU286"/>
  <c r="CU282"/>
  <c r="CU278"/>
  <c r="CU274"/>
  <c r="CU270"/>
  <c r="CU266"/>
  <c r="CU262"/>
  <c r="CU258"/>
  <c r="CU254"/>
  <c r="CU250"/>
  <c r="CU246"/>
  <c r="CU242"/>
  <c r="CU238"/>
  <c r="CU234"/>
  <c r="CU230"/>
  <c r="CU226"/>
  <c r="CU222"/>
  <c r="CU218"/>
  <c r="CU214"/>
  <c r="CU210"/>
  <c r="CU206"/>
  <c r="CU202"/>
  <c r="CU198"/>
  <c r="CU194"/>
  <c r="CU190"/>
  <c r="CU186"/>
  <c r="CU182"/>
  <c r="CU178"/>
  <c r="CU174"/>
  <c r="CU170"/>
  <c r="CU166"/>
  <c r="CU162"/>
  <c r="CU158"/>
  <c r="CU154"/>
  <c r="CU150"/>
  <c r="CU146"/>
  <c r="CU142"/>
  <c r="CU138"/>
  <c r="CU134"/>
  <c r="CU130"/>
  <c r="CU126"/>
  <c r="CU122"/>
  <c r="CU118"/>
  <c r="CU114"/>
  <c r="CU110"/>
  <c r="CU106"/>
  <c r="CU102"/>
  <c r="CU98"/>
  <c r="CU94"/>
  <c r="CU90"/>
  <c r="CU384"/>
  <c r="CU383"/>
  <c r="CU381"/>
  <c r="CU368"/>
  <c r="CU367"/>
  <c r="CU365"/>
  <c r="CU352"/>
  <c r="CU351"/>
  <c r="CU349"/>
  <c r="CU336"/>
  <c r="CU335"/>
  <c r="CU333"/>
  <c r="CU320"/>
  <c r="CU319"/>
  <c r="CU317"/>
  <c r="CU304"/>
  <c r="CU303"/>
  <c r="CU299"/>
  <c r="CU295"/>
  <c r="CU291"/>
  <c r="CU287"/>
  <c r="CU283"/>
  <c r="CU279"/>
  <c r="CU275"/>
  <c r="CU271"/>
  <c r="CU267"/>
  <c r="CU263"/>
  <c r="CU259"/>
  <c r="CU255"/>
  <c r="CU251"/>
  <c r="CU247"/>
  <c r="CU243"/>
  <c r="CU239"/>
  <c r="CU235"/>
  <c r="CU231"/>
  <c r="CU227"/>
  <c r="CU223"/>
  <c r="CU219"/>
  <c r="CU215"/>
  <c r="CU211"/>
  <c r="CU207"/>
  <c r="CU203"/>
  <c r="CU199"/>
  <c r="CU195"/>
  <c r="CU191"/>
  <c r="CU187"/>
  <c r="CU183"/>
  <c r="CU179"/>
  <c r="CU175"/>
  <c r="CU171"/>
  <c r="CU167"/>
  <c r="CU163"/>
  <c r="CU159"/>
  <c r="CU155"/>
  <c r="CU151"/>
  <c r="CU147"/>
  <c r="CU143"/>
  <c r="CU139"/>
  <c r="CU135"/>
  <c r="CU131"/>
  <c r="CU127"/>
  <c r="CU123"/>
  <c r="CU119"/>
  <c r="CU115"/>
  <c r="CU111"/>
  <c r="CU107"/>
  <c r="CU103"/>
  <c r="CU99"/>
  <c r="CU95"/>
  <c r="CU91"/>
  <c r="CU387"/>
  <c r="CU385"/>
  <c r="CU372"/>
  <c r="CU371"/>
  <c r="CU369"/>
  <c r="CU356"/>
  <c r="CU355"/>
  <c r="CU353"/>
  <c r="CU340"/>
  <c r="CU339"/>
  <c r="CU337"/>
  <c r="CU324"/>
  <c r="CU323"/>
  <c r="CU321"/>
  <c r="CU308"/>
  <c r="CU307"/>
  <c r="CU305"/>
  <c r="CU300"/>
  <c r="CU296"/>
  <c r="CU292"/>
  <c r="CU288"/>
  <c r="CU284"/>
  <c r="CU280"/>
  <c r="CU276"/>
  <c r="CU272"/>
  <c r="CU268"/>
  <c r="CU264"/>
  <c r="CU260"/>
  <c r="CU256"/>
  <c r="CU252"/>
  <c r="CU248"/>
  <c r="CU244"/>
  <c r="CU240"/>
  <c r="CU236"/>
  <c r="CU232"/>
  <c r="CU228"/>
  <c r="CU224"/>
  <c r="CU220"/>
  <c r="CU216"/>
  <c r="CU212"/>
  <c r="CU208"/>
  <c r="CU204"/>
  <c r="CU200"/>
  <c r="CU196"/>
  <c r="CU192"/>
  <c r="CU188"/>
  <c r="CU184"/>
  <c r="CU180"/>
  <c r="CU176"/>
  <c r="CU172"/>
  <c r="CU168"/>
  <c r="CU164"/>
  <c r="CU160"/>
  <c r="CU156"/>
  <c r="CU152"/>
  <c r="CU148"/>
  <c r="CU144"/>
  <c r="CU140"/>
  <c r="CU136"/>
  <c r="CU132"/>
  <c r="CU128"/>
  <c r="CU124"/>
  <c r="CU120"/>
  <c r="CU116"/>
  <c r="CU112"/>
  <c r="CU108"/>
  <c r="CU104"/>
  <c r="CU100"/>
  <c r="CU96"/>
  <c r="CU92"/>
  <c r="CU88"/>
  <c r="CU376"/>
  <c r="CU375"/>
  <c r="CU373"/>
  <c r="CU360"/>
  <c r="CU359"/>
  <c r="CU357"/>
  <c r="CU344"/>
  <c r="CU343"/>
  <c r="CU341"/>
  <c r="CU328"/>
  <c r="CU327"/>
  <c r="CU325"/>
  <c r="CU312"/>
  <c r="CU311"/>
  <c r="CU309"/>
  <c r="CU301"/>
  <c r="CU297"/>
  <c r="CU293"/>
  <c r="CU289"/>
  <c r="CU285"/>
  <c r="CU281"/>
  <c r="CU277"/>
  <c r="CU273"/>
  <c r="CU269"/>
  <c r="CU265"/>
  <c r="CU261"/>
  <c r="CU257"/>
  <c r="CU253"/>
  <c r="CU249"/>
  <c r="CU245"/>
  <c r="CU241"/>
  <c r="CU237"/>
  <c r="CU233"/>
  <c r="CU229"/>
  <c r="CU225"/>
  <c r="CU221"/>
  <c r="CU217"/>
  <c r="CU213"/>
  <c r="CU209"/>
  <c r="CU205"/>
  <c r="CU201"/>
  <c r="CU197"/>
  <c r="CU193"/>
  <c r="CU189"/>
  <c r="CU185"/>
  <c r="CU181"/>
  <c r="CU177"/>
  <c r="CU173"/>
  <c r="CU169"/>
  <c r="CU165"/>
  <c r="CU161"/>
  <c r="CU157"/>
  <c r="CU153"/>
  <c r="CU149"/>
  <c r="CU145"/>
  <c r="CU141"/>
  <c r="CU137"/>
  <c r="CU133"/>
  <c r="CU129"/>
  <c r="CU125"/>
  <c r="CU121"/>
  <c r="CU117"/>
  <c r="CU113"/>
  <c r="CU109"/>
  <c r="CU105"/>
  <c r="CU101"/>
  <c r="CU97"/>
  <c r="CU93"/>
  <c r="CU89"/>
  <c r="CU85"/>
  <c r="CU81"/>
  <c r="CU77"/>
  <c r="CU73"/>
  <c r="CU69"/>
  <c r="CU65"/>
  <c r="CU61"/>
  <c r="CU57"/>
  <c r="CU53"/>
  <c r="CU49"/>
  <c r="CU45"/>
  <c r="CU41"/>
  <c r="CU37"/>
  <c r="CU33"/>
  <c r="CU29"/>
  <c r="CU25"/>
  <c r="CU21"/>
  <c r="CU17"/>
  <c r="CU13"/>
  <c r="CU9"/>
  <c r="CX16"/>
  <c r="CX32"/>
  <c r="CX48"/>
  <c r="CX64"/>
  <c r="CX80"/>
  <c r="CU12"/>
  <c r="CU14"/>
  <c r="CU15"/>
  <c r="CU28"/>
  <c r="CU30"/>
  <c r="CU31"/>
  <c r="CU44"/>
  <c r="CU46"/>
  <c r="CU47"/>
  <c r="CU60"/>
  <c r="CU62"/>
  <c r="CU63"/>
  <c r="CU76"/>
  <c r="CU78"/>
  <c r="CU79"/>
  <c r="CX9"/>
  <c r="CX25"/>
  <c r="CX41"/>
  <c r="CX57"/>
  <c r="CX12"/>
  <c r="CX28"/>
  <c r="CX44"/>
  <c r="CX60"/>
  <c r="CX76"/>
  <c r="CU56"/>
  <c r="CU58"/>
  <c r="CU59"/>
  <c r="CU72"/>
  <c r="CU74"/>
  <c r="CU75"/>
  <c r="CX8"/>
  <c r="CX24"/>
  <c r="CX40"/>
  <c r="CX56"/>
  <c r="CX72"/>
  <c r="CX88"/>
  <c r="CU52"/>
  <c r="CU54"/>
  <c r="CU55"/>
  <c r="CU68"/>
  <c r="CU70"/>
  <c r="CU71"/>
  <c r="CU84"/>
  <c r="CU86"/>
  <c r="CU87"/>
  <c r="CX15"/>
  <c r="CX31"/>
  <c r="CX47"/>
  <c r="CX63"/>
  <c r="CX79"/>
  <c r="CX20"/>
  <c r="CX36"/>
  <c r="CX52"/>
  <c r="CX68"/>
  <c r="CX84"/>
  <c r="CU16"/>
  <c r="CU18"/>
  <c r="CU19"/>
  <c r="CU32"/>
  <c r="CU34"/>
  <c r="CU35"/>
  <c r="CU48"/>
  <c r="CU50"/>
  <c r="CU51"/>
  <c r="CU64"/>
  <c r="CU66"/>
  <c r="CU67"/>
  <c r="CU80"/>
  <c r="CU82"/>
  <c r="CU83"/>
  <c r="CX92"/>
  <c r="CX96"/>
  <c r="CX100"/>
  <c r="CX104"/>
  <c r="CX108"/>
  <c r="CX112"/>
  <c r="CX116"/>
  <c r="CX120"/>
  <c r="CX124"/>
  <c r="CX128"/>
  <c r="CX132"/>
  <c r="CX136"/>
  <c r="CX140"/>
  <c r="CX144"/>
  <c r="CX148"/>
  <c r="CX152"/>
  <c r="CX156"/>
  <c r="CX160"/>
  <c r="CX164"/>
  <c r="CX168"/>
  <c r="CX172"/>
  <c r="CX176"/>
  <c r="CX180"/>
  <c r="CX184"/>
  <c r="CX188"/>
  <c r="CX192"/>
  <c r="CX196"/>
  <c r="CX200"/>
  <c r="CX204"/>
  <c r="CX208"/>
  <c r="CX212"/>
  <c r="CX216"/>
  <c r="CX220"/>
  <c r="CX224"/>
  <c r="CX228"/>
  <c r="CX232"/>
  <c r="CX236"/>
  <c r="CX240"/>
  <c r="CX244"/>
  <c r="CX248"/>
  <c r="CX252"/>
  <c r="CX256"/>
  <c r="CX260"/>
  <c r="CX264"/>
  <c r="CX268"/>
  <c r="CX272"/>
  <c r="CX276"/>
  <c r="CX280"/>
  <c r="CX284"/>
  <c r="CX288"/>
  <c r="CX292"/>
  <c r="CX296"/>
  <c r="CX300"/>
  <c r="CX308"/>
  <c r="CX310"/>
  <c r="CX324"/>
  <c r="CX326"/>
  <c r="CX340"/>
  <c r="CX342"/>
  <c r="CX356"/>
  <c r="CX358"/>
  <c r="CX372"/>
  <c r="CX374"/>
  <c r="CX313"/>
  <c r="CX329"/>
  <c r="CX345"/>
  <c r="CX361"/>
  <c r="CX377"/>
  <c r="CX309"/>
  <c r="CX325"/>
  <c r="CX341"/>
  <c r="CX357"/>
  <c r="CX373"/>
  <c r="CX305"/>
  <c r="CX321"/>
  <c r="CX337"/>
  <c r="CX353"/>
  <c r="CX369"/>
  <c r="CX385"/>
  <c r="CX297"/>
  <c r="CX301"/>
  <c r="CX312"/>
  <c r="CX328"/>
  <c r="CX344"/>
  <c r="CX360"/>
  <c r="CX376"/>
  <c r="CX317"/>
  <c r="CX333"/>
  <c r="CX349"/>
  <c r="CX365"/>
  <c r="CX381"/>
  <c r="CX389"/>
  <c r="CX393"/>
  <c r="CX397"/>
  <c r="CX401"/>
  <c r="CX405"/>
  <c r="CX409"/>
  <c r="CX413"/>
  <c r="CX417"/>
  <c r="CX421"/>
  <c r="CX425"/>
  <c r="CX429"/>
  <c r="CX433"/>
  <c r="CX437"/>
  <c r="CX441"/>
  <c r="CX445"/>
  <c r="CX449"/>
  <c r="CX453"/>
  <c r="CX457"/>
  <c r="CX461"/>
  <c r="CX465"/>
  <c r="CX469"/>
  <c r="CX473"/>
  <c r="CX477"/>
  <c r="CX481"/>
  <c r="CX485"/>
  <c r="CX489"/>
  <c r="CX493"/>
  <c r="CX497"/>
  <c r="CX501"/>
  <c r="CX505"/>
  <c r="CX509"/>
  <c r="CX513"/>
  <c r="CX517"/>
  <c r="CX521"/>
  <c r="CX525"/>
  <c r="CX529"/>
  <c r="CX533"/>
  <c r="CX537"/>
  <c r="CX541"/>
  <c r="CX545"/>
  <c r="CX549"/>
  <c r="CX553"/>
  <c r="CX557"/>
  <c r="CX561"/>
  <c r="CX565"/>
  <c r="CX569"/>
  <c r="CX573"/>
  <c r="CX577"/>
  <c r="CX581"/>
  <c r="CX585"/>
  <c r="CX589"/>
  <c r="CX593"/>
  <c r="CX597"/>
  <c r="CX601"/>
  <c r="CX605"/>
  <c r="CX609"/>
  <c r="CX613"/>
  <c r="CX617"/>
  <c r="CX621"/>
  <c r="CX625"/>
  <c r="CX629"/>
  <c r="CX633"/>
  <c r="CX637"/>
  <c r="CX641"/>
  <c r="CL8"/>
  <c r="CK17"/>
  <c r="CK18" s="1"/>
  <c r="CK19" s="1"/>
  <c r="CK20" s="1"/>
  <c r="CM86"/>
  <c r="CJ8"/>
  <c r="CJ12"/>
  <c r="CL12" s="1"/>
  <c r="CJ16"/>
  <c r="CL16" s="1"/>
  <c r="CJ20"/>
  <c r="CJ24"/>
  <c r="CJ28"/>
  <c r="CJ32"/>
  <c r="CJ36"/>
  <c r="CJ40"/>
  <c r="CJ44"/>
  <c r="CJ55"/>
  <c r="CJ57"/>
  <c r="CJ71"/>
  <c r="CJ73"/>
  <c r="CJ89"/>
  <c r="CJ94"/>
  <c r="CM90"/>
  <c r="CJ54"/>
  <c r="CJ70"/>
  <c r="CJ93"/>
  <c r="CJ98"/>
  <c r="CM94"/>
  <c r="CJ6"/>
  <c r="CL6" s="1"/>
  <c r="CJ7"/>
  <c r="CL7" s="1"/>
  <c r="CJ11"/>
  <c r="CL11" s="1"/>
  <c r="CJ15"/>
  <c r="CL15" s="1"/>
  <c r="CJ19"/>
  <c r="CJ23"/>
  <c r="CJ27"/>
  <c r="CJ31"/>
  <c r="CJ35"/>
  <c r="CJ39"/>
  <c r="CJ43"/>
  <c r="CJ51"/>
  <c r="CJ53"/>
  <c r="CM64"/>
  <c r="CJ67"/>
  <c r="CJ69"/>
  <c r="CJ97"/>
  <c r="CJ102"/>
  <c r="CM98"/>
  <c r="CJ50"/>
  <c r="CJ66"/>
  <c r="CJ101"/>
  <c r="CM102"/>
  <c r="CJ10"/>
  <c r="CL10" s="1"/>
  <c r="CJ14"/>
  <c r="CL14" s="1"/>
  <c r="CJ18"/>
  <c r="CJ22"/>
  <c r="CJ26"/>
  <c r="CJ30"/>
  <c r="CJ34"/>
  <c r="CJ38"/>
  <c r="CJ42"/>
  <c r="CJ47"/>
  <c r="CJ49"/>
  <c r="CJ63"/>
  <c r="CJ65"/>
  <c r="CJ46"/>
  <c r="CJ62"/>
  <c r="CJ78"/>
  <c r="CJ82"/>
  <c r="CJ9"/>
  <c r="CL9" s="1"/>
  <c r="CJ13"/>
  <c r="CL13" s="1"/>
  <c r="CJ17"/>
  <c r="CJ21"/>
  <c r="CJ25"/>
  <c r="CJ29"/>
  <c r="CJ33"/>
  <c r="CJ37"/>
  <c r="CJ41"/>
  <c r="CJ45"/>
  <c r="CJ59"/>
  <c r="CJ61"/>
  <c r="CJ75"/>
  <c r="CJ77"/>
  <c r="CJ81"/>
  <c r="CJ643"/>
  <c r="CJ639"/>
  <c r="CJ635"/>
  <c r="CJ631"/>
  <c r="CJ627"/>
  <c r="CJ623"/>
  <c r="CJ619"/>
  <c r="CJ615"/>
  <c r="CJ611"/>
  <c r="CJ607"/>
  <c r="CJ603"/>
  <c r="CJ599"/>
  <c r="CJ595"/>
  <c r="CJ591"/>
  <c r="CJ587"/>
  <c r="CJ583"/>
  <c r="CJ579"/>
  <c r="CJ575"/>
  <c r="CJ571"/>
  <c r="CJ567"/>
  <c r="CJ563"/>
  <c r="CJ559"/>
  <c r="CJ555"/>
  <c r="CJ551"/>
  <c r="CJ547"/>
  <c r="CJ543"/>
  <c r="CJ539"/>
  <c r="CJ535"/>
  <c r="CJ531"/>
  <c r="CJ527"/>
  <c r="CJ523"/>
  <c r="CJ519"/>
  <c r="CJ515"/>
  <c r="CJ511"/>
  <c r="CJ507"/>
  <c r="CJ503"/>
  <c r="CJ499"/>
  <c r="CJ495"/>
  <c r="CJ491"/>
  <c r="CJ487"/>
  <c r="CJ483"/>
  <c r="CJ479"/>
  <c r="CJ475"/>
  <c r="CJ471"/>
  <c r="CJ467"/>
  <c r="CJ463"/>
  <c r="CJ459"/>
  <c r="CJ455"/>
  <c r="CJ451"/>
  <c r="CJ447"/>
  <c r="CJ443"/>
  <c r="CJ439"/>
  <c r="CJ435"/>
  <c r="CJ431"/>
  <c r="CJ427"/>
  <c r="CJ423"/>
  <c r="CJ419"/>
  <c r="CJ415"/>
  <c r="CJ411"/>
  <c r="CJ407"/>
  <c r="CJ403"/>
  <c r="CJ399"/>
  <c r="CJ395"/>
  <c r="CJ391"/>
  <c r="CJ387"/>
  <c r="CJ383"/>
  <c r="CJ379"/>
  <c r="CJ375"/>
  <c r="CJ371"/>
  <c r="CJ367"/>
  <c r="CJ363"/>
  <c r="CJ359"/>
  <c r="CJ355"/>
  <c r="CJ351"/>
  <c r="CJ640"/>
  <c r="CJ636"/>
  <c r="CJ632"/>
  <c r="CJ628"/>
  <c r="CJ624"/>
  <c r="CJ620"/>
  <c r="CJ616"/>
  <c r="CJ612"/>
  <c r="CJ608"/>
  <c r="CJ604"/>
  <c r="CJ600"/>
  <c r="CJ596"/>
  <c r="CJ592"/>
  <c r="CJ588"/>
  <c r="CJ584"/>
  <c r="CJ580"/>
  <c r="CJ576"/>
  <c r="CJ572"/>
  <c r="CJ568"/>
  <c r="CJ564"/>
  <c r="CJ560"/>
  <c r="CJ556"/>
  <c r="CJ552"/>
  <c r="CJ548"/>
  <c r="CJ544"/>
  <c r="CJ540"/>
  <c r="CJ536"/>
  <c r="CJ532"/>
  <c r="CJ528"/>
  <c r="CJ524"/>
  <c r="CJ520"/>
  <c r="CJ516"/>
  <c r="CJ512"/>
  <c r="CJ508"/>
  <c r="CJ504"/>
  <c r="CJ500"/>
  <c r="CJ496"/>
  <c r="CJ492"/>
  <c r="CJ488"/>
  <c r="CJ484"/>
  <c r="CJ480"/>
  <c r="CJ476"/>
  <c r="CJ472"/>
  <c r="CJ468"/>
  <c r="CJ464"/>
  <c r="CJ460"/>
  <c r="CJ456"/>
  <c r="CJ452"/>
  <c r="CJ448"/>
  <c r="CJ444"/>
  <c r="CJ440"/>
  <c r="CJ436"/>
  <c r="CJ432"/>
  <c r="CJ428"/>
  <c r="CJ424"/>
  <c r="CJ420"/>
  <c r="CJ416"/>
  <c r="CJ412"/>
  <c r="CJ408"/>
  <c r="CJ404"/>
  <c r="CJ400"/>
  <c r="CJ396"/>
  <c r="CJ392"/>
  <c r="CJ388"/>
  <c r="CJ384"/>
  <c r="CJ380"/>
  <c r="CJ376"/>
  <c r="CJ372"/>
  <c r="CJ368"/>
  <c r="CJ364"/>
  <c r="CJ641"/>
  <c r="CJ637"/>
  <c r="CJ633"/>
  <c r="CJ629"/>
  <c r="CJ625"/>
  <c r="CJ621"/>
  <c r="CJ617"/>
  <c r="CJ613"/>
  <c r="CJ609"/>
  <c r="CJ605"/>
  <c r="CJ601"/>
  <c r="CJ597"/>
  <c r="CJ593"/>
  <c r="CJ589"/>
  <c r="CJ585"/>
  <c r="CJ581"/>
  <c r="CJ577"/>
  <c r="CJ573"/>
  <c r="CJ569"/>
  <c r="CJ565"/>
  <c r="CJ561"/>
  <c r="CJ557"/>
  <c r="CJ553"/>
  <c r="CJ549"/>
  <c r="CJ545"/>
  <c r="CJ541"/>
  <c r="CJ537"/>
  <c r="CJ533"/>
  <c r="CJ529"/>
  <c r="CJ525"/>
  <c r="CJ521"/>
  <c r="CJ517"/>
  <c r="CJ513"/>
  <c r="CJ509"/>
  <c r="CJ505"/>
  <c r="CJ501"/>
  <c r="CJ497"/>
  <c r="CJ493"/>
  <c r="CJ489"/>
  <c r="CJ485"/>
  <c r="CJ481"/>
  <c r="CJ477"/>
  <c r="CJ473"/>
  <c r="CJ469"/>
  <c r="CJ465"/>
  <c r="CJ461"/>
  <c r="CJ457"/>
  <c r="CJ453"/>
  <c r="CJ449"/>
  <c r="CJ445"/>
  <c r="CJ441"/>
  <c r="CJ437"/>
  <c r="CJ433"/>
  <c r="CJ429"/>
  <c r="CJ425"/>
  <c r="CJ421"/>
  <c r="CJ417"/>
  <c r="CJ413"/>
  <c r="CJ409"/>
  <c r="CJ405"/>
  <c r="CJ401"/>
  <c r="CJ397"/>
  <c r="CJ393"/>
  <c r="CJ389"/>
  <c r="CJ385"/>
  <c r="CJ381"/>
  <c r="CJ377"/>
  <c r="CJ373"/>
  <c r="CJ369"/>
  <c r="CJ365"/>
  <c r="CJ361"/>
  <c r="CJ642"/>
  <c r="CJ638"/>
  <c r="CJ634"/>
  <c r="CJ630"/>
  <c r="CJ626"/>
  <c r="CJ622"/>
  <c r="CJ618"/>
  <c r="CJ614"/>
  <c r="CJ610"/>
  <c r="CJ606"/>
  <c r="CJ602"/>
  <c r="CJ598"/>
  <c r="CJ594"/>
  <c r="CJ590"/>
  <c r="CJ586"/>
  <c r="CJ582"/>
  <c r="CJ578"/>
  <c r="CJ574"/>
  <c r="CJ570"/>
  <c r="CJ566"/>
  <c r="CJ562"/>
  <c r="CJ558"/>
  <c r="CJ554"/>
  <c r="CJ550"/>
  <c r="CJ546"/>
  <c r="CJ542"/>
  <c r="CJ538"/>
  <c r="CJ534"/>
  <c r="CJ530"/>
  <c r="CJ526"/>
  <c r="CJ522"/>
  <c r="CJ518"/>
  <c r="CJ514"/>
  <c r="CJ510"/>
  <c r="CJ506"/>
  <c r="CJ502"/>
  <c r="CJ498"/>
  <c r="CJ494"/>
  <c r="CJ490"/>
  <c r="CJ486"/>
  <c r="CJ482"/>
  <c r="CJ478"/>
  <c r="CJ474"/>
  <c r="CJ470"/>
  <c r="CJ466"/>
  <c r="CJ462"/>
  <c r="CJ458"/>
  <c r="CJ454"/>
  <c r="CJ450"/>
  <c r="CJ446"/>
  <c r="CJ442"/>
  <c r="CJ438"/>
  <c r="CJ434"/>
  <c r="CJ430"/>
  <c r="CJ426"/>
  <c r="CJ422"/>
  <c r="CJ418"/>
  <c r="CJ414"/>
  <c r="CJ410"/>
  <c r="CJ406"/>
  <c r="CJ402"/>
  <c r="CJ398"/>
  <c r="CJ394"/>
  <c r="CJ390"/>
  <c r="CJ386"/>
  <c r="CJ382"/>
  <c r="CJ378"/>
  <c r="CJ374"/>
  <c r="CJ370"/>
  <c r="CJ366"/>
  <c r="CJ362"/>
  <c r="CJ358"/>
  <c r="CJ353"/>
  <c r="CJ342"/>
  <c r="CJ341"/>
  <c r="CJ326"/>
  <c r="CJ325"/>
  <c r="CJ310"/>
  <c r="CJ309"/>
  <c r="CJ352"/>
  <c r="CJ344"/>
  <c r="CJ343"/>
  <c r="CJ328"/>
  <c r="CJ327"/>
  <c r="CJ312"/>
  <c r="CJ311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346"/>
  <c r="CJ345"/>
  <c r="CJ330"/>
  <c r="CJ329"/>
  <c r="CJ314"/>
  <c r="CJ313"/>
  <c r="CJ350"/>
  <c r="CJ348"/>
  <c r="CJ347"/>
  <c r="CJ332"/>
  <c r="CJ331"/>
  <c r="CJ316"/>
  <c r="CJ315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357"/>
  <c r="CJ349"/>
  <c r="CJ334"/>
  <c r="CJ333"/>
  <c r="CJ318"/>
  <c r="CJ317"/>
  <c r="CJ356"/>
  <c r="CJ336"/>
  <c r="CJ335"/>
  <c r="CJ320"/>
  <c r="CJ319"/>
  <c r="CJ304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360"/>
  <c r="CJ338"/>
  <c r="CJ337"/>
  <c r="CJ322"/>
  <c r="CJ321"/>
  <c r="CJ306"/>
  <c r="CJ305"/>
  <c r="CJ354"/>
  <c r="CJ340"/>
  <c r="CJ339"/>
  <c r="CJ324"/>
  <c r="CJ323"/>
  <c r="CJ308"/>
  <c r="CJ307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M82"/>
  <c r="CM55"/>
  <c r="CJ58"/>
  <c r="CM71"/>
  <c r="CJ74"/>
  <c r="CJ85"/>
  <c r="CJ90"/>
  <c r="CM91"/>
  <c r="CM304"/>
  <c r="CM320"/>
  <c r="CM336"/>
  <c r="CM106"/>
  <c r="CM110"/>
  <c r="CM114"/>
  <c r="CM118"/>
  <c r="CM122"/>
  <c r="CM126"/>
  <c r="CM130"/>
  <c r="CM134"/>
  <c r="CM138"/>
  <c r="CM142"/>
  <c r="CM146"/>
  <c r="CM150"/>
  <c r="CM154"/>
  <c r="CM158"/>
  <c r="CM162"/>
  <c r="CM166"/>
  <c r="CM170"/>
  <c r="CM174"/>
  <c r="CM178"/>
  <c r="CM182"/>
  <c r="CM186"/>
  <c r="CM190"/>
  <c r="CM194"/>
  <c r="CM198"/>
  <c r="CM202"/>
  <c r="CM206"/>
  <c r="CM210"/>
  <c r="CM214"/>
  <c r="CM218"/>
  <c r="CM222"/>
  <c r="CM226"/>
  <c r="CM230"/>
  <c r="CM234"/>
  <c r="CM238"/>
  <c r="CM242"/>
  <c r="CM246"/>
  <c r="CM250"/>
  <c r="CM254"/>
  <c r="CM258"/>
  <c r="CM262"/>
  <c r="CM266"/>
  <c r="CM270"/>
  <c r="CM274"/>
  <c r="CM278"/>
  <c r="CM282"/>
  <c r="CM286"/>
  <c r="CM290"/>
  <c r="CM294"/>
  <c r="CM298"/>
  <c r="CM302"/>
  <c r="CM318"/>
  <c r="CM334"/>
  <c r="CM357"/>
  <c r="CM361"/>
  <c r="CM365"/>
  <c r="CM369"/>
  <c r="CM373"/>
  <c r="CM377"/>
  <c r="CM381"/>
  <c r="CM385"/>
  <c r="CM389"/>
  <c r="CM393"/>
  <c r="CM397"/>
  <c r="CM401"/>
  <c r="CM405"/>
  <c r="CM409"/>
  <c r="CM413"/>
  <c r="CM417"/>
  <c r="CM421"/>
  <c r="CM425"/>
  <c r="CM429"/>
  <c r="CM433"/>
  <c r="CM437"/>
  <c r="CM441"/>
  <c r="CM445"/>
  <c r="CM449"/>
  <c r="CM453"/>
  <c r="CM457"/>
  <c r="CM461"/>
  <c r="CM465"/>
  <c r="CM469"/>
  <c r="CM473"/>
  <c r="CM477"/>
  <c r="CM481"/>
  <c r="CM485"/>
  <c r="CM489"/>
  <c r="CM493"/>
  <c r="CM497"/>
  <c r="CM501"/>
  <c r="CM505"/>
  <c r="CM509"/>
  <c r="CM513"/>
  <c r="CM517"/>
  <c r="CM521"/>
  <c r="CM525"/>
  <c r="CM529"/>
  <c r="CM533"/>
  <c r="CM537"/>
  <c r="CM541"/>
  <c r="CM545"/>
  <c r="CM549"/>
  <c r="CM553"/>
  <c r="CM597"/>
  <c r="CM601"/>
  <c r="CM605"/>
  <c r="CM609"/>
  <c r="CM613"/>
  <c r="CM617"/>
  <c r="CM621"/>
  <c r="CM625"/>
  <c r="CM637"/>
  <c r="CM641"/>
  <c r="CM375"/>
  <c r="CM379"/>
  <c r="CM383"/>
  <c r="CM387"/>
  <c r="CM391"/>
  <c r="CM395"/>
  <c r="CM399"/>
  <c r="CM403"/>
  <c r="CM407"/>
  <c r="CM411"/>
  <c r="CM415"/>
  <c r="CM419"/>
  <c r="CM423"/>
  <c r="CM427"/>
  <c r="CM431"/>
  <c r="CM435"/>
  <c r="CM439"/>
  <c r="CM443"/>
  <c r="CM447"/>
  <c r="CM455"/>
  <c r="CM459"/>
  <c r="CM463"/>
  <c r="CM467"/>
  <c r="CM471"/>
  <c r="CM475"/>
  <c r="CM479"/>
  <c r="CM483"/>
  <c r="CM487"/>
  <c r="CM491"/>
  <c r="CM495"/>
  <c r="CM503"/>
  <c r="CM507"/>
  <c r="CM511"/>
  <c r="CM515"/>
  <c r="CM519"/>
  <c r="CM523"/>
  <c r="CM527"/>
  <c r="CM531"/>
  <c r="CM535"/>
  <c r="CM539"/>
  <c r="CM543"/>
  <c r="CM547"/>
  <c r="CM551"/>
  <c r="CM555"/>
  <c r="CM559"/>
  <c r="CM563"/>
  <c r="CM567"/>
  <c r="CM571"/>
  <c r="CM575"/>
  <c r="CM579"/>
  <c r="CM583"/>
  <c r="CM587"/>
  <c r="CM591"/>
  <c r="CM595"/>
  <c r="CM599"/>
  <c r="CM603"/>
  <c r="CM607"/>
  <c r="CM611"/>
  <c r="CM615"/>
  <c r="CM619"/>
  <c r="CM623"/>
  <c r="CM627"/>
  <c r="CM631"/>
  <c r="CM635"/>
  <c r="CM639"/>
  <c r="CM643"/>
  <c r="CM362"/>
  <c r="CM366"/>
  <c r="CM370"/>
  <c r="CM374"/>
  <c r="CM378"/>
  <c r="CM382"/>
  <c r="CM386"/>
  <c r="CM390"/>
  <c r="CM394"/>
  <c r="CM398"/>
  <c r="CM402"/>
  <c r="CM406"/>
  <c r="CM410"/>
  <c r="CM414"/>
  <c r="CM418"/>
  <c r="CM422"/>
  <c r="CM426"/>
  <c r="CM430"/>
  <c r="CM434"/>
  <c r="CM438"/>
  <c r="CM442"/>
  <c r="CM446"/>
  <c r="CM450"/>
  <c r="CM454"/>
  <c r="CM458"/>
  <c r="CM462"/>
  <c r="CM466"/>
  <c r="CM470"/>
  <c r="CM474"/>
  <c r="CM478"/>
  <c r="CM482"/>
  <c r="CM486"/>
  <c r="CM490"/>
  <c r="CM494"/>
  <c r="CM498"/>
  <c r="CM502"/>
  <c r="CM506"/>
  <c r="CM510"/>
  <c r="CM514"/>
  <c r="CM518"/>
  <c r="CM522"/>
  <c r="CM526"/>
  <c r="CM530"/>
  <c r="CM534"/>
  <c r="CM538"/>
  <c r="CM542"/>
  <c r="CM546"/>
  <c r="CM550"/>
  <c r="CM554"/>
  <c r="CM558"/>
  <c r="CM562"/>
  <c r="CM566"/>
  <c r="CM570"/>
  <c r="CM574"/>
  <c r="CM578"/>
  <c r="CM582"/>
  <c r="CM586"/>
  <c r="CM590"/>
  <c r="CM594"/>
  <c r="CM598"/>
  <c r="CM602"/>
  <c r="CM606"/>
  <c r="CM610"/>
  <c r="CM614"/>
  <c r="CM618"/>
  <c r="CM622"/>
  <c r="CM626"/>
  <c r="CM630"/>
  <c r="CM634"/>
  <c r="CM638"/>
  <c r="CM642"/>
  <c r="BY8"/>
  <c r="BY9"/>
  <c r="CA9" s="1"/>
  <c r="BY24"/>
  <c r="BY25"/>
  <c r="BY40"/>
  <c r="BY41"/>
  <c r="BY62"/>
  <c r="BY6"/>
  <c r="CA6" s="1"/>
  <c r="BY7"/>
  <c r="CA7" s="1"/>
  <c r="BY22"/>
  <c r="BY23"/>
  <c r="BY38"/>
  <c r="BY39"/>
  <c r="BY54"/>
  <c r="BY56"/>
  <c r="CB17"/>
  <c r="BY20"/>
  <c r="BY21"/>
  <c r="CB33"/>
  <c r="BY36"/>
  <c r="BY37"/>
  <c r="CB49"/>
  <c r="BY52"/>
  <c r="BY53"/>
  <c r="BY55"/>
  <c r="BY58"/>
  <c r="CB56"/>
  <c r="BY18"/>
  <c r="BY19"/>
  <c r="BY34"/>
  <c r="BY35"/>
  <c r="BY50"/>
  <c r="BY51"/>
  <c r="CB63"/>
  <c r="BY16"/>
  <c r="BY17"/>
  <c r="BY32"/>
  <c r="BY33"/>
  <c r="BY48"/>
  <c r="BY49"/>
  <c r="BZ12"/>
  <c r="BY14"/>
  <c r="BY15"/>
  <c r="BY30"/>
  <c r="BY31"/>
  <c r="BY46"/>
  <c r="BY643"/>
  <c r="BY639"/>
  <c r="BY635"/>
  <c r="BY631"/>
  <c r="BY627"/>
  <c r="BY623"/>
  <c r="BY619"/>
  <c r="BY615"/>
  <c r="BY611"/>
  <c r="BY607"/>
  <c r="BY603"/>
  <c r="BY599"/>
  <c r="BY595"/>
  <c r="BY591"/>
  <c r="BY587"/>
  <c r="BY583"/>
  <c r="BY579"/>
  <c r="BY575"/>
  <c r="BY571"/>
  <c r="BY567"/>
  <c r="BY563"/>
  <c r="BY559"/>
  <c r="BY555"/>
  <c r="BY551"/>
  <c r="BY547"/>
  <c r="BY543"/>
  <c r="BY539"/>
  <c r="BY535"/>
  <c r="BY531"/>
  <c r="BY527"/>
  <c r="BY523"/>
  <c r="BY519"/>
  <c r="BY515"/>
  <c r="BY511"/>
  <c r="BY507"/>
  <c r="BY503"/>
  <c r="BY499"/>
  <c r="BY495"/>
  <c r="BY491"/>
  <c r="BY487"/>
  <c r="BY483"/>
  <c r="BY479"/>
  <c r="BY475"/>
  <c r="BY471"/>
  <c r="BY467"/>
  <c r="BY463"/>
  <c r="BY459"/>
  <c r="BY455"/>
  <c r="BY451"/>
  <c r="BY447"/>
  <c r="BY443"/>
  <c r="BY439"/>
  <c r="BY435"/>
  <c r="BY431"/>
  <c r="BY427"/>
  <c r="BY423"/>
  <c r="BY419"/>
  <c r="BY415"/>
  <c r="BY411"/>
  <c r="BY407"/>
  <c r="BY403"/>
  <c r="BY399"/>
  <c r="BY395"/>
  <c r="BY391"/>
  <c r="BY387"/>
  <c r="BY383"/>
  <c r="BY379"/>
  <c r="BY375"/>
  <c r="BY371"/>
  <c r="BY367"/>
  <c r="BY363"/>
  <c r="BY359"/>
  <c r="BY355"/>
  <c r="BY351"/>
  <c r="BY640"/>
  <c r="BY636"/>
  <c r="BY632"/>
  <c r="BY628"/>
  <c r="BY624"/>
  <c r="BY620"/>
  <c r="BY616"/>
  <c r="BY612"/>
  <c r="BY608"/>
  <c r="BY604"/>
  <c r="BY600"/>
  <c r="BY596"/>
  <c r="BY592"/>
  <c r="BY588"/>
  <c r="BY584"/>
  <c r="BY580"/>
  <c r="BY576"/>
  <c r="BY572"/>
  <c r="BY568"/>
  <c r="BY564"/>
  <c r="BY560"/>
  <c r="BY556"/>
  <c r="BY552"/>
  <c r="BY548"/>
  <c r="BY544"/>
  <c r="BY540"/>
  <c r="BY536"/>
  <c r="BY532"/>
  <c r="BY528"/>
  <c r="BY524"/>
  <c r="BY520"/>
  <c r="BY516"/>
  <c r="BY512"/>
  <c r="BY508"/>
  <c r="BY504"/>
  <c r="BY500"/>
  <c r="BY496"/>
  <c r="BY492"/>
  <c r="BY488"/>
  <c r="BY484"/>
  <c r="BY480"/>
  <c r="BY476"/>
  <c r="BY472"/>
  <c r="BY468"/>
  <c r="BY464"/>
  <c r="BY460"/>
  <c r="BY456"/>
  <c r="BY452"/>
  <c r="BY448"/>
  <c r="BY444"/>
  <c r="BY440"/>
  <c r="BY436"/>
  <c r="BY432"/>
  <c r="BY428"/>
  <c r="BY424"/>
  <c r="BY420"/>
  <c r="BY416"/>
  <c r="BY412"/>
  <c r="BY408"/>
  <c r="BY404"/>
  <c r="BY400"/>
  <c r="BY396"/>
  <c r="BY392"/>
  <c r="BY388"/>
  <c r="BY384"/>
  <c r="BY380"/>
  <c r="BY376"/>
  <c r="BY372"/>
  <c r="BY368"/>
  <c r="BY364"/>
  <c r="BY360"/>
  <c r="BY641"/>
  <c r="BY637"/>
  <c r="BY633"/>
  <c r="BY629"/>
  <c r="BY625"/>
  <c r="BY621"/>
  <c r="BY617"/>
  <c r="BY613"/>
  <c r="BY609"/>
  <c r="BY605"/>
  <c r="BY601"/>
  <c r="BY597"/>
  <c r="BY593"/>
  <c r="BY589"/>
  <c r="BY585"/>
  <c r="BY581"/>
  <c r="BY577"/>
  <c r="BY573"/>
  <c r="BY569"/>
  <c r="BY565"/>
  <c r="BY561"/>
  <c r="BY557"/>
  <c r="BY553"/>
  <c r="BY549"/>
  <c r="BY545"/>
  <c r="BY541"/>
  <c r="BY537"/>
  <c r="BY533"/>
  <c r="BY529"/>
  <c r="BY525"/>
  <c r="BY521"/>
  <c r="BY517"/>
  <c r="BY513"/>
  <c r="BY509"/>
  <c r="BY505"/>
  <c r="BY501"/>
  <c r="BY497"/>
  <c r="BY493"/>
  <c r="BY489"/>
  <c r="BY485"/>
  <c r="BY481"/>
  <c r="BY477"/>
  <c r="BY473"/>
  <c r="BY469"/>
  <c r="BY465"/>
  <c r="BY461"/>
  <c r="BY457"/>
  <c r="BY453"/>
  <c r="BY449"/>
  <c r="BY445"/>
  <c r="BY441"/>
  <c r="BY437"/>
  <c r="BY433"/>
  <c r="BY429"/>
  <c r="BY425"/>
  <c r="BY421"/>
  <c r="BY417"/>
  <c r="BY413"/>
  <c r="BY409"/>
  <c r="BY405"/>
  <c r="BY401"/>
  <c r="BY397"/>
  <c r="BY393"/>
  <c r="BY389"/>
  <c r="BY385"/>
  <c r="BY381"/>
  <c r="BY377"/>
  <c r="BY373"/>
  <c r="BY369"/>
  <c r="BY365"/>
  <c r="BY361"/>
  <c r="BY642"/>
  <c r="BY638"/>
  <c r="BY634"/>
  <c r="BY630"/>
  <c r="BY626"/>
  <c r="BY622"/>
  <c r="BY618"/>
  <c r="BY614"/>
  <c r="BY610"/>
  <c r="BY606"/>
  <c r="BY602"/>
  <c r="BY598"/>
  <c r="BY594"/>
  <c r="BY590"/>
  <c r="BY586"/>
  <c r="BY582"/>
  <c r="BY578"/>
  <c r="BY574"/>
  <c r="BY570"/>
  <c r="BY566"/>
  <c r="BY562"/>
  <c r="BY558"/>
  <c r="BY554"/>
  <c r="BY550"/>
  <c r="BY546"/>
  <c r="BY542"/>
  <c r="BY538"/>
  <c r="BY534"/>
  <c r="BY530"/>
  <c r="BY526"/>
  <c r="BY522"/>
  <c r="BY518"/>
  <c r="BY514"/>
  <c r="BY510"/>
  <c r="BY506"/>
  <c r="BY502"/>
  <c r="BY498"/>
  <c r="BY494"/>
  <c r="BY490"/>
  <c r="BY486"/>
  <c r="BY482"/>
  <c r="BY478"/>
  <c r="BY474"/>
  <c r="BY470"/>
  <c r="BY466"/>
  <c r="BY462"/>
  <c r="BY458"/>
  <c r="BY454"/>
  <c r="BY450"/>
  <c r="BY446"/>
  <c r="BY442"/>
  <c r="BY438"/>
  <c r="BY434"/>
  <c r="BY430"/>
  <c r="BY426"/>
  <c r="BY422"/>
  <c r="BY418"/>
  <c r="BY414"/>
  <c r="BY410"/>
  <c r="BY406"/>
  <c r="BY402"/>
  <c r="BY398"/>
  <c r="BY394"/>
  <c r="BY390"/>
  <c r="BY386"/>
  <c r="BY382"/>
  <c r="BY378"/>
  <c r="BY374"/>
  <c r="BY370"/>
  <c r="BY366"/>
  <c r="BY362"/>
  <c r="BY358"/>
  <c r="BY354"/>
  <c r="BY350"/>
  <c r="BY357"/>
  <c r="BY356"/>
  <c r="BY349"/>
  <c r="BY348"/>
  <c r="BY347"/>
  <c r="BY332"/>
  <c r="BY331"/>
  <c r="BY316"/>
  <c r="BY315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BY98"/>
  <c r="BY94"/>
  <c r="BY90"/>
  <c r="BY86"/>
  <c r="BY82"/>
  <c r="BY78"/>
  <c r="BY74"/>
  <c r="BY70"/>
  <c r="BY66"/>
  <c r="BY334"/>
  <c r="BY333"/>
  <c r="BY318"/>
  <c r="BY317"/>
  <c r="BY336"/>
  <c r="BY335"/>
  <c r="BY320"/>
  <c r="BY319"/>
  <c r="BY304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BY99"/>
  <c r="BY95"/>
  <c r="BY91"/>
  <c r="BY87"/>
  <c r="BY83"/>
  <c r="BY79"/>
  <c r="BY75"/>
  <c r="BY71"/>
  <c r="BY67"/>
  <c r="BY63"/>
  <c r="BY59"/>
  <c r="BY338"/>
  <c r="BY337"/>
  <c r="BY322"/>
  <c r="BY321"/>
  <c r="BY306"/>
  <c r="BY305"/>
  <c r="BY353"/>
  <c r="BY352"/>
  <c r="BY340"/>
  <c r="BY339"/>
  <c r="BY324"/>
  <c r="BY323"/>
  <c r="BY308"/>
  <c r="BY307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BY100"/>
  <c r="BY96"/>
  <c r="BY92"/>
  <c r="BY88"/>
  <c r="BY84"/>
  <c r="BY80"/>
  <c r="BY76"/>
  <c r="BY72"/>
  <c r="BY68"/>
  <c r="BY64"/>
  <c r="BY60"/>
  <c r="BY342"/>
  <c r="BY341"/>
  <c r="BY326"/>
  <c r="BY325"/>
  <c r="BY310"/>
  <c r="BY309"/>
  <c r="BY344"/>
  <c r="BY343"/>
  <c r="BY328"/>
  <c r="BY327"/>
  <c r="BY312"/>
  <c r="BY311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BY101"/>
  <c r="BY97"/>
  <c r="BY93"/>
  <c r="BY89"/>
  <c r="BY85"/>
  <c r="BY81"/>
  <c r="BY77"/>
  <c r="BY73"/>
  <c r="BY69"/>
  <c r="BY65"/>
  <c r="BY61"/>
  <c r="BY57"/>
  <c r="BY346"/>
  <c r="BY345"/>
  <c r="BY330"/>
  <c r="BY329"/>
  <c r="BY314"/>
  <c r="BY313"/>
  <c r="CB6"/>
  <c r="CA8"/>
  <c r="CB9"/>
  <c r="BY12"/>
  <c r="BY13"/>
  <c r="CB25"/>
  <c r="BY28"/>
  <c r="BY29"/>
  <c r="CB41"/>
  <c r="BY44"/>
  <c r="BY45"/>
  <c r="BY10"/>
  <c r="CA10" s="1"/>
  <c r="BY11"/>
  <c r="CA11" s="1"/>
  <c r="BY26"/>
  <c r="BY27"/>
  <c r="BY42"/>
  <c r="BY43"/>
  <c r="CB60"/>
  <c r="CB64"/>
  <c r="CB68"/>
  <c r="CB72"/>
  <c r="CB76"/>
  <c r="CB80"/>
  <c r="CB84"/>
  <c r="CB88"/>
  <c r="CB92"/>
  <c r="CB96"/>
  <c r="CB100"/>
  <c r="CB104"/>
  <c r="CB108"/>
  <c r="CB112"/>
  <c r="CB116"/>
  <c r="CB120"/>
  <c r="CB124"/>
  <c r="CB128"/>
  <c r="CB132"/>
  <c r="CB136"/>
  <c r="CB140"/>
  <c r="CB144"/>
  <c r="CB148"/>
  <c r="CB152"/>
  <c r="CB156"/>
  <c r="CB160"/>
  <c r="CB164"/>
  <c r="CB168"/>
  <c r="CB172"/>
  <c r="CB176"/>
  <c r="CB180"/>
  <c r="CB184"/>
  <c r="CB188"/>
  <c r="CB192"/>
  <c r="CB196"/>
  <c r="CB200"/>
  <c r="CB204"/>
  <c r="CB208"/>
  <c r="CB212"/>
  <c r="CB216"/>
  <c r="CB220"/>
  <c r="CB224"/>
  <c r="CB228"/>
  <c r="CB232"/>
  <c r="CB236"/>
  <c r="CB240"/>
  <c r="CB244"/>
  <c r="CB248"/>
  <c r="CB252"/>
  <c r="CB256"/>
  <c r="CB260"/>
  <c r="CB264"/>
  <c r="CB268"/>
  <c r="CB272"/>
  <c r="CB276"/>
  <c r="CB280"/>
  <c r="CB284"/>
  <c r="CB288"/>
  <c r="CB292"/>
  <c r="CB300"/>
  <c r="CB349"/>
  <c r="CB308"/>
  <c r="CB324"/>
  <c r="CB340"/>
  <c r="CB67"/>
  <c r="CB71"/>
  <c r="CB75"/>
  <c r="CB79"/>
  <c r="CB83"/>
  <c r="CB87"/>
  <c r="CB91"/>
  <c r="CB95"/>
  <c r="CB99"/>
  <c r="CB119"/>
  <c r="CB123"/>
  <c r="CB127"/>
  <c r="CB131"/>
  <c r="CB135"/>
  <c r="CB139"/>
  <c r="CB143"/>
  <c r="CB147"/>
  <c r="CB151"/>
  <c r="CB155"/>
  <c r="CB159"/>
  <c r="CB163"/>
  <c r="CB167"/>
  <c r="CB171"/>
  <c r="CB175"/>
  <c r="CB179"/>
  <c r="CB183"/>
  <c r="CB187"/>
  <c r="CB191"/>
  <c r="CB199"/>
  <c r="CB203"/>
  <c r="CB207"/>
  <c r="CB211"/>
  <c r="CB215"/>
  <c r="CB219"/>
  <c r="CB223"/>
  <c r="CB227"/>
  <c r="CB231"/>
  <c r="CB235"/>
  <c r="CB239"/>
  <c r="CB243"/>
  <c r="CB255"/>
  <c r="CB259"/>
  <c r="CB295"/>
  <c r="CB299"/>
  <c r="CB306"/>
  <c r="CB322"/>
  <c r="CB304"/>
  <c r="CB320"/>
  <c r="CB336"/>
  <c r="CB178"/>
  <c r="CB182"/>
  <c r="CB186"/>
  <c r="CB190"/>
  <c r="CB194"/>
  <c r="CB198"/>
  <c r="CB230"/>
  <c r="CB234"/>
  <c r="CB238"/>
  <c r="CB242"/>
  <c r="CB246"/>
  <c r="CB250"/>
  <c r="CB254"/>
  <c r="CB258"/>
  <c r="CB262"/>
  <c r="CB266"/>
  <c r="CB286"/>
  <c r="CB290"/>
  <c r="CB294"/>
  <c r="CB298"/>
  <c r="CB302"/>
  <c r="CB353"/>
  <c r="CB316"/>
  <c r="CB165"/>
  <c r="CB173"/>
  <c r="CB177"/>
  <c r="CB181"/>
  <c r="CB185"/>
  <c r="CB189"/>
  <c r="CB193"/>
  <c r="CB217"/>
  <c r="CB221"/>
  <c r="CB225"/>
  <c r="CB245"/>
  <c r="CB249"/>
  <c r="CB253"/>
  <c r="CB257"/>
  <c r="CB293"/>
  <c r="CB297"/>
  <c r="CB314"/>
  <c r="CB330"/>
  <c r="CB357"/>
  <c r="CB361"/>
  <c r="CB365"/>
  <c r="CB369"/>
  <c r="CB373"/>
  <c r="CB377"/>
  <c r="CB381"/>
  <c r="CB385"/>
  <c r="CB389"/>
  <c r="CB393"/>
  <c r="CB397"/>
  <c r="CB401"/>
  <c r="CB405"/>
  <c r="CB409"/>
  <c r="CB413"/>
  <c r="CB417"/>
  <c r="CB421"/>
  <c r="CB425"/>
  <c r="CB429"/>
  <c r="CB433"/>
  <c r="CB437"/>
  <c r="CB441"/>
  <c r="CB445"/>
  <c r="CB449"/>
  <c r="CB453"/>
  <c r="CB457"/>
  <c r="CB461"/>
  <c r="CB465"/>
  <c r="CB469"/>
  <c r="CB473"/>
  <c r="CB477"/>
  <c r="CB481"/>
  <c r="CB485"/>
  <c r="CB489"/>
  <c r="CB493"/>
  <c r="CB497"/>
  <c r="CB501"/>
  <c r="CB505"/>
  <c r="CB509"/>
  <c r="CB513"/>
  <c r="CB517"/>
  <c r="CB521"/>
  <c r="CB525"/>
  <c r="CB529"/>
  <c r="CB533"/>
  <c r="CB537"/>
  <c r="CB541"/>
  <c r="CB545"/>
  <c r="CB549"/>
  <c r="CB553"/>
  <c r="CB557"/>
  <c r="CB561"/>
  <c r="CB565"/>
  <c r="CB569"/>
  <c r="CB573"/>
  <c r="CB577"/>
  <c r="CB581"/>
  <c r="CB585"/>
  <c r="CB589"/>
  <c r="CB593"/>
  <c r="CB597"/>
  <c r="CB601"/>
  <c r="CB605"/>
  <c r="CB609"/>
  <c r="CB613"/>
  <c r="CB617"/>
  <c r="CB621"/>
  <c r="CB625"/>
  <c r="CB629"/>
  <c r="CB633"/>
  <c r="CB637"/>
  <c r="CB641"/>
  <c r="BO9"/>
  <c r="BP6"/>
  <c r="BP7"/>
  <c r="BN8"/>
  <c r="BP8" s="1"/>
  <c r="BN12"/>
  <c r="BN16"/>
  <c r="BN20"/>
  <c r="BN24"/>
  <c r="BN28"/>
  <c r="BN32"/>
  <c r="BN36"/>
  <c r="BN40"/>
  <c r="BN44"/>
  <c r="BN48"/>
  <c r="BN52"/>
  <c r="BN56"/>
  <c r="BN60"/>
  <c r="BN64"/>
  <c r="BN68"/>
  <c r="BQ71"/>
  <c r="BN74"/>
  <c r="BN90"/>
  <c r="BN106"/>
  <c r="BN122"/>
  <c r="BN138"/>
  <c r="BN161"/>
  <c r="BN169"/>
  <c r="BN177"/>
  <c r="BN185"/>
  <c r="BN193"/>
  <c r="BN201"/>
  <c r="BQ10"/>
  <c r="BQ14"/>
  <c r="BQ18"/>
  <c r="BQ22"/>
  <c r="BQ26"/>
  <c r="BQ30"/>
  <c r="BQ34"/>
  <c r="BQ38"/>
  <c r="BQ42"/>
  <c r="BQ46"/>
  <c r="BQ50"/>
  <c r="BQ54"/>
  <c r="BQ58"/>
  <c r="BQ62"/>
  <c r="BQ66"/>
  <c r="BQ70"/>
  <c r="BN73"/>
  <c r="BN87"/>
  <c r="BN89"/>
  <c r="BN103"/>
  <c r="BN105"/>
  <c r="BN119"/>
  <c r="BN121"/>
  <c r="BN135"/>
  <c r="BN137"/>
  <c r="BN151"/>
  <c r="BN153"/>
  <c r="BN155"/>
  <c r="BN163"/>
  <c r="BN171"/>
  <c r="BN179"/>
  <c r="BN187"/>
  <c r="BN195"/>
  <c r="BN203"/>
  <c r="BN23"/>
  <c r="BN27"/>
  <c r="BN31"/>
  <c r="BN35"/>
  <c r="BN39"/>
  <c r="BN43"/>
  <c r="BN47"/>
  <c r="BN51"/>
  <c r="BN55"/>
  <c r="BN59"/>
  <c r="BN63"/>
  <c r="BN67"/>
  <c r="BN71"/>
  <c r="BN86"/>
  <c r="BN102"/>
  <c r="BN118"/>
  <c r="BN134"/>
  <c r="BN150"/>
  <c r="BN83"/>
  <c r="BN85"/>
  <c r="BN99"/>
  <c r="BN101"/>
  <c r="BN115"/>
  <c r="BN117"/>
  <c r="BN131"/>
  <c r="BN133"/>
  <c r="BN147"/>
  <c r="BN149"/>
  <c r="BN10"/>
  <c r="BN14"/>
  <c r="BN18"/>
  <c r="BN22"/>
  <c r="BN26"/>
  <c r="BN30"/>
  <c r="BN34"/>
  <c r="BN38"/>
  <c r="BN42"/>
  <c r="BN46"/>
  <c r="BN50"/>
  <c r="BN54"/>
  <c r="BN58"/>
  <c r="BN62"/>
  <c r="BN66"/>
  <c r="BN70"/>
  <c r="BN82"/>
  <c r="BN98"/>
  <c r="BN114"/>
  <c r="BN130"/>
  <c r="BN146"/>
  <c r="BN157"/>
  <c r="BN165"/>
  <c r="BN173"/>
  <c r="BN181"/>
  <c r="BN189"/>
  <c r="BN197"/>
  <c r="BN79"/>
  <c r="BN81"/>
  <c r="BN95"/>
  <c r="BN97"/>
  <c r="BN111"/>
  <c r="BN113"/>
  <c r="BN127"/>
  <c r="BN129"/>
  <c r="BN143"/>
  <c r="BN145"/>
  <c r="BN159"/>
  <c r="BN167"/>
  <c r="BN175"/>
  <c r="BN183"/>
  <c r="BN191"/>
  <c r="BN199"/>
  <c r="BN33"/>
  <c r="BN37"/>
  <c r="BN41"/>
  <c r="BN45"/>
  <c r="BN49"/>
  <c r="BN53"/>
  <c r="BN57"/>
  <c r="BN61"/>
  <c r="BN65"/>
  <c r="BN69"/>
  <c r="BN78"/>
  <c r="BN94"/>
  <c r="BN110"/>
  <c r="BN126"/>
  <c r="BN643"/>
  <c r="BN639"/>
  <c r="BN635"/>
  <c r="BN631"/>
  <c r="BN627"/>
  <c r="BN623"/>
  <c r="BN619"/>
  <c r="BN615"/>
  <c r="BN611"/>
  <c r="BN607"/>
  <c r="BN603"/>
  <c r="BN599"/>
  <c r="BN595"/>
  <c r="BN591"/>
  <c r="BN587"/>
  <c r="BN583"/>
  <c r="BN579"/>
  <c r="BN575"/>
  <c r="BN571"/>
  <c r="BN567"/>
  <c r="BN563"/>
  <c r="BN559"/>
  <c r="BN555"/>
  <c r="BN551"/>
  <c r="BN547"/>
  <c r="BN543"/>
  <c r="BN539"/>
  <c r="BN535"/>
  <c r="BN531"/>
  <c r="BN527"/>
  <c r="BN523"/>
  <c r="BN519"/>
  <c r="BN515"/>
  <c r="BN511"/>
  <c r="BN507"/>
  <c r="BN503"/>
  <c r="BN499"/>
  <c r="BN495"/>
  <c r="BN491"/>
  <c r="BN487"/>
  <c r="BN483"/>
  <c r="BN479"/>
  <c r="BN475"/>
  <c r="BN471"/>
  <c r="BN467"/>
  <c r="BN463"/>
  <c r="BN459"/>
  <c r="BN455"/>
  <c r="BN451"/>
  <c r="BN447"/>
  <c r="BN443"/>
  <c r="BN439"/>
  <c r="BN435"/>
  <c r="BN431"/>
  <c r="BN427"/>
  <c r="BN423"/>
  <c r="BN419"/>
  <c r="BN415"/>
  <c r="BN411"/>
  <c r="BN407"/>
  <c r="BN403"/>
  <c r="BN399"/>
  <c r="BN395"/>
  <c r="BN391"/>
  <c r="BN387"/>
  <c r="BN383"/>
  <c r="BN379"/>
  <c r="BN375"/>
  <c r="BN640"/>
  <c r="BN636"/>
  <c r="BN632"/>
  <c r="BN628"/>
  <c r="BN624"/>
  <c r="BN620"/>
  <c r="BN616"/>
  <c r="BN612"/>
  <c r="BN608"/>
  <c r="BN604"/>
  <c r="BN600"/>
  <c r="BN596"/>
  <c r="BN592"/>
  <c r="BN588"/>
  <c r="BN584"/>
  <c r="BN580"/>
  <c r="BN576"/>
  <c r="BN572"/>
  <c r="BN568"/>
  <c r="BN564"/>
  <c r="BN560"/>
  <c r="BN556"/>
  <c r="BN552"/>
  <c r="BN548"/>
  <c r="BN544"/>
  <c r="BN540"/>
  <c r="BN536"/>
  <c r="BN532"/>
  <c r="BN528"/>
  <c r="BN524"/>
  <c r="BN520"/>
  <c r="BN516"/>
  <c r="BN512"/>
  <c r="BN508"/>
  <c r="BN504"/>
  <c r="BN500"/>
  <c r="BN496"/>
  <c r="BN492"/>
  <c r="BN488"/>
  <c r="BN484"/>
  <c r="BN480"/>
  <c r="BN476"/>
  <c r="BN472"/>
  <c r="BN468"/>
  <c r="BN464"/>
  <c r="BN460"/>
  <c r="BN456"/>
  <c r="BN452"/>
  <c r="BN448"/>
  <c r="BN444"/>
  <c r="BN440"/>
  <c r="BN436"/>
  <c r="BN432"/>
  <c r="BN428"/>
  <c r="BN424"/>
  <c r="BN420"/>
  <c r="BN416"/>
  <c r="BN412"/>
  <c r="BN408"/>
  <c r="BN404"/>
  <c r="BN641"/>
  <c r="BN637"/>
  <c r="BN633"/>
  <c r="BN629"/>
  <c r="BN625"/>
  <c r="BN621"/>
  <c r="BN617"/>
  <c r="BN613"/>
  <c r="BN609"/>
  <c r="BN605"/>
  <c r="BN601"/>
  <c r="BN597"/>
  <c r="BN593"/>
  <c r="BN589"/>
  <c r="BN585"/>
  <c r="BN581"/>
  <c r="BN577"/>
  <c r="BN573"/>
  <c r="BN569"/>
  <c r="BN565"/>
  <c r="BN561"/>
  <c r="BN557"/>
  <c r="BN553"/>
  <c r="BN549"/>
  <c r="BN545"/>
  <c r="BN541"/>
  <c r="BN537"/>
  <c r="BN533"/>
  <c r="BN529"/>
  <c r="BN525"/>
  <c r="BN521"/>
  <c r="BN517"/>
  <c r="BN513"/>
  <c r="BN509"/>
  <c r="BN505"/>
  <c r="BN501"/>
  <c r="BN497"/>
  <c r="BN493"/>
  <c r="BN489"/>
  <c r="BN485"/>
  <c r="BN481"/>
  <c r="BN477"/>
  <c r="BN473"/>
  <c r="BN469"/>
  <c r="BN465"/>
  <c r="BN461"/>
  <c r="BN457"/>
  <c r="BN453"/>
  <c r="BN449"/>
  <c r="BN445"/>
  <c r="BN441"/>
  <c r="BN437"/>
  <c r="BN433"/>
  <c r="BN429"/>
  <c r="BN425"/>
  <c r="BN421"/>
  <c r="BN417"/>
  <c r="BN413"/>
  <c r="BN409"/>
  <c r="BN405"/>
  <c r="BN401"/>
  <c r="BN397"/>
  <c r="BN393"/>
  <c r="BN642"/>
  <c r="BN638"/>
  <c r="BN634"/>
  <c r="BN630"/>
  <c r="BN626"/>
  <c r="BN622"/>
  <c r="BN618"/>
  <c r="BN614"/>
  <c r="BN610"/>
  <c r="BN606"/>
  <c r="BN602"/>
  <c r="BN598"/>
  <c r="BN594"/>
  <c r="BN590"/>
  <c r="BN586"/>
  <c r="BN582"/>
  <c r="BN578"/>
  <c r="BN574"/>
  <c r="BN570"/>
  <c r="BN566"/>
  <c r="BN562"/>
  <c r="BN558"/>
  <c r="BN554"/>
  <c r="BN550"/>
  <c r="BN546"/>
  <c r="BN542"/>
  <c r="BN538"/>
  <c r="BN534"/>
  <c r="BN530"/>
  <c r="BN526"/>
  <c r="BN522"/>
  <c r="BN518"/>
  <c r="BN514"/>
  <c r="BN510"/>
  <c r="BN506"/>
  <c r="BN502"/>
  <c r="BN498"/>
  <c r="BN494"/>
  <c r="BN490"/>
  <c r="BN486"/>
  <c r="BN482"/>
  <c r="BN478"/>
  <c r="BN474"/>
  <c r="BN470"/>
  <c r="BN466"/>
  <c r="BN462"/>
  <c r="BN458"/>
  <c r="BN454"/>
  <c r="BN450"/>
  <c r="BN446"/>
  <c r="BN442"/>
  <c r="BN438"/>
  <c r="BN434"/>
  <c r="BN430"/>
  <c r="BN426"/>
  <c r="BN422"/>
  <c r="BN418"/>
  <c r="BN414"/>
  <c r="BN410"/>
  <c r="BN406"/>
  <c r="BN402"/>
  <c r="BN398"/>
  <c r="BN394"/>
  <c r="BN390"/>
  <c r="BN386"/>
  <c r="BN382"/>
  <c r="BN378"/>
  <c r="BN374"/>
  <c r="BN392"/>
  <c r="BN371"/>
  <c r="BN356"/>
  <c r="BN355"/>
  <c r="BN340"/>
  <c r="BN339"/>
  <c r="BN324"/>
  <c r="BN323"/>
  <c r="BN308"/>
  <c r="BN307"/>
  <c r="BN358"/>
  <c r="BN357"/>
  <c r="BN342"/>
  <c r="BN341"/>
  <c r="BN326"/>
  <c r="BN325"/>
  <c r="BN310"/>
  <c r="BN309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360"/>
  <c r="BN359"/>
  <c r="BN344"/>
  <c r="BN343"/>
  <c r="BN328"/>
  <c r="BN327"/>
  <c r="BN312"/>
  <c r="BN311"/>
  <c r="BN385"/>
  <c r="BN384"/>
  <c r="BN377"/>
  <c r="BN376"/>
  <c r="BN362"/>
  <c r="BN361"/>
  <c r="BN346"/>
  <c r="BN345"/>
  <c r="BN330"/>
  <c r="BN329"/>
  <c r="BN314"/>
  <c r="BN313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400"/>
  <c r="BN364"/>
  <c r="BN363"/>
  <c r="BN348"/>
  <c r="BN347"/>
  <c r="BN332"/>
  <c r="BN331"/>
  <c r="BN316"/>
  <c r="BN315"/>
  <c r="BN366"/>
  <c r="BN365"/>
  <c r="BN350"/>
  <c r="BN349"/>
  <c r="BN334"/>
  <c r="BN333"/>
  <c r="BN318"/>
  <c r="BN31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396"/>
  <c r="BN368"/>
  <c r="BN367"/>
  <c r="BN352"/>
  <c r="BN351"/>
  <c r="BN336"/>
  <c r="BN335"/>
  <c r="BN320"/>
  <c r="BN319"/>
  <c r="BN304"/>
  <c r="BN389"/>
  <c r="BN388"/>
  <c r="BN381"/>
  <c r="BN380"/>
  <c r="BN373"/>
  <c r="BN372"/>
  <c r="BN370"/>
  <c r="BN369"/>
  <c r="BN354"/>
  <c r="BN353"/>
  <c r="BN338"/>
  <c r="BN337"/>
  <c r="BN322"/>
  <c r="BN321"/>
  <c r="BN306"/>
  <c r="BN305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75"/>
  <c r="BN77"/>
  <c r="BN91"/>
  <c r="BN93"/>
  <c r="BN107"/>
  <c r="BN109"/>
  <c r="BN123"/>
  <c r="BN125"/>
  <c r="BN139"/>
  <c r="BN141"/>
  <c r="BQ318"/>
  <c r="BQ334"/>
  <c r="BQ350"/>
  <c r="BQ366"/>
  <c r="BQ206"/>
  <c r="BQ210"/>
  <c r="BQ214"/>
  <c r="BQ218"/>
  <c r="BQ222"/>
  <c r="BQ226"/>
  <c r="BQ230"/>
  <c r="BQ234"/>
  <c r="BQ238"/>
  <c r="BQ242"/>
  <c r="BQ246"/>
  <c r="BQ250"/>
  <c r="BQ254"/>
  <c r="BQ258"/>
  <c r="BQ262"/>
  <c r="BQ266"/>
  <c r="BQ270"/>
  <c r="BQ274"/>
  <c r="BQ278"/>
  <c r="BQ282"/>
  <c r="BQ286"/>
  <c r="BQ290"/>
  <c r="BQ294"/>
  <c r="BQ298"/>
  <c r="BQ302"/>
  <c r="BQ373"/>
  <c r="BQ381"/>
  <c r="BQ389"/>
  <c r="BQ314"/>
  <c r="BQ330"/>
  <c r="BQ346"/>
  <c r="BQ362"/>
  <c r="BQ393"/>
  <c r="BQ397"/>
  <c r="BQ377"/>
  <c r="BQ385"/>
  <c r="BQ401"/>
  <c r="BQ405"/>
  <c r="BQ409"/>
  <c r="BQ413"/>
  <c r="BQ417"/>
  <c r="BQ421"/>
  <c r="BQ425"/>
  <c r="BQ429"/>
  <c r="BQ433"/>
  <c r="BQ437"/>
  <c r="BQ441"/>
  <c r="BQ445"/>
  <c r="BQ449"/>
  <c r="BQ453"/>
  <c r="BQ457"/>
  <c r="BQ461"/>
  <c r="BQ465"/>
  <c r="BQ469"/>
  <c r="BQ473"/>
  <c r="BQ477"/>
  <c r="BQ481"/>
  <c r="BQ485"/>
  <c r="BQ489"/>
  <c r="BQ493"/>
  <c r="BQ497"/>
  <c r="BQ501"/>
  <c r="BQ505"/>
  <c r="BQ509"/>
  <c r="BQ513"/>
  <c r="BQ517"/>
  <c r="BQ521"/>
  <c r="BQ525"/>
  <c r="BQ529"/>
  <c r="BQ533"/>
  <c r="BQ537"/>
  <c r="BQ541"/>
  <c r="BQ545"/>
  <c r="BQ549"/>
  <c r="BQ553"/>
  <c r="BQ557"/>
  <c r="BQ561"/>
  <c r="BQ565"/>
  <c r="BQ569"/>
  <c r="BQ573"/>
  <c r="BQ577"/>
  <c r="BQ581"/>
  <c r="BQ585"/>
  <c r="BQ589"/>
  <c r="BQ593"/>
  <c r="BQ597"/>
  <c r="BQ601"/>
  <c r="BQ605"/>
  <c r="BQ609"/>
  <c r="BQ613"/>
  <c r="BQ617"/>
  <c r="BQ621"/>
  <c r="BQ625"/>
  <c r="BQ629"/>
  <c r="BQ633"/>
  <c r="BQ637"/>
  <c r="BQ641"/>
  <c r="BQ390"/>
  <c r="BQ394"/>
  <c r="BQ398"/>
  <c r="BQ402"/>
  <c r="BQ406"/>
  <c r="BQ410"/>
  <c r="BQ414"/>
  <c r="BQ418"/>
  <c r="BQ422"/>
  <c r="BQ426"/>
  <c r="BQ430"/>
  <c r="BQ434"/>
  <c r="BQ438"/>
  <c r="BQ442"/>
  <c r="BQ446"/>
  <c r="BQ450"/>
  <c r="BQ454"/>
  <c r="BQ458"/>
  <c r="BQ462"/>
  <c r="BQ466"/>
  <c r="BQ470"/>
  <c r="BQ474"/>
  <c r="BQ478"/>
  <c r="BQ482"/>
  <c r="BQ486"/>
  <c r="BQ490"/>
  <c r="BQ494"/>
  <c r="BQ498"/>
  <c r="BQ502"/>
  <c r="BQ506"/>
  <c r="BQ510"/>
  <c r="BQ514"/>
  <c r="BQ518"/>
  <c r="BQ522"/>
  <c r="BQ526"/>
  <c r="BQ530"/>
  <c r="BQ534"/>
  <c r="BQ538"/>
  <c r="BQ542"/>
  <c r="BQ546"/>
  <c r="BQ550"/>
  <c r="BQ554"/>
  <c r="BQ558"/>
  <c r="BQ562"/>
  <c r="BQ566"/>
  <c r="BQ570"/>
  <c r="BQ574"/>
  <c r="BQ578"/>
  <c r="BQ582"/>
  <c r="BQ586"/>
  <c r="BQ590"/>
  <c r="BQ594"/>
  <c r="BQ598"/>
  <c r="BQ602"/>
  <c r="BQ606"/>
  <c r="BQ610"/>
  <c r="BQ614"/>
  <c r="BQ618"/>
  <c r="BQ622"/>
  <c r="BQ626"/>
  <c r="BQ630"/>
  <c r="BQ634"/>
  <c r="BQ638"/>
  <c r="BQ642"/>
  <c r="BD8"/>
  <c r="BF9"/>
  <c r="BF13"/>
  <c r="BF17"/>
  <c r="BF21"/>
  <c r="BF25"/>
  <c r="BF29"/>
  <c r="BF33"/>
  <c r="BF37"/>
  <c r="BF41"/>
  <c r="BF45"/>
  <c r="BF49"/>
  <c r="BF53"/>
  <c r="BF57"/>
  <c r="BF61"/>
  <c r="BF65"/>
  <c r="BF69"/>
  <c r="BF70"/>
  <c r="BF72"/>
  <c r="BF86"/>
  <c r="BF88"/>
  <c r="BF102"/>
  <c r="BF104"/>
  <c r="BF118"/>
  <c r="BF120"/>
  <c r="BF134"/>
  <c r="BF136"/>
  <c r="BF150"/>
  <c r="BF152"/>
  <c r="BF75"/>
  <c r="BF91"/>
  <c r="BF107"/>
  <c r="BF123"/>
  <c r="BF139"/>
  <c r="BF155"/>
  <c r="BF159"/>
  <c r="BF160"/>
  <c r="BC10"/>
  <c r="BC14"/>
  <c r="BC18"/>
  <c r="BC22"/>
  <c r="BC26"/>
  <c r="BC30"/>
  <c r="BC34"/>
  <c r="BC38"/>
  <c r="BC42"/>
  <c r="BC46"/>
  <c r="BC50"/>
  <c r="BC54"/>
  <c r="BC58"/>
  <c r="BC62"/>
  <c r="BC66"/>
  <c r="BC71"/>
  <c r="BC73"/>
  <c r="BC74"/>
  <c r="BC87"/>
  <c r="BC89"/>
  <c r="BC90"/>
  <c r="BC103"/>
  <c r="BC105"/>
  <c r="BC106"/>
  <c r="BC119"/>
  <c r="BC121"/>
  <c r="BC122"/>
  <c r="BC135"/>
  <c r="BC137"/>
  <c r="BC138"/>
  <c r="BC151"/>
  <c r="BC153"/>
  <c r="BC154"/>
  <c r="BF71"/>
  <c r="BF87"/>
  <c r="BF103"/>
  <c r="BF119"/>
  <c r="BF135"/>
  <c r="BF151"/>
  <c r="BC45"/>
  <c r="BC49"/>
  <c r="BC53"/>
  <c r="BC57"/>
  <c r="BC61"/>
  <c r="BC65"/>
  <c r="BC69"/>
  <c r="BC70"/>
  <c r="BC83"/>
  <c r="BC85"/>
  <c r="BC86"/>
  <c r="BC99"/>
  <c r="BC101"/>
  <c r="BC102"/>
  <c r="BC115"/>
  <c r="BC117"/>
  <c r="BC118"/>
  <c r="BC131"/>
  <c r="BC133"/>
  <c r="BC134"/>
  <c r="BC147"/>
  <c r="BC149"/>
  <c r="BC643"/>
  <c r="BC639"/>
  <c r="BC635"/>
  <c r="BC631"/>
  <c r="BC627"/>
  <c r="BC623"/>
  <c r="BC619"/>
  <c r="BC615"/>
  <c r="BC611"/>
  <c r="BC607"/>
  <c r="BC603"/>
  <c r="BC599"/>
  <c r="BC595"/>
  <c r="BC591"/>
  <c r="BC587"/>
  <c r="BC583"/>
  <c r="BC579"/>
  <c r="BC575"/>
  <c r="BC571"/>
  <c r="BC567"/>
  <c r="BC563"/>
  <c r="BC559"/>
  <c r="BC555"/>
  <c r="BC551"/>
  <c r="BC547"/>
  <c r="BC543"/>
  <c r="BC539"/>
  <c r="BC535"/>
  <c r="BC531"/>
  <c r="BC527"/>
  <c r="BC523"/>
  <c r="BC519"/>
  <c r="BC515"/>
  <c r="BC511"/>
  <c r="BC507"/>
  <c r="BC503"/>
  <c r="BC499"/>
  <c r="BC495"/>
  <c r="BC491"/>
  <c r="BC487"/>
  <c r="BC483"/>
  <c r="BC479"/>
  <c r="BC475"/>
  <c r="BC471"/>
  <c r="BC467"/>
  <c r="BC463"/>
  <c r="BC459"/>
  <c r="BC455"/>
  <c r="BC451"/>
  <c r="BC447"/>
  <c r="BC443"/>
  <c r="BC439"/>
  <c r="BC435"/>
  <c r="BC431"/>
  <c r="BC427"/>
  <c r="BC423"/>
  <c r="BC419"/>
  <c r="BC415"/>
  <c r="BC411"/>
  <c r="BC407"/>
  <c r="BC403"/>
  <c r="BC399"/>
  <c r="BC395"/>
  <c r="BC391"/>
  <c r="BC387"/>
  <c r="BC383"/>
  <c r="BC379"/>
  <c r="BC375"/>
  <c r="BC371"/>
  <c r="BC640"/>
  <c r="BC636"/>
  <c r="BC632"/>
  <c r="BC628"/>
  <c r="BC624"/>
  <c r="BC620"/>
  <c r="BC616"/>
  <c r="BC612"/>
  <c r="BC608"/>
  <c r="BC604"/>
  <c r="BC600"/>
  <c r="BC596"/>
  <c r="BC592"/>
  <c r="BC588"/>
  <c r="BC584"/>
  <c r="BC580"/>
  <c r="BC576"/>
  <c r="BC572"/>
  <c r="BC568"/>
  <c r="BC564"/>
  <c r="BC560"/>
  <c r="BC556"/>
  <c r="BC552"/>
  <c r="BC548"/>
  <c r="BC544"/>
  <c r="BC540"/>
  <c r="BC536"/>
  <c r="BC532"/>
  <c r="BC528"/>
  <c r="BC524"/>
  <c r="BC520"/>
  <c r="BC516"/>
  <c r="BC512"/>
  <c r="BC508"/>
  <c r="BC504"/>
  <c r="BC500"/>
  <c r="BC496"/>
  <c r="BC492"/>
  <c r="BC488"/>
  <c r="BC484"/>
  <c r="BC480"/>
  <c r="BC476"/>
  <c r="BC472"/>
  <c r="BC468"/>
  <c r="BC464"/>
  <c r="BC460"/>
  <c r="BC456"/>
  <c r="BC452"/>
  <c r="BC448"/>
  <c r="BC444"/>
  <c r="BC440"/>
  <c r="BC436"/>
  <c r="BC432"/>
  <c r="BC428"/>
  <c r="BC424"/>
  <c r="BC420"/>
  <c r="BC416"/>
  <c r="BC412"/>
  <c r="BC408"/>
  <c r="BC404"/>
  <c r="BC400"/>
  <c r="BC396"/>
  <c r="BC392"/>
  <c r="BC388"/>
  <c r="BC384"/>
  <c r="BC380"/>
  <c r="BC641"/>
  <c r="BC637"/>
  <c r="BC633"/>
  <c r="BC629"/>
  <c r="BC625"/>
  <c r="BC621"/>
  <c r="BC617"/>
  <c r="BC613"/>
  <c r="BC609"/>
  <c r="BC605"/>
  <c r="BC601"/>
  <c r="BC597"/>
  <c r="BC593"/>
  <c r="BC589"/>
  <c r="BC585"/>
  <c r="BC581"/>
  <c r="BC577"/>
  <c r="BC573"/>
  <c r="BC569"/>
  <c r="BC565"/>
  <c r="BC561"/>
  <c r="BC557"/>
  <c r="BC553"/>
  <c r="BC549"/>
  <c r="BC545"/>
  <c r="BC541"/>
  <c r="BC537"/>
  <c r="BC533"/>
  <c r="BC529"/>
  <c r="BC525"/>
  <c r="BC521"/>
  <c r="BC517"/>
  <c r="BC513"/>
  <c r="BC509"/>
  <c r="BC505"/>
  <c r="BC501"/>
  <c r="BC497"/>
  <c r="BC493"/>
  <c r="BC489"/>
  <c r="BC485"/>
  <c r="BC481"/>
  <c r="BC477"/>
  <c r="BC473"/>
  <c r="BC469"/>
  <c r="BC465"/>
  <c r="BC461"/>
  <c r="BC457"/>
  <c r="BC453"/>
  <c r="BC449"/>
  <c r="BC445"/>
  <c r="BC441"/>
  <c r="BC437"/>
  <c r="BC433"/>
  <c r="BC429"/>
  <c r="BC425"/>
  <c r="BC421"/>
  <c r="BC417"/>
  <c r="BC413"/>
  <c r="BC409"/>
  <c r="BC405"/>
  <c r="BC401"/>
  <c r="BC397"/>
  <c r="BC393"/>
  <c r="BC389"/>
  <c r="BC385"/>
  <c r="BC381"/>
  <c r="BC642"/>
  <c r="BC638"/>
  <c r="BC634"/>
  <c r="BC630"/>
  <c r="BC626"/>
  <c r="BC622"/>
  <c r="BC618"/>
  <c r="BC614"/>
  <c r="BC610"/>
  <c r="BC606"/>
  <c r="BC602"/>
  <c r="BC598"/>
  <c r="BC594"/>
  <c r="BC590"/>
  <c r="BC586"/>
  <c r="BC582"/>
  <c r="BC578"/>
  <c r="BC574"/>
  <c r="BC570"/>
  <c r="BC566"/>
  <c r="BC562"/>
  <c r="BC558"/>
  <c r="BC554"/>
  <c r="BC550"/>
  <c r="BC546"/>
  <c r="BC542"/>
  <c r="BC538"/>
  <c r="BC534"/>
  <c r="BC530"/>
  <c r="BC526"/>
  <c r="BC522"/>
  <c r="BC518"/>
  <c r="BC514"/>
  <c r="BC510"/>
  <c r="BC506"/>
  <c r="BC502"/>
  <c r="BC498"/>
  <c r="BC494"/>
  <c r="BC490"/>
  <c r="BC486"/>
  <c r="BC482"/>
  <c r="BC478"/>
  <c r="BC474"/>
  <c r="BC470"/>
  <c r="BC466"/>
  <c r="BC462"/>
  <c r="BC458"/>
  <c r="BC454"/>
  <c r="BC450"/>
  <c r="BC446"/>
  <c r="BC442"/>
  <c r="BC438"/>
  <c r="BC434"/>
  <c r="BC430"/>
  <c r="BC426"/>
  <c r="BC422"/>
  <c r="BC418"/>
  <c r="BC414"/>
  <c r="BC410"/>
  <c r="BC406"/>
  <c r="BC402"/>
  <c r="BC398"/>
  <c r="BC394"/>
  <c r="BC390"/>
  <c r="BC386"/>
  <c r="BC382"/>
  <c r="BC378"/>
  <c r="BC374"/>
  <c r="BC360"/>
  <c r="BC359"/>
  <c r="BC344"/>
  <c r="BC343"/>
  <c r="BC328"/>
  <c r="BC327"/>
  <c r="BC312"/>
  <c r="BC311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362"/>
  <c r="BC361"/>
  <c r="BC346"/>
  <c r="BC345"/>
  <c r="BC330"/>
  <c r="BC329"/>
  <c r="BC314"/>
  <c r="BC313"/>
  <c r="BC364"/>
  <c r="BC363"/>
  <c r="BC348"/>
  <c r="BC347"/>
  <c r="BC332"/>
  <c r="BC331"/>
  <c r="BC316"/>
  <c r="BC315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373"/>
  <c r="BC372"/>
  <c r="BC366"/>
  <c r="BC365"/>
  <c r="BC350"/>
  <c r="BC349"/>
  <c r="BC334"/>
  <c r="BC333"/>
  <c r="BC318"/>
  <c r="BC317"/>
  <c r="BC368"/>
  <c r="BC367"/>
  <c r="BC352"/>
  <c r="BC351"/>
  <c r="BC336"/>
  <c r="BC335"/>
  <c r="BC320"/>
  <c r="BC319"/>
  <c r="BC304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370"/>
  <c r="BC369"/>
  <c r="BC354"/>
  <c r="BC353"/>
  <c r="BC338"/>
  <c r="BC337"/>
  <c r="BC322"/>
  <c r="BC321"/>
  <c r="BC306"/>
  <c r="BC305"/>
  <c r="BC356"/>
  <c r="BC355"/>
  <c r="BC340"/>
  <c r="BC339"/>
  <c r="BC324"/>
  <c r="BC323"/>
  <c r="BC308"/>
  <c r="BC307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377"/>
  <c r="BC376"/>
  <c r="BC358"/>
  <c r="BC357"/>
  <c r="BC342"/>
  <c r="BC341"/>
  <c r="BC326"/>
  <c r="BC325"/>
  <c r="BC310"/>
  <c r="BC309"/>
  <c r="BF83"/>
  <c r="BF99"/>
  <c r="BF115"/>
  <c r="BF131"/>
  <c r="BF147"/>
  <c r="BC44"/>
  <c r="BC48"/>
  <c r="BC52"/>
  <c r="BC56"/>
  <c r="BC60"/>
  <c r="BC64"/>
  <c r="BC68"/>
  <c r="BC79"/>
  <c r="BC81"/>
  <c r="BC82"/>
  <c r="BC95"/>
  <c r="BC97"/>
  <c r="BC98"/>
  <c r="BC111"/>
  <c r="BC113"/>
  <c r="BC114"/>
  <c r="BC127"/>
  <c r="BC129"/>
  <c r="BC130"/>
  <c r="BC143"/>
  <c r="BC145"/>
  <c r="BC146"/>
  <c r="BF138"/>
  <c r="BF154"/>
  <c r="BF79"/>
  <c r="BF95"/>
  <c r="BF111"/>
  <c r="BF127"/>
  <c r="BF143"/>
  <c r="BC6"/>
  <c r="BE6" s="1"/>
  <c r="BC7"/>
  <c r="BE7" s="1"/>
  <c r="BC11"/>
  <c r="BC15"/>
  <c r="BC19"/>
  <c r="BC23"/>
  <c r="BC27"/>
  <c r="BC31"/>
  <c r="BC35"/>
  <c r="BC39"/>
  <c r="BC43"/>
  <c r="BC47"/>
  <c r="BC51"/>
  <c r="BC55"/>
  <c r="BC59"/>
  <c r="BC63"/>
  <c r="BC67"/>
  <c r="BC75"/>
  <c r="BC77"/>
  <c r="BC78"/>
  <c r="BC91"/>
  <c r="BC93"/>
  <c r="BC94"/>
  <c r="BC107"/>
  <c r="BC109"/>
  <c r="BC110"/>
  <c r="BC123"/>
  <c r="BC125"/>
  <c r="BC126"/>
  <c r="BC139"/>
  <c r="BC141"/>
  <c r="BC142"/>
  <c r="BC155"/>
  <c r="BC157"/>
  <c r="BC158"/>
  <c r="BC159"/>
  <c r="BF163"/>
  <c r="BF167"/>
  <c r="BF171"/>
  <c r="BF175"/>
  <c r="BF179"/>
  <c r="BF183"/>
  <c r="BF187"/>
  <c r="BF191"/>
  <c r="BF195"/>
  <c r="BF199"/>
  <c r="BF203"/>
  <c r="BF207"/>
  <c r="BF211"/>
  <c r="BF215"/>
  <c r="BF219"/>
  <c r="BF223"/>
  <c r="BF227"/>
  <c r="BF231"/>
  <c r="BF235"/>
  <c r="BF239"/>
  <c r="BF243"/>
  <c r="BF247"/>
  <c r="BF251"/>
  <c r="BF255"/>
  <c r="BF259"/>
  <c r="BF263"/>
  <c r="BF267"/>
  <c r="BF271"/>
  <c r="BF275"/>
  <c r="BF279"/>
  <c r="BF283"/>
  <c r="BF287"/>
  <c r="BF291"/>
  <c r="BF295"/>
  <c r="BF299"/>
  <c r="BF306"/>
  <c r="BF322"/>
  <c r="BF338"/>
  <c r="BF354"/>
  <c r="BF304"/>
  <c r="BF320"/>
  <c r="BF336"/>
  <c r="BF352"/>
  <c r="BF368"/>
  <c r="BF377"/>
  <c r="BF373"/>
  <c r="BF164"/>
  <c r="BF168"/>
  <c r="BF172"/>
  <c r="BF176"/>
  <c r="BF180"/>
  <c r="BF184"/>
  <c r="BF188"/>
  <c r="BF192"/>
  <c r="BF196"/>
  <c r="BF200"/>
  <c r="BF204"/>
  <c r="BF208"/>
  <c r="BF212"/>
  <c r="BF216"/>
  <c r="BF220"/>
  <c r="BF224"/>
  <c r="BF228"/>
  <c r="BF232"/>
  <c r="BF236"/>
  <c r="BF240"/>
  <c r="BF244"/>
  <c r="BF248"/>
  <c r="BF252"/>
  <c r="BF256"/>
  <c r="BF260"/>
  <c r="BF264"/>
  <c r="BF268"/>
  <c r="BF272"/>
  <c r="BF276"/>
  <c r="BF280"/>
  <c r="BF284"/>
  <c r="BF288"/>
  <c r="BF292"/>
  <c r="BF296"/>
  <c r="BF300"/>
  <c r="BF310"/>
  <c r="BF326"/>
  <c r="BF342"/>
  <c r="BF358"/>
  <c r="BF381"/>
  <c r="BF385"/>
  <c r="BF389"/>
  <c r="BF393"/>
  <c r="BF397"/>
  <c r="BF401"/>
  <c r="BF405"/>
  <c r="BF409"/>
  <c r="BF413"/>
  <c r="BF417"/>
  <c r="BF421"/>
  <c r="BF425"/>
  <c r="BF429"/>
  <c r="BF433"/>
  <c r="BF437"/>
  <c r="BF441"/>
  <c r="BF445"/>
  <c r="BF449"/>
  <c r="BF453"/>
  <c r="BF457"/>
  <c r="BF461"/>
  <c r="BF465"/>
  <c r="BF469"/>
  <c r="BF473"/>
  <c r="BF477"/>
  <c r="BF481"/>
  <c r="BF485"/>
  <c r="BF489"/>
  <c r="BF493"/>
  <c r="BF497"/>
  <c r="BF501"/>
  <c r="BF505"/>
  <c r="BF509"/>
  <c r="BF513"/>
  <c r="BF517"/>
  <c r="BF521"/>
  <c r="BF525"/>
  <c r="BF529"/>
  <c r="BF533"/>
  <c r="BF537"/>
  <c r="BF541"/>
  <c r="BF545"/>
  <c r="BF549"/>
  <c r="BF553"/>
  <c r="BF557"/>
  <c r="BF561"/>
  <c r="BF565"/>
  <c r="BF569"/>
  <c r="BF573"/>
  <c r="BF577"/>
  <c r="BF581"/>
  <c r="BF585"/>
  <c r="BF589"/>
  <c r="BF593"/>
  <c r="BF597"/>
  <c r="BF601"/>
  <c r="BF605"/>
  <c r="BF609"/>
  <c r="BF613"/>
  <c r="BF617"/>
  <c r="BF621"/>
  <c r="BF625"/>
  <c r="BF629"/>
  <c r="BF633"/>
  <c r="BF637"/>
  <c r="BF641"/>
  <c r="AT8"/>
  <c r="AT7"/>
  <c r="AS8"/>
  <c r="AS9" s="1"/>
  <c r="AS10" s="1"/>
  <c r="AT9"/>
  <c r="AR10"/>
  <c r="AR14"/>
  <c r="AR18"/>
  <c r="AR22"/>
  <c r="AR26"/>
  <c r="AR30"/>
  <c r="AR34"/>
  <c r="AR38"/>
  <c r="AR42"/>
  <c r="AR46"/>
  <c r="AR50"/>
  <c r="AR55"/>
  <c r="AR71"/>
  <c r="AR87"/>
  <c r="AR103"/>
  <c r="AR119"/>
  <c r="AR135"/>
  <c r="AU8"/>
  <c r="AU12"/>
  <c r="AU16"/>
  <c r="AU20"/>
  <c r="AU24"/>
  <c r="AU28"/>
  <c r="AU32"/>
  <c r="AU36"/>
  <c r="AU40"/>
  <c r="AU44"/>
  <c r="AU48"/>
  <c r="AU52"/>
  <c r="AR116"/>
  <c r="AR118"/>
  <c r="AR132"/>
  <c r="AR134"/>
  <c r="AU151"/>
  <c r="AR67"/>
  <c r="AR83"/>
  <c r="AR99"/>
  <c r="AR115"/>
  <c r="AR643"/>
  <c r="AR639"/>
  <c r="AR635"/>
  <c r="AR631"/>
  <c r="AR627"/>
  <c r="AR623"/>
  <c r="AR619"/>
  <c r="AR615"/>
  <c r="AR611"/>
  <c r="AR607"/>
  <c r="AR603"/>
  <c r="AR599"/>
  <c r="AR595"/>
  <c r="AR591"/>
  <c r="AR587"/>
  <c r="AR583"/>
  <c r="AR579"/>
  <c r="AR575"/>
  <c r="AR571"/>
  <c r="AR567"/>
  <c r="AR563"/>
  <c r="AR559"/>
  <c r="AR555"/>
  <c r="AR551"/>
  <c r="AR547"/>
  <c r="AR543"/>
  <c r="AR539"/>
  <c r="AR535"/>
  <c r="AR531"/>
  <c r="AR527"/>
  <c r="AR523"/>
  <c r="AR519"/>
  <c r="AR515"/>
  <c r="AR511"/>
  <c r="AR507"/>
  <c r="AR503"/>
  <c r="AR499"/>
  <c r="AR495"/>
  <c r="AR491"/>
  <c r="AR487"/>
  <c r="AR483"/>
  <c r="AR479"/>
  <c r="AR475"/>
  <c r="AR471"/>
  <c r="AR467"/>
  <c r="AR463"/>
  <c r="AR459"/>
  <c r="AR455"/>
  <c r="AR451"/>
  <c r="AR447"/>
  <c r="AR443"/>
  <c r="AR439"/>
  <c r="AR435"/>
  <c r="AR431"/>
  <c r="AR427"/>
  <c r="AR423"/>
  <c r="AR419"/>
  <c r="AR415"/>
  <c r="AR411"/>
  <c r="AR407"/>
  <c r="AR403"/>
  <c r="AR399"/>
  <c r="AR395"/>
  <c r="AR391"/>
  <c r="AR387"/>
  <c r="AR383"/>
  <c r="AR379"/>
  <c r="AR375"/>
  <c r="AR371"/>
  <c r="AR367"/>
  <c r="AR363"/>
  <c r="AR359"/>
  <c r="AR355"/>
  <c r="AR351"/>
  <c r="AR347"/>
  <c r="AR640"/>
  <c r="AR636"/>
  <c r="AR632"/>
  <c r="AR628"/>
  <c r="AR624"/>
  <c r="AR620"/>
  <c r="AR616"/>
  <c r="AR612"/>
  <c r="AR608"/>
  <c r="AR604"/>
  <c r="AR600"/>
  <c r="AR596"/>
  <c r="AR592"/>
  <c r="AR588"/>
  <c r="AR584"/>
  <c r="AR580"/>
  <c r="AR576"/>
  <c r="AR572"/>
  <c r="AR568"/>
  <c r="AR564"/>
  <c r="AR560"/>
  <c r="AR556"/>
  <c r="AR552"/>
  <c r="AR548"/>
  <c r="AR544"/>
  <c r="AR540"/>
  <c r="AR536"/>
  <c r="AR532"/>
  <c r="AR528"/>
  <c r="AR524"/>
  <c r="AR520"/>
  <c r="AR516"/>
  <c r="AR512"/>
  <c r="AR508"/>
  <c r="AR504"/>
  <c r="AR500"/>
  <c r="AR496"/>
  <c r="AR492"/>
  <c r="AR488"/>
  <c r="AR484"/>
  <c r="AR480"/>
  <c r="AR476"/>
  <c r="AR472"/>
  <c r="AR468"/>
  <c r="AR464"/>
  <c r="AR460"/>
  <c r="AR456"/>
  <c r="AR452"/>
  <c r="AR448"/>
  <c r="AR444"/>
  <c r="AR440"/>
  <c r="AR436"/>
  <c r="AR432"/>
  <c r="AR428"/>
  <c r="AR424"/>
  <c r="AR420"/>
  <c r="AR416"/>
  <c r="AR412"/>
  <c r="AR408"/>
  <c r="AR404"/>
  <c r="AR400"/>
  <c r="AR396"/>
  <c r="AR392"/>
  <c r="AR388"/>
  <c r="AR384"/>
  <c r="AR380"/>
  <c r="AR376"/>
  <c r="AR372"/>
  <c r="AR368"/>
  <c r="AR364"/>
  <c r="AR360"/>
  <c r="AR356"/>
  <c r="AR641"/>
  <c r="AR637"/>
  <c r="AR633"/>
  <c r="AR629"/>
  <c r="AR625"/>
  <c r="AR621"/>
  <c r="AR617"/>
  <c r="AR613"/>
  <c r="AR609"/>
  <c r="AR605"/>
  <c r="AR601"/>
  <c r="AR597"/>
  <c r="AR593"/>
  <c r="AR589"/>
  <c r="AR585"/>
  <c r="AR581"/>
  <c r="AR577"/>
  <c r="AR573"/>
  <c r="AR569"/>
  <c r="AR565"/>
  <c r="AR561"/>
  <c r="AR557"/>
  <c r="AR553"/>
  <c r="AR549"/>
  <c r="AR545"/>
  <c r="AR541"/>
  <c r="AR537"/>
  <c r="AR533"/>
  <c r="AR529"/>
  <c r="AR525"/>
  <c r="AR521"/>
  <c r="AR517"/>
  <c r="AR513"/>
  <c r="AR509"/>
  <c r="AR505"/>
  <c r="AR501"/>
  <c r="AR497"/>
  <c r="AR493"/>
  <c r="AR489"/>
  <c r="AR485"/>
  <c r="AR481"/>
  <c r="AR477"/>
  <c r="AR473"/>
  <c r="AR469"/>
  <c r="AR465"/>
  <c r="AR461"/>
  <c r="AR457"/>
  <c r="AR453"/>
  <c r="AR449"/>
  <c r="AR445"/>
  <c r="AR441"/>
  <c r="AR437"/>
  <c r="AR433"/>
  <c r="AR429"/>
  <c r="AR425"/>
  <c r="AR421"/>
  <c r="AR417"/>
  <c r="AR413"/>
  <c r="AR409"/>
  <c r="AR405"/>
  <c r="AR401"/>
  <c r="AR397"/>
  <c r="AR393"/>
  <c r="AR389"/>
  <c r="AR385"/>
  <c r="AR381"/>
  <c r="AR377"/>
  <c r="AR373"/>
  <c r="AR369"/>
  <c r="AR365"/>
  <c r="AR361"/>
  <c r="AR357"/>
  <c r="AR642"/>
  <c r="AR638"/>
  <c r="AR634"/>
  <c r="AR630"/>
  <c r="AR626"/>
  <c r="AR622"/>
  <c r="AR618"/>
  <c r="AR614"/>
  <c r="AR610"/>
  <c r="AR606"/>
  <c r="AR602"/>
  <c r="AR598"/>
  <c r="AR594"/>
  <c r="AR590"/>
  <c r="AR586"/>
  <c r="AR582"/>
  <c r="AR578"/>
  <c r="AR574"/>
  <c r="AR570"/>
  <c r="AR566"/>
  <c r="AR562"/>
  <c r="AR558"/>
  <c r="AR554"/>
  <c r="AR550"/>
  <c r="AR546"/>
  <c r="AR542"/>
  <c r="AR538"/>
  <c r="AR534"/>
  <c r="AR530"/>
  <c r="AR526"/>
  <c r="AR522"/>
  <c r="AR518"/>
  <c r="AR514"/>
  <c r="AR510"/>
  <c r="AR506"/>
  <c r="AR502"/>
  <c r="AR498"/>
  <c r="AR494"/>
  <c r="AR490"/>
  <c r="AR486"/>
  <c r="AR482"/>
  <c r="AR478"/>
  <c r="AR474"/>
  <c r="AR470"/>
  <c r="AR466"/>
  <c r="AR462"/>
  <c r="AR458"/>
  <c r="AR454"/>
  <c r="AR450"/>
  <c r="AR446"/>
  <c r="AR442"/>
  <c r="AR438"/>
  <c r="AR434"/>
  <c r="AR430"/>
  <c r="AR426"/>
  <c r="AR422"/>
  <c r="AR418"/>
  <c r="AR414"/>
  <c r="AR410"/>
  <c r="AR406"/>
  <c r="AR402"/>
  <c r="AR398"/>
  <c r="AR394"/>
  <c r="AR390"/>
  <c r="AR386"/>
  <c r="AR382"/>
  <c r="AR378"/>
  <c r="AR374"/>
  <c r="AR370"/>
  <c r="AR366"/>
  <c r="AR362"/>
  <c r="AR358"/>
  <c r="AR354"/>
  <c r="AR350"/>
  <c r="AR346"/>
  <c r="AR345"/>
  <c r="AR330"/>
  <c r="AR329"/>
  <c r="AR314"/>
  <c r="AR313"/>
  <c r="AR332"/>
  <c r="AR331"/>
  <c r="AR316"/>
  <c r="AR315"/>
  <c r="AR302"/>
  <c r="AR298"/>
  <c r="AR294"/>
  <c r="AR290"/>
  <c r="AR286"/>
  <c r="AR282"/>
  <c r="AR278"/>
  <c r="AR274"/>
  <c r="AR270"/>
  <c r="AR266"/>
  <c r="AR262"/>
  <c r="AR258"/>
  <c r="AR254"/>
  <c r="AR250"/>
  <c r="AR246"/>
  <c r="AR242"/>
  <c r="AR238"/>
  <c r="AR234"/>
  <c r="AR230"/>
  <c r="AR226"/>
  <c r="AR222"/>
  <c r="AR218"/>
  <c r="AR214"/>
  <c r="AR210"/>
  <c r="AR206"/>
  <c r="AR202"/>
  <c r="AR198"/>
  <c r="AR194"/>
  <c r="AR190"/>
  <c r="AR186"/>
  <c r="AR182"/>
  <c r="AR178"/>
  <c r="AR174"/>
  <c r="AR170"/>
  <c r="AR166"/>
  <c r="AR162"/>
  <c r="AR158"/>
  <c r="AR154"/>
  <c r="AR353"/>
  <c r="AR352"/>
  <c r="AR334"/>
  <c r="AR333"/>
  <c r="AR318"/>
  <c r="AR317"/>
  <c r="AR336"/>
  <c r="AR335"/>
  <c r="AR320"/>
  <c r="AR319"/>
  <c r="AR304"/>
  <c r="AR303"/>
  <c r="AR299"/>
  <c r="AR295"/>
  <c r="AR291"/>
  <c r="AR287"/>
  <c r="AR283"/>
  <c r="AR279"/>
  <c r="AR275"/>
  <c r="AR271"/>
  <c r="AR267"/>
  <c r="AR263"/>
  <c r="AR259"/>
  <c r="AR255"/>
  <c r="AR251"/>
  <c r="AR247"/>
  <c r="AR243"/>
  <c r="AR239"/>
  <c r="AR235"/>
  <c r="AR231"/>
  <c r="AR227"/>
  <c r="AR223"/>
  <c r="AR219"/>
  <c r="AR215"/>
  <c r="AR211"/>
  <c r="AR207"/>
  <c r="AR203"/>
  <c r="AR199"/>
  <c r="AR195"/>
  <c r="AR191"/>
  <c r="AR187"/>
  <c r="AR183"/>
  <c r="AR179"/>
  <c r="AR175"/>
  <c r="AR171"/>
  <c r="AR167"/>
  <c r="AR163"/>
  <c r="AR159"/>
  <c r="AR155"/>
  <c r="AR151"/>
  <c r="AR147"/>
  <c r="AR338"/>
  <c r="AR337"/>
  <c r="AR322"/>
  <c r="AR321"/>
  <c r="AR306"/>
  <c r="AR305"/>
  <c r="AR340"/>
  <c r="AR339"/>
  <c r="AR324"/>
  <c r="AR323"/>
  <c r="AR308"/>
  <c r="AR307"/>
  <c r="AR300"/>
  <c r="AR296"/>
  <c r="AR292"/>
  <c r="AR288"/>
  <c r="AR284"/>
  <c r="AR280"/>
  <c r="AR276"/>
  <c r="AR272"/>
  <c r="AR268"/>
  <c r="AR264"/>
  <c r="AR260"/>
  <c r="AR256"/>
  <c r="AR252"/>
  <c r="AR248"/>
  <c r="AR244"/>
  <c r="AR240"/>
  <c r="AR236"/>
  <c r="AR232"/>
  <c r="AR228"/>
  <c r="AR224"/>
  <c r="AR220"/>
  <c r="AR216"/>
  <c r="AR212"/>
  <c r="AR208"/>
  <c r="AR204"/>
  <c r="AR200"/>
  <c r="AR196"/>
  <c r="AR192"/>
  <c r="AR188"/>
  <c r="AR184"/>
  <c r="AR180"/>
  <c r="AR176"/>
  <c r="AR172"/>
  <c r="AR168"/>
  <c r="AR164"/>
  <c r="AR160"/>
  <c r="AR156"/>
  <c r="AR152"/>
  <c r="AR349"/>
  <c r="AR348"/>
  <c r="AR342"/>
  <c r="AR341"/>
  <c r="AR326"/>
  <c r="AR325"/>
  <c r="AR310"/>
  <c r="AR309"/>
  <c r="AR344"/>
  <c r="AR343"/>
  <c r="AR328"/>
  <c r="AR327"/>
  <c r="AR312"/>
  <c r="AR311"/>
  <c r="AR301"/>
  <c r="AR297"/>
  <c r="AR293"/>
  <c r="AR289"/>
  <c r="AR285"/>
  <c r="AR281"/>
  <c r="AR277"/>
  <c r="AR273"/>
  <c r="AR269"/>
  <c r="AR265"/>
  <c r="AR261"/>
  <c r="AR257"/>
  <c r="AR253"/>
  <c r="AR249"/>
  <c r="AR245"/>
  <c r="AR241"/>
  <c r="AR237"/>
  <c r="AR233"/>
  <c r="AR229"/>
  <c r="AR225"/>
  <c r="AR221"/>
  <c r="AR217"/>
  <c r="AR213"/>
  <c r="AR209"/>
  <c r="AR205"/>
  <c r="AR201"/>
  <c r="AR197"/>
  <c r="AR193"/>
  <c r="AR189"/>
  <c r="AR185"/>
  <c r="AR181"/>
  <c r="AR177"/>
  <c r="AR173"/>
  <c r="AR169"/>
  <c r="AR165"/>
  <c r="AR161"/>
  <c r="AR157"/>
  <c r="AR153"/>
  <c r="AR149"/>
  <c r="AR145"/>
  <c r="AR141"/>
  <c r="AR137"/>
  <c r="AR133"/>
  <c r="AR129"/>
  <c r="AR125"/>
  <c r="AR121"/>
  <c r="AR117"/>
  <c r="AR113"/>
  <c r="AR109"/>
  <c r="AR105"/>
  <c r="AR101"/>
  <c r="AR97"/>
  <c r="AR93"/>
  <c r="AR89"/>
  <c r="AR85"/>
  <c r="AR81"/>
  <c r="AR77"/>
  <c r="AR73"/>
  <c r="AR69"/>
  <c r="AR65"/>
  <c r="AR61"/>
  <c r="AR57"/>
  <c r="AR53"/>
  <c r="AR64"/>
  <c r="AR66"/>
  <c r="AR80"/>
  <c r="AR82"/>
  <c r="AR96"/>
  <c r="AR98"/>
  <c r="AR112"/>
  <c r="AR114"/>
  <c r="AR128"/>
  <c r="AR130"/>
  <c r="AR144"/>
  <c r="AR146"/>
  <c r="AR16"/>
  <c r="AR20"/>
  <c r="AR24"/>
  <c r="AR28"/>
  <c r="AR32"/>
  <c r="AR36"/>
  <c r="AR40"/>
  <c r="AR44"/>
  <c r="AR48"/>
  <c r="AR52"/>
  <c r="AR63"/>
  <c r="AR79"/>
  <c r="AR95"/>
  <c r="AR111"/>
  <c r="AR127"/>
  <c r="AR143"/>
  <c r="AR148"/>
  <c r="AR60"/>
  <c r="AR62"/>
  <c r="AR76"/>
  <c r="AR78"/>
  <c r="AR92"/>
  <c r="AR94"/>
  <c r="AR108"/>
  <c r="AR110"/>
  <c r="AR124"/>
  <c r="AR126"/>
  <c r="AR140"/>
  <c r="AR142"/>
  <c r="AR56"/>
  <c r="AR58"/>
  <c r="AR72"/>
  <c r="AR74"/>
  <c r="AR88"/>
  <c r="AR90"/>
  <c r="AR104"/>
  <c r="AR106"/>
  <c r="AR120"/>
  <c r="AR122"/>
  <c r="AR136"/>
  <c r="AR138"/>
  <c r="AR150"/>
  <c r="AU308"/>
  <c r="AU324"/>
  <c r="AU340"/>
  <c r="AU155"/>
  <c r="AU159"/>
  <c r="AU163"/>
  <c r="AU167"/>
  <c r="AU171"/>
  <c r="AU175"/>
  <c r="AU179"/>
  <c r="AU183"/>
  <c r="AU187"/>
  <c r="AU191"/>
  <c r="AU195"/>
  <c r="AU199"/>
  <c r="AU203"/>
  <c r="AU207"/>
  <c r="AU211"/>
  <c r="AU215"/>
  <c r="AU219"/>
  <c r="AU223"/>
  <c r="AU227"/>
  <c r="AU231"/>
  <c r="AU235"/>
  <c r="AU239"/>
  <c r="AU243"/>
  <c r="AU247"/>
  <c r="AU251"/>
  <c r="AU255"/>
  <c r="AU259"/>
  <c r="AU263"/>
  <c r="AU267"/>
  <c r="AU271"/>
  <c r="AU275"/>
  <c r="AU279"/>
  <c r="AU283"/>
  <c r="AU287"/>
  <c r="AU291"/>
  <c r="AU295"/>
  <c r="AU299"/>
  <c r="AU306"/>
  <c r="AU322"/>
  <c r="AU338"/>
  <c r="AU349"/>
  <c r="AU312"/>
  <c r="AU328"/>
  <c r="AU344"/>
  <c r="AU353"/>
  <c r="AU357"/>
  <c r="AU361"/>
  <c r="AU365"/>
  <c r="AU369"/>
  <c r="AU373"/>
  <c r="AU377"/>
  <c r="AU381"/>
  <c r="AU385"/>
  <c r="AU389"/>
  <c r="AU393"/>
  <c r="AU397"/>
  <c r="AU401"/>
  <c r="AU405"/>
  <c r="AU409"/>
  <c r="AU413"/>
  <c r="AU417"/>
  <c r="AU421"/>
  <c r="AU425"/>
  <c r="AU429"/>
  <c r="AU433"/>
  <c r="AU437"/>
  <c r="AU441"/>
  <c r="AU445"/>
  <c r="AU449"/>
  <c r="AU453"/>
  <c r="AU457"/>
  <c r="AU461"/>
  <c r="AU465"/>
  <c r="AU469"/>
  <c r="AU473"/>
  <c r="AU477"/>
  <c r="AU481"/>
  <c r="AU485"/>
  <c r="AU489"/>
  <c r="AU493"/>
  <c r="AU497"/>
  <c r="AU501"/>
  <c r="AU505"/>
  <c r="AU509"/>
  <c r="AU513"/>
  <c r="AU517"/>
  <c r="AU521"/>
  <c r="AU525"/>
  <c r="AU529"/>
  <c r="AU533"/>
  <c r="AU537"/>
  <c r="AU541"/>
  <c r="AU545"/>
  <c r="AU549"/>
  <c r="AU553"/>
  <c r="AU557"/>
  <c r="AU561"/>
  <c r="AU565"/>
  <c r="AU569"/>
  <c r="AU573"/>
  <c r="AU577"/>
  <c r="AU581"/>
  <c r="AU585"/>
  <c r="AU589"/>
  <c r="AU593"/>
  <c r="AU597"/>
  <c r="AU601"/>
  <c r="AU605"/>
  <c r="AU609"/>
  <c r="AU613"/>
  <c r="AU617"/>
  <c r="AU621"/>
  <c r="AU625"/>
  <c r="AU629"/>
  <c r="AU633"/>
  <c r="AU637"/>
  <c r="AU641"/>
  <c r="AH10"/>
  <c r="AH11" s="1"/>
  <c r="AH12" s="1"/>
  <c r="AH13" s="1"/>
  <c r="AG8"/>
  <c r="AI8" s="1"/>
  <c r="AG12"/>
  <c r="AG16"/>
  <c r="AG20"/>
  <c r="AG24"/>
  <c r="AG28"/>
  <c r="AG32"/>
  <c r="AG36"/>
  <c r="AG40"/>
  <c r="AG44"/>
  <c r="AG48"/>
  <c r="AG52"/>
  <c r="AG56"/>
  <c r="AG61"/>
  <c r="AJ72"/>
  <c r="AG75"/>
  <c r="AG77"/>
  <c r="AJ88"/>
  <c r="AJ10"/>
  <c r="AJ14"/>
  <c r="AJ18"/>
  <c r="AJ22"/>
  <c r="AJ26"/>
  <c r="AJ30"/>
  <c r="AJ34"/>
  <c r="AJ38"/>
  <c r="AJ42"/>
  <c r="AJ46"/>
  <c r="AJ54"/>
  <c r="AJ58"/>
  <c r="AG74"/>
  <c r="AG6"/>
  <c r="AI6" s="1"/>
  <c r="AG7"/>
  <c r="AI7" s="1"/>
  <c r="AG11"/>
  <c r="AI11" s="1"/>
  <c r="AG15"/>
  <c r="AG19"/>
  <c r="AG23"/>
  <c r="AG27"/>
  <c r="AG31"/>
  <c r="AG35"/>
  <c r="AG39"/>
  <c r="AG43"/>
  <c r="AG47"/>
  <c r="AG51"/>
  <c r="AG55"/>
  <c r="AG59"/>
  <c r="AG71"/>
  <c r="AG73"/>
  <c r="AJ84"/>
  <c r="AG87"/>
  <c r="AG89"/>
  <c r="AJ90"/>
  <c r="AG70"/>
  <c r="AG86"/>
  <c r="AG10"/>
  <c r="AG14"/>
  <c r="AG18"/>
  <c r="AG22"/>
  <c r="AG26"/>
  <c r="AG30"/>
  <c r="AG34"/>
  <c r="AG38"/>
  <c r="AG42"/>
  <c r="AG46"/>
  <c r="AG50"/>
  <c r="AG54"/>
  <c r="AG58"/>
  <c r="AG67"/>
  <c r="AG69"/>
  <c r="AG83"/>
  <c r="AG85"/>
  <c r="AG66"/>
  <c r="AG82"/>
  <c r="AG9"/>
  <c r="AI9" s="1"/>
  <c r="AG13"/>
  <c r="AG17"/>
  <c r="AG21"/>
  <c r="AG25"/>
  <c r="AG29"/>
  <c r="AG33"/>
  <c r="AG37"/>
  <c r="AG41"/>
  <c r="AG45"/>
  <c r="AG49"/>
  <c r="AG53"/>
  <c r="AG57"/>
  <c r="AJ60"/>
  <c r="AG63"/>
  <c r="AG65"/>
  <c r="AJ76"/>
  <c r="AG79"/>
  <c r="AG643"/>
  <c r="AG639"/>
  <c r="AG635"/>
  <c r="AG631"/>
  <c r="AG627"/>
  <c r="AG623"/>
  <c r="AG619"/>
  <c r="AG615"/>
  <c r="AG611"/>
  <c r="AG607"/>
  <c r="AG603"/>
  <c r="AG599"/>
  <c r="AG595"/>
  <c r="AG591"/>
  <c r="AG587"/>
  <c r="AG583"/>
  <c r="AG579"/>
  <c r="AG575"/>
  <c r="AG571"/>
  <c r="AG567"/>
  <c r="AG563"/>
  <c r="AG559"/>
  <c r="AG555"/>
  <c r="AG551"/>
  <c r="AG547"/>
  <c r="AG543"/>
  <c r="AG539"/>
  <c r="AG535"/>
  <c r="AG531"/>
  <c r="AG527"/>
  <c r="AG523"/>
  <c r="AG519"/>
  <c r="AG515"/>
  <c r="AG511"/>
  <c r="AG507"/>
  <c r="AG503"/>
  <c r="AG499"/>
  <c r="AG495"/>
  <c r="AG491"/>
  <c r="AG487"/>
  <c r="AG483"/>
  <c r="AG479"/>
  <c r="AG475"/>
  <c r="AG471"/>
  <c r="AG467"/>
  <c r="AG463"/>
  <c r="AG459"/>
  <c r="AG455"/>
  <c r="AG451"/>
  <c r="AG447"/>
  <c r="AG443"/>
  <c r="AG439"/>
  <c r="AG435"/>
  <c r="AG431"/>
  <c r="AG427"/>
  <c r="AG423"/>
  <c r="AG419"/>
  <c r="AG415"/>
  <c r="AG411"/>
  <c r="AG407"/>
  <c r="AG403"/>
  <c r="AG399"/>
  <c r="AG395"/>
  <c r="AG391"/>
  <c r="AG387"/>
  <c r="AG383"/>
  <c r="AG379"/>
  <c r="AG375"/>
  <c r="AG371"/>
  <c r="AG367"/>
  <c r="AG363"/>
  <c r="AG359"/>
  <c r="AG355"/>
  <c r="AG351"/>
  <c r="AG347"/>
  <c r="AG640"/>
  <c r="AG636"/>
  <c r="AG632"/>
  <c r="AG628"/>
  <c r="AG624"/>
  <c r="AG620"/>
  <c r="AG616"/>
  <c r="AG612"/>
  <c r="AG608"/>
  <c r="AG604"/>
  <c r="AG600"/>
  <c r="AG596"/>
  <c r="AG592"/>
  <c r="AG588"/>
  <c r="AG584"/>
  <c r="AG580"/>
  <c r="AG576"/>
  <c r="AG572"/>
  <c r="AG568"/>
  <c r="AG564"/>
  <c r="AG560"/>
  <c r="AG556"/>
  <c r="AG552"/>
  <c r="AG548"/>
  <c r="AG544"/>
  <c r="AG540"/>
  <c r="AG536"/>
  <c r="AG532"/>
  <c r="AG528"/>
  <c r="AG524"/>
  <c r="AG520"/>
  <c r="AG516"/>
  <c r="AG512"/>
  <c r="AG508"/>
  <c r="AG504"/>
  <c r="AG500"/>
  <c r="AG496"/>
  <c r="AG492"/>
  <c r="AG488"/>
  <c r="AG484"/>
  <c r="AG480"/>
  <c r="AG476"/>
  <c r="AG472"/>
  <c r="AG468"/>
  <c r="AG464"/>
  <c r="AG460"/>
  <c r="AG456"/>
  <c r="AG452"/>
  <c r="AG448"/>
  <c r="AG444"/>
  <c r="AG440"/>
  <c r="AG436"/>
  <c r="AG432"/>
  <c r="AG428"/>
  <c r="AG424"/>
  <c r="AG420"/>
  <c r="AG416"/>
  <c r="AG412"/>
  <c r="AG408"/>
  <c r="AG404"/>
  <c r="AG400"/>
  <c r="AG396"/>
  <c r="AG392"/>
  <c r="AG388"/>
  <c r="AG384"/>
  <c r="AG380"/>
  <c r="AG376"/>
  <c r="AG372"/>
  <c r="AG368"/>
  <c r="AG364"/>
  <c r="AG641"/>
  <c r="AG637"/>
  <c r="AG633"/>
  <c r="AG629"/>
  <c r="AG625"/>
  <c r="AG621"/>
  <c r="AG617"/>
  <c r="AG613"/>
  <c r="AG609"/>
  <c r="AG605"/>
  <c r="AG601"/>
  <c r="AG597"/>
  <c r="AG593"/>
  <c r="AG589"/>
  <c r="AG585"/>
  <c r="AG581"/>
  <c r="AG577"/>
  <c r="AG573"/>
  <c r="AG569"/>
  <c r="AG565"/>
  <c r="AG561"/>
  <c r="AG557"/>
  <c r="AG553"/>
  <c r="AG549"/>
  <c r="AG545"/>
  <c r="AG541"/>
  <c r="AG537"/>
  <c r="AG533"/>
  <c r="AG529"/>
  <c r="AG525"/>
  <c r="AG521"/>
  <c r="AG517"/>
  <c r="AG513"/>
  <c r="AG509"/>
  <c r="AG505"/>
  <c r="AG501"/>
  <c r="AG497"/>
  <c r="AG493"/>
  <c r="AG489"/>
  <c r="AG485"/>
  <c r="AG481"/>
  <c r="AG477"/>
  <c r="AG473"/>
  <c r="AG469"/>
  <c r="AG465"/>
  <c r="AG461"/>
  <c r="AG457"/>
  <c r="AG453"/>
  <c r="AG449"/>
  <c r="AG445"/>
  <c r="AG441"/>
  <c r="AG437"/>
  <c r="AG433"/>
  <c r="AG429"/>
  <c r="AG425"/>
  <c r="AG421"/>
  <c r="AG417"/>
  <c r="AG413"/>
  <c r="AG409"/>
  <c r="AG405"/>
  <c r="AG401"/>
  <c r="AG397"/>
  <c r="AG393"/>
  <c r="AG389"/>
  <c r="AG385"/>
  <c r="AG381"/>
  <c r="AG377"/>
  <c r="AG373"/>
  <c r="AG369"/>
  <c r="AG365"/>
  <c r="AG361"/>
  <c r="AG642"/>
  <c r="AG638"/>
  <c r="AG634"/>
  <c r="AG630"/>
  <c r="AG626"/>
  <c r="AG622"/>
  <c r="AG618"/>
  <c r="AG614"/>
  <c r="AG610"/>
  <c r="AG606"/>
  <c r="AG602"/>
  <c r="AG598"/>
  <c r="AG594"/>
  <c r="AG590"/>
  <c r="AG586"/>
  <c r="AG582"/>
  <c r="AG578"/>
  <c r="AG574"/>
  <c r="AG570"/>
  <c r="AG566"/>
  <c r="AG562"/>
  <c r="AG558"/>
  <c r="AG554"/>
  <c r="AG550"/>
  <c r="AG546"/>
  <c r="AG542"/>
  <c r="AG538"/>
  <c r="AG534"/>
  <c r="AG530"/>
  <c r="AG526"/>
  <c r="AG522"/>
  <c r="AG518"/>
  <c r="AG514"/>
  <c r="AG510"/>
  <c r="AG506"/>
  <c r="AG502"/>
  <c r="AG498"/>
  <c r="AG494"/>
  <c r="AG490"/>
  <c r="AG486"/>
  <c r="AG482"/>
  <c r="AG478"/>
  <c r="AG474"/>
  <c r="AG470"/>
  <c r="AG466"/>
  <c r="AG462"/>
  <c r="AG458"/>
  <c r="AG454"/>
  <c r="AG450"/>
  <c r="AG446"/>
  <c r="AG442"/>
  <c r="AG438"/>
  <c r="AG434"/>
  <c r="AG430"/>
  <c r="AG426"/>
  <c r="AG422"/>
  <c r="AG418"/>
  <c r="AG414"/>
  <c r="AG410"/>
  <c r="AG406"/>
  <c r="AG402"/>
  <c r="AG398"/>
  <c r="AG394"/>
  <c r="AG390"/>
  <c r="AG386"/>
  <c r="AG382"/>
  <c r="AG378"/>
  <c r="AG342"/>
  <c r="AG341"/>
  <c r="AG326"/>
  <c r="AG325"/>
  <c r="AG310"/>
  <c r="AG309"/>
  <c r="AG360"/>
  <c r="AG350"/>
  <c r="AG344"/>
  <c r="AG343"/>
  <c r="AG328"/>
  <c r="AG327"/>
  <c r="AG312"/>
  <c r="AG311"/>
  <c r="AG301"/>
  <c r="AG297"/>
  <c r="AG293"/>
  <c r="AG289"/>
  <c r="AG285"/>
  <c r="AG281"/>
  <c r="AG277"/>
  <c r="AG273"/>
  <c r="AG269"/>
  <c r="AG265"/>
  <c r="AG261"/>
  <c r="AG257"/>
  <c r="AG253"/>
  <c r="AG249"/>
  <c r="AG245"/>
  <c r="AG241"/>
  <c r="AG237"/>
  <c r="AG233"/>
  <c r="AG229"/>
  <c r="AG225"/>
  <c r="AG221"/>
  <c r="AG217"/>
  <c r="AG213"/>
  <c r="AG209"/>
  <c r="AG205"/>
  <c r="AG201"/>
  <c r="AG197"/>
  <c r="AG193"/>
  <c r="AG189"/>
  <c r="AG185"/>
  <c r="AG181"/>
  <c r="AG177"/>
  <c r="AG173"/>
  <c r="AG169"/>
  <c r="AG165"/>
  <c r="AG161"/>
  <c r="AG157"/>
  <c r="AG153"/>
  <c r="AG149"/>
  <c r="AG145"/>
  <c r="AG141"/>
  <c r="AG137"/>
  <c r="AG133"/>
  <c r="AG129"/>
  <c r="AG125"/>
  <c r="AG121"/>
  <c r="AG117"/>
  <c r="AG113"/>
  <c r="AG109"/>
  <c r="AG105"/>
  <c r="AG101"/>
  <c r="AG97"/>
  <c r="AG93"/>
  <c r="AG349"/>
  <c r="AG348"/>
  <c r="AG346"/>
  <c r="AG345"/>
  <c r="AG330"/>
  <c r="AG329"/>
  <c r="AG314"/>
  <c r="AG313"/>
  <c r="AG374"/>
  <c r="AG358"/>
  <c r="AG332"/>
  <c r="AG331"/>
  <c r="AG316"/>
  <c r="AG315"/>
  <c r="AG302"/>
  <c r="AG298"/>
  <c r="AG294"/>
  <c r="AG290"/>
  <c r="AG286"/>
  <c r="AG282"/>
  <c r="AG278"/>
  <c r="AG274"/>
  <c r="AG270"/>
  <c r="AG266"/>
  <c r="AG262"/>
  <c r="AG258"/>
  <c r="AG254"/>
  <c r="AG250"/>
  <c r="AG246"/>
  <c r="AG242"/>
  <c r="AG238"/>
  <c r="AG234"/>
  <c r="AG230"/>
  <c r="AG226"/>
  <c r="AG222"/>
  <c r="AG218"/>
  <c r="AG214"/>
  <c r="AG210"/>
  <c r="AG206"/>
  <c r="AG202"/>
  <c r="AG198"/>
  <c r="AG194"/>
  <c r="AG190"/>
  <c r="AG186"/>
  <c r="AG182"/>
  <c r="AG178"/>
  <c r="AG174"/>
  <c r="AG170"/>
  <c r="AG166"/>
  <c r="AG162"/>
  <c r="AG158"/>
  <c r="AG154"/>
  <c r="AG150"/>
  <c r="AG146"/>
  <c r="AG142"/>
  <c r="AG138"/>
  <c r="AG134"/>
  <c r="AG130"/>
  <c r="AG126"/>
  <c r="AG122"/>
  <c r="AG118"/>
  <c r="AG114"/>
  <c r="AG110"/>
  <c r="AG106"/>
  <c r="AG102"/>
  <c r="AG98"/>
  <c r="AG94"/>
  <c r="AG90"/>
  <c r="AG370"/>
  <c r="AG357"/>
  <c r="AG356"/>
  <c r="AG334"/>
  <c r="AG333"/>
  <c r="AG318"/>
  <c r="AG317"/>
  <c r="AG366"/>
  <c r="AG336"/>
  <c r="AG335"/>
  <c r="AG320"/>
  <c r="AG319"/>
  <c r="AG304"/>
  <c r="AG303"/>
  <c r="AG299"/>
  <c r="AG295"/>
  <c r="AG291"/>
  <c r="AG287"/>
  <c r="AG283"/>
  <c r="AG279"/>
  <c r="AG275"/>
  <c r="AG271"/>
  <c r="AG267"/>
  <c r="AG263"/>
  <c r="AG259"/>
  <c r="AG255"/>
  <c r="AG251"/>
  <c r="AG247"/>
  <c r="AG243"/>
  <c r="AG239"/>
  <c r="AG235"/>
  <c r="AG231"/>
  <c r="AG227"/>
  <c r="AG223"/>
  <c r="AG219"/>
  <c r="AG215"/>
  <c r="AG211"/>
  <c r="AG207"/>
  <c r="AG203"/>
  <c r="AG199"/>
  <c r="AG195"/>
  <c r="AG191"/>
  <c r="AG187"/>
  <c r="AG183"/>
  <c r="AG179"/>
  <c r="AG175"/>
  <c r="AG171"/>
  <c r="AG167"/>
  <c r="AG163"/>
  <c r="AG159"/>
  <c r="AG155"/>
  <c r="AG151"/>
  <c r="AG147"/>
  <c r="AG143"/>
  <c r="AG139"/>
  <c r="AG135"/>
  <c r="AG131"/>
  <c r="AG127"/>
  <c r="AG123"/>
  <c r="AG119"/>
  <c r="AG115"/>
  <c r="AG111"/>
  <c r="AG107"/>
  <c r="AG103"/>
  <c r="AG99"/>
  <c r="AG95"/>
  <c r="AG91"/>
  <c r="AG362"/>
  <c r="AG354"/>
  <c r="AG338"/>
  <c r="AG337"/>
  <c r="AG322"/>
  <c r="AG321"/>
  <c r="AG306"/>
  <c r="AG305"/>
  <c r="AG353"/>
  <c r="AG352"/>
  <c r="AG340"/>
  <c r="AG339"/>
  <c r="AG324"/>
  <c r="AG323"/>
  <c r="AG308"/>
  <c r="AG307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6"/>
  <c r="AG172"/>
  <c r="AG168"/>
  <c r="AG164"/>
  <c r="AG160"/>
  <c r="AG156"/>
  <c r="AG152"/>
  <c r="AG148"/>
  <c r="AG144"/>
  <c r="AG140"/>
  <c r="AG136"/>
  <c r="AG132"/>
  <c r="AG128"/>
  <c r="AG124"/>
  <c r="AG120"/>
  <c r="AG116"/>
  <c r="AG112"/>
  <c r="AG108"/>
  <c r="AG104"/>
  <c r="AG100"/>
  <c r="AG96"/>
  <c r="AG92"/>
  <c r="AG88"/>
  <c r="AG84"/>
  <c r="AG80"/>
  <c r="AG76"/>
  <c r="AG72"/>
  <c r="AG68"/>
  <c r="AG64"/>
  <c r="AG60"/>
  <c r="AG62"/>
  <c r="AJ75"/>
  <c r="AG78"/>
  <c r="AJ375"/>
  <c r="AJ304"/>
  <c r="AJ320"/>
  <c r="AJ336"/>
  <c r="AJ94"/>
  <c r="AJ98"/>
  <c r="AJ102"/>
  <c r="AJ106"/>
  <c r="AJ110"/>
  <c r="AJ114"/>
  <c r="AJ118"/>
  <c r="AJ122"/>
  <c r="AJ126"/>
  <c r="AJ130"/>
  <c r="AJ134"/>
  <c r="AJ138"/>
  <c r="AJ142"/>
  <c r="AJ146"/>
  <c r="AJ150"/>
  <c r="AJ154"/>
  <c r="AJ158"/>
  <c r="AJ162"/>
  <c r="AJ166"/>
  <c r="AJ170"/>
  <c r="AJ174"/>
  <c r="AJ178"/>
  <c r="AJ182"/>
  <c r="AJ186"/>
  <c r="AJ190"/>
  <c r="AJ194"/>
  <c r="AJ198"/>
  <c r="AJ202"/>
  <c r="AJ206"/>
  <c r="AJ210"/>
  <c r="AJ214"/>
  <c r="AJ218"/>
  <c r="AJ222"/>
  <c r="AJ226"/>
  <c r="AJ230"/>
  <c r="AJ234"/>
  <c r="AJ238"/>
  <c r="AJ242"/>
  <c r="AJ246"/>
  <c r="AJ250"/>
  <c r="AJ254"/>
  <c r="AJ258"/>
  <c r="AJ262"/>
  <c r="AJ266"/>
  <c r="AJ270"/>
  <c r="AJ274"/>
  <c r="AJ278"/>
  <c r="AJ282"/>
  <c r="AJ286"/>
  <c r="AJ290"/>
  <c r="AJ294"/>
  <c r="AJ298"/>
  <c r="AJ302"/>
  <c r="AJ316"/>
  <c r="AJ332"/>
  <c r="AJ363"/>
  <c r="AJ288"/>
  <c r="AJ292"/>
  <c r="AJ296"/>
  <c r="AJ300"/>
  <c r="AJ367"/>
  <c r="AJ308"/>
  <c r="AJ324"/>
  <c r="AJ340"/>
  <c r="AJ371"/>
  <c r="AJ379"/>
  <c r="AJ383"/>
  <c r="AJ387"/>
  <c r="AJ391"/>
  <c r="AJ395"/>
  <c r="AJ399"/>
  <c r="AJ403"/>
  <c r="AJ407"/>
  <c r="AJ411"/>
  <c r="AJ415"/>
  <c r="AJ419"/>
  <c r="AJ423"/>
  <c r="AJ427"/>
  <c r="AJ431"/>
  <c r="AJ435"/>
  <c r="AJ439"/>
  <c r="AJ443"/>
  <c r="AJ447"/>
  <c r="AJ451"/>
  <c r="AJ455"/>
  <c r="AJ459"/>
  <c r="AJ463"/>
  <c r="AJ467"/>
  <c r="AJ471"/>
  <c r="AJ475"/>
  <c r="AJ479"/>
  <c r="AJ483"/>
  <c r="AJ487"/>
  <c r="AJ491"/>
  <c r="AJ495"/>
  <c r="AJ499"/>
  <c r="AJ503"/>
  <c r="AJ507"/>
  <c r="AJ511"/>
  <c r="AJ515"/>
  <c r="AJ519"/>
  <c r="AJ523"/>
  <c r="AJ527"/>
  <c r="AJ531"/>
  <c r="AJ535"/>
  <c r="AJ539"/>
  <c r="AJ543"/>
  <c r="AJ547"/>
  <c r="AJ551"/>
  <c r="AJ555"/>
  <c r="AJ559"/>
  <c r="AJ563"/>
  <c r="AJ567"/>
  <c r="AJ571"/>
  <c r="AJ575"/>
  <c r="AJ579"/>
  <c r="AJ583"/>
  <c r="AJ587"/>
  <c r="AJ591"/>
  <c r="AJ595"/>
  <c r="AJ599"/>
  <c r="AJ603"/>
  <c r="AJ607"/>
  <c r="AJ611"/>
  <c r="AJ615"/>
  <c r="AJ619"/>
  <c r="AJ623"/>
  <c r="AJ627"/>
  <c r="AJ631"/>
  <c r="AJ635"/>
  <c r="AJ639"/>
  <c r="AJ643"/>
  <c r="AJ638"/>
  <c r="AJ642"/>
  <c r="W61"/>
  <c r="W62" s="1"/>
  <c r="W63" s="1"/>
  <c r="W64" s="1"/>
  <c r="W65" s="1"/>
  <c r="W66" s="1"/>
  <c r="W67" s="1"/>
  <c r="V10"/>
  <c r="X10" s="1"/>
  <c r="X13"/>
  <c r="V14"/>
  <c r="X14" s="1"/>
  <c r="Y8"/>
  <c r="Y12"/>
  <c r="V9"/>
  <c r="X9" s="1"/>
  <c r="V643"/>
  <c r="V639"/>
  <c r="V635"/>
  <c r="V631"/>
  <c r="V627"/>
  <c r="V623"/>
  <c r="V619"/>
  <c r="V615"/>
  <c r="V611"/>
  <c r="V607"/>
  <c r="V603"/>
  <c r="V599"/>
  <c r="V595"/>
  <c r="V591"/>
  <c r="V587"/>
  <c r="V583"/>
  <c r="V579"/>
  <c r="V575"/>
  <c r="V571"/>
  <c r="V567"/>
  <c r="V563"/>
  <c r="V559"/>
  <c r="V555"/>
  <c r="V551"/>
  <c r="V547"/>
  <c r="V543"/>
  <c r="V539"/>
  <c r="V535"/>
  <c r="V531"/>
  <c r="V527"/>
  <c r="V523"/>
  <c r="V519"/>
  <c r="V515"/>
  <c r="V511"/>
  <c r="V507"/>
  <c r="V503"/>
  <c r="V499"/>
  <c r="V495"/>
  <c r="V491"/>
  <c r="V487"/>
  <c r="V483"/>
  <c r="V479"/>
  <c r="V475"/>
  <c r="V471"/>
  <c r="V467"/>
  <c r="V463"/>
  <c r="V459"/>
  <c r="V455"/>
  <c r="V451"/>
  <c r="V447"/>
  <c r="V443"/>
  <c r="V439"/>
  <c r="V435"/>
  <c r="V431"/>
  <c r="V427"/>
  <c r="V423"/>
  <c r="V419"/>
  <c r="V415"/>
  <c r="V411"/>
  <c r="V407"/>
  <c r="V403"/>
  <c r="V399"/>
  <c r="V395"/>
  <c r="V391"/>
  <c r="V387"/>
  <c r="V383"/>
  <c r="V379"/>
  <c r="V375"/>
  <c r="V371"/>
  <c r="V367"/>
  <c r="V363"/>
  <c r="V359"/>
  <c r="V355"/>
  <c r="V351"/>
  <c r="V347"/>
  <c r="V343"/>
  <c r="V339"/>
  <c r="V335"/>
  <c r="V331"/>
  <c r="V327"/>
  <c r="V323"/>
  <c r="V319"/>
  <c r="V315"/>
  <c r="V311"/>
  <c r="V307"/>
  <c r="V303"/>
  <c r="V640"/>
  <c r="V636"/>
  <c r="V632"/>
  <c r="V628"/>
  <c r="V624"/>
  <c r="V620"/>
  <c r="V616"/>
  <c r="V612"/>
  <c r="V608"/>
  <c r="V604"/>
  <c r="V600"/>
  <c r="V596"/>
  <c r="V592"/>
  <c r="V588"/>
  <c r="V584"/>
  <c r="V580"/>
  <c r="V576"/>
  <c r="V572"/>
  <c r="V568"/>
  <c r="V564"/>
  <c r="V560"/>
  <c r="V556"/>
  <c r="V552"/>
  <c r="V548"/>
  <c r="V544"/>
  <c r="V540"/>
  <c r="V536"/>
  <c r="V532"/>
  <c r="V528"/>
  <c r="V524"/>
  <c r="V520"/>
  <c r="V516"/>
  <c r="V512"/>
  <c r="V508"/>
  <c r="V504"/>
  <c r="V500"/>
  <c r="V496"/>
  <c r="V492"/>
  <c r="V488"/>
  <c r="V484"/>
  <c r="V480"/>
  <c r="V476"/>
  <c r="V472"/>
  <c r="V468"/>
  <c r="V464"/>
  <c r="V460"/>
  <c r="V456"/>
  <c r="V452"/>
  <c r="V448"/>
  <c r="V444"/>
  <c r="V440"/>
  <c r="V436"/>
  <c r="V432"/>
  <c r="V428"/>
  <c r="V424"/>
  <c r="V420"/>
  <c r="V416"/>
  <c r="V412"/>
  <c r="V408"/>
  <c r="V404"/>
  <c r="V400"/>
  <c r="V396"/>
  <c r="V392"/>
  <c r="V388"/>
  <c r="V384"/>
  <c r="V380"/>
  <c r="V376"/>
  <c r="V372"/>
  <c r="V368"/>
  <c r="V364"/>
  <c r="V360"/>
  <c r="V356"/>
  <c r="V352"/>
  <c r="V348"/>
  <c r="V344"/>
  <c r="V340"/>
  <c r="V336"/>
  <c r="V332"/>
  <c r="V328"/>
  <c r="V324"/>
  <c r="V320"/>
  <c r="V316"/>
  <c r="V312"/>
  <c r="V308"/>
  <c r="V304"/>
  <c r="V641"/>
  <c r="V637"/>
  <c r="V633"/>
  <c r="V629"/>
  <c r="V625"/>
  <c r="V621"/>
  <c r="V617"/>
  <c r="V613"/>
  <c r="V609"/>
  <c r="V605"/>
  <c r="V601"/>
  <c r="V597"/>
  <c r="V593"/>
  <c r="V589"/>
  <c r="V585"/>
  <c r="V581"/>
  <c r="V577"/>
  <c r="V573"/>
  <c r="V569"/>
  <c r="V565"/>
  <c r="V561"/>
  <c r="V557"/>
  <c r="V553"/>
  <c r="V549"/>
  <c r="V545"/>
  <c r="V541"/>
  <c r="V537"/>
  <c r="V533"/>
  <c r="V529"/>
  <c r="V525"/>
  <c r="V521"/>
  <c r="V517"/>
  <c r="V513"/>
  <c r="V509"/>
  <c r="V505"/>
  <c r="V501"/>
  <c r="V497"/>
  <c r="V493"/>
  <c r="V489"/>
  <c r="V485"/>
  <c r="V481"/>
  <c r="V477"/>
  <c r="V473"/>
  <c r="V469"/>
  <c r="V465"/>
  <c r="V461"/>
  <c r="V457"/>
  <c r="V453"/>
  <c r="V449"/>
  <c r="V445"/>
  <c r="V441"/>
  <c r="V437"/>
  <c r="V433"/>
  <c r="V429"/>
  <c r="V425"/>
  <c r="V421"/>
  <c r="V417"/>
  <c r="V413"/>
  <c r="V409"/>
  <c r="V405"/>
  <c r="V401"/>
  <c r="V397"/>
  <c r="V393"/>
  <c r="V389"/>
  <c r="V385"/>
  <c r="V381"/>
  <c r="V377"/>
  <c r="V373"/>
  <c r="V369"/>
  <c r="V365"/>
  <c r="V361"/>
  <c r="V357"/>
  <c r="V353"/>
  <c r="V349"/>
  <c r="V345"/>
  <c r="V341"/>
  <c r="V337"/>
  <c r="V333"/>
  <c r="V329"/>
  <c r="V325"/>
  <c r="V321"/>
  <c r="V317"/>
  <c r="V313"/>
  <c r="V309"/>
  <c r="V305"/>
  <c r="V642"/>
  <c r="V638"/>
  <c r="V634"/>
  <c r="V630"/>
  <c r="V626"/>
  <c r="V622"/>
  <c r="V618"/>
  <c r="V614"/>
  <c r="V610"/>
  <c r="V606"/>
  <c r="V602"/>
  <c r="V598"/>
  <c r="V594"/>
  <c r="V590"/>
  <c r="V586"/>
  <c r="V582"/>
  <c r="V578"/>
  <c r="V574"/>
  <c r="V570"/>
  <c r="V566"/>
  <c r="V562"/>
  <c r="V558"/>
  <c r="V554"/>
  <c r="V550"/>
  <c r="V546"/>
  <c r="V542"/>
  <c r="V538"/>
  <c r="V534"/>
  <c r="V530"/>
  <c r="V526"/>
  <c r="V522"/>
  <c r="V518"/>
  <c r="V514"/>
  <c r="V510"/>
  <c r="V506"/>
  <c r="V502"/>
  <c r="V498"/>
  <c r="V494"/>
  <c r="V490"/>
  <c r="V486"/>
  <c r="V482"/>
  <c r="V478"/>
  <c r="V474"/>
  <c r="V470"/>
  <c r="V466"/>
  <c r="V462"/>
  <c r="V458"/>
  <c r="V454"/>
  <c r="V450"/>
  <c r="V446"/>
  <c r="V442"/>
  <c r="V438"/>
  <c r="V434"/>
  <c r="V430"/>
  <c r="V426"/>
  <c r="V422"/>
  <c r="V418"/>
  <c r="V414"/>
  <c r="V410"/>
  <c r="V406"/>
  <c r="V402"/>
  <c r="V398"/>
  <c r="V394"/>
  <c r="V390"/>
  <c r="V386"/>
  <c r="V382"/>
  <c r="V378"/>
  <c r="V374"/>
  <c r="V370"/>
  <c r="V366"/>
  <c r="V362"/>
  <c r="V358"/>
  <c r="V354"/>
  <c r="V350"/>
  <c r="V346"/>
  <c r="V342"/>
  <c r="V338"/>
  <c r="V334"/>
  <c r="V330"/>
  <c r="V326"/>
  <c r="V322"/>
  <c r="V318"/>
  <c r="V314"/>
  <c r="V310"/>
  <c r="V306"/>
  <c r="V299"/>
  <c r="V295"/>
  <c r="V291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99"/>
  <c r="V95"/>
  <c r="V91"/>
  <c r="V87"/>
  <c r="V83"/>
  <c r="V79"/>
  <c r="V75"/>
  <c r="V71"/>
  <c r="V67"/>
  <c r="V63"/>
  <c r="V59"/>
  <c r="V55"/>
  <c r="X55" s="1"/>
  <c r="V51"/>
  <c r="X51" s="1"/>
  <c r="V47"/>
  <c r="X47" s="1"/>
  <c r="V43"/>
  <c r="X43" s="1"/>
  <c r="V39"/>
  <c r="X39" s="1"/>
  <c r="V35"/>
  <c r="X35" s="1"/>
  <c r="V31"/>
  <c r="X31" s="1"/>
  <c r="V27"/>
  <c r="X27" s="1"/>
  <c r="V23"/>
  <c r="X23" s="1"/>
  <c r="V19"/>
  <c r="X19" s="1"/>
  <c r="V300"/>
  <c r="V296"/>
  <c r="V292"/>
  <c r="V288"/>
  <c r="V284"/>
  <c r="V280"/>
  <c r="V276"/>
  <c r="V272"/>
  <c r="V268"/>
  <c r="V264"/>
  <c r="V260"/>
  <c r="V256"/>
  <c r="V252"/>
  <c r="V248"/>
  <c r="V244"/>
  <c r="V240"/>
  <c r="V236"/>
  <c r="V232"/>
  <c r="V228"/>
  <c r="V224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108"/>
  <c r="V104"/>
  <c r="V100"/>
  <c r="V96"/>
  <c r="V92"/>
  <c r="V88"/>
  <c r="V84"/>
  <c r="V80"/>
  <c r="V76"/>
  <c r="V72"/>
  <c r="V68"/>
  <c r="V64"/>
  <c r="V60"/>
  <c r="X60" s="1"/>
  <c r="AB60" s="1"/>
  <c r="AC60" s="1"/>
  <c r="V56"/>
  <c r="V52"/>
  <c r="V48"/>
  <c r="X48" s="1"/>
  <c r="V44"/>
  <c r="X44" s="1"/>
  <c r="V40"/>
  <c r="V36"/>
  <c r="V32"/>
  <c r="V28"/>
  <c r="V24"/>
  <c r="V20"/>
  <c r="V301"/>
  <c r="V297"/>
  <c r="V293"/>
  <c r="V289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97"/>
  <c r="V93"/>
  <c r="V89"/>
  <c r="V85"/>
  <c r="V81"/>
  <c r="V77"/>
  <c r="V73"/>
  <c r="V69"/>
  <c r="V65"/>
  <c r="V61"/>
  <c r="V57"/>
  <c r="V53"/>
  <c r="X53" s="1"/>
  <c r="V49"/>
  <c r="X49" s="1"/>
  <c r="V45"/>
  <c r="X45" s="1"/>
  <c r="V41"/>
  <c r="X41" s="1"/>
  <c r="V37"/>
  <c r="X37" s="1"/>
  <c r="V33"/>
  <c r="X33" s="1"/>
  <c r="V29"/>
  <c r="X29" s="1"/>
  <c r="V25"/>
  <c r="X25" s="1"/>
  <c r="V21"/>
  <c r="X21" s="1"/>
  <c r="V17"/>
  <c r="X17" s="1"/>
  <c r="V302"/>
  <c r="V298"/>
  <c r="V294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106"/>
  <c r="V102"/>
  <c r="V98"/>
  <c r="V94"/>
  <c r="V90"/>
  <c r="V86"/>
  <c r="V82"/>
  <c r="V78"/>
  <c r="V74"/>
  <c r="V70"/>
  <c r="V66"/>
  <c r="X66" s="1"/>
  <c r="V62"/>
  <c r="V58"/>
  <c r="V54"/>
  <c r="V50"/>
  <c r="V46"/>
  <c r="X46" s="1"/>
  <c r="V42"/>
  <c r="V38"/>
  <c r="V34"/>
  <c r="V30"/>
  <c r="X30" s="1"/>
  <c r="V26"/>
  <c r="V22"/>
  <c r="V18"/>
  <c r="Y6"/>
  <c r="Y7"/>
  <c r="Y11"/>
  <c r="Y15"/>
  <c r="X58"/>
  <c r="V8"/>
  <c r="X8" s="1"/>
  <c r="V12"/>
  <c r="X12" s="1"/>
  <c r="V16"/>
  <c r="X16" s="1"/>
  <c r="X18"/>
  <c r="X20"/>
  <c r="X22"/>
  <c r="X24"/>
  <c r="X26"/>
  <c r="X28"/>
  <c r="X32"/>
  <c r="X34"/>
  <c r="X36"/>
  <c r="X38"/>
  <c r="X40"/>
  <c r="X42"/>
  <c r="X50"/>
  <c r="X52"/>
  <c r="X54"/>
  <c r="X56"/>
  <c r="AB56" s="1"/>
  <c r="AC56" s="1"/>
  <c r="Y10"/>
  <c r="Y14"/>
  <c r="X65"/>
  <c r="V6"/>
  <c r="X6" s="1"/>
  <c r="V7"/>
  <c r="X7" s="1"/>
  <c r="V11"/>
  <c r="X11" s="1"/>
  <c r="V15"/>
  <c r="X15" s="1"/>
  <c r="X61"/>
  <c r="X57"/>
  <c r="X59"/>
  <c r="Y17"/>
  <c r="Y21"/>
  <c r="Y25"/>
  <c r="Y29"/>
  <c r="Y33"/>
  <c r="Y37"/>
  <c r="Y41"/>
  <c r="Y45"/>
  <c r="Y49"/>
  <c r="Y53"/>
  <c r="Y57"/>
  <c r="Y61"/>
  <c r="Y65"/>
  <c r="Y69"/>
  <c r="Y73"/>
  <c r="Y77"/>
  <c r="Y81"/>
  <c r="Y85"/>
  <c r="Y89"/>
  <c r="Y93"/>
  <c r="Y97"/>
  <c r="Y101"/>
  <c r="Y105"/>
  <c r="Y109"/>
  <c r="Y113"/>
  <c r="Y117"/>
  <c r="Y121"/>
  <c r="Y125"/>
  <c r="Y129"/>
  <c r="Y133"/>
  <c r="Y137"/>
  <c r="Y141"/>
  <c r="Y145"/>
  <c r="Y149"/>
  <c r="Y153"/>
  <c r="Y157"/>
  <c r="Y161"/>
  <c r="Y165"/>
  <c r="Y169"/>
  <c r="Y173"/>
  <c r="Y177"/>
  <c r="Y181"/>
  <c r="Y185"/>
  <c r="Y189"/>
  <c r="Y193"/>
  <c r="Y197"/>
  <c r="Y201"/>
  <c r="Y205"/>
  <c r="Y209"/>
  <c r="Y213"/>
  <c r="Y217"/>
  <c r="Y221"/>
  <c r="Y225"/>
  <c r="Y229"/>
  <c r="Y233"/>
  <c r="Y237"/>
  <c r="Y241"/>
  <c r="Y245"/>
  <c r="Y249"/>
  <c r="Y253"/>
  <c r="Y257"/>
  <c r="Y261"/>
  <c r="Y265"/>
  <c r="Y269"/>
  <c r="Y273"/>
  <c r="Y277"/>
  <c r="Y281"/>
  <c r="Y285"/>
  <c r="Y289"/>
  <c r="Y293"/>
  <c r="Y297"/>
  <c r="Y301"/>
  <c r="Y303"/>
  <c r="Y20"/>
  <c r="AB20" s="1"/>
  <c r="AC20" s="1"/>
  <c r="Y24"/>
  <c r="AB24" s="1"/>
  <c r="AC24" s="1"/>
  <c r="Y28"/>
  <c r="AB28" s="1"/>
  <c r="AC28" s="1"/>
  <c r="Y32"/>
  <c r="AB32" s="1"/>
  <c r="AC32" s="1"/>
  <c r="Y36"/>
  <c r="Y40"/>
  <c r="Y44"/>
  <c r="Y48"/>
  <c r="Y52"/>
  <c r="AB52" s="1"/>
  <c r="AC52" s="1"/>
  <c r="Y68"/>
  <c r="Y72"/>
  <c r="Y76"/>
  <c r="Y80"/>
  <c r="Y84"/>
  <c r="Y88"/>
  <c r="Y92"/>
  <c r="Y96"/>
  <c r="Y100"/>
  <c r="Y104"/>
  <c r="Y108"/>
  <c r="Y112"/>
  <c r="Y116"/>
  <c r="Y120"/>
  <c r="Y124"/>
  <c r="Y132"/>
  <c r="Y136"/>
  <c r="Y140"/>
  <c r="Y144"/>
  <c r="Y148"/>
  <c r="Y152"/>
  <c r="Y156"/>
  <c r="Y160"/>
  <c r="Y164"/>
  <c r="Y168"/>
  <c r="Y172"/>
  <c r="Y176"/>
  <c r="Y180"/>
  <c r="Y184"/>
  <c r="Y188"/>
  <c r="Y192"/>
  <c r="Y196"/>
  <c r="Y200"/>
  <c r="Y204"/>
  <c r="Y208"/>
  <c r="Y212"/>
  <c r="Y216"/>
  <c r="Y220"/>
  <c r="Y224"/>
  <c r="Y228"/>
  <c r="Y232"/>
  <c r="Y236"/>
  <c r="Y240"/>
  <c r="Y244"/>
  <c r="Y248"/>
  <c r="Y252"/>
  <c r="Y256"/>
  <c r="Y260"/>
  <c r="Y264"/>
  <c r="Y268"/>
  <c r="Y272"/>
  <c r="Y276"/>
  <c r="Y280"/>
  <c r="Y284"/>
  <c r="Y288"/>
  <c r="Y292"/>
  <c r="Y296"/>
  <c r="Y300"/>
  <c r="Y19"/>
  <c r="Y23"/>
  <c r="Y27"/>
  <c r="Y31"/>
  <c r="Y35"/>
  <c r="Y39"/>
  <c r="Y43"/>
  <c r="Y47"/>
  <c r="Y51"/>
  <c r="Y55"/>
  <c r="Y59"/>
  <c r="AB59" s="1"/>
  <c r="AC59" s="1"/>
  <c r="Y63"/>
  <c r="Y18"/>
  <c r="Y22"/>
  <c r="AB22" s="1"/>
  <c r="AC22" s="1"/>
  <c r="Y26"/>
  <c r="AB26" s="1"/>
  <c r="AC26" s="1"/>
  <c r="Y30"/>
  <c r="Y34"/>
  <c r="AB34" s="1"/>
  <c r="AC34" s="1"/>
  <c r="Y38"/>
  <c r="AB38" s="1"/>
  <c r="AC38" s="1"/>
  <c r="Y42"/>
  <c r="AB42" s="1"/>
  <c r="AC42" s="1"/>
  <c r="Y46"/>
  <c r="Y50"/>
  <c r="AB50" s="1"/>
  <c r="AC50" s="1"/>
  <c r="Y54"/>
  <c r="AB54" s="1"/>
  <c r="AC54" s="1"/>
  <c r="Y58"/>
  <c r="AB58" s="1"/>
  <c r="AC58" s="1"/>
  <c r="Y62"/>
  <c r="Y66"/>
  <c r="Y70"/>
  <c r="Y74"/>
  <c r="Y78"/>
  <c r="Y82"/>
  <c r="Y86"/>
  <c r="Y90"/>
  <c r="Y94"/>
  <c r="Y98"/>
  <c r="Y102"/>
  <c r="Y106"/>
  <c r="Y110"/>
  <c r="Y114"/>
  <c r="Y118"/>
  <c r="Y122"/>
  <c r="Y126"/>
  <c r="Y130"/>
  <c r="Y134"/>
  <c r="Y138"/>
  <c r="Y142"/>
  <c r="Y146"/>
  <c r="Y150"/>
  <c r="Y154"/>
  <c r="Y158"/>
  <c r="Y162"/>
  <c r="Y166"/>
  <c r="Y170"/>
  <c r="Y174"/>
  <c r="Y182"/>
  <c r="Y186"/>
  <c r="Y190"/>
  <c r="Y194"/>
  <c r="Y198"/>
  <c r="Y206"/>
  <c r="Y214"/>
  <c r="Y218"/>
  <c r="Y222"/>
  <c r="Y226"/>
  <c r="Y230"/>
  <c r="Y238"/>
  <c r="Y242"/>
  <c r="Y246"/>
  <c r="Y250"/>
  <c r="Y254"/>
  <c r="Y258"/>
  <c r="Y262"/>
  <c r="Y266"/>
  <c r="Y270"/>
  <c r="Y274"/>
  <c r="Y278"/>
  <c r="Y282"/>
  <c r="Y286"/>
  <c r="Y290"/>
  <c r="Y294"/>
  <c r="Y298"/>
  <c r="Y302"/>
  <c r="Y305"/>
  <c r="Y309"/>
  <c r="Y313"/>
  <c r="Y317"/>
  <c r="Y321"/>
  <c r="Y325"/>
  <c r="Y329"/>
  <c r="Y333"/>
  <c r="Y337"/>
  <c r="Y341"/>
  <c r="Y345"/>
  <c r="Y349"/>
  <c r="Y353"/>
  <c r="Y357"/>
  <c r="Y361"/>
  <c r="Y365"/>
  <c r="Y369"/>
  <c r="Y373"/>
  <c r="Y377"/>
  <c r="Y381"/>
  <c r="Y385"/>
  <c r="Y389"/>
  <c r="Y393"/>
  <c r="Y397"/>
  <c r="Y401"/>
  <c r="Y405"/>
  <c r="Y409"/>
  <c r="Y413"/>
  <c r="Y417"/>
  <c r="Y421"/>
  <c r="Y425"/>
  <c r="Y429"/>
  <c r="Y433"/>
  <c r="Y437"/>
  <c r="Y441"/>
  <c r="Y445"/>
  <c r="Y449"/>
  <c r="Y453"/>
  <c r="Y457"/>
  <c r="Y461"/>
  <c r="Y465"/>
  <c r="Y469"/>
  <c r="Y473"/>
  <c r="Y477"/>
  <c r="Y481"/>
  <c r="Y485"/>
  <c r="Y489"/>
  <c r="Y493"/>
  <c r="Y497"/>
  <c r="Y501"/>
  <c r="Y505"/>
  <c r="Y509"/>
  <c r="Y513"/>
  <c r="Y517"/>
  <c r="Y521"/>
  <c r="Y525"/>
  <c r="Y529"/>
  <c r="Y533"/>
  <c r="Y537"/>
  <c r="Y541"/>
  <c r="Y545"/>
  <c r="Y549"/>
  <c r="Y553"/>
  <c r="Y557"/>
  <c r="Y561"/>
  <c r="Y565"/>
  <c r="Y569"/>
  <c r="Y573"/>
  <c r="Y577"/>
  <c r="Y581"/>
  <c r="Y585"/>
  <c r="Y589"/>
  <c r="Y593"/>
  <c r="Y597"/>
  <c r="Y601"/>
  <c r="Y605"/>
  <c r="Y609"/>
  <c r="Y613"/>
  <c r="Y617"/>
  <c r="Y621"/>
  <c r="Y625"/>
  <c r="Y629"/>
  <c r="Y633"/>
  <c r="Y637"/>
  <c r="Y641"/>
  <c r="Y304"/>
  <c r="Y308"/>
  <c r="Y312"/>
  <c r="Y316"/>
  <c r="Y320"/>
  <c r="Y324"/>
  <c r="Y328"/>
  <c r="Y307"/>
  <c r="Y311"/>
  <c r="Y315"/>
  <c r="Y319"/>
  <c r="Y323"/>
  <c r="Y327"/>
  <c r="Y331"/>
  <c r="Y335"/>
  <c r="Y339"/>
  <c r="Y343"/>
  <c r="Y347"/>
  <c r="Y351"/>
  <c r="Y355"/>
  <c r="Y359"/>
  <c r="Y363"/>
  <c r="Y367"/>
  <c r="Y371"/>
  <c r="Y375"/>
  <c r="Y379"/>
  <c r="Y383"/>
  <c r="Y387"/>
  <c r="Y391"/>
  <c r="Y395"/>
  <c r="Y399"/>
  <c r="Y403"/>
  <c r="Y411"/>
  <c r="Y415"/>
  <c r="Y306"/>
  <c r="Y310"/>
  <c r="Y314"/>
  <c r="Y318"/>
  <c r="Y322"/>
  <c r="Y326"/>
  <c r="Y330"/>
  <c r="Y334"/>
  <c r="Y338"/>
  <c r="Y342"/>
  <c r="Y346"/>
  <c r="Y350"/>
  <c r="Y354"/>
  <c r="Y358"/>
  <c r="Y362"/>
  <c r="Y366"/>
  <c r="Y370"/>
  <c r="Y374"/>
  <c r="Y378"/>
  <c r="Y382"/>
  <c r="Y386"/>
  <c r="Y390"/>
  <c r="Y394"/>
  <c r="Y398"/>
  <c r="Y402"/>
  <c r="Y406"/>
  <c r="Y410"/>
  <c r="Y414"/>
  <c r="Y418"/>
  <c r="Y422"/>
  <c r="Y426"/>
  <c r="Y430"/>
  <c r="Y434"/>
  <c r="Y438"/>
  <c r="Y442"/>
  <c r="Y446"/>
  <c r="Y450"/>
  <c r="Y454"/>
  <c r="Y458"/>
  <c r="Y462"/>
  <c r="Y466"/>
  <c r="Y470"/>
  <c r="Y474"/>
  <c r="Y478"/>
  <c r="Y482"/>
  <c r="Y486"/>
  <c r="Y490"/>
  <c r="Y494"/>
  <c r="Y498"/>
  <c r="Y502"/>
  <c r="Y506"/>
  <c r="Y510"/>
  <c r="Y514"/>
  <c r="Y518"/>
  <c r="Y522"/>
  <c r="Y526"/>
  <c r="Y530"/>
  <c r="Y534"/>
  <c r="Y538"/>
  <c r="Y542"/>
  <c r="Y546"/>
  <c r="Y550"/>
  <c r="Y554"/>
  <c r="Y558"/>
  <c r="Y562"/>
  <c r="Y566"/>
  <c r="Y570"/>
  <c r="Y574"/>
  <c r="Y578"/>
  <c r="Y582"/>
  <c r="Y586"/>
  <c r="Y590"/>
  <c r="Y594"/>
  <c r="Y598"/>
  <c r="Y602"/>
  <c r="Y606"/>
  <c r="Y610"/>
  <c r="Y614"/>
  <c r="Y618"/>
  <c r="Y622"/>
  <c r="Y626"/>
  <c r="Y630"/>
  <c r="Y634"/>
  <c r="Y638"/>
  <c r="Y642"/>
  <c r="C7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P644" i="9"/>
  <c r="P646"/>
  <c r="P649"/>
  <c r="P652"/>
  <c r="P654"/>
  <c r="P657"/>
  <c r="P660"/>
  <c r="P662"/>
  <c r="P665"/>
  <c r="P668"/>
  <c r="P670"/>
  <c r="P673"/>
  <c r="P676"/>
  <c r="P678"/>
  <c r="P683"/>
  <c r="P693"/>
  <c r="P703"/>
  <c r="P711"/>
  <c r="P719"/>
  <c r="P727"/>
  <c r="P735"/>
  <c r="P743"/>
  <c r="P751"/>
  <c r="P759"/>
  <c r="P767"/>
  <c r="P775"/>
  <c r="P783"/>
  <c r="P791"/>
  <c r="P799"/>
  <c r="P807"/>
  <c r="P815"/>
  <c r="P823"/>
  <c r="P831"/>
  <c r="P839"/>
  <c r="P847"/>
  <c r="P855"/>
  <c r="P863"/>
  <c r="P871"/>
  <c r="P879"/>
  <c r="P887"/>
  <c r="P895"/>
  <c r="P903"/>
  <c r="P681"/>
  <c r="P696"/>
  <c r="P698"/>
  <c r="P647"/>
  <c r="P655"/>
  <c r="P663"/>
  <c r="P671"/>
  <c r="P684"/>
  <c r="P686"/>
  <c r="P691"/>
  <c r="P701"/>
  <c r="P704"/>
  <c r="P706"/>
  <c r="P709"/>
  <c r="P712"/>
  <c r="P714"/>
  <c r="P717"/>
  <c r="P720"/>
  <c r="P722"/>
  <c r="P725"/>
  <c r="P728"/>
  <c r="P730"/>
  <c r="P733"/>
  <c r="P736"/>
  <c r="P738"/>
  <c r="P741"/>
  <c r="P744"/>
  <c r="P746"/>
  <c r="P749"/>
  <c r="P752"/>
  <c r="P754"/>
  <c r="P757"/>
  <c r="P760"/>
  <c r="P762"/>
  <c r="P765"/>
  <c r="P768"/>
  <c r="P770"/>
  <c r="P773"/>
  <c r="P776"/>
  <c r="P778"/>
  <c r="P781"/>
  <c r="P784"/>
  <c r="P786"/>
  <c r="P789"/>
  <c r="P792"/>
  <c r="P794"/>
  <c r="P797"/>
  <c r="P800"/>
  <c r="P802"/>
  <c r="P805"/>
  <c r="P808"/>
  <c r="P810"/>
  <c r="P813"/>
  <c r="P816"/>
  <c r="P818"/>
  <c r="P821"/>
  <c r="P824"/>
  <c r="P826"/>
  <c r="P829"/>
  <c r="P832"/>
  <c r="P834"/>
  <c r="P837"/>
  <c r="P840"/>
  <c r="P842"/>
  <c r="P845"/>
  <c r="P848"/>
  <c r="P850"/>
  <c r="P853"/>
  <c r="P856"/>
  <c r="P858"/>
  <c r="P861"/>
  <c r="P864"/>
  <c r="P866"/>
  <c r="P869"/>
  <c r="P872"/>
  <c r="P874"/>
  <c r="P877"/>
  <c r="P880"/>
  <c r="P882"/>
  <c r="P885"/>
  <c r="P888"/>
  <c r="P890"/>
  <c r="P893"/>
  <c r="P896"/>
  <c r="P898"/>
  <c r="P901"/>
  <c r="P904"/>
  <c r="P906"/>
  <c r="P679"/>
  <c r="P689"/>
  <c r="P645"/>
  <c r="P648"/>
  <c r="P650"/>
  <c r="P653"/>
  <c r="P656"/>
  <c r="P658"/>
  <c r="P661"/>
  <c r="P664"/>
  <c r="P666"/>
  <c r="P669"/>
  <c r="P672"/>
  <c r="P674"/>
  <c r="P677"/>
  <c r="P692"/>
  <c r="P694"/>
  <c r="P699"/>
  <c r="P707"/>
  <c r="P715"/>
  <c r="P723"/>
  <c r="P731"/>
  <c r="P739"/>
  <c r="P747"/>
  <c r="P755"/>
  <c r="P763"/>
  <c r="P771"/>
  <c r="P779"/>
  <c r="P787"/>
  <c r="P795"/>
  <c r="P803"/>
  <c r="P811"/>
  <c r="P819"/>
  <c r="P827"/>
  <c r="P835"/>
  <c r="P843"/>
  <c r="P851"/>
  <c r="P859"/>
  <c r="P867"/>
  <c r="P875"/>
  <c r="P883"/>
  <c r="P891"/>
  <c r="P899"/>
  <c r="P680"/>
  <c r="P682"/>
  <c r="P687"/>
  <c r="P697"/>
  <c r="P643"/>
  <c r="P651"/>
  <c r="P659"/>
  <c r="P667"/>
  <c r="P675"/>
  <c r="P685"/>
  <c r="P700"/>
  <c r="P702"/>
  <c r="P705"/>
  <c r="P708"/>
  <c r="P710"/>
  <c r="P713"/>
  <c r="P716"/>
  <c r="P718"/>
  <c r="P721"/>
  <c r="P724"/>
  <c r="P726"/>
  <c r="P729"/>
  <c r="P732"/>
  <c r="P734"/>
  <c r="P737"/>
  <c r="P740"/>
  <c r="P742"/>
  <c r="P745"/>
  <c r="P748"/>
  <c r="P750"/>
  <c r="P753"/>
  <c r="P756"/>
  <c r="P758"/>
  <c r="P761"/>
  <c r="P764"/>
  <c r="P766"/>
  <c r="P769"/>
  <c r="P772"/>
  <c r="P774"/>
  <c r="P777"/>
  <c r="P780"/>
  <c r="P782"/>
  <c r="P785"/>
  <c r="P788"/>
  <c r="P790"/>
  <c r="P793"/>
  <c r="P796"/>
  <c r="P798"/>
  <c r="P801"/>
  <c r="P804"/>
  <c r="P806"/>
  <c r="P809"/>
  <c r="P812"/>
  <c r="P814"/>
  <c r="P817"/>
  <c r="P820"/>
  <c r="P822"/>
  <c r="P825"/>
  <c r="P828"/>
  <c r="P830"/>
  <c r="P833"/>
  <c r="P836"/>
  <c r="P838"/>
  <c r="P841"/>
  <c r="P844"/>
  <c r="P846"/>
  <c r="P849"/>
  <c r="P852"/>
  <c r="P854"/>
  <c r="P857"/>
  <c r="P860"/>
  <c r="P862"/>
  <c r="P865"/>
  <c r="P868"/>
  <c r="P870"/>
  <c r="P873"/>
  <c r="P876"/>
  <c r="P878"/>
  <c r="P881"/>
  <c r="P884"/>
  <c r="P886"/>
  <c r="P889"/>
  <c r="P892"/>
  <c r="P894"/>
  <c r="P897"/>
  <c r="P900"/>
  <c r="P902"/>
  <c r="P905"/>
  <c r="P688"/>
  <c r="P690"/>
  <c r="P695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S9"/>
  <c r="AC72" l="1"/>
  <c r="AD72" s="1"/>
  <c r="AC124"/>
  <c r="AD124" s="1"/>
  <c r="AC175"/>
  <c r="AD175" s="1"/>
  <c r="AC223"/>
  <c r="AD223" s="1"/>
  <c r="AC304"/>
  <c r="AD304" s="1"/>
  <c r="AC53"/>
  <c r="AD53" s="1"/>
  <c r="AC108"/>
  <c r="AD108" s="1"/>
  <c r="AC197"/>
  <c r="AD197" s="1"/>
  <c r="AC235"/>
  <c r="AD235" s="1"/>
  <c r="AC272"/>
  <c r="AD272" s="1"/>
  <c r="AC58"/>
  <c r="AD58" s="1"/>
  <c r="AC113"/>
  <c r="AD113" s="1"/>
  <c r="AC158"/>
  <c r="AD158" s="1"/>
  <c r="AC206"/>
  <c r="AD206" s="1"/>
  <c r="AC275"/>
  <c r="AD275" s="1"/>
  <c r="AC311"/>
  <c r="AD311" s="1"/>
  <c r="AC35"/>
  <c r="AD35" s="1"/>
  <c r="AC87"/>
  <c r="AD87" s="1"/>
  <c r="AC136"/>
  <c r="AD136" s="1"/>
  <c r="AC180"/>
  <c r="AD180" s="1"/>
  <c r="AC228"/>
  <c r="AD228" s="1"/>
  <c r="AC265"/>
  <c r="AD265" s="1"/>
  <c r="AC20"/>
  <c r="AD20" s="1"/>
  <c r="AC60"/>
  <c r="AD60" s="1"/>
  <c r="AC115"/>
  <c r="AD115" s="1"/>
  <c r="AC170"/>
  <c r="AD170" s="1"/>
  <c r="AC218"/>
  <c r="AD218" s="1"/>
  <c r="AC298"/>
  <c r="AD298" s="1"/>
  <c r="AC57"/>
  <c r="AD57" s="1"/>
  <c r="AC125"/>
  <c r="AD125" s="1"/>
  <c r="AC157"/>
  <c r="AD157" s="1"/>
  <c r="AC208"/>
  <c r="AD208" s="1"/>
  <c r="AC264"/>
  <c r="AD264" s="1"/>
  <c r="AC19"/>
  <c r="AD19" s="1"/>
  <c r="AC54"/>
  <c r="AD54" s="1"/>
  <c r="AC135"/>
  <c r="AD135" s="1"/>
  <c r="AC195"/>
  <c r="AD195" s="1"/>
  <c r="AC236"/>
  <c r="AD236" s="1"/>
  <c r="AC270"/>
  <c r="AD270" s="1"/>
  <c r="AC309"/>
  <c r="AD309" s="1"/>
  <c r="AC59"/>
  <c r="AD59" s="1"/>
  <c r="AC26"/>
  <c r="AD26" s="1"/>
  <c r="AC30"/>
  <c r="AD30" s="1"/>
  <c r="AC22"/>
  <c r="AD22" s="1"/>
  <c r="AC64"/>
  <c r="AD64" s="1"/>
  <c r="AC162"/>
  <c r="AD162" s="1"/>
  <c r="AC250"/>
  <c r="AD250" s="1"/>
  <c r="AC300"/>
  <c r="AD300" s="1"/>
  <c r="AC36"/>
  <c r="AD36" s="1"/>
  <c r="AC103"/>
  <c r="AD103" s="1"/>
  <c r="AC142"/>
  <c r="AD142" s="1"/>
  <c r="AC184"/>
  <c r="AD184" s="1"/>
  <c r="AC232"/>
  <c r="AD232" s="1"/>
  <c r="AC269"/>
  <c r="AD269" s="1"/>
  <c r="AC50"/>
  <c r="AD50" s="1"/>
  <c r="AC155"/>
  <c r="AD155" s="1"/>
  <c r="AC203"/>
  <c r="AD203" s="1"/>
  <c r="AC307"/>
  <c r="AD307" s="1"/>
  <c r="AC79"/>
  <c r="AD79" s="1"/>
  <c r="AC131"/>
  <c r="AD131" s="1"/>
  <c r="AC177"/>
  <c r="AD177" s="1"/>
  <c r="AC225"/>
  <c r="AD225" s="1"/>
  <c r="AC52"/>
  <c r="AD52" s="1"/>
  <c r="AC102"/>
  <c r="AD102" s="1"/>
  <c r="AC167"/>
  <c r="AD167" s="1"/>
  <c r="AC215"/>
  <c r="AD215" s="1"/>
  <c r="AC258"/>
  <c r="AD258" s="1"/>
  <c r="AC294"/>
  <c r="AD294" s="1"/>
  <c r="AC326"/>
  <c r="AD326" s="1"/>
  <c r="AC49"/>
  <c r="AD49" s="1"/>
  <c r="AC112"/>
  <c r="AD112" s="1"/>
  <c r="AC154"/>
  <c r="AD154" s="1"/>
  <c r="AC205"/>
  <c r="AD205" s="1"/>
  <c r="AC261"/>
  <c r="AD261" s="1"/>
  <c r="AC220"/>
  <c r="AD220" s="1"/>
  <c r="AC96"/>
  <c r="AD96" s="1"/>
  <c r="AC130"/>
  <c r="AD130" s="1"/>
  <c r="AC182"/>
  <c r="AD182" s="1"/>
  <c r="AC230"/>
  <c r="AD230" s="1"/>
  <c r="AC267"/>
  <c r="AD267" s="1"/>
  <c r="AC305"/>
  <c r="AD305" s="1"/>
  <c r="AC34"/>
  <c r="AD34" s="1"/>
  <c r="AC279"/>
  <c r="AD279" s="1"/>
  <c r="AC148"/>
  <c r="AD148" s="1"/>
  <c r="AC75"/>
  <c r="AD75" s="1"/>
  <c r="AC111"/>
  <c r="AD111" s="1"/>
  <c r="AC159"/>
  <c r="AD159" s="1"/>
  <c r="AC210"/>
  <c r="AD210" s="1"/>
  <c r="AC296"/>
  <c r="AD296" s="1"/>
  <c r="AC282"/>
  <c r="AD282" s="1"/>
  <c r="AC95"/>
  <c r="AD95" s="1"/>
  <c r="AC181"/>
  <c r="AD181" s="1"/>
  <c r="AC229"/>
  <c r="AD229" s="1"/>
  <c r="AC48"/>
  <c r="AD48" s="1"/>
  <c r="AC100"/>
  <c r="AD100" s="1"/>
  <c r="AC147"/>
  <c r="AD147" s="1"/>
  <c r="AC262"/>
  <c r="AD262" s="1"/>
  <c r="AC303"/>
  <c r="AD303" s="1"/>
  <c r="AC71"/>
  <c r="AD71" s="1"/>
  <c r="AC123"/>
  <c r="AD123" s="1"/>
  <c r="AC164"/>
  <c r="AD164" s="1"/>
  <c r="AC252"/>
  <c r="AD252" s="1"/>
  <c r="AC255"/>
  <c r="AD255" s="1"/>
  <c r="AC290"/>
  <c r="AD290" s="1"/>
  <c r="AC322"/>
  <c r="AD322" s="1"/>
  <c r="AC276"/>
  <c r="AD276" s="1"/>
  <c r="AC172"/>
  <c r="AD172" s="1"/>
  <c r="AC179"/>
  <c r="AD179" s="1"/>
  <c r="AC227"/>
  <c r="AD227" s="1"/>
  <c r="AC301"/>
  <c r="AD301" s="1"/>
  <c r="AC217"/>
  <c r="AD217" s="1"/>
  <c r="AC273"/>
  <c r="AD273" s="1"/>
  <c r="AC119"/>
  <c r="AD119" s="1"/>
  <c r="AC289"/>
  <c r="AD289" s="1"/>
  <c r="AC106"/>
  <c r="AD106" s="1"/>
  <c r="AC153"/>
  <c r="AD153" s="1"/>
  <c r="AC207"/>
  <c r="AD207" s="1"/>
  <c r="AC292"/>
  <c r="AD292" s="1"/>
  <c r="AC324"/>
  <c r="AD324" s="1"/>
  <c r="AC260"/>
  <c r="AD260" s="1"/>
  <c r="AC90"/>
  <c r="AD90" s="1"/>
  <c r="AC134"/>
  <c r="AD134" s="1"/>
  <c r="AC256"/>
  <c r="AD256" s="1"/>
  <c r="AC45"/>
  <c r="AD45" s="1"/>
  <c r="AC33"/>
  <c r="AD33" s="1"/>
  <c r="AC139"/>
  <c r="AD139" s="1"/>
  <c r="AC190"/>
  <c r="AD190" s="1"/>
  <c r="AC259"/>
  <c r="AD259" s="1"/>
  <c r="AC299"/>
  <c r="AD299" s="1"/>
  <c r="AC63"/>
  <c r="AD63" s="1"/>
  <c r="AC161"/>
  <c r="AD161" s="1"/>
  <c r="AC212"/>
  <c r="AD212" s="1"/>
  <c r="AC246"/>
  <c r="AD246" s="1"/>
  <c r="AC156"/>
  <c r="AD156" s="1"/>
  <c r="AC94"/>
  <c r="AD94" s="1"/>
  <c r="AC149"/>
  <c r="AD149" s="1"/>
  <c r="AC202"/>
  <c r="AD202" s="1"/>
  <c r="AC249"/>
  <c r="AD249" s="1"/>
  <c r="AC287"/>
  <c r="AD287" s="1"/>
  <c r="AC318"/>
  <c r="AD318" s="1"/>
  <c r="AC188"/>
  <c r="AD188" s="1"/>
  <c r="AC107"/>
  <c r="AD107" s="1"/>
  <c r="AC146"/>
  <c r="AD146" s="1"/>
  <c r="AC192"/>
  <c r="AD192" s="1"/>
  <c r="AC40"/>
  <c r="AD40" s="1"/>
  <c r="AC91"/>
  <c r="AD91" s="1"/>
  <c r="AC122"/>
  <c r="AD122" s="1"/>
  <c r="AC254"/>
  <c r="AD254" s="1"/>
  <c r="AC297"/>
  <c r="AD297" s="1"/>
  <c r="AC88"/>
  <c r="AD88" s="1"/>
  <c r="AC201"/>
  <c r="AD201" s="1"/>
  <c r="AC18"/>
  <c r="AD18" s="1"/>
  <c r="AC233"/>
  <c r="AD233" s="1"/>
  <c r="AC145"/>
  <c r="AD145" s="1"/>
  <c r="AC238"/>
  <c r="AD238" s="1"/>
  <c r="AC285"/>
  <c r="AD285" s="1"/>
  <c r="AC320"/>
  <c r="AD320" s="1"/>
  <c r="AC204"/>
  <c r="AD204" s="1"/>
  <c r="AC85"/>
  <c r="AD85" s="1"/>
  <c r="AC129"/>
  <c r="AD129" s="1"/>
  <c r="AC168"/>
  <c r="AD168" s="1"/>
  <c r="AC216"/>
  <c r="AD216" s="1"/>
  <c r="AC253"/>
  <c r="AD253" s="1"/>
  <c r="AC288"/>
  <c r="AD288" s="1"/>
  <c r="AC29"/>
  <c r="AD29" s="1"/>
  <c r="AC92"/>
  <c r="AD92" s="1"/>
  <c r="AC187"/>
  <c r="AD187" s="1"/>
  <c r="AC295"/>
  <c r="AD295" s="1"/>
  <c r="AC55"/>
  <c r="AD55" s="1"/>
  <c r="AC110"/>
  <c r="AD110" s="1"/>
  <c r="AC152"/>
  <c r="AD152" s="1"/>
  <c r="AC209"/>
  <c r="AD209" s="1"/>
  <c r="AC44"/>
  <c r="AD44" s="1"/>
  <c r="AC89"/>
  <c r="AD89" s="1"/>
  <c r="AC141"/>
  <c r="AD141" s="1"/>
  <c r="AC199"/>
  <c r="AD199" s="1"/>
  <c r="AC243"/>
  <c r="AD243" s="1"/>
  <c r="AC314"/>
  <c r="AD314" s="1"/>
  <c r="AC47"/>
  <c r="AD47" s="1"/>
  <c r="AC99"/>
  <c r="AD99" s="1"/>
  <c r="AC189"/>
  <c r="AD189" s="1"/>
  <c r="AC37"/>
  <c r="AD37" s="1"/>
  <c r="AC86"/>
  <c r="AD86" s="1"/>
  <c r="AC166"/>
  <c r="AD166" s="1"/>
  <c r="AC214"/>
  <c r="AD214" s="1"/>
  <c r="AC251"/>
  <c r="AD251" s="1"/>
  <c r="AC293"/>
  <c r="AD293" s="1"/>
  <c r="AC325"/>
  <c r="AD325" s="1"/>
  <c r="AC67"/>
  <c r="AD67" s="1"/>
  <c r="AC93"/>
  <c r="AD93" s="1"/>
  <c r="AC257"/>
  <c r="AD257" s="1"/>
  <c r="AC169"/>
  <c r="AD169" s="1"/>
  <c r="AC98"/>
  <c r="AD98" s="1"/>
  <c r="AC137"/>
  <c r="AD137" s="1"/>
  <c r="AC194"/>
  <c r="AD194" s="1"/>
  <c r="AC316"/>
  <c r="AD316" s="1"/>
  <c r="AC42"/>
  <c r="AD42" s="1"/>
  <c r="AC77"/>
  <c r="AD77" s="1"/>
  <c r="AC121"/>
  <c r="AD121" s="1"/>
  <c r="AC165"/>
  <c r="AD165" s="1"/>
  <c r="AC213"/>
  <c r="AD213" s="1"/>
  <c r="AC247"/>
  <c r="AD247" s="1"/>
  <c r="AC25"/>
  <c r="AD25" s="1"/>
  <c r="AC82"/>
  <c r="AD82" s="1"/>
  <c r="AC126"/>
  <c r="AD126" s="1"/>
  <c r="AC174"/>
  <c r="AD174" s="1"/>
  <c r="AC222"/>
  <c r="AD222" s="1"/>
  <c r="AC291"/>
  <c r="AD291" s="1"/>
  <c r="AC323"/>
  <c r="AD323" s="1"/>
  <c r="AC105"/>
  <c r="AD105" s="1"/>
  <c r="AC240"/>
  <c r="AD240" s="1"/>
  <c r="AC41"/>
  <c r="AD41" s="1"/>
  <c r="AC32"/>
  <c r="AD32" s="1"/>
  <c r="AC84"/>
  <c r="AD84" s="1"/>
  <c r="AC128"/>
  <c r="AD128" s="1"/>
  <c r="AC186"/>
  <c r="AD186" s="1"/>
  <c r="AC237"/>
  <c r="AD237" s="1"/>
  <c r="AC280"/>
  <c r="AD280" s="1"/>
  <c r="AC310"/>
  <c r="AD310" s="1"/>
  <c r="AC81"/>
  <c r="AD81" s="1"/>
  <c r="AC138"/>
  <c r="AD138" s="1"/>
  <c r="AC176"/>
  <c r="AD176" s="1"/>
  <c r="AC224"/>
  <c r="AD224" s="1"/>
  <c r="AC283"/>
  <c r="AD283" s="1"/>
  <c r="AC31"/>
  <c r="AD31" s="1"/>
  <c r="AC78"/>
  <c r="AD78" s="1"/>
  <c r="AC117"/>
  <c r="AD117" s="1"/>
  <c r="AC163"/>
  <c r="AD163" s="1"/>
  <c r="AC211"/>
  <c r="AD211" s="1"/>
  <c r="AC248"/>
  <c r="AD248" s="1"/>
  <c r="AC286"/>
  <c r="AD286" s="1"/>
  <c r="AC321"/>
  <c r="AD321" s="1"/>
  <c r="AC51"/>
  <c r="AD51" s="1"/>
  <c r="AC185"/>
  <c r="AD185" s="1"/>
  <c r="AC140"/>
  <c r="AD140" s="1"/>
  <c r="AC132"/>
  <c r="AD132" s="1"/>
  <c r="AC191"/>
  <c r="AD191" s="1"/>
  <c r="AC266"/>
  <c r="AD266" s="1"/>
  <c r="AC312"/>
  <c r="AD312" s="1"/>
  <c r="AC39"/>
  <c r="AD39" s="1"/>
  <c r="AC69"/>
  <c r="AD69" s="1"/>
  <c r="AC116"/>
  <c r="AD116" s="1"/>
  <c r="AC244"/>
  <c r="AD244" s="1"/>
  <c r="AC278"/>
  <c r="AD278" s="1"/>
  <c r="AC21"/>
  <c r="AD21" s="1"/>
  <c r="AC74"/>
  <c r="AD74" s="1"/>
  <c r="AC171"/>
  <c r="AD171" s="1"/>
  <c r="AC219"/>
  <c r="AD219" s="1"/>
  <c r="AC284"/>
  <c r="AD284" s="1"/>
  <c r="AC319"/>
  <c r="AD319" s="1"/>
  <c r="AC97"/>
  <c r="AD97" s="1"/>
  <c r="AC144"/>
  <c r="AD144" s="1"/>
  <c r="AC196"/>
  <c r="AD196" s="1"/>
  <c r="AC234"/>
  <c r="AD234" s="1"/>
  <c r="AC28"/>
  <c r="AD28" s="1"/>
  <c r="AC76"/>
  <c r="AD76" s="1"/>
  <c r="AC183"/>
  <c r="AD183" s="1"/>
  <c r="AC231"/>
  <c r="AD231" s="1"/>
  <c r="AC274"/>
  <c r="AD274" s="1"/>
  <c r="AC306"/>
  <c r="AD306" s="1"/>
  <c r="AC73"/>
  <c r="AD73" s="1"/>
  <c r="AC173"/>
  <c r="AD173" s="1"/>
  <c r="AC221"/>
  <c r="AD221" s="1"/>
  <c r="AC277"/>
  <c r="AD277" s="1"/>
  <c r="AC27"/>
  <c r="AD27" s="1"/>
  <c r="AC70"/>
  <c r="AD70" s="1"/>
  <c r="AC109"/>
  <c r="AD109" s="1"/>
  <c r="AC151"/>
  <c r="AD151" s="1"/>
  <c r="AC242"/>
  <c r="AD242" s="1"/>
  <c r="AC317"/>
  <c r="AD317" s="1"/>
  <c r="AC46"/>
  <c r="AD46" s="1"/>
  <c r="AC245"/>
  <c r="AD245" s="1"/>
  <c r="AC127"/>
  <c r="AD127" s="1"/>
  <c r="AC83"/>
  <c r="AD83" s="1"/>
  <c r="AC80"/>
  <c r="AD80" s="1"/>
  <c r="AC178"/>
  <c r="AD178" s="1"/>
  <c r="AC226"/>
  <c r="AD226" s="1"/>
  <c r="AC263"/>
  <c r="AD263" s="1"/>
  <c r="AC308"/>
  <c r="AD308" s="1"/>
  <c r="AC61"/>
  <c r="AD61" s="1"/>
  <c r="AC150"/>
  <c r="AD150" s="1"/>
  <c r="AC200"/>
  <c r="AD200" s="1"/>
  <c r="AC241"/>
  <c r="AD241" s="1"/>
  <c r="AC17"/>
  <c r="AD17" s="1"/>
  <c r="AC66"/>
  <c r="AD66" s="1"/>
  <c r="AC118"/>
  <c r="AD118" s="1"/>
  <c r="AC281"/>
  <c r="AD281" s="1"/>
  <c r="AC315"/>
  <c r="AD315" s="1"/>
  <c r="AC38"/>
  <c r="AD38" s="1"/>
  <c r="AC193"/>
  <c r="AD193" s="1"/>
  <c r="AC268"/>
  <c r="AD268" s="1"/>
  <c r="AC24"/>
  <c r="AD24" s="1"/>
  <c r="AC68"/>
  <c r="AD68" s="1"/>
  <c r="AC120"/>
  <c r="AD120" s="1"/>
  <c r="AC271"/>
  <c r="AD271" s="1"/>
  <c r="AC302"/>
  <c r="AD302" s="1"/>
  <c r="AC65"/>
  <c r="AD65" s="1"/>
  <c r="AC133"/>
  <c r="AD133" s="1"/>
  <c r="AC160"/>
  <c r="AD160" s="1"/>
  <c r="AC23"/>
  <c r="AD23" s="1"/>
  <c r="AC62"/>
  <c r="AD62" s="1"/>
  <c r="AC104"/>
  <c r="AD104" s="1"/>
  <c r="AC143"/>
  <c r="AD143" s="1"/>
  <c r="AC198"/>
  <c r="AD198" s="1"/>
  <c r="AC239"/>
  <c r="AD239" s="1"/>
  <c r="AC313"/>
  <c r="AD313" s="1"/>
  <c r="AC43"/>
  <c r="AD43" s="1"/>
  <c r="AC101"/>
  <c r="AD101" s="1"/>
  <c r="AC114"/>
  <c r="AD114" s="1"/>
  <c r="AC56"/>
  <c r="AD56" s="1"/>
  <c r="AC356"/>
  <c r="AD356" s="1"/>
  <c r="AC388"/>
  <c r="AD388" s="1"/>
  <c r="AC339"/>
  <c r="AD339" s="1"/>
  <c r="AC371"/>
  <c r="AD371" s="1"/>
  <c r="AC403"/>
  <c r="AD403" s="1"/>
  <c r="AC358"/>
  <c r="AD358" s="1"/>
  <c r="AC390"/>
  <c r="AD390" s="1"/>
  <c r="AC341"/>
  <c r="AD341" s="1"/>
  <c r="AC373"/>
  <c r="AD373" s="1"/>
  <c r="AC405"/>
  <c r="AD405" s="1"/>
  <c r="AC352"/>
  <c r="AD352" s="1"/>
  <c r="AC384"/>
  <c r="AD384" s="1"/>
  <c r="AC335"/>
  <c r="AD335" s="1"/>
  <c r="AC367"/>
  <c r="AD367" s="1"/>
  <c r="AC399"/>
  <c r="AD399" s="1"/>
  <c r="AC354"/>
  <c r="AD354" s="1"/>
  <c r="AC386"/>
  <c r="AD386" s="1"/>
  <c r="AC337"/>
  <c r="AD337" s="1"/>
  <c r="AC369"/>
  <c r="AD369" s="1"/>
  <c r="AC401"/>
  <c r="AD401" s="1"/>
  <c r="AC348"/>
  <c r="AD348" s="1"/>
  <c r="AC380"/>
  <c r="AD380" s="1"/>
  <c r="AC331"/>
  <c r="AD331" s="1"/>
  <c r="AC363"/>
  <c r="AD363" s="1"/>
  <c r="AC395"/>
  <c r="AD395" s="1"/>
  <c r="AC350"/>
  <c r="AD350" s="1"/>
  <c r="AC382"/>
  <c r="AD382" s="1"/>
  <c r="AC333"/>
  <c r="AD333" s="1"/>
  <c r="AC365"/>
  <c r="AD365" s="1"/>
  <c r="AC397"/>
  <c r="AD397" s="1"/>
  <c r="AC344"/>
  <c r="AD344" s="1"/>
  <c r="AC376"/>
  <c r="AD376" s="1"/>
  <c r="AC327"/>
  <c r="AD327" s="1"/>
  <c r="AC359"/>
  <c r="AD359" s="1"/>
  <c r="AC391"/>
  <c r="AD391" s="1"/>
  <c r="AC346"/>
  <c r="AD346" s="1"/>
  <c r="AC378"/>
  <c r="AD378" s="1"/>
  <c r="AC329"/>
  <c r="AD329" s="1"/>
  <c r="AC361"/>
  <c r="AD361" s="1"/>
  <c r="AC393"/>
  <c r="AD393" s="1"/>
  <c r="AC340"/>
  <c r="AD340" s="1"/>
  <c r="AC372"/>
  <c r="AD372" s="1"/>
  <c r="AC404"/>
  <c r="AD404" s="1"/>
  <c r="AC355"/>
  <c r="AD355" s="1"/>
  <c r="AC387"/>
  <c r="AD387" s="1"/>
  <c r="AC342"/>
  <c r="AD342" s="1"/>
  <c r="AC374"/>
  <c r="AD374" s="1"/>
  <c r="AC406"/>
  <c r="AD406" s="1"/>
  <c r="AC357"/>
  <c r="AD357" s="1"/>
  <c r="AC389"/>
  <c r="AD389" s="1"/>
  <c r="AC336"/>
  <c r="AD336" s="1"/>
  <c r="AC368"/>
  <c r="AD368" s="1"/>
  <c r="AC400"/>
  <c r="AD400" s="1"/>
  <c r="AC351"/>
  <c r="AD351" s="1"/>
  <c r="AC383"/>
  <c r="AD383" s="1"/>
  <c r="AC338"/>
  <c r="AD338" s="1"/>
  <c r="AC370"/>
  <c r="AD370" s="1"/>
  <c r="AC402"/>
  <c r="AD402" s="1"/>
  <c r="AC353"/>
  <c r="AD353" s="1"/>
  <c r="AC385"/>
  <c r="AD385" s="1"/>
  <c r="AC332"/>
  <c r="AD332" s="1"/>
  <c r="AC364"/>
  <c r="AD364" s="1"/>
  <c r="AC396"/>
  <c r="AD396" s="1"/>
  <c r="AC347"/>
  <c r="AD347" s="1"/>
  <c r="AC379"/>
  <c r="AD379" s="1"/>
  <c r="AC334"/>
  <c r="AD334" s="1"/>
  <c r="AC366"/>
  <c r="AD366" s="1"/>
  <c r="AC398"/>
  <c r="AD398" s="1"/>
  <c r="AC349"/>
  <c r="AD349" s="1"/>
  <c r="AC381"/>
  <c r="AD381" s="1"/>
  <c r="AC328"/>
  <c r="AD328" s="1"/>
  <c r="AC360"/>
  <c r="AD360" s="1"/>
  <c r="AC392"/>
  <c r="AD392" s="1"/>
  <c r="AC343"/>
  <c r="AD343" s="1"/>
  <c r="AC375"/>
  <c r="AD375" s="1"/>
  <c r="AC330"/>
  <c r="AD330" s="1"/>
  <c r="AC362"/>
  <c r="AD362" s="1"/>
  <c r="AC394"/>
  <c r="AD394" s="1"/>
  <c r="AC345"/>
  <c r="AD345" s="1"/>
  <c r="AC377"/>
  <c r="AD377" s="1"/>
  <c r="AB18" i="5"/>
  <c r="AC18" s="1"/>
  <c r="AB48"/>
  <c r="AC48" s="1"/>
  <c r="AB65"/>
  <c r="AC65" s="1"/>
  <c r="AB27"/>
  <c r="AC27" s="1"/>
  <c r="AB31"/>
  <c r="AC31" s="1"/>
  <c r="AB53"/>
  <c r="AC53" s="1"/>
  <c r="AB21"/>
  <c r="AC21" s="1"/>
  <c r="CW8"/>
  <c r="CV11"/>
  <c r="CW10"/>
  <c r="CW9"/>
  <c r="CL19"/>
  <c r="CL17"/>
  <c r="CL20"/>
  <c r="CK21"/>
  <c r="CL18"/>
  <c r="BZ13"/>
  <c r="CA12"/>
  <c r="BP9"/>
  <c r="BO10"/>
  <c r="BE8"/>
  <c r="BD9"/>
  <c r="AT10"/>
  <c r="AS11"/>
  <c r="AI10"/>
  <c r="AI13"/>
  <c r="AH14"/>
  <c r="AI12"/>
  <c r="AB55"/>
  <c r="AC55" s="1"/>
  <c r="AB23"/>
  <c r="AC23" s="1"/>
  <c r="AB36"/>
  <c r="AC36" s="1"/>
  <c r="AB57"/>
  <c r="AC57" s="1"/>
  <c r="AB25"/>
  <c r="AC25" s="1"/>
  <c r="X63"/>
  <c r="AB63" s="1"/>
  <c r="AC63" s="1"/>
  <c r="X62"/>
  <c r="AB62" s="1"/>
  <c r="AC62" s="1"/>
  <c r="AB40"/>
  <c r="AC40" s="1"/>
  <c r="AB61"/>
  <c r="AC61" s="1"/>
  <c r="AB29"/>
  <c r="AC29" s="1"/>
  <c r="X64"/>
  <c r="AB64" s="1"/>
  <c r="AC64" s="1"/>
  <c r="AB44"/>
  <c r="AC44" s="1"/>
  <c r="AB33"/>
  <c r="AC33" s="1"/>
  <c r="AB30"/>
  <c r="AC30" s="1"/>
  <c r="AB35"/>
  <c r="AC35" s="1"/>
  <c r="AB37"/>
  <c r="AC37" s="1"/>
  <c r="AB66"/>
  <c r="AC66" s="1"/>
  <c r="AB39"/>
  <c r="AC39" s="1"/>
  <c r="AB41"/>
  <c r="AC41" s="1"/>
  <c r="AB43"/>
  <c r="AC43" s="1"/>
  <c r="AB45"/>
  <c r="AC45" s="1"/>
  <c r="X67"/>
  <c r="AB67" s="1"/>
  <c r="AC67" s="1"/>
  <c r="W68"/>
  <c r="AB47"/>
  <c r="AC47" s="1"/>
  <c r="AB49"/>
  <c r="AC49" s="1"/>
  <c r="AB17"/>
  <c r="AC17" s="1"/>
  <c r="AB46"/>
  <c r="AC46" s="1"/>
  <c r="AB51"/>
  <c r="AC51" s="1"/>
  <c r="AB19"/>
  <c r="AC19" s="1"/>
  <c r="S10" i="9"/>
  <c r="L6" i="5"/>
  <c r="R31" i="4"/>
  <c r="R28"/>
  <c r="R29" s="1"/>
  <c r="R35" s="1"/>
  <c r="R36" s="1"/>
  <c r="R26"/>
  <c r="I43"/>
  <c r="L33"/>
  <c r="L34" s="1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K28"/>
  <c r="K33" s="1"/>
  <c r="K34" s="1"/>
  <c r="J28"/>
  <c r="J33" s="1"/>
  <c r="J34" s="1"/>
  <c r="I28"/>
  <c r="I33" s="1"/>
  <c r="I34" s="1"/>
  <c r="H28"/>
  <c r="H33" s="1"/>
  <c r="H34" s="1"/>
  <c r="G28"/>
  <c r="F28"/>
  <c r="F29" s="1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I7" i="9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F7"/>
  <c r="F8" s="1"/>
  <c r="J6"/>
  <c r="K6" s="1"/>
  <c r="B906"/>
  <c r="W906" s="1"/>
  <c r="B905"/>
  <c r="W905" s="1"/>
  <c r="B904"/>
  <c r="W904" s="1"/>
  <c r="B903"/>
  <c r="W903" s="1"/>
  <c r="B902"/>
  <c r="W902" s="1"/>
  <c r="B901"/>
  <c r="W901" s="1"/>
  <c r="B900"/>
  <c r="W900" s="1"/>
  <c r="B899"/>
  <c r="W899" s="1"/>
  <c r="B898"/>
  <c r="W898" s="1"/>
  <c r="B897"/>
  <c r="W897" s="1"/>
  <c r="B896"/>
  <c r="W896" s="1"/>
  <c r="B895"/>
  <c r="W895" s="1"/>
  <c r="B894"/>
  <c r="W894" s="1"/>
  <c r="B893"/>
  <c r="W893" s="1"/>
  <c r="B892"/>
  <c r="W892" s="1"/>
  <c r="B891"/>
  <c r="W891" s="1"/>
  <c r="B890"/>
  <c r="W890" s="1"/>
  <c r="B889"/>
  <c r="W889" s="1"/>
  <c r="B888"/>
  <c r="W888" s="1"/>
  <c r="B887"/>
  <c r="W887" s="1"/>
  <c r="B886"/>
  <c r="W886" s="1"/>
  <c r="B885"/>
  <c r="W885" s="1"/>
  <c r="B884"/>
  <c r="W884" s="1"/>
  <c r="B883"/>
  <c r="W883" s="1"/>
  <c r="B882"/>
  <c r="W882" s="1"/>
  <c r="B881"/>
  <c r="W881" s="1"/>
  <c r="B880"/>
  <c r="W880" s="1"/>
  <c r="B879"/>
  <c r="W879" s="1"/>
  <c r="B878"/>
  <c r="W878" s="1"/>
  <c r="B877"/>
  <c r="W877" s="1"/>
  <c r="B876"/>
  <c r="W876" s="1"/>
  <c r="B875"/>
  <c r="W875" s="1"/>
  <c r="B874"/>
  <c r="W874" s="1"/>
  <c r="B873"/>
  <c r="W873" s="1"/>
  <c r="B872"/>
  <c r="W872" s="1"/>
  <c r="B871"/>
  <c r="W871" s="1"/>
  <c r="B870"/>
  <c r="W870" s="1"/>
  <c r="B869"/>
  <c r="W869" s="1"/>
  <c r="B868"/>
  <c r="W868" s="1"/>
  <c r="B867"/>
  <c r="W867" s="1"/>
  <c r="B866"/>
  <c r="W866" s="1"/>
  <c r="B865"/>
  <c r="W865" s="1"/>
  <c r="B864"/>
  <c r="W864" s="1"/>
  <c r="B863"/>
  <c r="W863" s="1"/>
  <c r="B862"/>
  <c r="W862" s="1"/>
  <c r="B861"/>
  <c r="W861" s="1"/>
  <c r="B860"/>
  <c r="W860" s="1"/>
  <c r="B859"/>
  <c r="W859" s="1"/>
  <c r="B858"/>
  <c r="W858" s="1"/>
  <c r="B857"/>
  <c r="W857" s="1"/>
  <c r="B856"/>
  <c r="W856" s="1"/>
  <c r="B855"/>
  <c r="W855" s="1"/>
  <c r="B854"/>
  <c r="W854" s="1"/>
  <c r="B853"/>
  <c r="W853" s="1"/>
  <c r="B852"/>
  <c r="W852" s="1"/>
  <c r="B851"/>
  <c r="W851" s="1"/>
  <c r="B850"/>
  <c r="W850" s="1"/>
  <c r="B849"/>
  <c r="W849" s="1"/>
  <c r="B848"/>
  <c r="W848" s="1"/>
  <c r="B847"/>
  <c r="W847" s="1"/>
  <c r="B846"/>
  <c r="W846" s="1"/>
  <c r="B845"/>
  <c r="W845" s="1"/>
  <c r="B844"/>
  <c r="W844" s="1"/>
  <c r="B843"/>
  <c r="W843" s="1"/>
  <c r="B842"/>
  <c r="W842" s="1"/>
  <c r="B841"/>
  <c r="W841" s="1"/>
  <c r="B840"/>
  <c r="W840" s="1"/>
  <c r="B839"/>
  <c r="W839" s="1"/>
  <c r="B838"/>
  <c r="W838" s="1"/>
  <c r="B837"/>
  <c r="W837" s="1"/>
  <c r="B836"/>
  <c r="W836" s="1"/>
  <c r="B835"/>
  <c r="W835" s="1"/>
  <c r="B834"/>
  <c r="W834" s="1"/>
  <c r="B833"/>
  <c r="W833" s="1"/>
  <c r="B832"/>
  <c r="W832" s="1"/>
  <c r="B831"/>
  <c r="W831" s="1"/>
  <c r="B830"/>
  <c r="W830" s="1"/>
  <c r="B829"/>
  <c r="W829" s="1"/>
  <c r="B828"/>
  <c r="W828" s="1"/>
  <c r="B827"/>
  <c r="W827" s="1"/>
  <c r="B826"/>
  <c r="W826" s="1"/>
  <c r="B825"/>
  <c r="W825" s="1"/>
  <c r="B824"/>
  <c r="W824" s="1"/>
  <c r="B823"/>
  <c r="W823" s="1"/>
  <c r="B822"/>
  <c r="W822" s="1"/>
  <c r="B821"/>
  <c r="W821" s="1"/>
  <c r="B820"/>
  <c r="W820" s="1"/>
  <c r="B819"/>
  <c r="W819" s="1"/>
  <c r="B818"/>
  <c r="W818" s="1"/>
  <c r="B817"/>
  <c r="W817" s="1"/>
  <c r="B816"/>
  <c r="W816" s="1"/>
  <c r="B815"/>
  <c r="W815" s="1"/>
  <c r="B814"/>
  <c r="W814" s="1"/>
  <c r="B813"/>
  <c r="W813" s="1"/>
  <c r="B812"/>
  <c r="W812" s="1"/>
  <c r="B811"/>
  <c r="W811" s="1"/>
  <c r="B810"/>
  <c r="W810" s="1"/>
  <c r="B809"/>
  <c r="W809" s="1"/>
  <c r="B808"/>
  <c r="W808" s="1"/>
  <c r="B807"/>
  <c r="W807" s="1"/>
  <c r="B806"/>
  <c r="W806" s="1"/>
  <c r="B805"/>
  <c r="W805" s="1"/>
  <c r="B804"/>
  <c r="W804" s="1"/>
  <c r="B803"/>
  <c r="W803" s="1"/>
  <c r="B802"/>
  <c r="W802" s="1"/>
  <c r="B801"/>
  <c r="W801" s="1"/>
  <c r="B800"/>
  <c r="W800" s="1"/>
  <c r="B799"/>
  <c r="W799" s="1"/>
  <c r="B798"/>
  <c r="W798" s="1"/>
  <c r="B797"/>
  <c r="W797" s="1"/>
  <c r="B796"/>
  <c r="W796" s="1"/>
  <c r="B795"/>
  <c r="W795" s="1"/>
  <c r="B794"/>
  <c r="W794" s="1"/>
  <c r="B793"/>
  <c r="W793" s="1"/>
  <c r="B792"/>
  <c r="W792" s="1"/>
  <c r="B791"/>
  <c r="W791" s="1"/>
  <c r="B790"/>
  <c r="W790" s="1"/>
  <c r="B789"/>
  <c r="W789" s="1"/>
  <c r="B788"/>
  <c r="W788" s="1"/>
  <c r="B787"/>
  <c r="W787" s="1"/>
  <c r="B786"/>
  <c r="W786" s="1"/>
  <c r="B785"/>
  <c r="W785" s="1"/>
  <c r="B784"/>
  <c r="W784" s="1"/>
  <c r="B783"/>
  <c r="W783" s="1"/>
  <c r="B782"/>
  <c r="W782" s="1"/>
  <c r="B781"/>
  <c r="W781" s="1"/>
  <c r="B780"/>
  <c r="W780" s="1"/>
  <c r="B779"/>
  <c r="W779" s="1"/>
  <c r="B778"/>
  <c r="W778" s="1"/>
  <c r="B777"/>
  <c r="W777" s="1"/>
  <c r="B776"/>
  <c r="W776" s="1"/>
  <c r="B775"/>
  <c r="W775" s="1"/>
  <c r="B774"/>
  <c r="W774" s="1"/>
  <c r="B773"/>
  <c r="W773" s="1"/>
  <c r="B772"/>
  <c r="W772" s="1"/>
  <c r="B771"/>
  <c r="W771" s="1"/>
  <c r="B770"/>
  <c r="W770" s="1"/>
  <c r="B769"/>
  <c r="W769" s="1"/>
  <c r="B768"/>
  <c r="W768" s="1"/>
  <c r="B767"/>
  <c r="W767" s="1"/>
  <c r="B766"/>
  <c r="W766" s="1"/>
  <c r="B765"/>
  <c r="W765" s="1"/>
  <c r="B764"/>
  <c r="W764" s="1"/>
  <c r="B763"/>
  <c r="W763" s="1"/>
  <c r="B762"/>
  <c r="W762" s="1"/>
  <c r="B761"/>
  <c r="W761" s="1"/>
  <c r="B760"/>
  <c r="W760" s="1"/>
  <c r="B759"/>
  <c r="W759" s="1"/>
  <c r="B758"/>
  <c r="W758" s="1"/>
  <c r="B757"/>
  <c r="W757" s="1"/>
  <c r="B756"/>
  <c r="W756" s="1"/>
  <c r="B755"/>
  <c r="W755" s="1"/>
  <c r="B754"/>
  <c r="W754" s="1"/>
  <c r="B753"/>
  <c r="W753" s="1"/>
  <c r="B752"/>
  <c r="W752" s="1"/>
  <c r="B751"/>
  <c r="W751" s="1"/>
  <c r="B750"/>
  <c r="W750" s="1"/>
  <c r="B749"/>
  <c r="W749" s="1"/>
  <c r="B748"/>
  <c r="W748" s="1"/>
  <c r="B747"/>
  <c r="W747" s="1"/>
  <c r="B746"/>
  <c r="W746" s="1"/>
  <c r="B745"/>
  <c r="W745" s="1"/>
  <c r="B744"/>
  <c r="W744" s="1"/>
  <c r="B743"/>
  <c r="W743" s="1"/>
  <c r="B742"/>
  <c r="W742" s="1"/>
  <c r="B741"/>
  <c r="W741" s="1"/>
  <c r="B740"/>
  <c r="W740" s="1"/>
  <c r="B739"/>
  <c r="W739" s="1"/>
  <c r="B738"/>
  <c r="W738" s="1"/>
  <c r="B737"/>
  <c r="W737" s="1"/>
  <c r="B736"/>
  <c r="W736" s="1"/>
  <c r="B735"/>
  <c r="W735" s="1"/>
  <c r="B734"/>
  <c r="W734" s="1"/>
  <c r="B733"/>
  <c r="W733" s="1"/>
  <c r="B732"/>
  <c r="W732" s="1"/>
  <c r="B731"/>
  <c r="W731" s="1"/>
  <c r="B730"/>
  <c r="W730" s="1"/>
  <c r="B729"/>
  <c r="W729" s="1"/>
  <c r="B728"/>
  <c r="W728" s="1"/>
  <c r="B727"/>
  <c r="W727" s="1"/>
  <c r="B726"/>
  <c r="W726" s="1"/>
  <c r="B725"/>
  <c r="W725" s="1"/>
  <c r="B724"/>
  <c r="W724" s="1"/>
  <c r="B723"/>
  <c r="W723" s="1"/>
  <c r="B722"/>
  <c r="W722" s="1"/>
  <c r="B721"/>
  <c r="W721" s="1"/>
  <c r="B720"/>
  <c r="W720" s="1"/>
  <c r="B719"/>
  <c r="W719" s="1"/>
  <c r="B718"/>
  <c r="W718" s="1"/>
  <c r="B717"/>
  <c r="W717" s="1"/>
  <c r="B716"/>
  <c r="W716" s="1"/>
  <c r="B715"/>
  <c r="W715" s="1"/>
  <c r="B714"/>
  <c r="W714" s="1"/>
  <c r="B713"/>
  <c r="W713" s="1"/>
  <c r="B712"/>
  <c r="W712" s="1"/>
  <c r="B711"/>
  <c r="W711" s="1"/>
  <c r="B710"/>
  <c r="W710" s="1"/>
  <c r="B709"/>
  <c r="W709" s="1"/>
  <c r="B708"/>
  <c r="W708" s="1"/>
  <c r="B707"/>
  <c r="W707" s="1"/>
  <c r="B706"/>
  <c r="W706" s="1"/>
  <c r="B705"/>
  <c r="W705" s="1"/>
  <c r="B704"/>
  <c r="W704" s="1"/>
  <c r="B703"/>
  <c r="W703" s="1"/>
  <c r="B702"/>
  <c r="W702" s="1"/>
  <c r="B701"/>
  <c r="W701" s="1"/>
  <c r="B700"/>
  <c r="W700" s="1"/>
  <c r="B699"/>
  <c r="W699" s="1"/>
  <c r="B698"/>
  <c r="W698" s="1"/>
  <c r="B697"/>
  <c r="W697" s="1"/>
  <c r="B696"/>
  <c r="W696" s="1"/>
  <c r="B695"/>
  <c r="W695" s="1"/>
  <c r="B694"/>
  <c r="W694" s="1"/>
  <c r="B693"/>
  <c r="W693" s="1"/>
  <c r="B692"/>
  <c r="W692" s="1"/>
  <c r="B691"/>
  <c r="W691" s="1"/>
  <c r="B690"/>
  <c r="W690" s="1"/>
  <c r="B689"/>
  <c r="W689" s="1"/>
  <c r="B688"/>
  <c r="W688" s="1"/>
  <c r="B687"/>
  <c r="W687" s="1"/>
  <c r="B686"/>
  <c r="W686" s="1"/>
  <c r="B685"/>
  <c r="W685" s="1"/>
  <c r="B684"/>
  <c r="W684" s="1"/>
  <c r="B683"/>
  <c r="W683" s="1"/>
  <c r="B682"/>
  <c r="W682" s="1"/>
  <c r="B681"/>
  <c r="W681" s="1"/>
  <c r="B680"/>
  <c r="W680" s="1"/>
  <c r="B679"/>
  <c r="W679" s="1"/>
  <c r="B678"/>
  <c r="W678" s="1"/>
  <c r="B677"/>
  <c r="W677" s="1"/>
  <c r="B676"/>
  <c r="W676" s="1"/>
  <c r="B675"/>
  <c r="W675" s="1"/>
  <c r="B674"/>
  <c r="W674" s="1"/>
  <c r="B673"/>
  <c r="W673" s="1"/>
  <c r="B672"/>
  <c r="W672" s="1"/>
  <c r="B671"/>
  <c r="W671" s="1"/>
  <c r="B670"/>
  <c r="W670" s="1"/>
  <c r="B669"/>
  <c r="W669" s="1"/>
  <c r="B668"/>
  <c r="W668" s="1"/>
  <c r="B667"/>
  <c r="W667" s="1"/>
  <c r="B666"/>
  <c r="W666" s="1"/>
  <c r="B665"/>
  <c r="W665" s="1"/>
  <c r="B664"/>
  <c r="W664" s="1"/>
  <c r="B663"/>
  <c r="W663" s="1"/>
  <c r="B662"/>
  <c r="W662" s="1"/>
  <c r="B661"/>
  <c r="W661" s="1"/>
  <c r="B660"/>
  <c r="W660" s="1"/>
  <c r="B659"/>
  <c r="W659" s="1"/>
  <c r="B658"/>
  <c r="W658" s="1"/>
  <c r="B657"/>
  <c r="W657" s="1"/>
  <c r="B656"/>
  <c r="W656" s="1"/>
  <c r="B655"/>
  <c r="W655" s="1"/>
  <c r="B654"/>
  <c r="W654" s="1"/>
  <c r="B653"/>
  <c r="W653" s="1"/>
  <c r="B652"/>
  <c r="W652" s="1"/>
  <c r="B651"/>
  <c r="W651" s="1"/>
  <c r="B650"/>
  <c r="W650" s="1"/>
  <c r="B649"/>
  <c r="W649" s="1"/>
  <c r="B648"/>
  <c r="W648" s="1"/>
  <c r="B647"/>
  <c r="W647" s="1"/>
  <c r="B646"/>
  <c r="W646" s="1"/>
  <c r="B645"/>
  <c r="W645" s="1"/>
  <c r="B644"/>
  <c r="W644" s="1"/>
  <c r="B643"/>
  <c r="W643" s="1"/>
  <c r="B642"/>
  <c r="W642" s="1"/>
  <c r="B641"/>
  <c r="W641" s="1"/>
  <c r="B640"/>
  <c r="W640" s="1"/>
  <c r="B639"/>
  <c r="W639" s="1"/>
  <c r="B638"/>
  <c r="W638" s="1"/>
  <c r="B637"/>
  <c r="W637" s="1"/>
  <c r="B636"/>
  <c r="W636" s="1"/>
  <c r="B635"/>
  <c r="W635" s="1"/>
  <c r="B634"/>
  <c r="W634" s="1"/>
  <c r="B633"/>
  <c r="W633" s="1"/>
  <c r="B632"/>
  <c r="W632" s="1"/>
  <c r="B631"/>
  <c r="W631" s="1"/>
  <c r="B630"/>
  <c r="W630" s="1"/>
  <c r="B629"/>
  <c r="W629" s="1"/>
  <c r="B628"/>
  <c r="W628" s="1"/>
  <c r="B627"/>
  <c r="W627" s="1"/>
  <c r="B626"/>
  <c r="W626" s="1"/>
  <c r="B625"/>
  <c r="W625" s="1"/>
  <c r="B624"/>
  <c r="W624" s="1"/>
  <c r="B623"/>
  <c r="W623" s="1"/>
  <c r="B622"/>
  <c r="W622" s="1"/>
  <c r="B621"/>
  <c r="W621" s="1"/>
  <c r="B620"/>
  <c r="W620" s="1"/>
  <c r="B619"/>
  <c r="W619" s="1"/>
  <c r="B618"/>
  <c r="W618" s="1"/>
  <c r="B617"/>
  <c r="W617" s="1"/>
  <c r="B616"/>
  <c r="W616" s="1"/>
  <c r="B615"/>
  <c r="W615" s="1"/>
  <c r="B614"/>
  <c r="W614" s="1"/>
  <c r="B613"/>
  <c r="W613" s="1"/>
  <c r="B612"/>
  <c r="W612" s="1"/>
  <c r="B611"/>
  <c r="W611" s="1"/>
  <c r="B610"/>
  <c r="W610" s="1"/>
  <c r="B609"/>
  <c r="W609" s="1"/>
  <c r="B608"/>
  <c r="W608" s="1"/>
  <c r="B607"/>
  <c r="W607" s="1"/>
  <c r="B606"/>
  <c r="W606" s="1"/>
  <c r="B605"/>
  <c r="W605" s="1"/>
  <c r="B604"/>
  <c r="W604" s="1"/>
  <c r="B603"/>
  <c r="W603" s="1"/>
  <c r="B602"/>
  <c r="W602" s="1"/>
  <c r="B601"/>
  <c r="W601" s="1"/>
  <c r="B600"/>
  <c r="W600" s="1"/>
  <c r="B599"/>
  <c r="W599" s="1"/>
  <c r="B598"/>
  <c r="W598" s="1"/>
  <c r="B597"/>
  <c r="W597" s="1"/>
  <c r="B596"/>
  <c r="W596" s="1"/>
  <c r="B595"/>
  <c r="W595" s="1"/>
  <c r="B594"/>
  <c r="W594" s="1"/>
  <c r="B593"/>
  <c r="W593" s="1"/>
  <c r="B592"/>
  <c r="W592" s="1"/>
  <c r="B591"/>
  <c r="W591" s="1"/>
  <c r="B590"/>
  <c r="W590" s="1"/>
  <c r="B589"/>
  <c r="W589" s="1"/>
  <c r="B588"/>
  <c r="W588" s="1"/>
  <c r="B587"/>
  <c r="W587" s="1"/>
  <c r="B586"/>
  <c r="W586" s="1"/>
  <c r="B585"/>
  <c r="W585" s="1"/>
  <c r="B584"/>
  <c r="W584" s="1"/>
  <c r="B583"/>
  <c r="W583" s="1"/>
  <c r="B582"/>
  <c r="W582" s="1"/>
  <c r="B581"/>
  <c r="W581" s="1"/>
  <c r="B580"/>
  <c r="W580" s="1"/>
  <c r="B579"/>
  <c r="W579" s="1"/>
  <c r="B578"/>
  <c r="W578" s="1"/>
  <c r="B577"/>
  <c r="W577" s="1"/>
  <c r="B576"/>
  <c r="W576" s="1"/>
  <c r="B575"/>
  <c r="W575" s="1"/>
  <c r="B574"/>
  <c r="W574" s="1"/>
  <c r="B573"/>
  <c r="W573" s="1"/>
  <c r="B572"/>
  <c r="W572" s="1"/>
  <c r="B571"/>
  <c r="W571" s="1"/>
  <c r="B570"/>
  <c r="W570" s="1"/>
  <c r="B569"/>
  <c r="W569" s="1"/>
  <c r="B568"/>
  <c r="W568" s="1"/>
  <c r="B567"/>
  <c r="W567" s="1"/>
  <c r="B566"/>
  <c r="W566" s="1"/>
  <c r="B565"/>
  <c r="W565" s="1"/>
  <c r="B564"/>
  <c r="W564" s="1"/>
  <c r="B563"/>
  <c r="W563" s="1"/>
  <c r="B562"/>
  <c r="W562" s="1"/>
  <c r="B561"/>
  <c r="W561" s="1"/>
  <c r="B560"/>
  <c r="W560" s="1"/>
  <c r="B559"/>
  <c r="W559" s="1"/>
  <c r="B558"/>
  <c r="W558" s="1"/>
  <c r="B557"/>
  <c r="W557" s="1"/>
  <c r="B556"/>
  <c r="W556" s="1"/>
  <c r="B555"/>
  <c r="W555" s="1"/>
  <c r="B554"/>
  <c r="W554" s="1"/>
  <c r="B553"/>
  <c r="W553" s="1"/>
  <c r="B552"/>
  <c r="W552" s="1"/>
  <c r="B551"/>
  <c r="W551" s="1"/>
  <c r="B550"/>
  <c r="W550" s="1"/>
  <c r="B549"/>
  <c r="W549" s="1"/>
  <c r="B548"/>
  <c r="W548" s="1"/>
  <c r="B547"/>
  <c r="W547" s="1"/>
  <c r="B546"/>
  <c r="W546" s="1"/>
  <c r="B545"/>
  <c r="W545" s="1"/>
  <c r="B544"/>
  <c r="W544" s="1"/>
  <c r="B543"/>
  <c r="W543" s="1"/>
  <c r="B542"/>
  <c r="W542" s="1"/>
  <c r="B541"/>
  <c r="W541" s="1"/>
  <c r="B540"/>
  <c r="W540" s="1"/>
  <c r="B539"/>
  <c r="W539" s="1"/>
  <c r="B538"/>
  <c r="W538" s="1"/>
  <c r="B537"/>
  <c r="W537" s="1"/>
  <c r="B536"/>
  <c r="W536" s="1"/>
  <c r="B535"/>
  <c r="W535" s="1"/>
  <c r="B534"/>
  <c r="W534" s="1"/>
  <c r="B533"/>
  <c r="W533" s="1"/>
  <c r="B532"/>
  <c r="W532" s="1"/>
  <c r="B531"/>
  <c r="W531" s="1"/>
  <c r="B530"/>
  <c r="W530" s="1"/>
  <c r="B529"/>
  <c r="W529" s="1"/>
  <c r="B528"/>
  <c r="W528" s="1"/>
  <c r="B527"/>
  <c r="W527" s="1"/>
  <c r="B526"/>
  <c r="W526" s="1"/>
  <c r="B525"/>
  <c r="W525" s="1"/>
  <c r="B524"/>
  <c r="W524" s="1"/>
  <c r="B523"/>
  <c r="W523" s="1"/>
  <c r="B522"/>
  <c r="W522" s="1"/>
  <c r="B521"/>
  <c r="W521" s="1"/>
  <c r="B520"/>
  <c r="W520" s="1"/>
  <c r="B519"/>
  <c r="W519" s="1"/>
  <c r="B518"/>
  <c r="W518" s="1"/>
  <c r="B517"/>
  <c r="W517" s="1"/>
  <c r="B516"/>
  <c r="W516" s="1"/>
  <c r="B515"/>
  <c r="W515" s="1"/>
  <c r="B514"/>
  <c r="W514" s="1"/>
  <c r="B513"/>
  <c r="W513" s="1"/>
  <c r="B512"/>
  <c r="W512" s="1"/>
  <c r="B511"/>
  <c r="W511" s="1"/>
  <c r="B510"/>
  <c r="W510" s="1"/>
  <c r="B509"/>
  <c r="W509" s="1"/>
  <c r="B508"/>
  <c r="W508" s="1"/>
  <c r="B507"/>
  <c r="W507" s="1"/>
  <c r="B506"/>
  <c r="W506" s="1"/>
  <c r="B505"/>
  <c r="W505" s="1"/>
  <c r="B504"/>
  <c r="W504" s="1"/>
  <c r="B503"/>
  <c r="W503" s="1"/>
  <c r="B502"/>
  <c r="W502" s="1"/>
  <c r="B501"/>
  <c r="W501" s="1"/>
  <c r="B500"/>
  <c r="W500" s="1"/>
  <c r="B499"/>
  <c r="W499" s="1"/>
  <c r="B498"/>
  <c r="W498" s="1"/>
  <c r="B497"/>
  <c r="W497" s="1"/>
  <c r="B496"/>
  <c r="W496" s="1"/>
  <c r="B495"/>
  <c r="W495" s="1"/>
  <c r="B494"/>
  <c r="W494" s="1"/>
  <c r="B493"/>
  <c r="W493" s="1"/>
  <c r="B492"/>
  <c r="W492" s="1"/>
  <c r="B491"/>
  <c r="W491" s="1"/>
  <c r="B490"/>
  <c r="W490" s="1"/>
  <c r="B489"/>
  <c r="W489" s="1"/>
  <c r="B488"/>
  <c r="W488" s="1"/>
  <c r="B487"/>
  <c r="W487" s="1"/>
  <c r="B486"/>
  <c r="W486" s="1"/>
  <c r="B485"/>
  <c r="W485" s="1"/>
  <c r="B484"/>
  <c r="W484" s="1"/>
  <c r="B483"/>
  <c r="W483" s="1"/>
  <c r="B482"/>
  <c r="W482" s="1"/>
  <c r="B481"/>
  <c r="W481" s="1"/>
  <c r="B480"/>
  <c r="W480" s="1"/>
  <c r="B479"/>
  <c r="W479" s="1"/>
  <c r="B478"/>
  <c r="W478" s="1"/>
  <c r="B477"/>
  <c r="W477" s="1"/>
  <c r="B476"/>
  <c r="W476" s="1"/>
  <c r="B475"/>
  <c r="W475" s="1"/>
  <c r="B474"/>
  <c r="W474" s="1"/>
  <c r="B473"/>
  <c r="W473" s="1"/>
  <c r="B472"/>
  <c r="W472" s="1"/>
  <c r="B471"/>
  <c r="W471" s="1"/>
  <c r="B470"/>
  <c r="W470" s="1"/>
  <c r="B469"/>
  <c r="W469" s="1"/>
  <c r="B468"/>
  <c r="W468" s="1"/>
  <c r="B467"/>
  <c r="W467" s="1"/>
  <c r="B466"/>
  <c r="W466" s="1"/>
  <c r="B465"/>
  <c r="W465" s="1"/>
  <c r="B464"/>
  <c r="W464" s="1"/>
  <c r="B463"/>
  <c r="W463" s="1"/>
  <c r="B462"/>
  <c r="W462" s="1"/>
  <c r="B461"/>
  <c r="W461" s="1"/>
  <c r="B460"/>
  <c r="W460" s="1"/>
  <c r="B459"/>
  <c r="W459" s="1"/>
  <c r="B458"/>
  <c r="W458" s="1"/>
  <c r="B457"/>
  <c r="W457" s="1"/>
  <c r="B456"/>
  <c r="W456" s="1"/>
  <c r="B455"/>
  <c r="W455" s="1"/>
  <c r="B454"/>
  <c r="W454" s="1"/>
  <c r="B453"/>
  <c r="W453" s="1"/>
  <c r="B452"/>
  <c r="W452" s="1"/>
  <c r="B451"/>
  <c r="W451" s="1"/>
  <c r="B450"/>
  <c r="W450" s="1"/>
  <c r="B449"/>
  <c r="W449" s="1"/>
  <c r="B448"/>
  <c r="W448" s="1"/>
  <c r="B447"/>
  <c r="W447" s="1"/>
  <c r="B446"/>
  <c r="W446" s="1"/>
  <c r="B445"/>
  <c r="W445" s="1"/>
  <c r="B444"/>
  <c r="W444" s="1"/>
  <c r="B443"/>
  <c r="W443" s="1"/>
  <c r="B442"/>
  <c r="W442" s="1"/>
  <c r="B441"/>
  <c r="W441" s="1"/>
  <c r="B440"/>
  <c r="W440" s="1"/>
  <c r="B439"/>
  <c r="W439" s="1"/>
  <c r="B438"/>
  <c r="W438" s="1"/>
  <c r="B437"/>
  <c r="W437" s="1"/>
  <c r="B436"/>
  <c r="W436" s="1"/>
  <c r="B435"/>
  <c r="W435" s="1"/>
  <c r="B434"/>
  <c r="W434" s="1"/>
  <c r="B433"/>
  <c r="W433" s="1"/>
  <c r="B432"/>
  <c r="W432" s="1"/>
  <c r="B431"/>
  <c r="W431" s="1"/>
  <c r="B430"/>
  <c r="W430" s="1"/>
  <c r="B429"/>
  <c r="W429" s="1"/>
  <c r="B428"/>
  <c r="W428" s="1"/>
  <c r="B427"/>
  <c r="W427" s="1"/>
  <c r="B426"/>
  <c r="W426" s="1"/>
  <c r="B425"/>
  <c r="W425" s="1"/>
  <c r="B424"/>
  <c r="W424" s="1"/>
  <c r="B423"/>
  <c r="W423" s="1"/>
  <c r="B422"/>
  <c r="W422" s="1"/>
  <c r="B421"/>
  <c r="W421" s="1"/>
  <c r="B420"/>
  <c r="W420" s="1"/>
  <c r="B419"/>
  <c r="W419" s="1"/>
  <c r="B418"/>
  <c r="W418" s="1"/>
  <c r="B417"/>
  <c r="W417" s="1"/>
  <c r="B416"/>
  <c r="W416" s="1"/>
  <c r="B415"/>
  <c r="W415" s="1"/>
  <c r="B414"/>
  <c r="W414" s="1"/>
  <c r="B413"/>
  <c r="W413" s="1"/>
  <c r="B412"/>
  <c r="W412" s="1"/>
  <c r="B411"/>
  <c r="W411" s="1"/>
  <c r="B410"/>
  <c r="W410" s="1"/>
  <c r="B409"/>
  <c r="W409" s="1"/>
  <c r="B408"/>
  <c r="W408" s="1"/>
  <c r="B407"/>
  <c r="W407" s="1"/>
  <c r="B406"/>
  <c r="W406" s="1"/>
  <c r="B405"/>
  <c r="W405" s="1"/>
  <c r="B404"/>
  <c r="W404" s="1"/>
  <c r="B403"/>
  <c r="W403" s="1"/>
  <c r="B402"/>
  <c r="W402" s="1"/>
  <c r="B401"/>
  <c r="W401" s="1"/>
  <c r="B400"/>
  <c r="W400" s="1"/>
  <c r="B399"/>
  <c r="W399" s="1"/>
  <c r="B398"/>
  <c r="W398" s="1"/>
  <c r="B397"/>
  <c r="W397" s="1"/>
  <c r="B396"/>
  <c r="W396" s="1"/>
  <c r="B395"/>
  <c r="W395" s="1"/>
  <c r="B394"/>
  <c r="W394" s="1"/>
  <c r="B393"/>
  <c r="W393" s="1"/>
  <c r="B392"/>
  <c r="W392" s="1"/>
  <c r="B391"/>
  <c r="W391" s="1"/>
  <c r="B390"/>
  <c r="W390" s="1"/>
  <c r="B389"/>
  <c r="W389" s="1"/>
  <c r="B388"/>
  <c r="W388" s="1"/>
  <c r="B387"/>
  <c r="W387" s="1"/>
  <c r="B386"/>
  <c r="W386" s="1"/>
  <c r="B385"/>
  <c r="W385" s="1"/>
  <c r="B384"/>
  <c r="W384" s="1"/>
  <c r="B383"/>
  <c r="W383" s="1"/>
  <c r="B382"/>
  <c r="W382" s="1"/>
  <c r="B381"/>
  <c r="W381" s="1"/>
  <c r="B380"/>
  <c r="W380" s="1"/>
  <c r="B379"/>
  <c r="W379" s="1"/>
  <c r="B378"/>
  <c r="W378" s="1"/>
  <c r="B377"/>
  <c r="W377" s="1"/>
  <c r="B376"/>
  <c r="W376" s="1"/>
  <c r="B375"/>
  <c r="W375" s="1"/>
  <c r="B374"/>
  <c r="W374" s="1"/>
  <c r="B373"/>
  <c r="W373" s="1"/>
  <c r="B372"/>
  <c r="W372" s="1"/>
  <c r="B371"/>
  <c r="W371" s="1"/>
  <c r="B370"/>
  <c r="W370" s="1"/>
  <c r="B369"/>
  <c r="W369" s="1"/>
  <c r="B368"/>
  <c r="W368" s="1"/>
  <c r="B367"/>
  <c r="W367" s="1"/>
  <c r="B366"/>
  <c r="W366" s="1"/>
  <c r="B365"/>
  <c r="W365" s="1"/>
  <c r="B364"/>
  <c r="W364" s="1"/>
  <c r="B363"/>
  <c r="W363" s="1"/>
  <c r="B362"/>
  <c r="W362" s="1"/>
  <c r="B361"/>
  <c r="W361" s="1"/>
  <c r="B360"/>
  <c r="W360" s="1"/>
  <c r="B359"/>
  <c r="W359" s="1"/>
  <c r="B358"/>
  <c r="W358" s="1"/>
  <c r="B357"/>
  <c r="W357" s="1"/>
  <c r="B356"/>
  <c r="W356" s="1"/>
  <c r="B355"/>
  <c r="W355" s="1"/>
  <c r="B354"/>
  <c r="W354" s="1"/>
  <c r="B353"/>
  <c r="W353" s="1"/>
  <c r="B352"/>
  <c r="W352" s="1"/>
  <c r="B351"/>
  <c r="W351" s="1"/>
  <c r="B350"/>
  <c r="W350" s="1"/>
  <c r="B349"/>
  <c r="W349" s="1"/>
  <c r="B348"/>
  <c r="W348" s="1"/>
  <c r="B347"/>
  <c r="W347" s="1"/>
  <c r="B346"/>
  <c r="W346" s="1"/>
  <c r="B345"/>
  <c r="W345" s="1"/>
  <c r="B344"/>
  <c r="W344" s="1"/>
  <c r="B343"/>
  <c r="W343" s="1"/>
  <c r="B342"/>
  <c r="W342" s="1"/>
  <c r="B341"/>
  <c r="W341" s="1"/>
  <c r="B340"/>
  <c r="W340" s="1"/>
  <c r="B339"/>
  <c r="W339" s="1"/>
  <c r="B338"/>
  <c r="W338" s="1"/>
  <c r="B337"/>
  <c r="W337" s="1"/>
  <c r="B336"/>
  <c r="W336" s="1"/>
  <c r="B335"/>
  <c r="W335" s="1"/>
  <c r="B334"/>
  <c r="W334" s="1"/>
  <c r="B333"/>
  <c r="W333" s="1"/>
  <c r="B332"/>
  <c r="W332" s="1"/>
  <c r="B331"/>
  <c r="W331" s="1"/>
  <c r="B330"/>
  <c r="W330" s="1"/>
  <c r="B329"/>
  <c r="W329" s="1"/>
  <c r="B328"/>
  <c r="W328" s="1"/>
  <c r="B327"/>
  <c r="W327" s="1"/>
  <c r="B326"/>
  <c r="W326" s="1"/>
  <c r="B325"/>
  <c r="W325" s="1"/>
  <c r="B324"/>
  <c r="W324" s="1"/>
  <c r="B323"/>
  <c r="W323" s="1"/>
  <c r="B322"/>
  <c r="W322" s="1"/>
  <c r="B321"/>
  <c r="W321" s="1"/>
  <c r="B320"/>
  <c r="W320" s="1"/>
  <c r="B319"/>
  <c r="W319" s="1"/>
  <c r="B318"/>
  <c r="W318" s="1"/>
  <c r="B317"/>
  <c r="W317" s="1"/>
  <c r="B316"/>
  <c r="W316" s="1"/>
  <c r="B315"/>
  <c r="W315" s="1"/>
  <c r="B314"/>
  <c r="W314" s="1"/>
  <c r="B313"/>
  <c r="W313" s="1"/>
  <c r="B312"/>
  <c r="W312" s="1"/>
  <c r="B311"/>
  <c r="W311" s="1"/>
  <c r="B310"/>
  <c r="W310" s="1"/>
  <c r="B309"/>
  <c r="W309" s="1"/>
  <c r="B308"/>
  <c r="W308" s="1"/>
  <c r="B307"/>
  <c r="W307" s="1"/>
  <c r="B306"/>
  <c r="A306"/>
  <c r="W306" s="1"/>
  <c r="B305"/>
  <c r="A305"/>
  <c r="W305" s="1"/>
  <c r="B304"/>
  <c r="A304"/>
  <c r="B303"/>
  <c r="A303"/>
  <c r="B302"/>
  <c r="A302"/>
  <c r="W302" s="1"/>
  <c r="B301"/>
  <c r="A301"/>
  <c r="W301" s="1"/>
  <c r="B300"/>
  <c r="A300"/>
  <c r="B299"/>
  <c r="A299"/>
  <c r="B298"/>
  <c r="A298"/>
  <c r="W298" s="1"/>
  <c r="B297"/>
  <c r="A297"/>
  <c r="W297" s="1"/>
  <c r="B296"/>
  <c r="A296"/>
  <c r="B295"/>
  <c r="A295"/>
  <c r="B294"/>
  <c r="A294"/>
  <c r="W294" s="1"/>
  <c r="B293"/>
  <c r="A293"/>
  <c r="W293" s="1"/>
  <c r="B292"/>
  <c r="A292"/>
  <c r="B291"/>
  <c r="A291"/>
  <c r="B290"/>
  <c r="A290"/>
  <c r="W290" s="1"/>
  <c r="B289"/>
  <c r="A289"/>
  <c r="W289" s="1"/>
  <c r="B288"/>
  <c r="A288"/>
  <c r="B287"/>
  <c r="A287"/>
  <c r="B286"/>
  <c r="A286"/>
  <c r="W286" s="1"/>
  <c r="B285"/>
  <c r="A285"/>
  <c r="W285" s="1"/>
  <c r="B284"/>
  <c r="A284"/>
  <c r="B283"/>
  <c r="A283"/>
  <c r="B282"/>
  <c r="A282"/>
  <c r="W282" s="1"/>
  <c r="B281"/>
  <c r="A281"/>
  <c r="W281" s="1"/>
  <c r="B280"/>
  <c r="A280"/>
  <c r="B279"/>
  <c r="A279"/>
  <c r="B278"/>
  <c r="A278"/>
  <c r="W278" s="1"/>
  <c r="B277"/>
  <c r="A277"/>
  <c r="W277" s="1"/>
  <c r="B276"/>
  <c r="A276"/>
  <c r="B275"/>
  <c r="A275"/>
  <c r="B274"/>
  <c r="A274"/>
  <c r="W274" s="1"/>
  <c r="B273"/>
  <c r="A273"/>
  <c r="W273" s="1"/>
  <c r="B272"/>
  <c r="A272"/>
  <c r="B271"/>
  <c r="A271"/>
  <c r="B270"/>
  <c r="A270"/>
  <c r="W270" s="1"/>
  <c r="B269"/>
  <c r="A269"/>
  <c r="W269" s="1"/>
  <c r="B268"/>
  <c r="A268"/>
  <c r="W268" s="1"/>
  <c r="B267"/>
  <c r="A267"/>
  <c r="B266"/>
  <c r="A266"/>
  <c r="W266" s="1"/>
  <c r="B265"/>
  <c r="A265"/>
  <c r="W265" s="1"/>
  <c r="B264"/>
  <c r="A264"/>
  <c r="W264" s="1"/>
  <c r="B263"/>
  <c r="A263"/>
  <c r="B262"/>
  <c r="A262"/>
  <c r="W262" s="1"/>
  <c r="B261"/>
  <c r="A261"/>
  <c r="W261" s="1"/>
  <c r="B260"/>
  <c r="A260"/>
  <c r="W260" s="1"/>
  <c r="B259"/>
  <c r="A259"/>
  <c r="W259" s="1"/>
  <c r="B258"/>
  <c r="A258"/>
  <c r="W258" s="1"/>
  <c r="B257"/>
  <c r="A257"/>
  <c r="W257" s="1"/>
  <c r="B256"/>
  <c r="A256"/>
  <c r="W256" s="1"/>
  <c r="B255"/>
  <c r="A255"/>
  <c r="W255" s="1"/>
  <c r="B254"/>
  <c r="A254"/>
  <c r="W254" s="1"/>
  <c r="B253"/>
  <c r="A253"/>
  <c r="W253" s="1"/>
  <c r="B252"/>
  <c r="A252"/>
  <c r="W252" s="1"/>
  <c r="B251"/>
  <c r="A251"/>
  <c r="W251" s="1"/>
  <c r="B250"/>
  <c r="A250"/>
  <c r="W250" s="1"/>
  <c r="B249"/>
  <c r="A249"/>
  <c r="W249" s="1"/>
  <c r="B248"/>
  <c r="A248"/>
  <c r="W248" s="1"/>
  <c r="B247"/>
  <c r="A247"/>
  <c r="W247" s="1"/>
  <c r="B246"/>
  <c r="A246"/>
  <c r="W246" s="1"/>
  <c r="B245"/>
  <c r="A245"/>
  <c r="W245" s="1"/>
  <c r="B244"/>
  <c r="A244"/>
  <c r="W244" s="1"/>
  <c r="B243"/>
  <c r="A243"/>
  <c r="W243" s="1"/>
  <c r="B242"/>
  <c r="A242"/>
  <c r="W242" s="1"/>
  <c r="B241"/>
  <c r="A241"/>
  <c r="W241" s="1"/>
  <c r="B240"/>
  <c r="A240"/>
  <c r="W240" s="1"/>
  <c r="B239"/>
  <c r="A239"/>
  <c r="W239" s="1"/>
  <c r="B238"/>
  <c r="A238"/>
  <c r="W238" s="1"/>
  <c r="B237"/>
  <c r="A237"/>
  <c r="W237" s="1"/>
  <c r="B236"/>
  <c r="A236"/>
  <c r="W236" s="1"/>
  <c r="B235"/>
  <c r="A235"/>
  <c r="W235" s="1"/>
  <c r="B234"/>
  <c r="A234"/>
  <c r="W234" s="1"/>
  <c r="B233"/>
  <c r="A233"/>
  <c r="W233" s="1"/>
  <c r="B232"/>
  <c r="A232"/>
  <c r="W232" s="1"/>
  <c r="B231"/>
  <c r="A231"/>
  <c r="W231" s="1"/>
  <c r="B230"/>
  <c r="A230"/>
  <c r="W230" s="1"/>
  <c r="B229"/>
  <c r="A229"/>
  <c r="W229" s="1"/>
  <c r="B228"/>
  <c r="A228"/>
  <c r="W228" s="1"/>
  <c r="B227"/>
  <c r="A227"/>
  <c r="W227" s="1"/>
  <c r="B226"/>
  <c r="A226"/>
  <c r="W226" s="1"/>
  <c r="B225"/>
  <c r="A225"/>
  <c r="W225" s="1"/>
  <c r="B224"/>
  <c r="A224"/>
  <c r="W224" s="1"/>
  <c r="B223"/>
  <c r="A223"/>
  <c r="W223" s="1"/>
  <c r="B222"/>
  <c r="A222"/>
  <c r="W222" s="1"/>
  <c r="B221"/>
  <c r="A221"/>
  <c r="W221" s="1"/>
  <c r="B220"/>
  <c r="A220"/>
  <c r="W220" s="1"/>
  <c r="B219"/>
  <c r="A219"/>
  <c r="W219" s="1"/>
  <c r="B218"/>
  <c r="A218"/>
  <c r="W218" s="1"/>
  <c r="B217"/>
  <c r="A217"/>
  <c r="W217" s="1"/>
  <c r="B216"/>
  <c r="A216"/>
  <c r="W216" s="1"/>
  <c r="B215"/>
  <c r="A215"/>
  <c r="W215" s="1"/>
  <c r="B214"/>
  <c r="A214"/>
  <c r="W214" s="1"/>
  <c r="B213"/>
  <c r="A213"/>
  <c r="W213" s="1"/>
  <c r="B212"/>
  <c r="A212"/>
  <c r="W212" s="1"/>
  <c r="B211"/>
  <c r="A211"/>
  <c r="W211" s="1"/>
  <c r="B210"/>
  <c r="A210"/>
  <c r="W210" s="1"/>
  <c r="B209"/>
  <c r="A209"/>
  <c r="W209" s="1"/>
  <c r="B208"/>
  <c r="A208"/>
  <c r="W208" s="1"/>
  <c r="B207"/>
  <c r="A207"/>
  <c r="W207" s="1"/>
  <c r="B206"/>
  <c r="A206"/>
  <c r="W206" s="1"/>
  <c r="B205"/>
  <c r="A205"/>
  <c r="W205" s="1"/>
  <c r="B204"/>
  <c r="A204"/>
  <c r="W204" s="1"/>
  <c r="B203"/>
  <c r="A203"/>
  <c r="W203" s="1"/>
  <c r="B202"/>
  <c r="A202"/>
  <c r="W202" s="1"/>
  <c r="B201"/>
  <c r="A201"/>
  <c r="W201" s="1"/>
  <c r="B200"/>
  <c r="A200"/>
  <c r="W200" s="1"/>
  <c r="B199"/>
  <c r="A199"/>
  <c r="W199" s="1"/>
  <c r="B198"/>
  <c r="A198"/>
  <c r="W198" s="1"/>
  <c r="B197"/>
  <c r="A197"/>
  <c r="W197" s="1"/>
  <c r="B196"/>
  <c r="A196"/>
  <c r="W196" s="1"/>
  <c r="B195"/>
  <c r="A195"/>
  <c r="W195" s="1"/>
  <c r="B194"/>
  <c r="A194"/>
  <c r="W194" s="1"/>
  <c r="B193"/>
  <c r="A193"/>
  <c r="W193" s="1"/>
  <c r="B192"/>
  <c r="A192"/>
  <c r="W192" s="1"/>
  <c r="B191"/>
  <c r="A191"/>
  <c r="W191" s="1"/>
  <c r="B190"/>
  <c r="A190"/>
  <c r="W190" s="1"/>
  <c r="B189"/>
  <c r="A189"/>
  <c r="W189" s="1"/>
  <c r="B188"/>
  <c r="A188"/>
  <c r="W188" s="1"/>
  <c r="B187"/>
  <c r="A187"/>
  <c r="W187" s="1"/>
  <c r="B186"/>
  <c r="A186"/>
  <c r="W186" s="1"/>
  <c r="B185"/>
  <c r="A185"/>
  <c r="W185" s="1"/>
  <c r="B184"/>
  <c r="A184"/>
  <c r="W184" s="1"/>
  <c r="B183"/>
  <c r="A183"/>
  <c r="W183" s="1"/>
  <c r="B182"/>
  <c r="A182"/>
  <c r="W182" s="1"/>
  <c r="B181"/>
  <c r="A181"/>
  <c r="W181" s="1"/>
  <c r="B180"/>
  <c r="A180"/>
  <c r="W180" s="1"/>
  <c r="B179"/>
  <c r="A179"/>
  <c r="W179" s="1"/>
  <c r="B178"/>
  <c r="A178"/>
  <c r="W178" s="1"/>
  <c r="B177"/>
  <c r="A177"/>
  <c r="W177" s="1"/>
  <c r="B176"/>
  <c r="A176"/>
  <c r="W176" s="1"/>
  <c r="B175"/>
  <c r="A175"/>
  <c r="W175" s="1"/>
  <c r="B174"/>
  <c r="A174"/>
  <c r="W174" s="1"/>
  <c r="B173"/>
  <c r="A173"/>
  <c r="W173" s="1"/>
  <c r="B172"/>
  <c r="A172"/>
  <c r="W172" s="1"/>
  <c r="B171"/>
  <c r="A171"/>
  <c r="W171" s="1"/>
  <c r="B170"/>
  <c r="A170"/>
  <c r="W170" s="1"/>
  <c r="B169"/>
  <c r="A169"/>
  <c r="W169" s="1"/>
  <c r="B168"/>
  <c r="A168"/>
  <c r="W168" s="1"/>
  <c r="B167"/>
  <c r="A167"/>
  <c r="W167" s="1"/>
  <c r="B166"/>
  <c r="A166"/>
  <c r="W166" s="1"/>
  <c r="B165"/>
  <c r="A165"/>
  <c r="W165" s="1"/>
  <c r="B164"/>
  <c r="A164"/>
  <c r="W164" s="1"/>
  <c r="B163"/>
  <c r="A163"/>
  <c r="W163" s="1"/>
  <c r="B162"/>
  <c r="A162"/>
  <c r="W162" s="1"/>
  <c r="B161"/>
  <c r="A161"/>
  <c r="W161" s="1"/>
  <c r="B160"/>
  <c r="A160"/>
  <c r="W160" s="1"/>
  <c r="B159"/>
  <c r="A159"/>
  <c r="W159" s="1"/>
  <c r="B158"/>
  <c r="A158"/>
  <c r="W158" s="1"/>
  <c r="B157"/>
  <c r="A157"/>
  <c r="W157" s="1"/>
  <c r="B156"/>
  <c r="A156"/>
  <c r="W156" s="1"/>
  <c r="B155"/>
  <c r="A155"/>
  <c r="W155" s="1"/>
  <c r="B154"/>
  <c r="A154"/>
  <c r="W154" s="1"/>
  <c r="B153"/>
  <c r="A153"/>
  <c r="W153" s="1"/>
  <c r="B152"/>
  <c r="A152"/>
  <c r="W152" s="1"/>
  <c r="B151"/>
  <c r="A151"/>
  <c r="W151" s="1"/>
  <c r="B150"/>
  <c r="A150"/>
  <c r="W150" s="1"/>
  <c r="B149"/>
  <c r="A149"/>
  <c r="W149" s="1"/>
  <c r="B148"/>
  <c r="A148"/>
  <c r="W148" s="1"/>
  <c r="B147"/>
  <c r="A147"/>
  <c r="W147" s="1"/>
  <c r="B146"/>
  <c r="A146"/>
  <c r="W146" s="1"/>
  <c r="B145"/>
  <c r="A145"/>
  <c r="W145" s="1"/>
  <c r="B144"/>
  <c r="A144"/>
  <c r="W144" s="1"/>
  <c r="B143"/>
  <c r="A143"/>
  <c r="W143" s="1"/>
  <c r="B142"/>
  <c r="A142"/>
  <c r="W142" s="1"/>
  <c r="B141"/>
  <c r="A141"/>
  <c r="W141" s="1"/>
  <c r="B140"/>
  <c r="A140"/>
  <c r="W140" s="1"/>
  <c r="B139"/>
  <c r="A139"/>
  <c r="W139" s="1"/>
  <c r="B138"/>
  <c r="A138"/>
  <c r="W138" s="1"/>
  <c r="B137"/>
  <c r="A137"/>
  <c r="W137" s="1"/>
  <c r="B136"/>
  <c r="A136"/>
  <c r="W136" s="1"/>
  <c r="B135"/>
  <c r="A135"/>
  <c r="W135" s="1"/>
  <c r="B134"/>
  <c r="A134"/>
  <c r="W134" s="1"/>
  <c r="B133"/>
  <c r="A133"/>
  <c r="W133" s="1"/>
  <c r="B132"/>
  <c r="A132"/>
  <c r="W132" s="1"/>
  <c r="B131"/>
  <c r="A131"/>
  <c r="W131" s="1"/>
  <c r="B130"/>
  <c r="A130"/>
  <c r="W130" s="1"/>
  <c r="B129"/>
  <c r="A129"/>
  <c r="W129" s="1"/>
  <c r="B128"/>
  <c r="A128"/>
  <c r="W128" s="1"/>
  <c r="B127"/>
  <c r="A127"/>
  <c r="W127" s="1"/>
  <c r="B126"/>
  <c r="A126"/>
  <c r="W126" s="1"/>
  <c r="B125"/>
  <c r="A125"/>
  <c r="W125" s="1"/>
  <c r="B124"/>
  <c r="A124"/>
  <c r="W124" s="1"/>
  <c r="B123"/>
  <c r="A123"/>
  <c r="W123" s="1"/>
  <c r="B122"/>
  <c r="A122"/>
  <c r="W122" s="1"/>
  <c r="B121"/>
  <c r="A121"/>
  <c r="W121" s="1"/>
  <c r="B120"/>
  <c r="A120"/>
  <c r="W120" s="1"/>
  <c r="B119"/>
  <c r="A119"/>
  <c r="W119" s="1"/>
  <c r="B118"/>
  <c r="A118"/>
  <c r="W118" s="1"/>
  <c r="B117"/>
  <c r="A117"/>
  <c r="W117" s="1"/>
  <c r="B116"/>
  <c r="A116"/>
  <c r="W116" s="1"/>
  <c r="B115"/>
  <c r="A115"/>
  <c r="W115" s="1"/>
  <c r="B114"/>
  <c r="A114"/>
  <c r="W114" s="1"/>
  <c r="B113"/>
  <c r="A113"/>
  <c r="W113" s="1"/>
  <c r="B112"/>
  <c r="A112"/>
  <c r="W112" s="1"/>
  <c r="B111"/>
  <c r="A111"/>
  <c r="W111" s="1"/>
  <c r="B110"/>
  <c r="A110"/>
  <c r="W110" s="1"/>
  <c r="B109"/>
  <c r="A109"/>
  <c r="W109" s="1"/>
  <c r="B108"/>
  <c r="A108"/>
  <c r="W108" s="1"/>
  <c r="B107"/>
  <c r="A107"/>
  <c r="W107" s="1"/>
  <c r="B106"/>
  <c r="A106"/>
  <c r="W106" s="1"/>
  <c r="B105"/>
  <c r="A105"/>
  <c r="W105" s="1"/>
  <c r="B104"/>
  <c r="A104"/>
  <c r="W104" s="1"/>
  <c r="B103"/>
  <c r="A103"/>
  <c r="W103" s="1"/>
  <c r="B102"/>
  <c r="A102"/>
  <c r="W102" s="1"/>
  <c r="B101"/>
  <c r="A101"/>
  <c r="W101" s="1"/>
  <c r="B100"/>
  <c r="A100"/>
  <c r="W100" s="1"/>
  <c r="B99"/>
  <c r="A99"/>
  <c r="W99" s="1"/>
  <c r="B98"/>
  <c r="A98"/>
  <c r="W98" s="1"/>
  <c r="B97"/>
  <c r="A97"/>
  <c r="W97" s="1"/>
  <c r="B96"/>
  <c r="A96"/>
  <c r="W96" s="1"/>
  <c r="B95"/>
  <c r="A95"/>
  <c r="W95" s="1"/>
  <c r="B94"/>
  <c r="A94"/>
  <c r="W94" s="1"/>
  <c r="B93"/>
  <c r="A93"/>
  <c r="W93" s="1"/>
  <c r="B92"/>
  <c r="A92"/>
  <c r="W92" s="1"/>
  <c r="B91"/>
  <c r="A91"/>
  <c r="W91" s="1"/>
  <c r="B90"/>
  <c r="A90"/>
  <c r="W90" s="1"/>
  <c r="B89"/>
  <c r="A89"/>
  <c r="W89" s="1"/>
  <c r="B88"/>
  <c r="A88"/>
  <c r="W88" s="1"/>
  <c r="B87"/>
  <c r="A87"/>
  <c r="W87" s="1"/>
  <c r="B86"/>
  <c r="A86"/>
  <c r="W86" s="1"/>
  <c r="B85"/>
  <c r="A85"/>
  <c r="W85" s="1"/>
  <c r="B84"/>
  <c r="A84"/>
  <c r="W84" s="1"/>
  <c r="B83"/>
  <c r="A83"/>
  <c r="W83" s="1"/>
  <c r="B82"/>
  <c r="A82"/>
  <c r="W82" s="1"/>
  <c r="B81"/>
  <c r="A81"/>
  <c r="W81" s="1"/>
  <c r="B80"/>
  <c r="A80"/>
  <c r="W80" s="1"/>
  <c r="B79"/>
  <c r="A79"/>
  <c r="W79" s="1"/>
  <c r="B78"/>
  <c r="A78"/>
  <c r="W78" s="1"/>
  <c r="B77"/>
  <c r="A77"/>
  <c r="W77" s="1"/>
  <c r="B76"/>
  <c r="A76"/>
  <c r="W76" s="1"/>
  <c r="B75"/>
  <c r="A75"/>
  <c r="W75" s="1"/>
  <c r="B74"/>
  <c r="A74"/>
  <c r="W74" s="1"/>
  <c r="B73"/>
  <c r="A73"/>
  <c r="W73" s="1"/>
  <c r="B72"/>
  <c r="A72"/>
  <c r="W72" s="1"/>
  <c r="B71"/>
  <c r="A71"/>
  <c r="W71" s="1"/>
  <c r="B70"/>
  <c r="A70"/>
  <c r="W70" s="1"/>
  <c r="B69"/>
  <c r="A69"/>
  <c r="W69" s="1"/>
  <c r="B68"/>
  <c r="A68"/>
  <c r="W68" s="1"/>
  <c r="B67"/>
  <c r="A67"/>
  <c r="W67" s="1"/>
  <c r="B66"/>
  <c r="A66"/>
  <c r="W66" s="1"/>
  <c r="B65"/>
  <c r="A65"/>
  <c r="W65" s="1"/>
  <c r="B64"/>
  <c r="A64"/>
  <c r="W64" s="1"/>
  <c r="B63"/>
  <c r="A63"/>
  <c r="W63" s="1"/>
  <c r="B62"/>
  <c r="A62"/>
  <c r="W62" s="1"/>
  <c r="B61"/>
  <c r="A61"/>
  <c r="W61" s="1"/>
  <c r="B60"/>
  <c r="A60"/>
  <c r="W60" s="1"/>
  <c r="B59"/>
  <c r="A59"/>
  <c r="W59" s="1"/>
  <c r="B58"/>
  <c r="A58"/>
  <c r="W58" s="1"/>
  <c r="B57"/>
  <c r="A57"/>
  <c r="W57" s="1"/>
  <c r="B56"/>
  <c r="A56"/>
  <c r="W56" s="1"/>
  <c r="B55"/>
  <c r="A55"/>
  <c r="W55" s="1"/>
  <c r="B54"/>
  <c r="A54"/>
  <c r="W54" s="1"/>
  <c r="B53"/>
  <c r="A53"/>
  <c r="W53" s="1"/>
  <c r="B52"/>
  <c r="A52"/>
  <c r="W52" s="1"/>
  <c r="B51"/>
  <c r="A51"/>
  <c r="W51" s="1"/>
  <c r="B50"/>
  <c r="A50"/>
  <c r="W50" s="1"/>
  <c r="B49"/>
  <c r="A49"/>
  <c r="W49" s="1"/>
  <c r="B48"/>
  <c r="A48"/>
  <c r="W48" s="1"/>
  <c r="B47"/>
  <c r="A47"/>
  <c r="W47" s="1"/>
  <c r="B46"/>
  <c r="A46"/>
  <c r="W46" s="1"/>
  <c r="B45"/>
  <c r="A45"/>
  <c r="W45" s="1"/>
  <c r="B44"/>
  <c r="A44"/>
  <c r="W44" s="1"/>
  <c r="B43"/>
  <c r="A43"/>
  <c r="W43" s="1"/>
  <c r="B42"/>
  <c r="A42"/>
  <c r="W42" s="1"/>
  <c r="B41"/>
  <c r="A41"/>
  <c r="W41" s="1"/>
  <c r="B40"/>
  <c r="A40"/>
  <c r="W40" s="1"/>
  <c r="B39"/>
  <c r="A39"/>
  <c r="W39" s="1"/>
  <c r="B38"/>
  <c r="A38"/>
  <c r="W38" s="1"/>
  <c r="B37"/>
  <c r="A37"/>
  <c r="W37" s="1"/>
  <c r="B36"/>
  <c r="A36"/>
  <c r="W36" s="1"/>
  <c r="B35"/>
  <c r="A35"/>
  <c r="W35" s="1"/>
  <c r="B34"/>
  <c r="A34"/>
  <c r="W34" s="1"/>
  <c r="B33"/>
  <c r="A33"/>
  <c r="W33" s="1"/>
  <c r="B32"/>
  <c r="A32"/>
  <c r="W32" s="1"/>
  <c r="B31"/>
  <c r="A31"/>
  <c r="W31" s="1"/>
  <c r="B30"/>
  <c r="A30"/>
  <c r="W30" s="1"/>
  <c r="B29"/>
  <c r="A29"/>
  <c r="W29" s="1"/>
  <c r="B28"/>
  <c r="A28"/>
  <c r="W28" s="1"/>
  <c r="B27"/>
  <c r="A27"/>
  <c r="W27" s="1"/>
  <c r="B26"/>
  <c r="A26"/>
  <c r="W26" s="1"/>
  <c r="B25"/>
  <c r="A25"/>
  <c r="W25" s="1"/>
  <c r="B24"/>
  <c r="A24"/>
  <c r="W24" s="1"/>
  <c r="B23"/>
  <c r="A23"/>
  <c r="W23" s="1"/>
  <c r="B22"/>
  <c r="A22"/>
  <c r="W22" s="1"/>
  <c r="B21"/>
  <c r="A21"/>
  <c r="W21" s="1"/>
  <c r="B20"/>
  <c r="A20"/>
  <c r="W20" s="1"/>
  <c r="B19"/>
  <c r="A19"/>
  <c r="W19" s="1"/>
  <c r="B18"/>
  <c r="A18"/>
  <c r="W18" s="1"/>
  <c r="B17"/>
  <c r="A17"/>
  <c r="W17" s="1"/>
  <c r="B16"/>
  <c r="A16"/>
  <c r="W16" s="1"/>
  <c r="B15"/>
  <c r="A15"/>
  <c r="W15" s="1"/>
  <c r="B14"/>
  <c r="A14"/>
  <c r="W14" s="1"/>
  <c r="B13"/>
  <c r="A13"/>
  <c r="W13" s="1"/>
  <c r="B12"/>
  <c r="A12"/>
  <c r="W12" s="1"/>
  <c r="B11"/>
  <c r="A11"/>
  <c r="W11" s="1"/>
  <c r="B10"/>
  <c r="A10"/>
  <c r="W10" s="1"/>
  <c r="B9"/>
  <c r="A9"/>
  <c r="W9" s="1"/>
  <c r="B8"/>
  <c r="A8"/>
  <c r="W8" s="1"/>
  <c r="B7"/>
  <c r="A7"/>
  <c r="W7" s="1"/>
  <c r="M6"/>
  <c r="B6"/>
  <c r="A6"/>
  <c r="M2"/>
  <c r="M1"/>
  <c r="U797" s="1"/>
  <c r="H6" i="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6"/>
  <c r="K33" i="7"/>
  <c r="K32"/>
  <c r="F2" i="5"/>
  <c r="I1"/>
  <c r="F4" i="4"/>
  <c r="F6"/>
  <c r="F7" s="1"/>
  <c r="A7" i="5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6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F6" i="5"/>
  <c r="F1"/>
  <c r="CV12" l="1"/>
  <c r="CW11"/>
  <c r="CK22"/>
  <c r="CL21"/>
  <c r="CA13"/>
  <c r="BZ14"/>
  <c r="BO11"/>
  <c r="BP10"/>
  <c r="BD10"/>
  <c r="BE9"/>
  <c r="AT11"/>
  <c r="AS12"/>
  <c r="AH15"/>
  <c r="AI14"/>
  <c r="W69"/>
  <c r="X68"/>
  <c r="AB68" s="1"/>
  <c r="AC68" s="1"/>
  <c r="E6" i="9"/>
  <c r="W263"/>
  <c r="W267"/>
  <c r="W271"/>
  <c r="W275"/>
  <c r="W279"/>
  <c r="W283"/>
  <c r="W287"/>
  <c r="W291"/>
  <c r="W295"/>
  <c r="W299"/>
  <c r="W303"/>
  <c r="U838"/>
  <c r="U863"/>
  <c r="U850"/>
  <c r="U899"/>
  <c r="U762"/>
  <c r="U664"/>
  <c r="U888"/>
  <c r="U900"/>
  <c r="U646"/>
  <c r="U736"/>
  <c r="U906"/>
  <c r="U748"/>
  <c r="U754"/>
  <c r="U656"/>
  <c r="U662"/>
  <c r="U752"/>
  <c r="U742"/>
  <c r="U695"/>
  <c r="U832"/>
  <c r="U716"/>
  <c r="U728"/>
  <c r="U898"/>
  <c r="U740"/>
  <c r="U682"/>
  <c r="U673"/>
  <c r="U769"/>
  <c r="U865"/>
  <c r="U746"/>
  <c r="U659"/>
  <c r="U799"/>
  <c r="U835"/>
  <c r="U820"/>
  <c r="U652"/>
  <c r="U796"/>
  <c r="U866"/>
  <c r="U708"/>
  <c r="U878"/>
  <c r="U714"/>
  <c r="U644"/>
  <c r="U904"/>
  <c r="U724"/>
  <c r="U894"/>
  <c r="U730"/>
  <c r="U892"/>
  <c r="U810"/>
  <c r="U675"/>
  <c r="U827"/>
  <c r="U706"/>
  <c r="U718"/>
  <c r="U893"/>
  <c r="U705"/>
  <c r="U801"/>
  <c r="U704"/>
  <c r="U886"/>
  <c r="U735"/>
  <c r="U808"/>
  <c r="U771"/>
  <c r="U798"/>
  <c r="U720"/>
  <c r="U890"/>
  <c r="U774"/>
  <c r="U847"/>
  <c r="U651"/>
  <c r="U694"/>
  <c r="U684"/>
  <c r="U864"/>
  <c r="U643"/>
  <c r="U712"/>
  <c r="U882"/>
  <c r="U702"/>
  <c r="U880"/>
  <c r="U700"/>
  <c r="U870"/>
  <c r="U768"/>
  <c r="U843"/>
  <c r="U688"/>
  <c r="U655"/>
  <c r="U856"/>
  <c r="U868"/>
  <c r="U829"/>
  <c r="U817"/>
  <c r="U737"/>
  <c r="W6"/>
  <c r="U871"/>
  <c r="U822"/>
  <c r="U676"/>
  <c r="U786"/>
  <c r="U707"/>
  <c r="U698"/>
  <c r="U691"/>
  <c r="U732"/>
  <c r="U783"/>
  <c r="U824"/>
  <c r="U883"/>
  <c r="U836"/>
  <c r="U903"/>
  <c r="U842"/>
  <c r="U875"/>
  <c r="U854"/>
  <c r="U671"/>
  <c r="U852"/>
  <c r="U663"/>
  <c r="U858"/>
  <c r="U687"/>
  <c r="U779"/>
  <c r="U879"/>
  <c r="U834"/>
  <c r="U851"/>
  <c r="U846"/>
  <c r="U765"/>
  <c r="U753"/>
  <c r="U861"/>
  <c r="U807"/>
  <c r="U758"/>
  <c r="U654"/>
  <c r="U666"/>
  <c r="U756"/>
  <c r="U696"/>
  <c r="U848"/>
  <c r="U710"/>
  <c r="U719"/>
  <c r="U802"/>
  <c r="U819"/>
  <c r="U814"/>
  <c r="U686"/>
  <c r="U839"/>
  <c r="U811"/>
  <c r="U895"/>
  <c r="U840"/>
  <c r="U867"/>
  <c r="U830"/>
  <c r="U887"/>
  <c r="U859"/>
  <c r="U828"/>
  <c r="U647"/>
  <c r="U844"/>
  <c r="U815"/>
  <c r="U787"/>
  <c r="U701"/>
  <c r="U689"/>
  <c r="L167"/>
  <c r="U901"/>
  <c r="U773"/>
  <c r="U645"/>
  <c r="U877"/>
  <c r="U717"/>
  <c r="U905"/>
  <c r="U873"/>
  <c r="U809"/>
  <c r="U777"/>
  <c r="U745"/>
  <c r="U681"/>
  <c r="U781"/>
  <c r="U813"/>
  <c r="U849"/>
  <c r="U785"/>
  <c r="U721"/>
  <c r="U657"/>
  <c r="U885"/>
  <c r="U821"/>
  <c r="U757"/>
  <c r="U693"/>
  <c r="U853"/>
  <c r="U789"/>
  <c r="U725"/>
  <c r="U661"/>
  <c r="U889"/>
  <c r="U857"/>
  <c r="U825"/>
  <c r="U793"/>
  <c r="U761"/>
  <c r="U729"/>
  <c r="U697"/>
  <c r="U665"/>
  <c r="U685"/>
  <c r="U837"/>
  <c r="U709"/>
  <c r="U677"/>
  <c r="U841"/>
  <c r="U713"/>
  <c r="U649"/>
  <c r="U845"/>
  <c r="U749"/>
  <c r="U653"/>
  <c r="U680"/>
  <c r="U744"/>
  <c r="U734"/>
  <c r="U855"/>
  <c r="U826"/>
  <c r="U891"/>
  <c r="U670"/>
  <c r="U755"/>
  <c r="U876"/>
  <c r="U775"/>
  <c r="U800"/>
  <c r="U747"/>
  <c r="U812"/>
  <c r="U831"/>
  <c r="U818"/>
  <c r="U803"/>
  <c r="U823"/>
  <c r="U816"/>
  <c r="U795"/>
  <c r="U806"/>
  <c r="U743"/>
  <c r="U648"/>
  <c r="U751"/>
  <c r="U792"/>
  <c r="U723"/>
  <c r="U804"/>
  <c r="U869"/>
  <c r="U733"/>
  <c r="W272"/>
  <c r="W276"/>
  <c r="W280"/>
  <c r="W284"/>
  <c r="W288"/>
  <c r="W292"/>
  <c r="W296"/>
  <c r="W300"/>
  <c r="W304"/>
  <c r="U715"/>
  <c r="U678"/>
  <c r="U722"/>
  <c r="U884"/>
  <c r="U791"/>
  <c r="U763"/>
  <c r="U760"/>
  <c r="U772"/>
  <c r="U726"/>
  <c r="U711"/>
  <c r="U778"/>
  <c r="U692"/>
  <c r="U790"/>
  <c r="U767"/>
  <c r="U739"/>
  <c r="U788"/>
  <c r="U759"/>
  <c r="U794"/>
  <c r="U731"/>
  <c r="U896"/>
  <c r="U780"/>
  <c r="U683"/>
  <c r="U770"/>
  <c r="U672"/>
  <c r="U782"/>
  <c r="U690"/>
  <c r="U805"/>
  <c r="U897"/>
  <c r="U874"/>
  <c r="U902"/>
  <c r="U872"/>
  <c r="U667"/>
  <c r="U862"/>
  <c r="U727"/>
  <c r="U784"/>
  <c r="U699"/>
  <c r="U860"/>
  <c r="U738"/>
  <c r="U679"/>
  <c r="U750"/>
  <c r="U881"/>
  <c r="U668"/>
  <c r="U658"/>
  <c r="U703"/>
  <c r="U776"/>
  <c r="U766"/>
  <c r="U674"/>
  <c r="U764"/>
  <c r="U669"/>
  <c r="U660"/>
  <c r="U650"/>
  <c r="U741"/>
  <c r="U833"/>
  <c r="S11"/>
  <c r="K3" i="5"/>
  <c r="R33" i="4"/>
  <c r="R34" s="1"/>
  <c r="H29"/>
  <c r="I29"/>
  <c r="J29" s="1"/>
  <c r="K29" s="1"/>
  <c r="L29" s="1"/>
  <c r="M29" s="1"/>
  <c r="N29" s="1"/>
  <c r="O29" s="1"/>
  <c r="P29" s="1"/>
  <c r="Q29" s="1"/>
  <c r="O35" s="1"/>
  <c r="O36" s="1"/>
  <c r="J8" i="9"/>
  <c r="K8" s="1"/>
  <c r="J7"/>
  <c r="K7" s="1"/>
  <c r="F9"/>
  <c r="M167"/>
  <c r="L59"/>
  <c r="L63"/>
  <c r="L67"/>
  <c r="L71"/>
  <c r="L75"/>
  <c r="L79"/>
  <c r="L82"/>
  <c r="L90"/>
  <c r="L98"/>
  <c r="L106"/>
  <c r="L142"/>
  <c r="L153"/>
  <c r="L159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85"/>
  <c r="L93"/>
  <c r="L101"/>
  <c r="L107"/>
  <c r="L111"/>
  <c r="L115"/>
  <c r="L119"/>
  <c r="L123"/>
  <c r="L127"/>
  <c r="L131"/>
  <c r="L146"/>
  <c r="L157"/>
  <c r="L163"/>
  <c r="L60"/>
  <c r="L64"/>
  <c r="L68"/>
  <c r="L72"/>
  <c r="L76"/>
  <c r="L80"/>
  <c r="L88"/>
  <c r="L96"/>
  <c r="L104"/>
  <c r="L135"/>
  <c r="L150"/>
  <c r="L161"/>
  <c r="L905"/>
  <c r="L901"/>
  <c r="L897"/>
  <c r="L893"/>
  <c r="L889"/>
  <c r="L885"/>
  <c r="L881"/>
  <c r="L877"/>
  <c r="L873"/>
  <c r="L869"/>
  <c r="L865"/>
  <c r="L861"/>
  <c r="L857"/>
  <c r="L853"/>
  <c r="L849"/>
  <c r="L845"/>
  <c r="L841"/>
  <c r="L837"/>
  <c r="L833"/>
  <c r="L829"/>
  <c r="L825"/>
  <c r="L821"/>
  <c r="L817"/>
  <c r="L813"/>
  <c r="L809"/>
  <c r="L805"/>
  <c r="L801"/>
  <c r="L797"/>
  <c r="L793"/>
  <c r="L789"/>
  <c r="L785"/>
  <c r="L781"/>
  <c r="L777"/>
  <c r="L773"/>
  <c r="L769"/>
  <c r="L765"/>
  <c r="L761"/>
  <c r="L757"/>
  <c r="L753"/>
  <c r="L749"/>
  <c r="L745"/>
  <c r="L741"/>
  <c r="L737"/>
  <c r="L733"/>
  <c r="L729"/>
  <c r="L725"/>
  <c r="L721"/>
  <c r="L717"/>
  <c r="L713"/>
  <c r="L709"/>
  <c r="L705"/>
  <c r="L701"/>
  <c r="L697"/>
  <c r="L693"/>
  <c r="L689"/>
  <c r="L685"/>
  <c r="L681"/>
  <c r="L677"/>
  <c r="L673"/>
  <c r="L669"/>
  <c r="L665"/>
  <c r="L661"/>
  <c r="L657"/>
  <c r="L653"/>
  <c r="L649"/>
  <c r="L645"/>
  <c r="L638"/>
  <c r="L630"/>
  <c r="L622"/>
  <c r="L614"/>
  <c r="L606"/>
  <c r="L598"/>
  <c r="L590"/>
  <c r="L582"/>
  <c r="L574"/>
  <c r="L566"/>
  <c r="L558"/>
  <c r="L550"/>
  <c r="L637"/>
  <c r="L629"/>
  <c r="L621"/>
  <c r="L613"/>
  <c r="L605"/>
  <c r="L597"/>
  <c r="L589"/>
  <c r="L904"/>
  <c r="L900"/>
  <c r="L896"/>
  <c r="L892"/>
  <c r="L888"/>
  <c r="L884"/>
  <c r="L880"/>
  <c r="L876"/>
  <c r="L872"/>
  <c r="L868"/>
  <c r="L864"/>
  <c r="L860"/>
  <c r="L856"/>
  <c r="L852"/>
  <c r="L848"/>
  <c r="L844"/>
  <c r="L840"/>
  <c r="L836"/>
  <c r="L832"/>
  <c r="L828"/>
  <c r="L824"/>
  <c r="L820"/>
  <c r="L816"/>
  <c r="L812"/>
  <c r="L808"/>
  <c r="L804"/>
  <c r="L800"/>
  <c r="L796"/>
  <c r="L792"/>
  <c r="L788"/>
  <c r="L784"/>
  <c r="L780"/>
  <c r="L776"/>
  <c r="L772"/>
  <c r="L768"/>
  <c r="L764"/>
  <c r="L760"/>
  <c r="L756"/>
  <c r="L752"/>
  <c r="L748"/>
  <c r="L744"/>
  <c r="L740"/>
  <c r="L736"/>
  <c r="L732"/>
  <c r="L728"/>
  <c r="L724"/>
  <c r="L720"/>
  <c r="L716"/>
  <c r="L712"/>
  <c r="L708"/>
  <c r="L704"/>
  <c r="L700"/>
  <c r="L696"/>
  <c r="L692"/>
  <c r="L688"/>
  <c r="L684"/>
  <c r="L680"/>
  <c r="L676"/>
  <c r="L672"/>
  <c r="L668"/>
  <c r="L664"/>
  <c r="L660"/>
  <c r="L656"/>
  <c r="L652"/>
  <c r="L648"/>
  <c r="L644"/>
  <c r="L636"/>
  <c r="L628"/>
  <c r="L620"/>
  <c r="L612"/>
  <c r="L604"/>
  <c r="L596"/>
  <c r="L588"/>
  <c r="L580"/>
  <c r="L572"/>
  <c r="L564"/>
  <c r="L556"/>
  <c r="L643"/>
  <c r="V643" s="1"/>
  <c r="L635"/>
  <c r="L627"/>
  <c r="L619"/>
  <c r="L611"/>
  <c r="L903"/>
  <c r="L899"/>
  <c r="L895"/>
  <c r="L891"/>
  <c r="L887"/>
  <c r="L883"/>
  <c r="L879"/>
  <c r="L875"/>
  <c r="L871"/>
  <c r="L867"/>
  <c r="L863"/>
  <c r="L859"/>
  <c r="L855"/>
  <c r="L851"/>
  <c r="L847"/>
  <c r="L843"/>
  <c r="L839"/>
  <c r="L835"/>
  <c r="L831"/>
  <c r="L827"/>
  <c r="L823"/>
  <c r="L819"/>
  <c r="L815"/>
  <c r="L811"/>
  <c r="L807"/>
  <c r="L803"/>
  <c r="L799"/>
  <c r="L795"/>
  <c r="L791"/>
  <c r="L787"/>
  <c r="L783"/>
  <c r="L779"/>
  <c r="L775"/>
  <c r="L771"/>
  <c r="L767"/>
  <c r="L763"/>
  <c r="L759"/>
  <c r="L755"/>
  <c r="L751"/>
  <c r="L747"/>
  <c r="L743"/>
  <c r="L739"/>
  <c r="L735"/>
  <c r="L731"/>
  <c r="L727"/>
  <c r="L723"/>
  <c r="L719"/>
  <c r="L715"/>
  <c r="L711"/>
  <c r="L707"/>
  <c r="L703"/>
  <c r="L699"/>
  <c r="L695"/>
  <c r="L691"/>
  <c r="L687"/>
  <c r="L683"/>
  <c r="L679"/>
  <c r="L675"/>
  <c r="L671"/>
  <c r="L667"/>
  <c r="L663"/>
  <c r="L659"/>
  <c r="L655"/>
  <c r="L651"/>
  <c r="L647"/>
  <c r="L642"/>
  <c r="L634"/>
  <c r="L626"/>
  <c r="L618"/>
  <c r="L610"/>
  <c r="L602"/>
  <c r="L594"/>
  <c r="L586"/>
  <c r="L578"/>
  <c r="L570"/>
  <c r="L562"/>
  <c r="L554"/>
  <c r="L641"/>
  <c r="L633"/>
  <c r="L625"/>
  <c r="L617"/>
  <c r="L609"/>
  <c r="L601"/>
  <c r="L593"/>
  <c r="L585"/>
  <c r="L577"/>
  <c r="L906"/>
  <c r="L902"/>
  <c r="L898"/>
  <c r="L894"/>
  <c r="L890"/>
  <c r="L886"/>
  <c r="L882"/>
  <c r="L878"/>
  <c r="L874"/>
  <c r="L870"/>
  <c r="L866"/>
  <c r="L862"/>
  <c r="L858"/>
  <c r="L854"/>
  <c r="L850"/>
  <c r="L846"/>
  <c r="L842"/>
  <c r="L838"/>
  <c r="L834"/>
  <c r="L830"/>
  <c r="L826"/>
  <c r="L822"/>
  <c r="L818"/>
  <c r="L814"/>
  <c r="L810"/>
  <c r="L806"/>
  <c r="L802"/>
  <c r="L798"/>
  <c r="L794"/>
  <c r="L790"/>
  <c r="L786"/>
  <c r="L782"/>
  <c r="L778"/>
  <c r="L774"/>
  <c r="L770"/>
  <c r="L766"/>
  <c r="L762"/>
  <c r="L758"/>
  <c r="L754"/>
  <c r="L750"/>
  <c r="L746"/>
  <c r="L742"/>
  <c r="L738"/>
  <c r="L734"/>
  <c r="L730"/>
  <c r="L726"/>
  <c r="L722"/>
  <c r="L718"/>
  <c r="L714"/>
  <c r="L710"/>
  <c r="L706"/>
  <c r="L702"/>
  <c r="L698"/>
  <c r="L694"/>
  <c r="L690"/>
  <c r="L686"/>
  <c r="L682"/>
  <c r="L678"/>
  <c r="L674"/>
  <c r="L670"/>
  <c r="L666"/>
  <c r="L662"/>
  <c r="L658"/>
  <c r="L654"/>
  <c r="L650"/>
  <c r="L646"/>
  <c r="L640"/>
  <c r="L632"/>
  <c r="L624"/>
  <c r="L616"/>
  <c r="L608"/>
  <c r="L600"/>
  <c r="L592"/>
  <c r="L584"/>
  <c r="L576"/>
  <c r="L568"/>
  <c r="L639"/>
  <c r="L631"/>
  <c r="L623"/>
  <c r="L615"/>
  <c r="L607"/>
  <c r="L599"/>
  <c r="L591"/>
  <c r="L583"/>
  <c r="L575"/>
  <c r="L567"/>
  <c r="L559"/>
  <c r="L546"/>
  <c r="L538"/>
  <c r="L530"/>
  <c r="L522"/>
  <c r="L514"/>
  <c r="L506"/>
  <c r="L498"/>
  <c r="L490"/>
  <c r="L482"/>
  <c r="L474"/>
  <c r="L545"/>
  <c r="L537"/>
  <c r="L529"/>
  <c r="L521"/>
  <c r="L513"/>
  <c r="L557"/>
  <c r="L549"/>
  <c r="L544"/>
  <c r="L536"/>
  <c r="L528"/>
  <c r="L520"/>
  <c r="L512"/>
  <c r="L504"/>
  <c r="L603"/>
  <c r="L563"/>
  <c r="L553"/>
  <c r="L551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581"/>
  <c r="L542"/>
  <c r="L534"/>
  <c r="L526"/>
  <c r="L518"/>
  <c r="L510"/>
  <c r="L595"/>
  <c r="L579"/>
  <c r="L573"/>
  <c r="L541"/>
  <c r="L533"/>
  <c r="L525"/>
  <c r="L517"/>
  <c r="L509"/>
  <c r="L501"/>
  <c r="L493"/>
  <c r="L485"/>
  <c r="L477"/>
  <c r="L571"/>
  <c r="L565"/>
  <c r="L560"/>
  <c r="L548"/>
  <c r="L540"/>
  <c r="L532"/>
  <c r="L524"/>
  <c r="L516"/>
  <c r="L508"/>
  <c r="L587"/>
  <c r="L569"/>
  <c r="L561"/>
  <c r="L555"/>
  <c r="L552"/>
  <c r="L547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00"/>
  <c r="L489"/>
  <c r="L484"/>
  <c r="L473"/>
  <c r="L470"/>
  <c r="L468"/>
  <c r="L453"/>
  <c r="L438"/>
  <c r="L436"/>
  <c r="L421"/>
  <c r="L457"/>
  <c r="L442"/>
  <c r="L440"/>
  <c r="L425"/>
  <c r="L502"/>
  <c r="L461"/>
  <c r="L446"/>
  <c r="L444"/>
  <c r="L496"/>
  <c r="L486"/>
  <c r="L480"/>
  <c r="L465"/>
  <c r="L450"/>
  <c r="L448"/>
  <c r="L433"/>
  <c r="L418"/>
  <c r="L416"/>
  <c r="L497"/>
  <c r="L492"/>
  <c r="L481"/>
  <c r="L476"/>
  <c r="L469"/>
  <c r="L454"/>
  <c r="L452"/>
  <c r="L437"/>
  <c r="L422"/>
  <c r="L420"/>
  <c r="L458"/>
  <c r="L456"/>
  <c r="L441"/>
  <c r="L426"/>
  <c r="L424"/>
  <c r="L409"/>
  <c r="L394"/>
  <c r="L392"/>
  <c r="L373"/>
  <c r="L365"/>
  <c r="L357"/>
  <c r="L349"/>
  <c r="L341"/>
  <c r="L333"/>
  <c r="L325"/>
  <c r="L317"/>
  <c r="L309"/>
  <c r="L462"/>
  <c r="L460"/>
  <c r="L445"/>
  <c r="L505"/>
  <c r="L494"/>
  <c r="L488"/>
  <c r="L478"/>
  <c r="L472"/>
  <c r="L466"/>
  <c r="L464"/>
  <c r="L449"/>
  <c r="L434"/>
  <c r="L432"/>
  <c r="L417"/>
  <c r="L402"/>
  <c r="L400"/>
  <c r="L385"/>
  <c r="L371"/>
  <c r="L363"/>
  <c r="L355"/>
  <c r="L347"/>
  <c r="L339"/>
  <c r="L331"/>
  <c r="L323"/>
  <c r="L315"/>
  <c r="L307"/>
  <c r="L428"/>
  <c r="L412"/>
  <c r="L406"/>
  <c r="L388"/>
  <c r="L384"/>
  <c r="L380"/>
  <c r="L374"/>
  <c r="L372"/>
  <c r="L370"/>
  <c r="L359"/>
  <c r="L353"/>
  <c r="L342"/>
  <c r="L340"/>
  <c r="L338"/>
  <c r="L327"/>
  <c r="L321"/>
  <c r="L310"/>
  <c r="L308"/>
  <c r="L306"/>
  <c r="L298"/>
  <c r="L290"/>
  <c r="L282"/>
  <c r="L396"/>
  <c r="L381"/>
  <c r="L376"/>
  <c r="L344"/>
  <c r="L312"/>
  <c r="L303"/>
  <c r="L295"/>
  <c r="L287"/>
  <c r="L389"/>
  <c r="L378"/>
  <c r="L367"/>
  <c r="L361"/>
  <c r="L350"/>
  <c r="L348"/>
  <c r="L346"/>
  <c r="L335"/>
  <c r="L329"/>
  <c r="L318"/>
  <c r="L316"/>
  <c r="L314"/>
  <c r="L300"/>
  <c r="L292"/>
  <c r="L284"/>
  <c r="L393"/>
  <c r="L386"/>
  <c r="L382"/>
  <c r="L352"/>
  <c r="L320"/>
  <c r="L305"/>
  <c r="L297"/>
  <c r="L289"/>
  <c r="L281"/>
  <c r="L404"/>
  <c r="L397"/>
  <c r="L390"/>
  <c r="L375"/>
  <c r="L369"/>
  <c r="L358"/>
  <c r="L356"/>
  <c r="L354"/>
  <c r="L343"/>
  <c r="L337"/>
  <c r="L326"/>
  <c r="L324"/>
  <c r="L322"/>
  <c r="L311"/>
  <c r="L302"/>
  <c r="L294"/>
  <c r="L286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408"/>
  <c r="L401"/>
  <c r="L360"/>
  <c r="L328"/>
  <c r="L299"/>
  <c r="L291"/>
  <c r="L283"/>
  <c r="L430"/>
  <c r="L405"/>
  <c r="L398"/>
  <c r="L377"/>
  <c r="L366"/>
  <c r="L364"/>
  <c r="L362"/>
  <c r="L351"/>
  <c r="L345"/>
  <c r="L334"/>
  <c r="L332"/>
  <c r="L330"/>
  <c r="L319"/>
  <c r="L313"/>
  <c r="L304"/>
  <c r="L296"/>
  <c r="L288"/>
  <c r="L429"/>
  <c r="L414"/>
  <c r="L413"/>
  <c r="L410"/>
  <c r="L368"/>
  <c r="L336"/>
  <c r="L301"/>
  <c r="L293"/>
  <c r="L285"/>
  <c r="L215"/>
  <c r="L211"/>
  <c r="L207"/>
  <c r="L203"/>
  <c r="L199"/>
  <c r="L195"/>
  <c r="L191"/>
  <c r="L187"/>
  <c r="L183"/>
  <c r="L179"/>
  <c r="L175"/>
  <c r="L171"/>
  <c r="L218"/>
  <c r="L214"/>
  <c r="L210"/>
  <c r="L206"/>
  <c r="L202"/>
  <c r="L198"/>
  <c r="L194"/>
  <c r="L190"/>
  <c r="L186"/>
  <c r="L182"/>
  <c r="L178"/>
  <c r="L174"/>
  <c r="L170"/>
  <c r="L217"/>
  <c r="L213"/>
  <c r="L209"/>
  <c r="L205"/>
  <c r="L201"/>
  <c r="L197"/>
  <c r="L193"/>
  <c r="L189"/>
  <c r="L185"/>
  <c r="L181"/>
  <c r="L177"/>
  <c r="L173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132"/>
  <c r="L56"/>
  <c r="L83"/>
  <c r="L91"/>
  <c r="L99"/>
  <c r="L108"/>
  <c r="L112"/>
  <c r="L116"/>
  <c r="L120"/>
  <c r="L124"/>
  <c r="L128"/>
  <c r="L133"/>
  <c r="L139"/>
  <c r="L154"/>
  <c r="L165"/>
  <c r="L57"/>
  <c r="L61"/>
  <c r="L65"/>
  <c r="L69"/>
  <c r="L73"/>
  <c r="L77"/>
  <c r="L86"/>
  <c r="L94"/>
  <c r="L102"/>
  <c r="L137"/>
  <c r="L143"/>
  <c r="L158"/>
  <c r="L169"/>
  <c r="L81"/>
  <c r="L89"/>
  <c r="L97"/>
  <c r="L105"/>
  <c r="L109"/>
  <c r="L113"/>
  <c r="L117"/>
  <c r="L121"/>
  <c r="L125"/>
  <c r="L129"/>
  <c r="L141"/>
  <c r="L147"/>
  <c r="L162"/>
  <c r="L58"/>
  <c r="L62"/>
  <c r="L66"/>
  <c r="L70"/>
  <c r="L74"/>
  <c r="L78"/>
  <c r="L84"/>
  <c r="L92"/>
  <c r="L100"/>
  <c r="L134"/>
  <c r="L145"/>
  <c r="L151"/>
  <c r="L166"/>
  <c r="L87"/>
  <c r="L95"/>
  <c r="L103"/>
  <c r="L110"/>
  <c r="L114"/>
  <c r="L118"/>
  <c r="L122"/>
  <c r="L126"/>
  <c r="L130"/>
  <c r="L138"/>
  <c r="L149"/>
  <c r="L155"/>
  <c r="I21" i="5"/>
  <c r="I636"/>
  <c r="I640"/>
  <c r="I610"/>
  <c r="I618"/>
  <c r="I627"/>
  <c r="I634"/>
  <c r="I593"/>
  <c r="I600"/>
  <c r="I563"/>
  <c r="I570"/>
  <c r="I577"/>
  <c r="I523"/>
  <c r="I530"/>
  <c r="I531"/>
  <c r="I539"/>
  <c r="I547"/>
  <c r="I611"/>
  <c r="I619"/>
  <c r="I635"/>
  <c r="I592"/>
  <c r="I599"/>
  <c r="I549"/>
  <c r="I556"/>
  <c r="I571"/>
  <c r="I578"/>
  <c r="I532"/>
  <c r="I540"/>
  <c r="I548"/>
  <c r="I637"/>
  <c r="I641"/>
  <c r="I628"/>
  <c r="I582"/>
  <c r="I591"/>
  <c r="I598"/>
  <c r="I607"/>
  <c r="I550"/>
  <c r="I557"/>
  <c r="I564"/>
  <c r="I579"/>
  <c r="I524"/>
  <c r="I533"/>
  <c r="I541"/>
  <c r="I497"/>
  <c r="I612"/>
  <c r="I620"/>
  <c r="I621"/>
  <c r="I622"/>
  <c r="I629"/>
  <c r="I583"/>
  <c r="I584"/>
  <c r="I585"/>
  <c r="I586"/>
  <c r="I587"/>
  <c r="I590"/>
  <c r="I597"/>
  <c r="I606"/>
  <c r="I551"/>
  <c r="I558"/>
  <c r="I565"/>
  <c r="I572"/>
  <c r="I525"/>
  <c r="I534"/>
  <c r="I542"/>
  <c r="I498"/>
  <c r="I638"/>
  <c r="I642"/>
  <c r="I613"/>
  <c r="I623"/>
  <c r="I630"/>
  <c r="I588"/>
  <c r="I589"/>
  <c r="I605"/>
  <c r="I552"/>
  <c r="I559"/>
  <c r="I566"/>
  <c r="I573"/>
  <c r="I580"/>
  <c r="I526"/>
  <c r="I535"/>
  <c r="I543"/>
  <c r="I499"/>
  <c r="I643"/>
  <c r="I614"/>
  <c r="I624"/>
  <c r="I631"/>
  <c r="I595"/>
  <c r="I596"/>
  <c r="I603"/>
  <c r="I604"/>
  <c r="I553"/>
  <c r="I560"/>
  <c r="I567"/>
  <c r="I574"/>
  <c r="I581"/>
  <c r="I527"/>
  <c r="I536"/>
  <c r="I544"/>
  <c r="I500"/>
  <c r="I639"/>
  <c r="I608"/>
  <c r="I615"/>
  <c r="I625"/>
  <c r="I632"/>
  <c r="I594"/>
  <c r="I602"/>
  <c r="I554"/>
  <c r="I561"/>
  <c r="I568"/>
  <c r="I575"/>
  <c r="I521"/>
  <c r="I528"/>
  <c r="I537"/>
  <c r="I545"/>
  <c r="I501"/>
  <c r="I609"/>
  <c r="I616"/>
  <c r="I617"/>
  <c r="I626"/>
  <c r="I633"/>
  <c r="I601"/>
  <c r="I555"/>
  <c r="I562"/>
  <c r="I569"/>
  <c r="I576"/>
  <c r="I522"/>
  <c r="I529"/>
  <c r="I538"/>
  <c r="I546"/>
  <c r="I502"/>
  <c r="I508"/>
  <c r="I516"/>
  <c r="I480"/>
  <c r="I489"/>
  <c r="I410"/>
  <c r="I417"/>
  <c r="I424"/>
  <c r="I431"/>
  <c r="I438"/>
  <c r="I509"/>
  <c r="I517"/>
  <c r="I479"/>
  <c r="I488"/>
  <c r="I443"/>
  <c r="I411"/>
  <c r="I418"/>
  <c r="I425"/>
  <c r="I432"/>
  <c r="I439"/>
  <c r="I510"/>
  <c r="I518"/>
  <c r="I478"/>
  <c r="I487"/>
  <c r="I496"/>
  <c r="I419"/>
  <c r="I426"/>
  <c r="I433"/>
  <c r="I440"/>
  <c r="I503"/>
  <c r="I511"/>
  <c r="I519"/>
  <c r="I477"/>
  <c r="I486"/>
  <c r="I495"/>
  <c r="I444"/>
  <c r="I445"/>
  <c r="I446"/>
  <c r="I447"/>
  <c r="I448"/>
  <c r="I449"/>
  <c r="I450"/>
  <c r="I451"/>
  <c r="I412"/>
  <c r="I427"/>
  <c r="I434"/>
  <c r="I441"/>
  <c r="I390"/>
  <c r="I398"/>
  <c r="I405"/>
  <c r="I504"/>
  <c r="I512"/>
  <c r="I520"/>
  <c r="I475"/>
  <c r="I476"/>
  <c r="I485"/>
  <c r="I494"/>
  <c r="I452"/>
  <c r="I453"/>
  <c r="I454"/>
  <c r="I455"/>
  <c r="I456"/>
  <c r="I457"/>
  <c r="I458"/>
  <c r="I459"/>
  <c r="I413"/>
  <c r="I420"/>
  <c r="I435"/>
  <c r="I442"/>
  <c r="I505"/>
  <c r="I513"/>
  <c r="I472"/>
  <c r="I474"/>
  <c r="I483"/>
  <c r="I484"/>
  <c r="I493"/>
  <c r="I460"/>
  <c r="I461"/>
  <c r="I462"/>
  <c r="I463"/>
  <c r="I464"/>
  <c r="I465"/>
  <c r="I466"/>
  <c r="I467"/>
  <c r="I414"/>
  <c r="I421"/>
  <c r="I428"/>
  <c r="I384"/>
  <c r="I506"/>
  <c r="I514"/>
  <c r="I473"/>
  <c r="I482"/>
  <c r="I491"/>
  <c r="I492"/>
  <c r="I468"/>
  <c r="I469"/>
  <c r="I470"/>
  <c r="I471"/>
  <c r="I408"/>
  <c r="I415"/>
  <c r="I422"/>
  <c r="I429"/>
  <c r="I436"/>
  <c r="I385"/>
  <c r="I507"/>
  <c r="I515"/>
  <c r="I481"/>
  <c r="I490"/>
  <c r="I409"/>
  <c r="I416"/>
  <c r="I423"/>
  <c r="I430"/>
  <c r="I437"/>
  <c r="I386"/>
  <c r="I394"/>
  <c r="I402"/>
  <c r="I391"/>
  <c r="I396"/>
  <c r="I401"/>
  <c r="I406"/>
  <c r="I355"/>
  <c r="I362"/>
  <c r="I369"/>
  <c r="I376"/>
  <c r="I383"/>
  <c r="I403"/>
  <c r="I348"/>
  <c r="I363"/>
  <c r="I370"/>
  <c r="I377"/>
  <c r="I320"/>
  <c r="I388"/>
  <c r="I393"/>
  <c r="I343"/>
  <c r="I349"/>
  <c r="I356"/>
  <c r="I371"/>
  <c r="I378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95"/>
  <c r="I400"/>
  <c r="I350"/>
  <c r="I357"/>
  <c r="I364"/>
  <c r="I379"/>
  <c r="I344"/>
  <c r="I351"/>
  <c r="I358"/>
  <c r="I365"/>
  <c r="I372"/>
  <c r="I387"/>
  <c r="I392"/>
  <c r="I397"/>
  <c r="I407"/>
  <c r="I345"/>
  <c r="I352"/>
  <c r="I359"/>
  <c r="I366"/>
  <c r="I373"/>
  <c r="I380"/>
  <c r="I399"/>
  <c r="I346"/>
  <c r="I353"/>
  <c r="I360"/>
  <c r="I367"/>
  <c r="I374"/>
  <c r="I381"/>
  <c r="I389"/>
  <c r="I404"/>
  <c r="I347"/>
  <c r="I354"/>
  <c r="I361"/>
  <c r="I368"/>
  <c r="I375"/>
  <c r="I382"/>
  <c r="P6"/>
  <c r="I7"/>
  <c r="I15"/>
  <c r="I25"/>
  <c r="I8"/>
  <c r="I16"/>
  <c r="I24"/>
  <c r="I9"/>
  <c r="I17"/>
  <c r="I23"/>
  <c r="I10"/>
  <c r="I18"/>
  <c r="I22"/>
  <c r="I11"/>
  <c r="I19"/>
  <c r="I319"/>
  <c r="I311"/>
  <c r="I303"/>
  <c r="I295"/>
  <c r="I287"/>
  <c r="I279"/>
  <c r="I271"/>
  <c r="I263"/>
  <c r="I255"/>
  <c r="I247"/>
  <c r="I239"/>
  <c r="I231"/>
  <c r="I223"/>
  <c r="I215"/>
  <c r="I207"/>
  <c r="I199"/>
  <c r="I191"/>
  <c r="I183"/>
  <c r="I175"/>
  <c r="I167"/>
  <c r="I159"/>
  <c r="I151"/>
  <c r="I143"/>
  <c r="I135"/>
  <c r="I127"/>
  <c r="I112"/>
  <c r="I104"/>
  <c r="I96"/>
  <c r="I88"/>
  <c r="I80"/>
  <c r="I72"/>
  <c r="I65"/>
  <c r="I57"/>
  <c r="I49"/>
  <c r="I41"/>
  <c r="I33"/>
  <c r="I312"/>
  <c r="I304"/>
  <c r="I296"/>
  <c r="I288"/>
  <c r="I280"/>
  <c r="I272"/>
  <c r="I264"/>
  <c r="I256"/>
  <c r="I248"/>
  <c r="I240"/>
  <c r="I232"/>
  <c r="I224"/>
  <c r="I216"/>
  <c r="I208"/>
  <c r="I200"/>
  <c r="I192"/>
  <c r="I184"/>
  <c r="I176"/>
  <c r="I168"/>
  <c r="I160"/>
  <c r="I152"/>
  <c r="I144"/>
  <c r="I136"/>
  <c r="I128"/>
  <c r="I120"/>
  <c r="I113"/>
  <c r="I105"/>
  <c r="I97"/>
  <c r="I89"/>
  <c r="I81"/>
  <c r="I73"/>
  <c r="I66"/>
  <c r="I58"/>
  <c r="I50"/>
  <c r="I42"/>
  <c r="I34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4"/>
  <c r="I106"/>
  <c r="I98"/>
  <c r="I90"/>
  <c r="I82"/>
  <c r="I74"/>
  <c r="I67"/>
  <c r="I59"/>
  <c r="I51"/>
  <c r="I43"/>
  <c r="I35"/>
  <c r="I314"/>
  <c r="I306"/>
  <c r="I298"/>
  <c r="I290"/>
  <c r="I282"/>
  <c r="I274"/>
  <c r="I266"/>
  <c r="I258"/>
  <c r="I250"/>
  <c r="I242"/>
  <c r="I234"/>
  <c r="I226"/>
  <c r="I218"/>
  <c r="I210"/>
  <c r="I202"/>
  <c r="I194"/>
  <c r="I186"/>
  <c r="I178"/>
  <c r="I170"/>
  <c r="I162"/>
  <c r="I154"/>
  <c r="I146"/>
  <c r="I138"/>
  <c r="I130"/>
  <c r="I122"/>
  <c r="I115"/>
  <c r="I107"/>
  <c r="I99"/>
  <c r="I91"/>
  <c r="I83"/>
  <c r="I75"/>
  <c r="I68"/>
  <c r="I60"/>
  <c r="I52"/>
  <c r="I44"/>
  <c r="I36"/>
  <c r="I315"/>
  <c r="I307"/>
  <c r="I299"/>
  <c r="I291"/>
  <c r="I283"/>
  <c r="I275"/>
  <c r="I267"/>
  <c r="I259"/>
  <c r="I251"/>
  <c r="I243"/>
  <c r="I235"/>
  <c r="I227"/>
  <c r="I219"/>
  <c r="I211"/>
  <c r="I203"/>
  <c r="I195"/>
  <c r="I187"/>
  <c r="I179"/>
  <c r="I171"/>
  <c r="I163"/>
  <c r="I155"/>
  <c r="I147"/>
  <c r="I139"/>
  <c r="I131"/>
  <c r="I123"/>
  <c r="I116"/>
  <c r="I108"/>
  <c r="I100"/>
  <c r="I92"/>
  <c r="I84"/>
  <c r="I76"/>
  <c r="I69"/>
  <c r="I61"/>
  <c r="I53"/>
  <c r="I45"/>
  <c r="I37"/>
  <c r="I29"/>
  <c r="I316"/>
  <c r="I308"/>
  <c r="I300"/>
  <c r="I292"/>
  <c r="I284"/>
  <c r="I276"/>
  <c r="I268"/>
  <c r="I260"/>
  <c r="I252"/>
  <c r="I244"/>
  <c r="I236"/>
  <c r="I228"/>
  <c r="I220"/>
  <c r="I212"/>
  <c r="I204"/>
  <c r="I196"/>
  <c r="I188"/>
  <c r="I180"/>
  <c r="I172"/>
  <c r="I164"/>
  <c r="I156"/>
  <c r="I148"/>
  <c r="I140"/>
  <c r="I132"/>
  <c r="I124"/>
  <c r="I117"/>
  <c r="I109"/>
  <c r="I101"/>
  <c r="I93"/>
  <c r="I85"/>
  <c r="I77"/>
  <c r="I62"/>
  <c r="I54"/>
  <c r="I46"/>
  <c r="I38"/>
  <c r="I30"/>
  <c r="I317"/>
  <c r="I309"/>
  <c r="I301"/>
  <c r="I293"/>
  <c r="I285"/>
  <c r="I277"/>
  <c r="I269"/>
  <c r="I261"/>
  <c r="I253"/>
  <c r="I245"/>
  <c r="I237"/>
  <c r="I229"/>
  <c r="I221"/>
  <c r="I213"/>
  <c r="I205"/>
  <c r="I197"/>
  <c r="I189"/>
  <c r="I181"/>
  <c r="I173"/>
  <c r="I165"/>
  <c r="I157"/>
  <c r="I149"/>
  <c r="I141"/>
  <c r="I133"/>
  <c r="I125"/>
  <c r="I118"/>
  <c r="I110"/>
  <c r="I102"/>
  <c r="I94"/>
  <c r="I86"/>
  <c r="I78"/>
  <c r="I70"/>
  <c r="I63"/>
  <c r="I55"/>
  <c r="I47"/>
  <c r="I39"/>
  <c r="I31"/>
  <c r="I318"/>
  <c r="I310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9"/>
  <c r="I111"/>
  <c r="I103"/>
  <c r="I95"/>
  <c r="I87"/>
  <c r="I79"/>
  <c r="I71"/>
  <c r="I64"/>
  <c r="I56"/>
  <c r="I48"/>
  <c r="I40"/>
  <c r="I32"/>
  <c r="I12"/>
  <c r="I20"/>
  <c r="I28"/>
  <c r="I13"/>
  <c r="I27"/>
  <c r="I6"/>
  <c r="I14"/>
  <c r="I26"/>
  <c r="E639"/>
  <c r="E637"/>
  <c r="E635"/>
  <c r="E626"/>
  <c r="E617"/>
  <c r="E608"/>
  <c r="E606"/>
  <c r="E604"/>
  <c r="E575"/>
  <c r="E573"/>
  <c r="E571"/>
  <c r="E562"/>
  <c r="E553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E850"/>
  <c r="F850" s="1"/>
  <c r="E844"/>
  <c r="F844" s="1"/>
  <c r="E840"/>
  <c r="F840" s="1"/>
  <c r="E838"/>
  <c r="F838" s="1"/>
  <c r="E819"/>
  <c r="F819" s="1"/>
  <c r="E813"/>
  <c r="F813" s="1"/>
  <c r="E809"/>
  <c r="F809" s="1"/>
  <c r="E807"/>
  <c r="F807" s="1"/>
  <c r="E788"/>
  <c r="F788" s="1"/>
  <c r="E784"/>
  <c r="F784" s="1"/>
  <c r="E782"/>
  <c r="F782" s="1"/>
  <c r="E769"/>
  <c r="F769" s="1"/>
  <c r="E767"/>
  <c r="F767" s="1"/>
  <c r="E756"/>
  <c r="F756" s="1"/>
  <c r="E752"/>
  <c r="F752" s="1"/>
  <c r="E750"/>
  <c r="F750" s="1"/>
  <c r="E737"/>
  <c r="F737" s="1"/>
  <c r="E735"/>
  <c r="F735" s="1"/>
  <c r="E724"/>
  <c r="F724" s="1"/>
  <c r="E720"/>
  <c r="F720" s="1"/>
  <c r="E718"/>
  <c r="F718" s="1"/>
  <c r="E705"/>
  <c r="F705" s="1"/>
  <c r="E703"/>
  <c r="F703" s="1"/>
  <c r="E615"/>
  <c r="E613"/>
  <c r="E611"/>
  <c r="E602"/>
  <c r="E593"/>
  <c r="E584"/>
  <c r="E582"/>
  <c r="E580"/>
  <c r="E551"/>
  <c r="E549"/>
  <c r="E547"/>
  <c r="E695"/>
  <c r="F695" s="1"/>
  <c r="E680"/>
  <c r="F680" s="1"/>
  <c r="E674"/>
  <c r="F674" s="1"/>
  <c r="E663"/>
  <c r="F663" s="1"/>
  <c r="E648"/>
  <c r="F648" s="1"/>
  <c r="E642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E842"/>
  <c r="F842" s="1"/>
  <c r="E836"/>
  <c r="F836" s="1"/>
  <c r="E832"/>
  <c r="F832" s="1"/>
  <c r="E830"/>
  <c r="F830" s="1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E633"/>
  <c r="E624"/>
  <c r="E622"/>
  <c r="E620"/>
  <c r="E591"/>
  <c r="E589"/>
  <c r="E587"/>
  <c r="E578"/>
  <c r="E569"/>
  <c r="E560"/>
  <c r="E558"/>
  <c r="E556"/>
  <c r="E689"/>
  <c r="F689" s="1"/>
  <c r="E685"/>
  <c r="F685" s="1"/>
  <c r="E683"/>
  <c r="F683" s="1"/>
  <c r="E670"/>
  <c r="F670" s="1"/>
  <c r="E668"/>
  <c r="F668" s="1"/>
  <c r="E657"/>
  <c r="F657" s="1"/>
  <c r="E653"/>
  <c r="F653" s="1"/>
  <c r="E651"/>
  <c r="F651" s="1"/>
  <c r="E899"/>
  <c r="F899" s="1"/>
  <c r="E891"/>
  <c r="F891" s="1"/>
  <c r="E886"/>
  <c r="F886" s="1"/>
  <c r="E873"/>
  <c r="F873" s="1"/>
  <c r="E861"/>
  <c r="F861" s="1"/>
  <c r="E857"/>
  <c r="F857" s="1"/>
  <c r="E855"/>
  <c r="F855" s="1"/>
  <c r="E834"/>
  <c r="F834" s="1"/>
  <c r="E828"/>
  <c r="F828" s="1"/>
  <c r="E824"/>
  <c r="F824" s="1"/>
  <c r="E822"/>
  <c r="F822" s="1"/>
  <c r="E803"/>
  <c r="F803" s="1"/>
  <c r="E797"/>
  <c r="F797" s="1"/>
  <c r="E793"/>
  <c r="F793" s="1"/>
  <c r="E791"/>
  <c r="F791" s="1"/>
  <c r="E780"/>
  <c r="F780" s="1"/>
  <c r="E776"/>
  <c r="F776" s="1"/>
  <c r="E774"/>
  <c r="F774" s="1"/>
  <c r="E761"/>
  <c r="F761" s="1"/>
  <c r="E759"/>
  <c r="F759" s="1"/>
  <c r="E748"/>
  <c r="F748" s="1"/>
  <c r="E744"/>
  <c r="F744" s="1"/>
  <c r="E742"/>
  <c r="F742" s="1"/>
  <c r="E729"/>
  <c r="F729" s="1"/>
  <c r="E727"/>
  <c r="F727" s="1"/>
  <c r="E716"/>
  <c r="F716" s="1"/>
  <c r="E712"/>
  <c r="F712" s="1"/>
  <c r="E710"/>
  <c r="F710" s="1"/>
  <c r="E631"/>
  <c r="E629"/>
  <c r="E627"/>
  <c r="E618"/>
  <c r="E609"/>
  <c r="E600"/>
  <c r="E598"/>
  <c r="E596"/>
  <c r="E567"/>
  <c r="E565"/>
  <c r="E563"/>
  <c r="E554"/>
  <c r="E698"/>
  <c r="F698" s="1"/>
  <c r="E687"/>
  <c r="F687" s="1"/>
  <c r="E672"/>
  <c r="F672" s="1"/>
  <c r="E666"/>
  <c r="F666" s="1"/>
  <c r="E655"/>
  <c r="F655" s="1"/>
  <c r="E640"/>
  <c r="E902"/>
  <c r="F902" s="1"/>
  <c r="E894"/>
  <c r="F894" s="1"/>
  <c r="E881"/>
  <c r="F881" s="1"/>
  <c r="E876"/>
  <c r="F876" s="1"/>
  <c r="E868"/>
  <c r="F868" s="1"/>
  <c r="E859"/>
  <c r="F859" s="1"/>
  <c r="E853"/>
  <c r="F853" s="1"/>
  <c r="E849"/>
  <c r="F849" s="1"/>
  <c r="E847"/>
  <c r="F847" s="1"/>
  <c r="E826"/>
  <c r="F826" s="1"/>
  <c r="E820"/>
  <c r="F820" s="1"/>
  <c r="E816"/>
  <c r="F816" s="1"/>
  <c r="E814"/>
  <c r="F814" s="1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E638"/>
  <c r="E636"/>
  <c r="E607"/>
  <c r="E605"/>
  <c r="E603"/>
  <c r="E594"/>
  <c r="E585"/>
  <c r="E576"/>
  <c r="E574"/>
  <c r="E572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E708"/>
  <c r="F708" s="1"/>
  <c r="E704"/>
  <c r="F704" s="1"/>
  <c r="E702"/>
  <c r="F702" s="1"/>
  <c r="E634"/>
  <c r="E625"/>
  <c r="E616"/>
  <c r="E614"/>
  <c r="E612"/>
  <c r="E583"/>
  <c r="E581"/>
  <c r="E579"/>
  <c r="E570"/>
  <c r="E561"/>
  <c r="E552"/>
  <c r="E550"/>
  <c r="E548"/>
  <c r="E696"/>
  <c r="F696" s="1"/>
  <c r="E690"/>
  <c r="F690" s="1"/>
  <c r="E679"/>
  <c r="F679" s="1"/>
  <c r="E664"/>
  <c r="F664" s="1"/>
  <c r="E658"/>
  <c r="F658" s="1"/>
  <c r="E647"/>
  <c r="F647" s="1"/>
  <c r="E900"/>
  <c r="F900" s="1"/>
  <c r="E892"/>
  <c r="F892" s="1"/>
  <c r="E874"/>
  <c r="F874" s="1"/>
  <c r="E866"/>
  <c r="F866" s="1"/>
  <c r="E864"/>
  <c r="F864" s="1"/>
  <c r="E862"/>
  <c r="F862" s="1"/>
  <c r="E843"/>
  <c r="F843" s="1"/>
  <c r="E837"/>
  <c r="F837" s="1"/>
  <c r="E833"/>
  <c r="F833" s="1"/>
  <c r="E831"/>
  <c r="F831" s="1"/>
  <c r="E810"/>
  <c r="F810" s="1"/>
  <c r="E804"/>
  <c r="F804" s="1"/>
  <c r="E800"/>
  <c r="F800" s="1"/>
  <c r="E798"/>
  <c r="F798" s="1"/>
  <c r="E787"/>
  <c r="F787" s="1"/>
  <c r="E781"/>
  <c r="F781" s="1"/>
  <c r="E770"/>
  <c r="F770" s="1"/>
  <c r="E755"/>
  <c r="F755" s="1"/>
  <c r="E749"/>
  <c r="F749" s="1"/>
  <c r="E738"/>
  <c r="F738" s="1"/>
  <c r="E723"/>
  <c r="F723" s="1"/>
  <c r="E717"/>
  <c r="F717" s="1"/>
  <c r="E706"/>
  <c r="F706" s="1"/>
  <c r="E623"/>
  <c r="E621"/>
  <c r="E619"/>
  <c r="E610"/>
  <c r="E601"/>
  <c r="E592"/>
  <c r="E590"/>
  <c r="E588"/>
  <c r="E559"/>
  <c r="E557"/>
  <c r="E555"/>
  <c r="E546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E630"/>
  <c r="E628"/>
  <c r="E599"/>
  <c r="E597"/>
  <c r="E595"/>
  <c r="E586"/>
  <c r="E577"/>
  <c r="E568"/>
  <c r="E566"/>
  <c r="E564"/>
  <c r="E688"/>
  <c r="F688" s="1"/>
  <c r="E682"/>
  <c r="F682" s="1"/>
  <c r="E671"/>
  <c r="F671" s="1"/>
  <c r="E656"/>
  <c r="F656" s="1"/>
  <c r="E650"/>
  <c r="F650" s="1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E794"/>
  <c r="F794" s="1"/>
  <c r="E779"/>
  <c r="F779" s="1"/>
  <c r="E773"/>
  <c r="F773" s="1"/>
  <c r="E762"/>
  <c r="F762" s="1"/>
  <c r="E747"/>
  <c r="F747" s="1"/>
  <c r="E741"/>
  <c r="F741" s="1"/>
  <c r="E730"/>
  <c r="F730" s="1"/>
  <c r="E715"/>
  <c r="F715" s="1"/>
  <c r="E709"/>
  <c r="F709" s="1"/>
  <c r="E15"/>
  <c r="G7" i="4"/>
  <c r="H7" s="1"/>
  <c r="I7" s="1"/>
  <c r="J7" s="1"/>
  <c r="K7" s="1"/>
  <c r="L7" s="1"/>
  <c r="M7" s="1"/>
  <c r="N7" s="1"/>
  <c r="O7" s="1"/>
  <c r="P7" s="1"/>
  <c r="Q7" s="1"/>
  <c r="E528" i="5"/>
  <c r="E464"/>
  <c r="E400"/>
  <c r="E336"/>
  <c r="E272"/>
  <c r="E208"/>
  <c r="E144"/>
  <c r="E80"/>
  <c r="E536"/>
  <c r="E472"/>
  <c r="E408"/>
  <c r="E344"/>
  <c r="E280"/>
  <c r="E216"/>
  <c r="E152"/>
  <c r="E88"/>
  <c r="E544"/>
  <c r="E480"/>
  <c r="E416"/>
  <c r="E352"/>
  <c r="E288"/>
  <c r="E224"/>
  <c r="E160"/>
  <c r="E96"/>
  <c r="E488"/>
  <c r="E424"/>
  <c r="E360"/>
  <c r="E296"/>
  <c r="E232"/>
  <c r="E168"/>
  <c r="E104"/>
  <c r="E40"/>
  <c r="E496"/>
  <c r="E432"/>
  <c r="E368"/>
  <c r="E304"/>
  <c r="E240"/>
  <c r="E176"/>
  <c r="E112"/>
  <c r="E48"/>
  <c r="E504"/>
  <c r="E440"/>
  <c r="E376"/>
  <c r="E312"/>
  <c r="E248"/>
  <c r="E184"/>
  <c r="E120"/>
  <c r="E56"/>
  <c r="E512"/>
  <c r="E448"/>
  <c r="E384"/>
  <c r="E320"/>
  <c r="E256"/>
  <c r="E192"/>
  <c r="E128"/>
  <c r="E64"/>
  <c r="E520"/>
  <c r="E456"/>
  <c r="E392"/>
  <c r="E328"/>
  <c r="E264"/>
  <c r="E200"/>
  <c r="E136"/>
  <c r="E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E24"/>
  <c r="E16"/>
  <c r="E545"/>
  <c r="E537"/>
  <c r="E529"/>
  <c r="E521"/>
  <c r="E513"/>
  <c r="E505"/>
  <c r="E497"/>
  <c r="E489"/>
  <c r="E481"/>
  <c r="E473"/>
  <c r="E465"/>
  <c r="E457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313"/>
  <c r="E305"/>
  <c r="E297"/>
  <c r="E289"/>
  <c r="E281"/>
  <c r="E273"/>
  <c r="E265"/>
  <c r="E257"/>
  <c r="E249"/>
  <c r="E241"/>
  <c r="E233"/>
  <c r="E225"/>
  <c r="E217"/>
  <c r="E209"/>
  <c r="E201"/>
  <c r="E193"/>
  <c r="E185"/>
  <c r="E177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E9"/>
  <c r="E7"/>
  <c r="E538"/>
  <c r="E530"/>
  <c r="E522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8"/>
  <c r="E539"/>
  <c r="E531"/>
  <c r="E523"/>
  <c r="E515"/>
  <c r="E507"/>
  <c r="E499"/>
  <c r="E491"/>
  <c r="E483"/>
  <c r="E475"/>
  <c r="E467"/>
  <c r="E459"/>
  <c r="E451"/>
  <c r="E443"/>
  <c r="E435"/>
  <c r="E427"/>
  <c r="E419"/>
  <c r="E411"/>
  <c r="E403"/>
  <c r="E395"/>
  <c r="E387"/>
  <c r="E379"/>
  <c r="E371"/>
  <c r="E363"/>
  <c r="E355"/>
  <c r="E347"/>
  <c r="E339"/>
  <c r="E331"/>
  <c r="E323"/>
  <c r="E315"/>
  <c r="E307"/>
  <c r="E299"/>
  <c r="E291"/>
  <c r="E283"/>
  <c r="E275"/>
  <c r="E267"/>
  <c r="E259"/>
  <c r="E251"/>
  <c r="E243"/>
  <c r="E235"/>
  <c r="E227"/>
  <c r="E219"/>
  <c r="E211"/>
  <c r="E203"/>
  <c r="E195"/>
  <c r="E187"/>
  <c r="E179"/>
  <c r="E171"/>
  <c r="E163"/>
  <c r="E155"/>
  <c r="E147"/>
  <c r="E139"/>
  <c r="E131"/>
  <c r="E123"/>
  <c r="E115"/>
  <c r="E107"/>
  <c r="E99"/>
  <c r="E91"/>
  <c r="E83"/>
  <c r="E75"/>
  <c r="E67"/>
  <c r="E59"/>
  <c r="E51"/>
  <c r="E43"/>
  <c r="E35"/>
  <c r="E27"/>
  <c r="E19"/>
  <c r="E11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541"/>
  <c r="E533"/>
  <c r="E525"/>
  <c r="E517"/>
  <c r="E509"/>
  <c r="E501"/>
  <c r="E493"/>
  <c r="E485"/>
  <c r="E477"/>
  <c r="E469"/>
  <c r="E461"/>
  <c r="E453"/>
  <c r="E445"/>
  <c r="E437"/>
  <c r="E429"/>
  <c r="E421"/>
  <c r="E413"/>
  <c r="E405"/>
  <c r="E397"/>
  <c r="E389"/>
  <c r="E381"/>
  <c r="E373"/>
  <c r="E365"/>
  <c r="E357"/>
  <c r="E349"/>
  <c r="E341"/>
  <c r="E333"/>
  <c r="E325"/>
  <c r="E317"/>
  <c r="E309"/>
  <c r="E301"/>
  <c r="E293"/>
  <c r="E285"/>
  <c r="E277"/>
  <c r="E269"/>
  <c r="E261"/>
  <c r="E253"/>
  <c r="E245"/>
  <c r="E237"/>
  <c r="E229"/>
  <c r="E221"/>
  <c r="E213"/>
  <c r="E205"/>
  <c r="E197"/>
  <c r="E189"/>
  <c r="E181"/>
  <c r="E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E13"/>
  <c r="E542"/>
  <c r="E534"/>
  <c r="E526"/>
  <c r="E518"/>
  <c r="E510"/>
  <c r="E502"/>
  <c r="E494"/>
  <c r="E486"/>
  <c r="E478"/>
  <c r="E470"/>
  <c r="E462"/>
  <c r="E454"/>
  <c r="E446"/>
  <c r="E438"/>
  <c r="E430"/>
  <c r="E422"/>
  <c r="E414"/>
  <c r="E406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543"/>
  <c r="E535"/>
  <c r="E527"/>
  <c r="E519"/>
  <c r="E511"/>
  <c r="E503"/>
  <c r="E495"/>
  <c r="E487"/>
  <c r="E479"/>
  <c r="E471"/>
  <c r="E463"/>
  <c r="E455"/>
  <c r="E447"/>
  <c r="E439"/>
  <c r="E431"/>
  <c r="E423"/>
  <c r="E415"/>
  <c r="E407"/>
  <c r="E399"/>
  <c r="E391"/>
  <c r="E383"/>
  <c r="E375"/>
  <c r="E367"/>
  <c r="E359"/>
  <c r="E351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CV13" l="1"/>
  <c r="CW12"/>
  <c r="CK23"/>
  <c r="CL22"/>
  <c r="BZ15"/>
  <c r="CA14"/>
  <c r="BO12"/>
  <c r="BP11"/>
  <c r="BD11"/>
  <c r="BE10"/>
  <c r="AS13"/>
  <c r="AT12"/>
  <c r="AH16"/>
  <c r="AI15"/>
  <c r="W70"/>
  <c r="X69"/>
  <c r="AB69" s="1"/>
  <c r="AC69" s="1"/>
  <c r="K636"/>
  <c r="K628"/>
  <c r="K620"/>
  <c r="K612"/>
  <c r="K604"/>
  <c r="K596"/>
  <c r="K588"/>
  <c r="K580"/>
  <c r="K572"/>
  <c r="K564"/>
  <c r="K556"/>
  <c r="K548"/>
  <c r="K540"/>
  <c r="K532"/>
  <c r="K524"/>
  <c r="K516"/>
  <c r="K508"/>
  <c r="K500"/>
  <c r="K492"/>
  <c r="K484"/>
  <c r="K476"/>
  <c r="K468"/>
  <c r="K460"/>
  <c r="K452"/>
  <c r="K444"/>
  <c r="K436"/>
  <c r="K428"/>
  <c r="K420"/>
  <c r="K412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637"/>
  <c r="K629"/>
  <c r="K621"/>
  <c r="K613"/>
  <c r="K605"/>
  <c r="K597"/>
  <c r="K589"/>
  <c r="K581"/>
  <c r="K573"/>
  <c r="K565"/>
  <c r="K557"/>
  <c r="K549"/>
  <c r="K541"/>
  <c r="K533"/>
  <c r="K525"/>
  <c r="K517"/>
  <c r="K509"/>
  <c r="K501"/>
  <c r="K493"/>
  <c r="K485"/>
  <c r="K477"/>
  <c r="K469"/>
  <c r="K461"/>
  <c r="K453"/>
  <c r="K445"/>
  <c r="K437"/>
  <c r="K429"/>
  <c r="K421"/>
  <c r="K413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638"/>
  <c r="K630"/>
  <c r="K622"/>
  <c r="K614"/>
  <c r="K606"/>
  <c r="K598"/>
  <c r="K590"/>
  <c r="K582"/>
  <c r="K574"/>
  <c r="K566"/>
  <c r="K558"/>
  <c r="K550"/>
  <c r="K542"/>
  <c r="K534"/>
  <c r="K526"/>
  <c r="K518"/>
  <c r="K510"/>
  <c r="K502"/>
  <c r="K494"/>
  <c r="K486"/>
  <c r="K478"/>
  <c r="K470"/>
  <c r="K462"/>
  <c r="K454"/>
  <c r="K446"/>
  <c r="K438"/>
  <c r="K430"/>
  <c r="K422"/>
  <c r="K414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K639"/>
  <c r="K631"/>
  <c r="K623"/>
  <c r="K615"/>
  <c r="K607"/>
  <c r="K599"/>
  <c r="K591"/>
  <c r="K583"/>
  <c r="K575"/>
  <c r="K567"/>
  <c r="K559"/>
  <c r="K551"/>
  <c r="K543"/>
  <c r="K535"/>
  <c r="K527"/>
  <c r="K519"/>
  <c r="K511"/>
  <c r="K503"/>
  <c r="K495"/>
  <c r="K487"/>
  <c r="K479"/>
  <c r="K471"/>
  <c r="K463"/>
  <c r="K455"/>
  <c r="K447"/>
  <c r="K439"/>
  <c r="K431"/>
  <c r="K423"/>
  <c r="K415"/>
  <c r="K407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7"/>
  <c r="K640"/>
  <c r="K632"/>
  <c r="K624"/>
  <c r="K616"/>
  <c r="K608"/>
  <c r="K600"/>
  <c r="K592"/>
  <c r="K584"/>
  <c r="K576"/>
  <c r="K568"/>
  <c r="K560"/>
  <c r="K552"/>
  <c r="K544"/>
  <c r="K536"/>
  <c r="K528"/>
  <c r="K520"/>
  <c r="K512"/>
  <c r="K504"/>
  <c r="K496"/>
  <c r="K488"/>
  <c r="K480"/>
  <c r="K472"/>
  <c r="K464"/>
  <c r="K456"/>
  <c r="K448"/>
  <c r="K440"/>
  <c r="K432"/>
  <c r="K424"/>
  <c r="K416"/>
  <c r="K408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8"/>
  <c r="K641"/>
  <c r="K633"/>
  <c r="K625"/>
  <c r="K617"/>
  <c r="K609"/>
  <c r="K601"/>
  <c r="K593"/>
  <c r="K585"/>
  <c r="K577"/>
  <c r="K569"/>
  <c r="K561"/>
  <c r="K553"/>
  <c r="K545"/>
  <c r="K537"/>
  <c r="K529"/>
  <c r="K521"/>
  <c r="K513"/>
  <c r="K505"/>
  <c r="K497"/>
  <c r="K489"/>
  <c r="K481"/>
  <c r="K473"/>
  <c r="K465"/>
  <c r="K457"/>
  <c r="K449"/>
  <c r="K441"/>
  <c r="K433"/>
  <c r="K425"/>
  <c r="K417"/>
  <c r="K409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9"/>
  <c r="Q3"/>
  <c r="K642"/>
  <c r="K634"/>
  <c r="K626"/>
  <c r="K618"/>
  <c r="K610"/>
  <c r="K602"/>
  <c r="K594"/>
  <c r="K586"/>
  <c r="K578"/>
  <c r="K570"/>
  <c r="K562"/>
  <c r="K554"/>
  <c r="K546"/>
  <c r="K538"/>
  <c r="K530"/>
  <c r="K522"/>
  <c r="K514"/>
  <c r="K506"/>
  <c r="K498"/>
  <c r="K490"/>
  <c r="K482"/>
  <c r="K474"/>
  <c r="K466"/>
  <c r="K458"/>
  <c r="K450"/>
  <c r="K442"/>
  <c r="K434"/>
  <c r="K426"/>
  <c r="K418"/>
  <c r="K410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10"/>
  <c r="K643"/>
  <c r="K635"/>
  <c r="K627"/>
  <c r="K619"/>
  <c r="K611"/>
  <c r="K603"/>
  <c r="K595"/>
  <c r="K587"/>
  <c r="K579"/>
  <c r="K571"/>
  <c r="K563"/>
  <c r="K555"/>
  <c r="K547"/>
  <c r="K539"/>
  <c r="K531"/>
  <c r="K523"/>
  <c r="K515"/>
  <c r="K507"/>
  <c r="K499"/>
  <c r="K491"/>
  <c r="K483"/>
  <c r="K475"/>
  <c r="K467"/>
  <c r="K459"/>
  <c r="K451"/>
  <c r="K443"/>
  <c r="K435"/>
  <c r="K427"/>
  <c r="K419"/>
  <c r="K411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11"/>
  <c r="M650" i="9"/>
  <c r="V650"/>
  <c r="M682"/>
  <c r="V682"/>
  <c r="M714"/>
  <c r="V714"/>
  <c r="M746"/>
  <c r="V746"/>
  <c r="M778"/>
  <c r="V778"/>
  <c r="M810"/>
  <c r="V810"/>
  <c r="M842"/>
  <c r="V842"/>
  <c r="M874"/>
  <c r="V874"/>
  <c r="M906"/>
  <c r="V906"/>
  <c r="M655"/>
  <c r="V655"/>
  <c r="M687"/>
  <c r="V687"/>
  <c r="M719"/>
  <c r="V719"/>
  <c r="M751"/>
  <c r="V751"/>
  <c r="M783"/>
  <c r="V783"/>
  <c r="M815"/>
  <c r="V815"/>
  <c r="M847"/>
  <c r="V847"/>
  <c r="M879"/>
  <c r="V879"/>
  <c r="M648"/>
  <c r="V648"/>
  <c r="M680"/>
  <c r="V680"/>
  <c r="M712"/>
  <c r="V712"/>
  <c r="M744"/>
  <c r="V744"/>
  <c r="M776"/>
  <c r="V776"/>
  <c r="M808"/>
  <c r="V808"/>
  <c r="M840"/>
  <c r="V840"/>
  <c r="M872"/>
  <c r="V872"/>
  <c r="M904"/>
  <c r="V904"/>
  <c r="M661"/>
  <c r="V661"/>
  <c r="M693"/>
  <c r="V693"/>
  <c r="M725"/>
  <c r="V725"/>
  <c r="M757"/>
  <c r="V757"/>
  <c r="M789"/>
  <c r="V789"/>
  <c r="M821"/>
  <c r="V821"/>
  <c r="M853"/>
  <c r="V853"/>
  <c r="M885"/>
  <c r="V885"/>
  <c r="E8"/>
  <c r="M646"/>
  <c r="V646"/>
  <c r="M678"/>
  <c r="V678"/>
  <c r="M710"/>
  <c r="V710"/>
  <c r="M742"/>
  <c r="V742"/>
  <c r="M774"/>
  <c r="V774"/>
  <c r="M806"/>
  <c r="V806"/>
  <c r="M838"/>
  <c r="V838"/>
  <c r="M870"/>
  <c r="V870"/>
  <c r="M902"/>
  <c r="V902"/>
  <c r="M651"/>
  <c r="V651"/>
  <c r="M683"/>
  <c r="V683"/>
  <c r="M715"/>
  <c r="V715"/>
  <c r="M747"/>
  <c r="V747"/>
  <c r="M779"/>
  <c r="V779"/>
  <c r="M811"/>
  <c r="V811"/>
  <c r="M843"/>
  <c r="V843"/>
  <c r="M875"/>
  <c r="V875"/>
  <c r="M644"/>
  <c r="V644"/>
  <c r="M676"/>
  <c r="V676"/>
  <c r="M708"/>
  <c r="V708"/>
  <c r="M740"/>
  <c r="V740"/>
  <c r="M772"/>
  <c r="V772"/>
  <c r="M804"/>
  <c r="V804"/>
  <c r="M836"/>
  <c r="V836"/>
  <c r="M868"/>
  <c r="V868"/>
  <c r="M900"/>
  <c r="V900"/>
  <c r="M657"/>
  <c r="V657"/>
  <c r="M689"/>
  <c r="V689"/>
  <c r="M721"/>
  <c r="V721"/>
  <c r="M753"/>
  <c r="V753"/>
  <c r="M785"/>
  <c r="V785"/>
  <c r="M817"/>
  <c r="V817"/>
  <c r="M849"/>
  <c r="V849"/>
  <c r="M881"/>
  <c r="V881"/>
  <c r="E7"/>
  <c r="R663"/>
  <c r="R709"/>
  <c r="R730"/>
  <c r="R752"/>
  <c r="R773"/>
  <c r="R794"/>
  <c r="R816"/>
  <c r="R837"/>
  <c r="R858"/>
  <c r="R880"/>
  <c r="R901"/>
  <c r="R653"/>
  <c r="R674"/>
  <c r="R731"/>
  <c r="R795"/>
  <c r="R859"/>
  <c r="R687"/>
  <c r="R700"/>
  <c r="R721"/>
  <c r="R742"/>
  <c r="R764"/>
  <c r="R785"/>
  <c r="R806"/>
  <c r="R849"/>
  <c r="R870"/>
  <c r="R892"/>
  <c r="R695"/>
  <c r="R662"/>
  <c r="R693"/>
  <c r="R759"/>
  <c r="R823"/>
  <c r="R887"/>
  <c r="R655"/>
  <c r="R706"/>
  <c r="R728"/>
  <c r="R749"/>
  <c r="R770"/>
  <c r="R792"/>
  <c r="R813"/>
  <c r="R834"/>
  <c r="R856"/>
  <c r="R877"/>
  <c r="R898"/>
  <c r="R650"/>
  <c r="R672"/>
  <c r="R723"/>
  <c r="R787"/>
  <c r="R851"/>
  <c r="R682"/>
  <c r="R685"/>
  <c r="R718"/>
  <c r="R740"/>
  <c r="R761"/>
  <c r="R782"/>
  <c r="R804"/>
  <c r="R825"/>
  <c r="R846"/>
  <c r="R868"/>
  <c r="R889"/>
  <c r="R690"/>
  <c r="R660"/>
  <c r="R683"/>
  <c r="R751"/>
  <c r="R815"/>
  <c r="R879"/>
  <c r="R647"/>
  <c r="R704"/>
  <c r="R725"/>
  <c r="R746"/>
  <c r="R768"/>
  <c r="R789"/>
  <c r="R810"/>
  <c r="R832"/>
  <c r="R853"/>
  <c r="R874"/>
  <c r="R896"/>
  <c r="R648"/>
  <c r="R669"/>
  <c r="R715"/>
  <c r="R779"/>
  <c r="R843"/>
  <c r="R680"/>
  <c r="R675"/>
  <c r="R716"/>
  <c r="R737"/>
  <c r="R758"/>
  <c r="R780"/>
  <c r="R801"/>
  <c r="R822"/>
  <c r="R844"/>
  <c r="R865"/>
  <c r="R886"/>
  <c r="R688"/>
  <c r="R657"/>
  <c r="R678"/>
  <c r="R743"/>
  <c r="R807"/>
  <c r="R871"/>
  <c r="R698"/>
  <c r="R701"/>
  <c r="R722"/>
  <c r="R744"/>
  <c r="R765"/>
  <c r="R786"/>
  <c r="R808"/>
  <c r="R829"/>
  <c r="R850"/>
  <c r="R872"/>
  <c r="R893"/>
  <c r="R645"/>
  <c r="R666"/>
  <c r="R707"/>
  <c r="R771"/>
  <c r="R835"/>
  <c r="R899"/>
  <c r="R667"/>
  <c r="R713"/>
  <c r="R734"/>
  <c r="R756"/>
  <c r="R777"/>
  <c r="R798"/>
  <c r="R820"/>
  <c r="R841"/>
  <c r="R862"/>
  <c r="R884"/>
  <c r="R905"/>
  <c r="R654"/>
  <c r="R676"/>
  <c r="R735"/>
  <c r="R799"/>
  <c r="R863"/>
  <c r="R696"/>
  <c r="R691"/>
  <c r="R720"/>
  <c r="R741"/>
  <c r="R762"/>
  <c r="R784"/>
  <c r="R805"/>
  <c r="R826"/>
  <c r="R848"/>
  <c r="R869"/>
  <c r="R890"/>
  <c r="R689"/>
  <c r="R664"/>
  <c r="R699"/>
  <c r="R763"/>
  <c r="R827"/>
  <c r="R891"/>
  <c r="R659"/>
  <c r="R710"/>
  <c r="R732"/>
  <c r="R753"/>
  <c r="R774"/>
  <c r="R796"/>
  <c r="R817"/>
  <c r="R838"/>
  <c r="R860"/>
  <c r="R881"/>
  <c r="R902"/>
  <c r="R652"/>
  <c r="R673"/>
  <c r="R727"/>
  <c r="R791"/>
  <c r="R855"/>
  <c r="R681"/>
  <c r="R686"/>
  <c r="R717"/>
  <c r="R738"/>
  <c r="R760"/>
  <c r="R781"/>
  <c r="R802"/>
  <c r="R824"/>
  <c r="R845"/>
  <c r="R866"/>
  <c r="R888"/>
  <c r="R679"/>
  <c r="R661"/>
  <c r="R694"/>
  <c r="R755"/>
  <c r="R819"/>
  <c r="R883"/>
  <c r="R651"/>
  <c r="R708"/>
  <c r="R729"/>
  <c r="R750"/>
  <c r="R772"/>
  <c r="R793"/>
  <c r="R814"/>
  <c r="R836"/>
  <c r="R857"/>
  <c r="R878"/>
  <c r="R900"/>
  <c r="R649"/>
  <c r="R670"/>
  <c r="R719"/>
  <c r="R783"/>
  <c r="R847"/>
  <c r="R684"/>
  <c r="R714"/>
  <c r="R736"/>
  <c r="R757"/>
  <c r="R778"/>
  <c r="R800"/>
  <c r="R821"/>
  <c r="R842"/>
  <c r="R864"/>
  <c r="R885"/>
  <c r="R906"/>
  <c r="R658"/>
  <c r="R692"/>
  <c r="R747"/>
  <c r="R811"/>
  <c r="R875"/>
  <c r="R643"/>
  <c r="R705"/>
  <c r="R726"/>
  <c r="R748"/>
  <c r="R769"/>
  <c r="R790"/>
  <c r="R812"/>
  <c r="R833"/>
  <c r="R854"/>
  <c r="R876"/>
  <c r="R897"/>
  <c r="R646"/>
  <c r="R668"/>
  <c r="R711"/>
  <c r="R775"/>
  <c r="R839"/>
  <c r="R903"/>
  <c r="R828"/>
  <c r="S3"/>
  <c r="R671"/>
  <c r="R712"/>
  <c r="R733"/>
  <c r="R754"/>
  <c r="R776"/>
  <c r="R797"/>
  <c r="R818"/>
  <c r="R840"/>
  <c r="R861"/>
  <c r="R882"/>
  <c r="R904"/>
  <c r="R656"/>
  <c r="R677"/>
  <c r="R739"/>
  <c r="R803"/>
  <c r="R867"/>
  <c r="R697"/>
  <c r="R702"/>
  <c r="R724"/>
  <c r="R745"/>
  <c r="R766"/>
  <c r="R788"/>
  <c r="R809"/>
  <c r="R830"/>
  <c r="R852"/>
  <c r="R873"/>
  <c r="R894"/>
  <c r="R644"/>
  <c r="R665"/>
  <c r="R703"/>
  <c r="R767"/>
  <c r="R831"/>
  <c r="R895"/>
  <c r="M674"/>
  <c r="V674"/>
  <c r="M706"/>
  <c r="V706"/>
  <c r="M738"/>
  <c r="V738"/>
  <c r="M770"/>
  <c r="V770"/>
  <c r="M802"/>
  <c r="V802"/>
  <c r="M834"/>
  <c r="V834"/>
  <c r="M866"/>
  <c r="V866"/>
  <c r="M898"/>
  <c r="V898"/>
  <c r="M647"/>
  <c r="V647"/>
  <c r="M679"/>
  <c r="V679"/>
  <c r="M711"/>
  <c r="V711"/>
  <c r="M743"/>
  <c r="V743"/>
  <c r="M775"/>
  <c r="V775"/>
  <c r="M807"/>
  <c r="V807"/>
  <c r="M839"/>
  <c r="V839"/>
  <c r="M871"/>
  <c r="V871"/>
  <c r="M903"/>
  <c r="V903"/>
  <c r="M672"/>
  <c r="V672"/>
  <c r="M704"/>
  <c r="V704"/>
  <c r="M736"/>
  <c r="V736"/>
  <c r="M768"/>
  <c r="V768"/>
  <c r="M800"/>
  <c r="V800"/>
  <c r="M832"/>
  <c r="V832"/>
  <c r="M864"/>
  <c r="V864"/>
  <c r="M896"/>
  <c r="V896"/>
  <c r="M653"/>
  <c r="V653"/>
  <c r="M685"/>
  <c r="V685"/>
  <c r="M717"/>
  <c r="V717"/>
  <c r="M749"/>
  <c r="V749"/>
  <c r="M781"/>
  <c r="V781"/>
  <c r="M813"/>
  <c r="V813"/>
  <c r="M845"/>
  <c r="V845"/>
  <c r="M877"/>
  <c r="V877"/>
  <c r="M670"/>
  <c r="V670"/>
  <c r="M702"/>
  <c r="V702"/>
  <c r="M734"/>
  <c r="V734"/>
  <c r="M766"/>
  <c r="V766"/>
  <c r="M798"/>
  <c r="V798"/>
  <c r="M830"/>
  <c r="V830"/>
  <c r="M862"/>
  <c r="V862"/>
  <c r="M894"/>
  <c r="V894"/>
  <c r="M675"/>
  <c r="V675"/>
  <c r="M707"/>
  <c r="V707"/>
  <c r="M739"/>
  <c r="V739"/>
  <c r="M771"/>
  <c r="V771"/>
  <c r="M803"/>
  <c r="V803"/>
  <c r="M835"/>
  <c r="V835"/>
  <c r="M867"/>
  <c r="V867"/>
  <c r="M899"/>
  <c r="V899"/>
  <c r="M668"/>
  <c r="V668"/>
  <c r="M700"/>
  <c r="V700"/>
  <c r="M732"/>
  <c r="V732"/>
  <c r="M764"/>
  <c r="V764"/>
  <c r="M796"/>
  <c r="V796"/>
  <c r="M828"/>
  <c r="V828"/>
  <c r="M860"/>
  <c r="V860"/>
  <c r="M892"/>
  <c r="V892"/>
  <c r="M649"/>
  <c r="V649"/>
  <c r="M681"/>
  <c r="V681"/>
  <c r="M713"/>
  <c r="V713"/>
  <c r="M745"/>
  <c r="V745"/>
  <c r="M777"/>
  <c r="V777"/>
  <c r="M809"/>
  <c r="V809"/>
  <c r="M841"/>
  <c r="V841"/>
  <c r="M873"/>
  <c r="V873"/>
  <c r="M905"/>
  <c r="V905"/>
  <c r="M666"/>
  <c r="V666"/>
  <c r="M698"/>
  <c r="V698"/>
  <c r="M730"/>
  <c r="V730"/>
  <c r="M762"/>
  <c r="V762"/>
  <c r="M794"/>
  <c r="V794"/>
  <c r="M826"/>
  <c r="V826"/>
  <c r="M858"/>
  <c r="V858"/>
  <c r="M890"/>
  <c r="V890"/>
  <c r="M671"/>
  <c r="V671"/>
  <c r="M703"/>
  <c r="V703"/>
  <c r="M735"/>
  <c r="V735"/>
  <c r="M767"/>
  <c r="V767"/>
  <c r="M799"/>
  <c r="V799"/>
  <c r="M831"/>
  <c r="V831"/>
  <c r="M863"/>
  <c r="V863"/>
  <c r="M895"/>
  <c r="V895"/>
  <c r="M664"/>
  <c r="V664"/>
  <c r="M696"/>
  <c r="V696"/>
  <c r="M728"/>
  <c r="V728"/>
  <c r="M760"/>
  <c r="V760"/>
  <c r="M792"/>
  <c r="V792"/>
  <c r="M824"/>
  <c r="V824"/>
  <c r="M856"/>
  <c r="V856"/>
  <c r="M888"/>
  <c r="V888"/>
  <c r="M645"/>
  <c r="V645"/>
  <c r="M677"/>
  <c r="V677"/>
  <c r="M709"/>
  <c r="V709"/>
  <c r="M741"/>
  <c r="V741"/>
  <c r="M773"/>
  <c r="V773"/>
  <c r="M805"/>
  <c r="V805"/>
  <c r="M837"/>
  <c r="V837"/>
  <c r="M869"/>
  <c r="V869"/>
  <c r="M901"/>
  <c r="V901"/>
  <c r="M662"/>
  <c r="V662"/>
  <c r="M694"/>
  <c r="V694"/>
  <c r="M726"/>
  <c r="V726"/>
  <c r="M758"/>
  <c r="V758"/>
  <c r="M790"/>
  <c r="V790"/>
  <c r="M822"/>
  <c r="V822"/>
  <c r="M854"/>
  <c r="V854"/>
  <c r="M886"/>
  <c r="V886"/>
  <c r="M667"/>
  <c r="V667"/>
  <c r="M699"/>
  <c r="V699"/>
  <c r="M731"/>
  <c r="V731"/>
  <c r="M763"/>
  <c r="V763"/>
  <c r="M795"/>
  <c r="V795"/>
  <c r="M827"/>
  <c r="V827"/>
  <c r="M859"/>
  <c r="V859"/>
  <c r="M891"/>
  <c r="V891"/>
  <c r="M660"/>
  <c r="V660"/>
  <c r="M692"/>
  <c r="V692"/>
  <c r="M724"/>
  <c r="V724"/>
  <c r="M756"/>
  <c r="V756"/>
  <c r="M788"/>
  <c r="V788"/>
  <c r="M820"/>
  <c r="V820"/>
  <c r="M852"/>
  <c r="V852"/>
  <c r="M884"/>
  <c r="V884"/>
  <c r="M673"/>
  <c r="V673"/>
  <c r="M705"/>
  <c r="V705"/>
  <c r="M737"/>
  <c r="V737"/>
  <c r="M769"/>
  <c r="V769"/>
  <c r="M801"/>
  <c r="V801"/>
  <c r="M833"/>
  <c r="V833"/>
  <c r="M865"/>
  <c r="V865"/>
  <c r="M897"/>
  <c r="V897"/>
  <c r="M658"/>
  <c r="V658"/>
  <c r="M690"/>
  <c r="V690"/>
  <c r="M722"/>
  <c r="V722"/>
  <c r="M754"/>
  <c r="V754"/>
  <c r="M786"/>
  <c r="V786"/>
  <c r="M818"/>
  <c r="V818"/>
  <c r="M850"/>
  <c r="V850"/>
  <c r="M882"/>
  <c r="V882"/>
  <c r="M663"/>
  <c r="V663"/>
  <c r="M695"/>
  <c r="V695"/>
  <c r="M727"/>
  <c r="V727"/>
  <c r="M759"/>
  <c r="V759"/>
  <c r="M791"/>
  <c r="V791"/>
  <c r="M823"/>
  <c r="V823"/>
  <c r="M855"/>
  <c r="V855"/>
  <c r="M887"/>
  <c r="V887"/>
  <c r="M656"/>
  <c r="V656"/>
  <c r="M688"/>
  <c r="V688"/>
  <c r="M720"/>
  <c r="V720"/>
  <c r="M752"/>
  <c r="V752"/>
  <c r="M784"/>
  <c r="V784"/>
  <c r="M816"/>
  <c r="V816"/>
  <c r="M848"/>
  <c r="V848"/>
  <c r="M880"/>
  <c r="V880"/>
  <c r="M669"/>
  <c r="V669"/>
  <c r="M701"/>
  <c r="V701"/>
  <c r="M733"/>
  <c r="V733"/>
  <c r="M765"/>
  <c r="V765"/>
  <c r="M797"/>
  <c r="V797"/>
  <c r="M829"/>
  <c r="V829"/>
  <c r="M861"/>
  <c r="V861"/>
  <c r="M893"/>
  <c r="V893"/>
  <c r="M654"/>
  <c r="V654"/>
  <c r="M686"/>
  <c r="V686"/>
  <c r="M718"/>
  <c r="V718"/>
  <c r="M750"/>
  <c r="V750"/>
  <c r="M782"/>
  <c r="V782"/>
  <c r="M814"/>
  <c r="V814"/>
  <c r="M846"/>
  <c r="V846"/>
  <c r="M878"/>
  <c r="V878"/>
  <c r="M659"/>
  <c r="V659"/>
  <c r="M691"/>
  <c r="V691"/>
  <c r="M723"/>
  <c r="V723"/>
  <c r="M755"/>
  <c r="V755"/>
  <c r="M787"/>
  <c r="V787"/>
  <c r="M819"/>
  <c r="V819"/>
  <c r="M851"/>
  <c r="V851"/>
  <c r="M883"/>
  <c r="V883"/>
  <c r="M652"/>
  <c r="V652"/>
  <c r="M684"/>
  <c r="V684"/>
  <c r="M716"/>
  <c r="V716"/>
  <c r="M748"/>
  <c r="V748"/>
  <c r="M780"/>
  <c r="V780"/>
  <c r="M812"/>
  <c r="V812"/>
  <c r="M844"/>
  <c r="V844"/>
  <c r="M876"/>
  <c r="V876"/>
  <c r="M665"/>
  <c r="V665"/>
  <c r="M697"/>
  <c r="V697"/>
  <c r="M729"/>
  <c r="V729"/>
  <c r="M761"/>
  <c r="V761"/>
  <c r="M793"/>
  <c r="V793"/>
  <c r="M825"/>
  <c r="V825"/>
  <c r="M857"/>
  <c r="V857"/>
  <c r="M889"/>
  <c r="V889"/>
  <c r="V306"/>
  <c r="V494"/>
  <c r="V596"/>
  <c r="P200"/>
  <c r="U200" s="1"/>
  <c r="P624"/>
  <c r="U624" s="1"/>
  <c r="P592"/>
  <c r="U592" s="1"/>
  <c r="P560"/>
  <c r="U560" s="1"/>
  <c r="P528"/>
  <c r="U528" s="1"/>
  <c r="P496"/>
  <c r="U496" s="1"/>
  <c r="P464"/>
  <c r="U464" s="1"/>
  <c r="P432"/>
  <c r="U432" s="1"/>
  <c r="P400"/>
  <c r="U400" s="1"/>
  <c r="P621"/>
  <c r="U621" s="1"/>
  <c r="P589"/>
  <c r="U589" s="1"/>
  <c r="P557"/>
  <c r="U557" s="1"/>
  <c r="P525"/>
  <c r="U525" s="1"/>
  <c r="P493"/>
  <c r="U493" s="1"/>
  <c r="P461"/>
  <c r="U461" s="1"/>
  <c r="P429"/>
  <c r="U429" s="1"/>
  <c r="P397"/>
  <c r="U397" s="1"/>
  <c r="P618"/>
  <c r="U618" s="1"/>
  <c r="P586"/>
  <c r="U586" s="1"/>
  <c r="P554"/>
  <c r="U554" s="1"/>
  <c r="P522"/>
  <c r="U522" s="1"/>
  <c r="P490"/>
  <c r="U490" s="1"/>
  <c r="P458"/>
  <c r="U458" s="1"/>
  <c r="P426"/>
  <c r="U426" s="1"/>
  <c r="P394"/>
  <c r="U394" s="1"/>
  <c r="P619"/>
  <c r="U619" s="1"/>
  <c r="P587"/>
  <c r="U587" s="1"/>
  <c r="P555"/>
  <c r="U555" s="1"/>
  <c r="P523"/>
  <c r="U523" s="1"/>
  <c r="P491"/>
  <c r="U491" s="1"/>
  <c r="P459"/>
  <c r="U459" s="1"/>
  <c r="P427"/>
  <c r="U427" s="1"/>
  <c r="P395"/>
  <c r="U395" s="1"/>
  <c r="P368"/>
  <c r="U368" s="1"/>
  <c r="P336"/>
  <c r="U336" s="1"/>
  <c r="P304"/>
  <c r="U304" s="1"/>
  <c r="P272"/>
  <c r="U272" s="1"/>
  <c r="P240"/>
  <c r="U240" s="1"/>
  <c r="P208"/>
  <c r="U208" s="1"/>
  <c r="P361"/>
  <c r="U361" s="1"/>
  <c r="P329"/>
  <c r="U329" s="1"/>
  <c r="P297"/>
  <c r="U297" s="1"/>
  <c r="P265"/>
  <c r="U265" s="1"/>
  <c r="P233"/>
  <c r="U233" s="1"/>
  <c r="P201"/>
  <c r="U201" s="1"/>
  <c r="P370"/>
  <c r="U370" s="1"/>
  <c r="P338"/>
  <c r="U338" s="1"/>
  <c r="P306"/>
  <c r="U306" s="1"/>
  <c r="P274"/>
  <c r="U274" s="1"/>
  <c r="P242"/>
  <c r="U242" s="1"/>
  <c r="P210"/>
  <c r="U210" s="1"/>
  <c r="P367"/>
  <c r="U367" s="1"/>
  <c r="P335"/>
  <c r="U335" s="1"/>
  <c r="P303"/>
  <c r="U303" s="1"/>
  <c r="P271"/>
  <c r="U271" s="1"/>
  <c r="P239"/>
  <c r="U239" s="1"/>
  <c r="P207"/>
  <c r="U207" s="1"/>
  <c r="P175"/>
  <c r="U175" s="1"/>
  <c r="P16"/>
  <c r="U16" s="1"/>
  <c r="P48"/>
  <c r="U48" s="1"/>
  <c r="P80"/>
  <c r="U80" s="1"/>
  <c r="P112"/>
  <c r="U112" s="1"/>
  <c r="P144"/>
  <c r="U144" s="1"/>
  <c r="P31"/>
  <c r="U31" s="1"/>
  <c r="P95"/>
  <c r="U95" s="1"/>
  <c r="P127"/>
  <c r="U127" s="1"/>
  <c r="P156"/>
  <c r="U156" s="1"/>
  <c r="P186"/>
  <c r="U186" s="1"/>
  <c r="P10"/>
  <c r="U10" s="1"/>
  <c r="P74"/>
  <c r="U74" s="1"/>
  <c r="P138"/>
  <c r="U138" s="1"/>
  <c r="P29"/>
  <c r="U29" s="1"/>
  <c r="P125"/>
  <c r="U125" s="1"/>
  <c r="P108"/>
  <c r="U108" s="1"/>
  <c r="P27"/>
  <c r="U27" s="1"/>
  <c r="P123"/>
  <c r="U123" s="1"/>
  <c r="P134"/>
  <c r="U134" s="1"/>
  <c r="P89"/>
  <c r="U89" s="1"/>
  <c r="P628"/>
  <c r="U628" s="1"/>
  <c r="P596"/>
  <c r="U596" s="1"/>
  <c r="P564"/>
  <c r="U564" s="1"/>
  <c r="P532"/>
  <c r="U532" s="1"/>
  <c r="P500"/>
  <c r="U500" s="1"/>
  <c r="P468"/>
  <c r="U468" s="1"/>
  <c r="P436"/>
  <c r="U436" s="1"/>
  <c r="P404"/>
  <c r="U404" s="1"/>
  <c r="P625"/>
  <c r="U625" s="1"/>
  <c r="P593"/>
  <c r="U593" s="1"/>
  <c r="P561"/>
  <c r="U561" s="1"/>
  <c r="P529"/>
  <c r="U529" s="1"/>
  <c r="P497"/>
  <c r="U497" s="1"/>
  <c r="P465"/>
  <c r="U465" s="1"/>
  <c r="P433"/>
  <c r="U433" s="1"/>
  <c r="P401"/>
  <c r="U401" s="1"/>
  <c r="P622"/>
  <c r="U622" s="1"/>
  <c r="P590"/>
  <c r="U590" s="1"/>
  <c r="P558"/>
  <c r="U558" s="1"/>
  <c r="P526"/>
  <c r="U526" s="1"/>
  <c r="P494"/>
  <c r="U494" s="1"/>
  <c r="P462"/>
  <c r="U462" s="1"/>
  <c r="P430"/>
  <c r="U430" s="1"/>
  <c r="P398"/>
  <c r="U398" s="1"/>
  <c r="P623"/>
  <c r="U623" s="1"/>
  <c r="P591"/>
  <c r="U591" s="1"/>
  <c r="P559"/>
  <c r="U559" s="1"/>
  <c r="P527"/>
  <c r="U527" s="1"/>
  <c r="P495"/>
  <c r="U495" s="1"/>
  <c r="P463"/>
  <c r="U463" s="1"/>
  <c r="P431"/>
  <c r="U431" s="1"/>
  <c r="P399"/>
  <c r="U399" s="1"/>
  <c r="P372"/>
  <c r="U372" s="1"/>
  <c r="P340"/>
  <c r="U340" s="1"/>
  <c r="P308"/>
  <c r="U308" s="1"/>
  <c r="P276"/>
  <c r="U276" s="1"/>
  <c r="P244"/>
  <c r="U244" s="1"/>
  <c r="P212"/>
  <c r="U212" s="1"/>
  <c r="P365"/>
  <c r="U365" s="1"/>
  <c r="P333"/>
  <c r="U333" s="1"/>
  <c r="P301"/>
  <c r="U301" s="1"/>
  <c r="P269"/>
  <c r="U269" s="1"/>
  <c r="P237"/>
  <c r="U237" s="1"/>
  <c r="P205"/>
  <c r="U205" s="1"/>
  <c r="P374"/>
  <c r="U374" s="1"/>
  <c r="P342"/>
  <c r="U342" s="1"/>
  <c r="P310"/>
  <c r="U310" s="1"/>
  <c r="P278"/>
  <c r="U278" s="1"/>
  <c r="P246"/>
  <c r="U246" s="1"/>
  <c r="P214"/>
  <c r="U214" s="1"/>
  <c r="P371"/>
  <c r="U371" s="1"/>
  <c r="P339"/>
  <c r="U339" s="1"/>
  <c r="P307"/>
  <c r="U307" s="1"/>
  <c r="P275"/>
  <c r="U275" s="1"/>
  <c r="P243"/>
  <c r="U243" s="1"/>
  <c r="P179"/>
  <c r="U179" s="1"/>
  <c r="P12"/>
  <c r="U12" s="1"/>
  <c r="P44"/>
  <c r="U44" s="1"/>
  <c r="P76"/>
  <c r="U76" s="1"/>
  <c r="P91"/>
  <c r="U91" s="1"/>
  <c r="P38"/>
  <c r="U38" s="1"/>
  <c r="P188"/>
  <c r="U188" s="1"/>
  <c r="P632"/>
  <c r="U632" s="1"/>
  <c r="P600"/>
  <c r="U600" s="1"/>
  <c r="P568"/>
  <c r="U568" s="1"/>
  <c r="P536"/>
  <c r="U536" s="1"/>
  <c r="P504"/>
  <c r="U504" s="1"/>
  <c r="P472"/>
  <c r="U472" s="1"/>
  <c r="P440"/>
  <c r="U440" s="1"/>
  <c r="P408"/>
  <c r="U408" s="1"/>
  <c r="P629"/>
  <c r="U629" s="1"/>
  <c r="P597"/>
  <c r="U597" s="1"/>
  <c r="P565"/>
  <c r="U565" s="1"/>
  <c r="P533"/>
  <c r="U533" s="1"/>
  <c r="P501"/>
  <c r="U501" s="1"/>
  <c r="P469"/>
  <c r="U469" s="1"/>
  <c r="P437"/>
  <c r="U437" s="1"/>
  <c r="P405"/>
  <c r="U405" s="1"/>
  <c r="P626"/>
  <c r="U626" s="1"/>
  <c r="P594"/>
  <c r="U594" s="1"/>
  <c r="P562"/>
  <c r="U562" s="1"/>
  <c r="P530"/>
  <c r="U530" s="1"/>
  <c r="P498"/>
  <c r="U498" s="1"/>
  <c r="P466"/>
  <c r="U466" s="1"/>
  <c r="P434"/>
  <c r="U434" s="1"/>
  <c r="P402"/>
  <c r="U402" s="1"/>
  <c r="P627"/>
  <c r="U627" s="1"/>
  <c r="P595"/>
  <c r="U595" s="1"/>
  <c r="P563"/>
  <c r="U563" s="1"/>
  <c r="P531"/>
  <c r="U531" s="1"/>
  <c r="P499"/>
  <c r="U499" s="1"/>
  <c r="P467"/>
  <c r="U467" s="1"/>
  <c r="P435"/>
  <c r="U435" s="1"/>
  <c r="P403"/>
  <c r="U403" s="1"/>
  <c r="P376"/>
  <c r="U376" s="1"/>
  <c r="P344"/>
  <c r="U344" s="1"/>
  <c r="P312"/>
  <c r="U312" s="1"/>
  <c r="P280"/>
  <c r="U280" s="1"/>
  <c r="P248"/>
  <c r="U248" s="1"/>
  <c r="P216"/>
  <c r="U216" s="1"/>
  <c r="P369"/>
  <c r="U369" s="1"/>
  <c r="P337"/>
  <c r="U337" s="1"/>
  <c r="P305"/>
  <c r="U305" s="1"/>
  <c r="P273"/>
  <c r="U273" s="1"/>
  <c r="P241"/>
  <c r="U241" s="1"/>
  <c r="P209"/>
  <c r="U209" s="1"/>
  <c r="P378"/>
  <c r="U378" s="1"/>
  <c r="P346"/>
  <c r="U346" s="1"/>
  <c r="P314"/>
  <c r="U314" s="1"/>
  <c r="P282"/>
  <c r="U282" s="1"/>
  <c r="P250"/>
  <c r="U250" s="1"/>
  <c r="P218"/>
  <c r="U218" s="1"/>
  <c r="P375"/>
  <c r="U375" s="1"/>
  <c r="P343"/>
  <c r="U343" s="1"/>
  <c r="P311"/>
  <c r="U311" s="1"/>
  <c r="P279"/>
  <c r="U279" s="1"/>
  <c r="P247"/>
  <c r="U247" s="1"/>
  <c r="P215"/>
  <c r="U215" s="1"/>
  <c r="P183"/>
  <c r="U183" s="1"/>
  <c r="P8"/>
  <c r="U8" s="1"/>
  <c r="P40"/>
  <c r="U40" s="1"/>
  <c r="P72"/>
  <c r="U72" s="1"/>
  <c r="P104"/>
  <c r="U104" s="1"/>
  <c r="P136"/>
  <c r="U136" s="1"/>
  <c r="P158"/>
  <c r="U158" s="1"/>
  <c r="P166"/>
  <c r="U166" s="1"/>
  <c r="P174"/>
  <c r="U174" s="1"/>
  <c r="P182"/>
  <c r="U182" s="1"/>
  <c r="P23"/>
  <c r="U23" s="1"/>
  <c r="P55"/>
  <c r="U55" s="1"/>
  <c r="P87"/>
  <c r="U87" s="1"/>
  <c r="P119"/>
  <c r="U119" s="1"/>
  <c r="P151"/>
  <c r="U151" s="1"/>
  <c r="P180"/>
  <c r="U180" s="1"/>
  <c r="P34"/>
  <c r="U34" s="1"/>
  <c r="P66"/>
  <c r="U66" s="1"/>
  <c r="P98"/>
  <c r="U98" s="1"/>
  <c r="P130"/>
  <c r="U130" s="1"/>
  <c r="P21"/>
  <c r="U21" s="1"/>
  <c r="P53"/>
  <c r="U53" s="1"/>
  <c r="P85"/>
  <c r="U85" s="1"/>
  <c r="P117"/>
  <c r="U117" s="1"/>
  <c r="P149"/>
  <c r="U149" s="1"/>
  <c r="P13"/>
  <c r="U13" s="1"/>
  <c r="P636"/>
  <c r="U636" s="1"/>
  <c r="P604"/>
  <c r="U604" s="1"/>
  <c r="P572"/>
  <c r="U572" s="1"/>
  <c r="P540"/>
  <c r="U540" s="1"/>
  <c r="P508"/>
  <c r="U508" s="1"/>
  <c r="P476"/>
  <c r="U476" s="1"/>
  <c r="P444"/>
  <c r="U444" s="1"/>
  <c r="P412"/>
  <c r="U412" s="1"/>
  <c r="P633"/>
  <c r="U633" s="1"/>
  <c r="P601"/>
  <c r="U601" s="1"/>
  <c r="P569"/>
  <c r="U569" s="1"/>
  <c r="P537"/>
  <c r="U537" s="1"/>
  <c r="P505"/>
  <c r="U505" s="1"/>
  <c r="P473"/>
  <c r="U473" s="1"/>
  <c r="P441"/>
  <c r="U441" s="1"/>
  <c r="P409"/>
  <c r="U409" s="1"/>
  <c r="P630"/>
  <c r="U630" s="1"/>
  <c r="P598"/>
  <c r="U598" s="1"/>
  <c r="P566"/>
  <c r="U566" s="1"/>
  <c r="P534"/>
  <c r="U534" s="1"/>
  <c r="P502"/>
  <c r="U502" s="1"/>
  <c r="P470"/>
  <c r="U470" s="1"/>
  <c r="P438"/>
  <c r="U438" s="1"/>
  <c r="P406"/>
  <c r="U406" s="1"/>
  <c r="P631"/>
  <c r="U631" s="1"/>
  <c r="P599"/>
  <c r="U599" s="1"/>
  <c r="P567"/>
  <c r="U567" s="1"/>
  <c r="P535"/>
  <c r="U535" s="1"/>
  <c r="P503"/>
  <c r="U503" s="1"/>
  <c r="P471"/>
  <c r="U471" s="1"/>
  <c r="P439"/>
  <c r="U439" s="1"/>
  <c r="P407"/>
  <c r="U407" s="1"/>
  <c r="P380"/>
  <c r="U380" s="1"/>
  <c r="P348"/>
  <c r="U348" s="1"/>
  <c r="P316"/>
  <c r="U316" s="1"/>
  <c r="P284"/>
  <c r="U284" s="1"/>
  <c r="P252"/>
  <c r="U252" s="1"/>
  <c r="P220"/>
  <c r="U220" s="1"/>
  <c r="P373"/>
  <c r="U373" s="1"/>
  <c r="P341"/>
  <c r="U341" s="1"/>
  <c r="P309"/>
  <c r="U309" s="1"/>
  <c r="P277"/>
  <c r="U277" s="1"/>
  <c r="P245"/>
  <c r="U245" s="1"/>
  <c r="P213"/>
  <c r="U213" s="1"/>
  <c r="P382"/>
  <c r="U382" s="1"/>
  <c r="P350"/>
  <c r="U350" s="1"/>
  <c r="P318"/>
  <c r="U318" s="1"/>
  <c r="P286"/>
  <c r="U286" s="1"/>
  <c r="P254"/>
  <c r="U254" s="1"/>
  <c r="P222"/>
  <c r="U222" s="1"/>
  <c r="P379"/>
  <c r="U379" s="1"/>
  <c r="P347"/>
  <c r="U347" s="1"/>
  <c r="P315"/>
  <c r="U315" s="1"/>
  <c r="P283"/>
  <c r="U283" s="1"/>
  <c r="P251"/>
  <c r="U251" s="1"/>
  <c r="P219"/>
  <c r="U219" s="1"/>
  <c r="P187"/>
  <c r="U187" s="1"/>
  <c r="P155"/>
  <c r="U155" s="1"/>
  <c r="P36"/>
  <c r="U36" s="1"/>
  <c r="P68"/>
  <c r="U68" s="1"/>
  <c r="P100"/>
  <c r="U100" s="1"/>
  <c r="P132"/>
  <c r="U132" s="1"/>
  <c r="P157"/>
  <c r="U157" s="1"/>
  <c r="P165"/>
  <c r="U165" s="1"/>
  <c r="P173"/>
  <c r="U173" s="1"/>
  <c r="P181"/>
  <c r="U181" s="1"/>
  <c r="P19"/>
  <c r="U19" s="1"/>
  <c r="P51"/>
  <c r="U51" s="1"/>
  <c r="P83"/>
  <c r="U83" s="1"/>
  <c r="P115"/>
  <c r="U115" s="1"/>
  <c r="P147"/>
  <c r="U147" s="1"/>
  <c r="P176"/>
  <c r="U176" s="1"/>
  <c r="P30"/>
  <c r="U30" s="1"/>
  <c r="P62"/>
  <c r="U62" s="1"/>
  <c r="P94"/>
  <c r="U94" s="1"/>
  <c r="P126"/>
  <c r="U126" s="1"/>
  <c r="P17"/>
  <c r="U17" s="1"/>
  <c r="P49"/>
  <c r="U49" s="1"/>
  <c r="P81"/>
  <c r="U81" s="1"/>
  <c r="P113"/>
  <c r="U113" s="1"/>
  <c r="P145"/>
  <c r="U145" s="1"/>
  <c r="P544"/>
  <c r="U544" s="1"/>
  <c r="P288"/>
  <c r="U288" s="1"/>
  <c r="P386"/>
  <c r="U386" s="1"/>
  <c r="P258"/>
  <c r="U258" s="1"/>
  <c r="P351"/>
  <c r="U351" s="1"/>
  <c r="P287"/>
  <c r="U287" s="1"/>
  <c r="P223"/>
  <c r="U223" s="1"/>
  <c r="P32"/>
  <c r="U32" s="1"/>
  <c r="P96"/>
  <c r="U96" s="1"/>
  <c r="P128"/>
  <c r="U128" s="1"/>
  <c r="P15"/>
  <c r="U15" s="1"/>
  <c r="P79"/>
  <c r="U79" s="1"/>
  <c r="P143"/>
  <c r="U143" s="1"/>
  <c r="P172"/>
  <c r="U172" s="1"/>
  <c r="P26"/>
  <c r="U26" s="1"/>
  <c r="P90"/>
  <c r="U90" s="1"/>
  <c r="P77"/>
  <c r="U77" s="1"/>
  <c r="P640"/>
  <c r="U640" s="1"/>
  <c r="P608"/>
  <c r="U608" s="1"/>
  <c r="P576"/>
  <c r="U576" s="1"/>
  <c r="P512"/>
  <c r="U512" s="1"/>
  <c r="P480"/>
  <c r="U480" s="1"/>
  <c r="P448"/>
  <c r="U448" s="1"/>
  <c r="P416"/>
  <c r="U416" s="1"/>
  <c r="P637"/>
  <c r="U637" s="1"/>
  <c r="P605"/>
  <c r="U605" s="1"/>
  <c r="P573"/>
  <c r="U573" s="1"/>
  <c r="P541"/>
  <c r="U541" s="1"/>
  <c r="P509"/>
  <c r="U509" s="1"/>
  <c r="P477"/>
  <c r="U477" s="1"/>
  <c r="P445"/>
  <c r="U445" s="1"/>
  <c r="P413"/>
  <c r="U413" s="1"/>
  <c r="P634"/>
  <c r="U634" s="1"/>
  <c r="P602"/>
  <c r="U602" s="1"/>
  <c r="P570"/>
  <c r="U570" s="1"/>
  <c r="P538"/>
  <c r="U538" s="1"/>
  <c r="P506"/>
  <c r="U506" s="1"/>
  <c r="P474"/>
  <c r="U474" s="1"/>
  <c r="P442"/>
  <c r="U442" s="1"/>
  <c r="P410"/>
  <c r="U410" s="1"/>
  <c r="P635"/>
  <c r="U635" s="1"/>
  <c r="P603"/>
  <c r="U603" s="1"/>
  <c r="P571"/>
  <c r="U571" s="1"/>
  <c r="P539"/>
  <c r="U539" s="1"/>
  <c r="P507"/>
  <c r="U507" s="1"/>
  <c r="P475"/>
  <c r="U475" s="1"/>
  <c r="P443"/>
  <c r="U443" s="1"/>
  <c r="P411"/>
  <c r="U411" s="1"/>
  <c r="P384"/>
  <c r="U384" s="1"/>
  <c r="P352"/>
  <c r="U352" s="1"/>
  <c r="P320"/>
  <c r="U320" s="1"/>
  <c r="P256"/>
  <c r="U256" s="1"/>
  <c r="P224"/>
  <c r="U224" s="1"/>
  <c r="P377"/>
  <c r="U377" s="1"/>
  <c r="P345"/>
  <c r="U345" s="1"/>
  <c r="P313"/>
  <c r="U313" s="1"/>
  <c r="P281"/>
  <c r="U281" s="1"/>
  <c r="P249"/>
  <c r="U249" s="1"/>
  <c r="P217"/>
  <c r="U217" s="1"/>
  <c r="P354"/>
  <c r="U354" s="1"/>
  <c r="P322"/>
  <c r="U322" s="1"/>
  <c r="P290"/>
  <c r="U290" s="1"/>
  <c r="P226"/>
  <c r="U226" s="1"/>
  <c r="P383"/>
  <c r="U383" s="1"/>
  <c r="P319"/>
  <c r="U319" s="1"/>
  <c r="P255"/>
  <c r="U255" s="1"/>
  <c r="P191"/>
  <c r="U191" s="1"/>
  <c r="P159"/>
  <c r="U159" s="1"/>
  <c r="P64"/>
  <c r="U64" s="1"/>
  <c r="P47"/>
  <c r="U47" s="1"/>
  <c r="P111"/>
  <c r="U111" s="1"/>
  <c r="P58"/>
  <c r="U58" s="1"/>
  <c r="P122"/>
  <c r="U122" s="1"/>
  <c r="P45"/>
  <c r="U45" s="1"/>
  <c r="P612"/>
  <c r="U612" s="1"/>
  <c r="P580"/>
  <c r="U580" s="1"/>
  <c r="P548"/>
  <c r="U548" s="1"/>
  <c r="P516"/>
  <c r="U516" s="1"/>
  <c r="P484"/>
  <c r="U484" s="1"/>
  <c r="P452"/>
  <c r="U452" s="1"/>
  <c r="P420"/>
  <c r="U420" s="1"/>
  <c r="P641"/>
  <c r="U641" s="1"/>
  <c r="P609"/>
  <c r="U609" s="1"/>
  <c r="P577"/>
  <c r="U577" s="1"/>
  <c r="P545"/>
  <c r="U545" s="1"/>
  <c r="P513"/>
  <c r="U513" s="1"/>
  <c r="P481"/>
  <c r="U481" s="1"/>
  <c r="P449"/>
  <c r="U449" s="1"/>
  <c r="P417"/>
  <c r="U417" s="1"/>
  <c r="P638"/>
  <c r="U638" s="1"/>
  <c r="P606"/>
  <c r="U606" s="1"/>
  <c r="P574"/>
  <c r="U574" s="1"/>
  <c r="P542"/>
  <c r="U542" s="1"/>
  <c r="P510"/>
  <c r="U510" s="1"/>
  <c r="P478"/>
  <c r="U478" s="1"/>
  <c r="P446"/>
  <c r="U446" s="1"/>
  <c r="P414"/>
  <c r="U414" s="1"/>
  <c r="P639"/>
  <c r="U639" s="1"/>
  <c r="P607"/>
  <c r="U607" s="1"/>
  <c r="P575"/>
  <c r="U575" s="1"/>
  <c r="P543"/>
  <c r="U543" s="1"/>
  <c r="P511"/>
  <c r="U511" s="1"/>
  <c r="P479"/>
  <c r="U479" s="1"/>
  <c r="P447"/>
  <c r="U447" s="1"/>
  <c r="P415"/>
  <c r="U415" s="1"/>
  <c r="P388"/>
  <c r="U388" s="1"/>
  <c r="P356"/>
  <c r="U356" s="1"/>
  <c r="P324"/>
  <c r="U324" s="1"/>
  <c r="P292"/>
  <c r="U292" s="1"/>
  <c r="P260"/>
  <c r="U260" s="1"/>
  <c r="P228"/>
  <c r="U228" s="1"/>
  <c r="P381"/>
  <c r="U381" s="1"/>
  <c r="P349"/>
  <c r="U349" s="1"/>
  <c r="P317"/>
  <c r="U317" s="1"/>
  <c r="P285"/>
  <c r="U285" s="1"/>
  <c r="P253"/>
  <c r="U253" s="1"/>
  <c r="P221"/>
  <c r="U221" s="1"/>
  <c r="P189"/>
  <c r="U189" s="1"/>
  <c r="P358"/>
  <c r="U358" s="1"/>
  <c r="P326"/>
  <c r="U326" s="1"/>
  <c r="P294"/>
  <c r="U294" s="1"/>
  <c r="P262"/>
  <c r="U262" s="1"/>
  <c r="P230"/>
  <c r="U230" s="1"/>
  <c r="P387"/>
  <c r="U387" s="1"/>
  <c r="P355"/>
  <c r="U355" s="1"/>
  <c r="P323"/>
  <c r="U323" s="1"/>
  <c r="P291"/>
  <c r="U291" s="1"/>
  <c r="P259"/>
  <c r="U259" s="1"/>
  <c r="P227"/>
  <c r="U227" s="1"/>
  <c r="P195"/>
  <c r="U195" s="1"/>
  <c r="P163"/>
  <c r="U163" s="1"/>
  <c r="P28"/>
  <c r="U28" s="1"/>
  <c r="P60"/>
  <c r="U60" s="1"/>
  <c r="P92"/>
  <c r="U92" s="1"/>
  <c r="P124"/>
  <c r="U124" s="1"/>
  <c r="P11"/>
  <c r="U11" s="1"/>
  <c r="P43"/>
  <c r="U43" s="1"/>
  <c r="P75"/>
  <c r="U75" s="1"/>
  <c r="P107"/>
  <c r="U107" s="1"/>
  <c r="P139"/>
  <c r="U139" s="1"/>
  <c r="P168"/>
  <c r="U168" s="1"/>
  <c r="P198"/>
  <c r="U198" s="1"/>
  <c r="P22"/>
  <c r="U22" s="1"/>
  <c r="P54"/>
  <c r="U54" s="1"/>
  <c r="P86"/>
  <c r="U86" s="1"/>
  <c r="P118"/>
  <c r="U118" s="1"/>
  <c r="P150"/>
  <c r="U150" s="1"/>
  <c r="P9"/>
  <c r="U9" s="1"/>
  <c r="P41"/>
  <c r="U41" s="1"/>
  <c r="P73"/>
  <c r="U73" s="1"/>
  <c r="P105"/>
  <c r="U105" s="1"/>
  <c r="P137"/>
  <c r="U137" s="1"/>
  <c r="P109"/>
  <c r="U109" s="1"/>
  <c r="P616"/>
  <c r="U616" s="1"/>
  <c r="P584"/>
  <c r="U584" s="1"/>
  <c r="P552"/>
  <c r="U552" s="1"/>
  <c r="P520"/>
  <c r="U520" s="1"/>
  <c r="P488"/>
  <c r="U488" s="1"/>
  <c r="P456"/>
  <c r="U456" s="1"/>
  <c r="P424"/>
  <c r="U424" s="1"/>
  <c r="P392"/>
  <c r="U392" s="1"/>
  <c r="P613"/>
  <c r="U613" s="1"/>
  <c r="P581"/>
  <c r="U581" s="1"/>
  <c r="P549"/>
  <c r="U549" s="1"/>
  <c r="P517"/>
  <c r="U517" s="1"/>
  <c r="P485"/>
  <c r="U485" s="1"/>
  <c r="P453"/>
  <c r="U453" s="1"/>
  <c r="P421"/>
  <c r="U421" s="1"/>
  <c r="P642"/>
  <c r="U642" s="1"/>
  <c r="P610"/>
  <c r="U610" s="1"/>
  <c r="P578"/>
  <c r="U578" s="1"/>
  <c r="P546"/>
  <c r="U546" s="1"/>
  <c r="P514"/>
  <c r="U514" s="1"/>
  <c r="P482"/>
  <c r="U482" s="1"/>
  <c r="P450"/>
  <c r="U450" s="1"/>
  <c r="P418"/>
  <c r="U418" s="1"/>
  <c r="P611"/>
  <c r="U611" s="1"/>
  <c r="P579"/>
  <c r="U579" s="1"/>
  <c r="P547"/>
  <c r="U547" s="1"/>
  <c r="P515"/>
  <c r="U515" s="1"/>
  <c r="P483"/>
  <c r="U483" s="1"/>
  <c r="P451"/>
  <c r="U451" s="1"/>
  <c r="P419"/>
  <c r="U419" s="1"/>
  <c r="P389"/>
  <c r="U389" s="1"/>
  <c r="P360"/>
  <c r="U360" s="1"/>
  <c r="P328"/>
  <c r="U328" s="1"/>
  <c r="P296"/>
  <c r="U296" s="1"/>
  <c r="P264"/>
  <c r="U264" s="1"/>
  <c r="P232"/>
  <c r="U232" s="1"/>
  <c r="P385"/>
  <c r="U385" s="1"/>
  <c r="P353"/>
  <c r="U353" s="1"/>
  <c r="P321"/>
  <c r="U321" s="1"/>
  <c r="P289"/>
  <c r="U289" s="1"/>
  <c r="P257"/>
  <c r="U257" s="1"/>
  <c r="P225"/>
  <c r="U225" s="1"/>
  <c r="P193"/>
  <c r="U193" s="1"/>
  <c r="P362"/>
  <c r="U362" s="1"/>
  <c r="P330"/>
  <c r="U330" s="1"/>
  <c r="P298"/>
  <c r="U298" s="1"/>
  <c r="P266"/>
  <c r="U266" s="1"/>
  <c r="P234"/>
  <c r="U234" s="1"/>
  <c r="P202"/>
  <c r="U202" s="1"/>
  <c r="P359"/>
  <c r="U359" s="1"/>
  <c r="P327"/>
  <c r="U327" s="1"/>
  <c r="P295"/>
  <c r="U295" s="1"/>
  <c r="P263"/>
  <c r="U263" s="1"/>
  <c r="P231"/>
  <c r="U231" s="1"/>
  <c r="P199"/>
  <c r="U199" s="1"/>
  <c r="P167"/>
  <c r="U167" s="1"/>
  <c r="P24"/>
  <c r="U24" s="1"/>
  <c r="P56"/>
  <c r="U56" s="1"/>
  <c r="P88"/>
  <c r="U88" s="1"/>
  <c r="P120"/>
  <c r="U120" s="1"/>
  <c r="P154"/>
  <c r="U154" s="1"/>
  <c r="P162"/>
  <c r="U162" s="1"/>
  <c r="P170"/>
  <c r="U170" s="1"/>
  <c r="P178"/>
  <c r="U178" s="1"/>
  <c r="P7"/>
  <c r="U7" s="1"/>
  <c r="P39"/>
  <c r="U39" s="1"/>
  <c r="P71"/>
  <c r="U71" s="1"/>
  <c r="P103"/>
  <c r="U103" s="1"/>
  <c r="P135"/>
  <c r="U135" s="1"/>
  <c r="P164"/>
  <c r="U164" s="1"/>
  <c r="P194"/>
  <c r="U194" s="1"/>
  <c r="P18"/>
  <c r="U18" s="1"/>
  <c r="P50"/>
  <c r="U50" s="1"/>
  <c r="P82"/>
  <c r="U82" s="1"/>
  <c r="P114"/>
  <c r="U114" s="1"/>
  <c r="P146"/>
  <c r="U146" s="1"/>
  <c r="P37"/>
  <c r="U37" s="1"/>
  <c r="P69"/>
  <c r="U69" s="1"/>
  <c r="P101"/>
  <c r="U101" s="1"/>
  <c r="P133"/>
  <c r="U133" s="1"/>
  <c r="P140"/>
  <c r="U140" s="1"/>
  <c r="P59"/>
  <c r="U59" s="1"/>
  <c r="P184"/>
  <c r="U184" s="1"/>
  <c r="P102"/>
  <c r="U102" s="1"/>
  <c r="P25"/>
  <c r="U25" s="1"/>
  <c r="P121"/>
  <c r="U121" s="1"/>
  <c r="P620"/>
  <c r="U620" s="1"/>
  <c r="P588"/>
  <c r="U588" s="1"/>
  <c r="P556"/>
  <c r="U556" s="1"/>
  <c r="P524"/>
  <c r="U524" s="1"/>
  <c r="P492"/>
  <c r="U492" s="1"/>
  <c r="P460"/>
  <c r="U460" s="1"/>
  <c r="P428"/>
  <c r="U428" s="1"/>
  <c r="P396"/>
  <c r="U396" s="1"/>
  <c r="P617"/>
  <c r="U617" s="1"/>
  <c r="P585"/>
  <c r="U585" s="1"/>
  <c r="P553"/>
  <c r="U553" s="1"/>
  <c r="P521"/>
  <c r="U521" s="1"/>
  <c r="P489"/>
  <c r="U489" s="1"/>
  <c r="P457"/>
  <c r="U457" s="1"/>
  <c r="P425"/>
  <c r="U425" s="1"/>
  <c r="P393"/>
  <c r="U393" s="1"/>
  <c r="P614"/>
  <c r="U614" s="1"/>
  <c r="P582"/>
  <c r="U582" s="1"/>
  <c r="P550"/>
  <c r="U550" s="1"/>
  <c r="P518"/>
  <c r="U518" s="1"/>
  <c r="P486"/>
  <c r="U486" s="1"/>
  <c r="P454"/>
  <c r="U454" s="1"/>
  <c r="P422"/>
  <c r="U422" s="1"/>
  <c r="P390"/>
  <c r="U390" s="1"/>
  <c r="P615"/>
  <c r="U615" s="1"/>
  <c r="P583"/>
  <c r="U583" s="1"/>
  <c r="P551"/>
  <c r="U551" s="1"/>
  <c r="P519"/>
  <c r="U519" s="1"/>
  <c r="P487"/>
  <c r="U487" s="1"/>
  <c r="P455"/>
  <c r="U455" s="1"/>
  <c r="P423"/>
  <c r="U423" s="1"/>
  <c r="P391"/>
  <c r="U391" s="1"/>
  <c r="P364"/>
  <c r="U364" s="1"/>
  <c r="P332"/>
  <c r="U332" s="1"/>
  <c r="P300"/>
  <c r="U300" s="1"/>
  <c r="P268"/>
  <c r="U268" s="1"/>
  <c r="P236"/>
  <c r="U236" s="1"/>
  <c r="P204"/>
  <c r="U204" s="1"/>
  <c r="P357"/>
  <c r="U357" s="1"/>
  <c r="P325"/>
  <c r="U325" s="1"/>
  <c r="P293"/>
  <c r="U293" s="1"/>
  <c r="P261"/>
  <c r="U261" s="1"/>
  <c r="P229"/>
  <c r="U229" s="1"/>
  <c r="P197"/>
  <c r="U197" s="1"/>
  <c r="P366"/>
  <c r="U366" s="1"/>
  <c r="P334"/>
  <c r="U334" s="1"/>
  <c r="P302"/>
  <c r="U302" s="1"/>
  <c r="P270"/>
  <c r="U270" s="1"/>
  <c r="P238"/>
  <c r="U238" s="1"/>
  <c r="P206"/>
  <c r="U206" s="1"/>
  <c r="P363"/>
  <c r="U363" s="1"/>
  <c r="P331"/>
  <c r="U331" s="1"/>
  <c r="P299"/>
  <c r="U299" s="1"/>
  <c r="P267"/>
  <c r="U267" s="1"/>
  <c r="P235"/>
  <c r="U235" s="1"/>
  <c r="P203"/>
  <c r="U203" s="1"/>
  <c r="P171"/>
  <c r="U171" s="1"/>
  <c r="P20"/>
  <c r="U20" s="1"/>
  <c r="P52"/>
  <c r="U52" s="1"/>
  <c r="P84"/>
  <c r="U84" s="1"/>
  <c r="P116"/>
  <c r="U116" s="1"/>
  <c r="P148"/>
  <c r="U148" s="1"/>
  <c r="P153"/>
  <c r="U153" s="1"/>
  <c r="P161"/>
  <c r="U161" s="1"/>
  <c r="P169"/>
  <c r="U169" s="1"/>
  <c r="P177"/>
  <c r="U177" s="1"/>
  <c r="P185"/>
  <c r="U185" s="1"/>
  <c r="P6"/>
  <c r="P35"/>
  <c r="U35" s="1"/>
  <c r="P67"/>
  <c r="U67" s="1"/>
  <c r="P99"/>
  <c r="U99" s="1"/>
  <c r="P131"/>
  <c r="U131" s="1"/>
  <c r="P160"/>
  <c r="U160" s="1"/>
  <c r="P190"/>
  <c r="U190" s="1"/>
  <c r="P14"/>
  <c r="U14" s="1"/>
  <c r="P46"/>
  <c r="U46" s="1"/>
  <c r="P78"/>
  <c r="U78" s="1"/>
  <c r="P110"/>
  <c r="U110" s="1"/>
  <c r="P142"/>
  <c r="U142" s="1"/>
  <c r="P33"/>
  <c r="U33" s="1"/>
  <c r="P65"/>
  <c r="U65" s="1"/>
  <c r="P97"/>
  <c r="U97" s="1"/>
  <c r="P129"/>
  <c r="U129" s="1"/>
  <c r="P196"/>
  <c r="U196" s="1"/>
  <c r="P63"/>
  <c r="U63" s="1"/>
  <c r="P42"/>
  <c r="U42" s="1"/>
  <c r="P106"/>
  <c r="U106" s="1"/>
  <c r="P61"/>
  <c r="U61" s="1"/>
  <c r="P93"/>
  <c r="U93" s="1"/>
  <c r="P192"/>
  <c r="U192" s="1"/>
  <c r="P211"/>
  <c r="U211" s="1"/>
  <c r="P152"/>
  <c r="U152" s="1"/>
  <c r="P70"/>
  <c r="U70" s="1"/>
  <c r="P57"/>
  <c r="U57" s="1"/>
  <c r="P141"/>
  <c r="U141" s="1"/>
  <c r="R13"/>
  <c r="R21"/>
  <c r="R9"/>
  <c r="T9" s="1"/>
  <c r="R17"/>
  <c r="R612"/>
  <c r="R580"/>
  <c r="R548"/>
  <c r="R516"/>
  <c r="R484"/>
  <c r="R452"/>
  <c r="R420"/>
  <c r="R641"/>
  <c r="R609"/>
  <c r="R577"/>
  <c r="R545"/>
  <c r="R513"/>
  <c r="R481"/>
  <c r="R449"/>
  <c r="R417"/>
  <c r="R638"/>
  <c r="R606"/>
  <c r="R574"/>
  <c r="R542"/>
  <c r="R510"/>
  <c r="R478"/>
  <c r="R446"/>
  <c r="R414"/>
  <c r="R611"/>
  <c r="R579"/>
  <c r="R547"/>
  <c r="R515"/>
  <c r="R483"/>
  <c r="R451"/>
  <c r="R419"/>
  <c r="R387"/>
  <c r="R355"/>
  <c r="R323"/>
  <c r="R291"/>
  <c r="R259"/>
  <c r="R227"/>
  <c r="R195"/>
  <c r="R372"/>
  <c r="R340"/>
  <c r="R308"/>
  <c r="R276"/>
  <c r="R244"/>
  <c r="R212"/>
  <c r="R369"/>
  <c r="R337"/>
  <c r="R305"/>
  <c r="R273"/>
  <c r="R241"/>
  <c r="R209"/>
  <c r="R177"/>
  <c r="R382"/>
  <c r="R350"/>
  <c r="R318"/>
  <c r="R286"/>
  <c r="R254"/>
  <c r="R12"/>
  <c r="R44"/>
  <c r="R76"/>
  <c r="R108"/>
  <c r="R140"/>
  <c r="R178"/>
  <c r="R27"/>
  <c r="R59"/>
  <c r="R91"/>
  <c r="R123"/>
  <c r="R152"/>
  <c r="R160"/>
  <c r="R168"/>
  <c r="R176"/>
  <c r="R184"/>
  <c r="R222"/>
  <c r="R26"/>
  <c r="R58"/>
  <c r="R90"/>
  <c r="R101"/>
  <c r="R167"/>
  <c r="R22"/>
  <c r="R118"/>
  <c r="R65"/>
  <c r="R196"/>
  <c r="R117"/>
  <c r="R616"/>
  <c r="R584"/>
  <c r="R552"/>
  <c r="R520"/>
  <c r="R488"/>
  <c r="R456"/>
  <c r="R424"/>
  <c r="R392"/>
  <c r="R613"/>
  <c r="R581"/>
  <c r="R549"/>
  <c r="R517"/>
  <c r="R485"/>
  <c r="R453"/>
  <c r="R421"/>
  <c r="R642"/>
  <c r="R610"/>
  <c r="R578"/>
  <c r="R546"/>
  <c r="R514"/>
  <c r="R482"/>
  <c r="R450"/>
  <c r="R418"/>
  <c r="R615"/>
  <c r="R583"/>
  <c r="R551"/>
  <c r="R519"/>
  <c r="R487"/>
  <c r="R455"/>
  <c r="R423"/>
  <c r="R391"/>
  <c r="R359"/>
  <c r="R327"/>
  <c r="R295"/>
  <c r="R263"/>
  <c r="R231"/>
  <c r="R199"/>
  <c r="R376"/>
  <c r="R344"/>
  <c r="R312"/>
  <c r="R280"/>
  <c r="R248"/>
  <c r="R216"/>
  <c r="R373"/>
  <c r="R341"/>
  <c r="R309"/>
  <c r="R277"/>
  <c r="R245"/>
  <c r="R213"/>
  <c r="R181"/>
  <c r="R386"/>
  <c r="R354"/>
  <c r="R322"/>
  <c r="R290"/>
  <c r="R258"/>
  <c r="R8"/>
  <c r="T8" s="1"/>
  <c r="R40"/>
  <c r="R72"/>
  <c r="R104"/>
  <c r="R136"/>
  <c r="R174"/>
  <c r="R23"/>
  <c r="R55"/>
  <c r="R87"/>
  <c r="R119"/>
  <c r="R151"/>
  <c r="R183"/>
  <c r="R620"/>
  <c r="R588"/>
  <c r="R556"/>
  <c r="R524"/>
  <c r="R492"/>
  <c r="R460"/>
  <c r="R428"/>
  <c r="R396"/>
  <c r="R617"/>
  <c r="R585"/>
  <c r="R553"/>
  <c r="R521"/>
  <c r="R489"/>
  <c r="R457"/>
  <c r="R425"/>
  <c r="R393"/>
  <c r="R614"/>
  <c r="R582"/>
  <c r="R550"/>
  <c r="R518"/>
  <c r="R486"/>
  <c r="R454"/>
  <c r="R422"/>
  <c r="R390"/>
  <c r="R619"/>
  <c r="R587"/>
  <c r="R555"/>
  <c r="R523"/>
  <c r="R491"/>
  <c r="R459"/>
  <c r="R427"/>
  <c r="R395"/>
  <c r="R363"/>
  <c r="R331"/>
  <c r="R299"/>
  <c r="R267"/>
  <c r="R235"/>
  <c r="R203"/>
  <c r="R380"/>
  <c r="R348"/>
  <c r="R316"/>
  <c r="R284"/>
  <c r="R252"/>
  <c r="R220"/>
  <c r="R377"/>
  <c r="R345"/>
  <c r="R313"/>
  <c r="R281"/>
  <c r="R249"/>
  <c r="R217"/>
  <c r="R185"/>
  <c r="R153"/>
  <c r="R358"/>
  <c r="R326"/>
  <c r="R294"/>
  <c r="R262"/>
  <c r="R230"/>
  <c r="R36"/>
  <c r="R68"/>
  <c r="R100"/>
  <c r="R132"/>
  <c r="R170"/>
  <c r="R19"/>
  <c r="R51"/>
  <c r="R83"/>
  <c r="R115"/>
  <c r="R147"/>
  <c r="R206"/>
  <c r="R18"/>
  <c r="R50"/>
  <c r="R82"/>
  <c r="R114"/>
  <c r="R146"/>
  <c r="R29"/>
  <c r="R61"/>
  <c r="R93"/>
  <c r="R125"/>
  <c r="R192"/>
  <c r="R624"/>
  <c r="R592"/>
  <c r="R560"/>
  <c r="R528"/>
  <c r="R496"/>
  <c r="R464"/>
  <c r="R432"/>
  <c r="R400"/>
  <c r="R621"/>
  <c r="R589"/>
  <c r="R557"/>
  <c r="R525"/>
  <c r="R493"/>
  <c r="R461"/>
  <c r="R429"/>
  <c r="R397"/>
  <c r="R618"/>
  <c r="R586"/>
  <c r="R554"/>
  <c r="R522"/>
  <c r="R490"/>
  <c r="R458"/>
  <c r="R426"/>
  <c r="R394"/>
  <c r="R623"/>
  <c r="R591"/>
  <c r="R559"/>
  <c r="R527"/>
  <c r="R495"/>
  <c r="R463"/>
  <c r="R431"/>
  <c r="R399"/>
  <c r="R367"/>
  <c r="R335"/>
  <c r="R303"/>
  <c r="R271"/>
  <c r="R239"/>
  <c r="R207"/>
  <c r="R384"/>
  <c r="R352"/>
  <c r="R320"/>
  <c r="R288"/>
  <c r="R256"/>
  <c r="R224"/>
  <c r="R381"/>
  <c r="R349"/>
  <c r="R317"/>
  <c r="R285"/>
  <c r="R253"/>
  <c r="R221"/>
  <c r="R189"/>
  <c r="R157"/>
  <c r="R362"/>
  <c r="R330"/>
  <c r="R298"/>
  <c r="R266"/>
  <c r="R234"/>
  <c r="R32"/>
  <c r="R64"/>
  <c r="R96"/>
  <c r="R128"/>
  <c r="R166"/>
  <c r="R15"/>
  <c r="R47"/>
  <c r="R79"/>
  <c r="R111"/>
  <c r="R143"/>
  <c r="R198"/>
  <c r="R14"/>
  <c r="R46"/>
  <c r="R78"/>
  <c r="R110"/>
  <c r="R142"/>
  <c r="R25"/>
  <c r="R57"/>
  <c r="R89"/>
  <c r="R121"/>
  <c r="R188"/>
  <c r="R11"/>
  <c r="T11" s="1"/>
  <c r="R43"/>
  <c r="R107"/>
  <c r="R139"/>
  <c r="R164"/>
  <c r="R180"/>
  <c r="R42"/>
  <c r="R106"/>
  <c r="R149"/>
  <c r="R628"/>
  <c r="R596"/>
  <c r="R564"/>
  <c r="R532"/>
  <c r="R500"/>
  <c r="R468"/>
  <c r="R436"/>
  <c r="R404"/>
  <c r="R625"/>
  <c r="R593"/>
  <c r="R561"/>
  <c r="R529"/>
  <c r="R497"/>
  <c r="R465"/>
  <c r="R433"/>
  <c r="R401"/>
  <c r="R622"/>
  <c r="R590"/>
  <c r="R558"/>
  <c r="R526"/>
  <c r="R494"/>
  <c r="R462"/>
  <c r="R430"/>
  <c r="R398"/>
  <c r="R627"/>
  <c r="R595"/>
  <c r="R563"/>
  <c r="R531"/>
  <c r="R499"/>
  <c r="R467"/>
  <c r="R435"/>
  <c r="R403"/>
  <c r="R371"/>
  <c r="R339"/>
  <c r="R307"/>
  <c r="R275"/>
  <c r="R243"/>
  <c r="R211"/>
  <c r="R388"/>
  <c r="R356"/>
  <c r="R324"/>
  <c r="R292"/>
  <c r="R260"/>
  <c r="R228"/>
  <c r="R385"/>
  <c r="R353"/>
  <c r="R321"/>
  <c r="R289"/>
  <c r="R257"/>
  <c r="R225"/>
  <c r="R193"/>
  <c r="R161"/>
  <c r="R366"/>
  <c r="R334"/>
  <c r="R302"/>
  <c r="R270"/>
  <c r="R238"/>
  <c r="R28"/>
  <c r="R60"/>
  <c r="R92"/>
  <c r="R124"/>
  <c r="R162"/>
  <c r="R75"/>
  <c r="R156"/>
  <c r="R172"/>
  <c r="R194"/>
  <c r="R10"/>
  <c r="T10" s="1"/>
  <c r="R74"/>
  <c r="R138"/>
  <c r="R53"/>
  <c r="R632"/>
  <c r="R600"/>
  <c r="R568"/>
  <c r="R536"/>
  <c r="R504"/>
  <c r="R472"/>
  <c r="R440"/>
  <c r="R408"/>
  <c r="R629"/>
  <c r="R597"/>
  <c r="R565"/>
  <c r="R533"/>
  <c r="R501"/>
  <c r="R469"/>
  <c r="R437"/>
  <c r="R405"/>
  <c r="R626"/>
  <c r="R594"/>
  <c r="R562"/>
  <c r="R530"/>
  <c r="R498"/>
  <c r="R466"/>
  <c r="R434"/>
  <c r="R402"/>
  <c r="R631"/>
  <c r="R599"/>
  <c r="R567"/>
  <c r="R535"/>
  <c r="R503"/>
  <c r="R471"/>
  <c r="R439"/>
  <c r="R407"/>
  <c r="R375"/>
  <c r="R343"/>
  <c r="R311"/>
  <c r="R279"/>
  <c r="R247"/>
  <c r="R215"/>
  <c r="R389"/>
  <c r="R360"/>
  <c r="R328"/>
  <c r="R296"/>
  <c r="R264"/>
  <c r="R232"/>
  <c r="R200"/>
  <c r="R357"/>
  <c r="R325"/>
  <c r="R293"/>
  <c r="R261"/>
  <c r="R229"/>
  <c r="R197"/>
  <c r="R165"/>
  <c r="R370"/>
  <c r="R338"/>
  <c r="R306"/>
  <c r="R274"/>
  <c r="R242"/>
  <c r="R24"/>
  <c r="R56"/>
  <c r="R88"/>
  <c r="R120"/>
  <c r="R202"/>
  <c r="R158"/>
  <c r="R7"/>
  <c r="T7" s="1"/>
  <c r="R39"/>
  <c r="R71"/>
  <c r="R103"/>
  <c r="R135"/>
  <c r="R155"/>
  <c r="R163"/>
  <c r="R171"/>
  <c r="R179"/>
  <c r="R190"/>
  <c r="R38"/>
  <c r="R70"/>
  <c r="R102"/>
  <c r="R134"/>
  <c r="R49"/>
  <c r="R81"/>
  <c r="R113"/>
  <c r="R145"/>
  <c r="R636"/>
  <c r="R604"/>
  <c r="R572"/>
  <c r="R540"/>
  <c r="R508"/>
  <c r="R476"/>
  <c r="R444"/>
  <c r="R412"/>
  <c r="R633"/>
  <c r="R601"/>
  <c r="R569"/>
  <c r="R537"/>
  <c r="R505"/>
  <c r="R473"/>
  <c r="R441"/>
  <c r="R409"/>
  <c r="R630"/>
  <c r="R598"/>
  <c r="R566"/>
  <c r="R534"/>
  <c r="R502"/>
  <c r="R470"/>
  <c r="R438"/>
  <c r="R406"/>
  <c r="R635"/>
  <c r="R603"/>
  <c r="R571"/>
  <c r="R539"/>
  <c r="R507"/>
  <c r="R475"/>
  <c r="R443"/>
  <c r="R411"/>
  <c r="R379"/>
  <c r="R347"/>
  <c r="R315"/>
  <c r="R283"/>
  <c r="R251"/>
  <c r="R219"/>
  <c r="R187"/>
  <c r="R364"/>
  <c r="R332"/>
  <c r="R300"/>
  <c r="R268"/>
  <c r="R236"/>
  <c r="R204"/>
  <c r="R361"/>
  <c r="R329"/>
  <c r="R297"/>
  <c r="R265"/>
  <c r="R233"/>
  <c r="R201"/>
  <c r="R169"/>
  <c r="R374"/>
  <c r="R342"/>
  <c r="R310"/>
  <c r="R278"/>
  <c r="R246"/>
  <c r="R20"/>
  <c r="R52"/>
  <c r="R84"/>
  <c r="R116"/>
  <c r="R148"/>
  <c r="R154"/>
  <c r="R6"/>
  <c r="T6" s="1"/>
  <c r="R35"/>
  <c r="R67"/>
  <c r="R99"/>
  <c r="R131"/>
  <c r="R186"/>
  <c r="R34"/>
  <c r="R66"/>
  <c r="R98"/>
  <c r="R130"/>
  <c r="R45"/>
  <c r="R77"/>
  <c r="R109"/>
  <c r="R141"/>
  <c r="R226"/>
  <c r="R175"/>
  <c r="R54"/>
  <c r="R150"/>
  <c r="R33"/>
  <c r="R129"/>
  <c r="R85"/>
  <c r="R640"/>
  <c r="R608"/>
  <c r="R576"/>
  <c r="R544"/>
  <c r="R512"/>
  <c r="R480"/>
  <c r="R448"/>
  <c r="R416"/>
  <c r="R637"/>
  <c r="R605"/>
  <c r="R573"/>
  <c r="R541"/>
  <c r="R509"/>
  <c r="R477"/>
  <c r="R445"/>
  <c r="R413"/>
  <c r="R634"/>
  <c r="R602"/>
  <c r="R570"/>
  <c r="R538"/>
  <c r="R506"/>
  <c r="R474"/>
  <c r="R442"/>
  <c r="R410"/>
  <c r="R639"/>
  <c r="R607"/>
  <c r="R575"/>
  <c r="R543"/>
  <c r="R511"/>
  <c r="R479"/>
  <c r="R447"/>
  <c r="R415"/>
  <c r="R383"/>
  <c r="R351"/>
  <c r="R319"/>
  <c r="R287"/>
  <c r="R255"/>
  <c r="R223"/>
  <c r="R191"/>
  <c r="R368"/>
  <c r="R336"/>
  <c r="R304"/>
  <c r="R272"/>
  <c r="R240"/>
  <c r="R208"/>
  <c r="R365"/>
  <c r="R333"/>
  <c r="R301"/>
  <c r="R269"/>
  <c r="R237"/>
  <c r="R205"/>
  <c r="R173"/>
  <c r="R378"/>
  <c r="R346"/>
  <c r="R314"/>
  <c r="R282"/>
  <c r="R250"/>
  <c r="R16"/>
  <c r="R48"/>
  <c r="R80"/>
  <c r="R112"/>
  <c r="R144"/>
  <c r="R182"/>
  <c r="R31"/>
  <c r="R63"/>
  <c r="R95"/>
  <c r="R127"/>
  <c r="R30"/>
  <c r="R62"/>
  <c r="R94"/>
  <c r="R126"/>
  <c r="R41"/>
  <c r="R73"/>
  <c r="R105"/>
  <c r="R137"/>
  <c r="R218"/>
  <c r="R122"/>
  <c r="R37"/>
  <c r="R69"/>
  <c r="R133"/>
  <c r="R210"/>
  <c r="R159"/>
  <c r="R214"/>
  <c r="R86"/>
  <c r="R97"/>
  <c r="S12"/>
  <c r="P35" i="4"/>
  <c r="P36" s="1"/>
  <c r="Q35"/>
  <c r="Q36" s="1"/>
  <c r="O13"/>
  <c r="O14" s="1"/>
  <c r="P13"/>
  <c r="P14" s="1"/>
  <c r="Q13"/>
  <c r="Q14" s="1"/>
  <c r="J9" i="9"/>
  <c r="K9" s="1"/>
  <c r="F10"/>
  <c r="M149"/>
  <c r="M126"/>
  <c r="M110"/>
  <c r="M84"/>
  <c r="M147"/>
  <c r="M125"/>
  <c r="M109"/>
  <c r="M81"/>
  <c r="M120"/>
  <c r="M99"/>
  <c r="M148"/>
  <c r="M180"/>
  <c r="M212"/>
  <c r="M197"/>
  <c r="M178"/>
  <c r="M210"/>
  <c r="M191"/>
  <c r="M293"/>
  <c r="M288"/>
  <c r="M345"/>
  <c r="M430"/>
  <c r="M219"/>
  <c r="M227"/>
  <c r="M235"/>
  <c r="M243"/>
  <c r="M251"/>
  <c r="M259"/>
  <c r="M267"/>
  <c r="M275"/>
  <c r="M302"/>
  <c r="M356"/>
  <c r="M289"/>
  <c r="M284"/>
  <c r="M346"/>
  <c r="M295"/>
  <c r="M290"/>
  <c r="M340"/>
  <c r="M384"/>
  <c r="M331"/>
  <c r="M402"/>
  <c r="M478"/>
  <c r="M317"/>
  <c r="M392"/>
  <c r="M420"/>
  <c r="M492"/>
  <c r="M480"/>
  <c r="M440"/>
  <c r="M470"/>
  <c r="M403"/>
  <c r="M467"/>
  <c r="M531"/>
  <c r="M508"/>
  <c r="M571"/>
  <c r="M533"/>
  <c r="M534"/>
  <c r="M423"/>
  <c r="M487"/>
  <c r="M551"/>
  <c r="M536"/>
  <c r="M545"/>
  <c r="M530"/>
  <c r="M599"/>
  <c r="M584"/>
  <c r="M625"/>
  <c r="M594"/>
  <c r="M611"/>
  <c r="M580"/>
  <c r="M637"/>
  <c r="M606"/>
  <c r="M146"/>
  <c r="M51"/>
  <c r="M43"/>
  <c r="M35"/>
  <c r="M27"/>
  <c r="M19"/>
  <c r="M11"/>
  <c r="M82"/>
  <c r="M87"/>
  <c r="M145"/>
  <c r="M102"/>
  <c r="M73"/>
  <c r="M154"/>
  <c r="M144"/>
  <c r="M176"/>
  <c r="M208"/>
  <c r="M193"/>
  <c r="M174"/>
  <c r="M206"/>
  <c r="M187"/>
  <c r="M285"/>
  <c r="M429"/>
  <c r="M334"/>
  <c r="M405"/>
  <c r="M408"/>
  <c r="M226"/>
  <c r="M234"/>
  <c r="M242"/>
  <c r="M250"/>
  <c r="M258"/>
  <c r="M266"/>
  <c r="M274"/>
  <c r="M294"/>
  <c r="M354"/>
  <c r="M281"/>
  <c r="M393"/>
  <c r="M335"/>
  <c r="M287"/>
  <c r="M282"/>
  <c r="M338"/>
  <c r="M380"/>
  <c r="M323"/>
  <c r="M400"/>
  <c r="M472"/>
  <c r="M309"/>
  <c r="M373"/>
  <c r="M458"/>
  <c r="M481"/>
  <c r="M465"/>
  <c r="M425"/>
  <c r="M468"/>
  <c r="M395"/>
  <c r="M459"/>
  <c r="M523"/>
  <c r="M587"/>
  <c r="M565"/>
  <c r="M525"/>
  <c r="M526"/>
  <c r="M415"/>
  <c r="M479"/>
  <c r="M543"/>
  <c r="M528"/>
  <c r="M537"/>
  <c r="M522"/>
  <c r="M591"/>
  <c r="M576"/>
  <c r="M640"/>
  <c r="M617"/>
  <c r="M586"/>
  <c r="M572"/>
  <c r="M636"/>
  <c r="M629"/>
  <c r="M598"/>
  <c r="M161"/>
  <c r="M104"/>
  <c r="M76"/>
  <c r="M60"/>
  <c r="M123"/>
  <c r="M107"/>
  <c r="M52"/>
  <c r="M44"/>
  <c r="M36"/>
  <c r="M28"/>
  <c r="M20"/>
  <c r="M12"/>
  <c r="M155"/>
  <c r="M130"/>
  <c r="M114"/>
  <c r="M151"/>
  <c r="M92"/>
  <c r="M58"/>
  <c r="M162"/>
  <c r="M129"/>
  <c r="M113"/>
  <c r="M89"/>
  <c r="M137"/>
  <c r="M124"/>
  <c r="M108"/>
  <c r="M140"/>
  <c r="M172"/>
  <c r="M204"/>
  <c r="M189"/>
  <c r="M170"/>
  <c r="M202"/>
  <c r="M183"/>
  <c r="M215"/>
  <c r="M414"/>
  <c r="M332"/>
  <c r="M398"/>
  <c r="M401"/>
  <c r="M225"/>
  <c r="M233"/>
  <c r="M241"/>
  <c r="M249"/>
  <c r="M257"/>
  <c r="M265"/>
  <c r="M273"/>
  <c r="M286"/>
  <c r="M343"/>
  <c r="M404"/>
  <c r="M386"/>
  <c r="M329"/>
  <c r="M389"/>
  <c r="M396"/>
  <c r="M327"/>
  <c r="M374"/>
  <c r="M315"/>
  <c r="M385"/>
  <c r="M466"/>
  <c r="M462"/>
  <c r="M365"/>
  <c r="M456"/>
  <c r="M476"/>
  <c r="M450"/>
  <c r="M502"/>
  <c r="M453"/>
  <c r="M387"/>
  <c r="M451"/>
  <c r="M515"/>
  <c r="M569"/>
  <c r="M560"/>
  <c r="M517"/>
  <c r="M518"/>
  <c r="M407"/>
  <c r="M471"/>
  <c r="M535"/>
  <c r="M520"/>
  <c r="M529"/>
  <c r="M514"/>
  <c r="M583"/>
  <c r="M568"/>
  <c r="M632"/>
  <c r="M609"/>
  <c r="M578"/>
  <c r="M642"/>
  <c r="M564"/>
  <c r="M628"/>
  <c r="M621"/>
  <c r="M590"/>
  <c r="M135"/>
  <c r="M53"/>
  <c r="M45"/>
  <c r="M37"/>
  <c r="M29"/>
  <c r="M21"/>
  <c r="M13"/>
  <c r="M153"/>
  <c r="M90"/>
  <c r="M59"/>
  <c r="M95"/>
  <c r="M62"/>
  <c r="M169"/>
  <c r="M77"/>
  <c r="M57"/>
  <c r="M136"/>
  <c r="M168"/>
  <c r="M200"/>
  <c r="M185"/>
  <c r="M217"/>
  <c r="M198"/>
  <c r="M179"/>
  <c r="M211"/>
  <c r="M413"/>
  <c r="M330"/>
  <c r="M377"/>
  <c r="M360"/>
  <c r="M224"/>
  <c r="M232"/>
  <c r="M240"/>
  <c r="M248"/>
  <c r="M256"/>
  <c r="M264"/>
  <c r="M272"/>
  <c r="M280"/>
  <c r="M337"/>
  <c r="M397"/>
  <c r="M382"/>
  <c r="M318"/>
  <c r="M378"/>
  <c r="M381"/>
  <c r="M321"/>
  <c r="M372"/>
  <c r="M307"/>
  <c r="M371"/>
  <c r="M464"/>
  <c r="M460"/>
  <c r="M357"/>
  <c r="M441"/>
  <c r="M469"/>
  <c r="M448"/>
  <c r="M461"/>
  <c r="M438"/>
  <c r="M379"/>
  <c r="M443"/>
  <c r="M507"/>
  <c r="M561"/>
  <c r="M548"/>
  <c r="M509"/>
  <c r="M510"/>
  <c r="M399"/>
  <c r="M463"/>
  <c r="M527"/>
  <c r="M512"/>
  <c r="M521"/>
  <c r="M506"/>
  <c r="M575"/>
  <c r="M639"/>
  <c r="M624"/>
  <c r="M601"/>
  <c r="M570"/>
  <c r="M634"/>
  <c r="M556"/>
  <c r="M620"/>
  <c r="M613"/>
  <c r="M582"/>
  <c r="M80"/>
  <c r="M64"/>
  <c r="M127"/>
  <c r="M111"/>
  <c r="M85"/>
  <c r="M54"/>
  <c r="M46"/>
  <c r="M38"/>
  <c r="M30"/>
  <c r="M22"/>
  <c r="M14"/>
  <c r="M159"/>
  <c r="M63"/>
  <c r="M138"/>
  <c r="M118"/>
  <c r="M166"/>
  <c r="M100"/>
  <c r="M66"/>
  <c r="M117"/>
  <c r="M97"/>
  <c r="M143"/>
  <c r="M61"/>
  <c r="M128"/>
  <c r="M112"/>
  <c r="M83"/>
  <c r="M132"/>
  <c r="M164"/>
  <c r="M196"/>
  <c r="M181"/>
  <c r="M213"/>
  <c r="M194"/>
  <c r="M175"/>
  <c r="M207"/>
  <c r="M410"/>
  <c r="M319"/>
  <c r="M366"/>
  <c r="M328"/>
  <c r="M223"/>
  <c r="M231"/>
  <c r="M239"/>
  <c r="M247"/>
  <c r="M255"/>
  <c r="M263"/>
  <c r="M271"/>
  <c r="M279"/>
  <c r="M326"/>
  <c r="M390"/>
  <c r="M352"/>
  <c r="M316"/>
  <c r="M367"/>
  <c r="M376"/>
  <c r="M310"/>
  <c r="M370"/>
  <c r="M428"/>
  <c r="M363"/>
  <c r="M449"/>
  <c r="M445"/>
  <c r="M349"/>
  <c r="M426"/>
  <c r="M454"/>
  <c r="M433"/>
  <c r="M446"/>
  <c r="M436"/>
  <c r="M500"/>
  <c r="M435"/>
  <c r="M499"/>
  <c r="M555"/>
  <c r="M540"/>
  <c r="M501"/>
  <c r="M595"/>
  <c r="M391"/>
  <c r="M455"/>
  <c r="M519"/>
  <c r="M504"/>
  <c r="M513"/>
  <c r="M498"/>
  <c r="M567"/>
  <c r="M631"/>
  <c r="M616"/>
  <c r="M593"/>
  <c r="M562"/>
  <c r="M626"/>
  <c r="M643"/>
  <c r="M612"/>
  <c r="M605"/>
  <c r="M574"/>
  <c r="M638"/>
  <c r="M157"/>
  <c r="M55"/>
  <c r="M47"/>
  <c r="M39"/>
  <c r="M31"/>
  <c r="M23"/>
  <c r="M15"/>
  <c r="M7"/>
  <c r="M98"/>
  <c r="M67"/>
  <c r="M103"/>
  <c r="M134"/>
  <c r="M70"/>
  <c r="M86"/>
  <c r="M65"/>
  <c r="M165"/>
  <c r="M56"/>
  <c r="M160"/>
  <c r="M192"/>
  <c r="M177"/>
  <c r="M209"/>
  <c r="M190"/>
  <c r="M171"/>
  <c r="M203"/>
  <c r="M368"/>
  <c r="M313"/>
  <c r="M364"/>
  <c r="M299"/>
  <c r="M222"/>
  <c r="M230"/>
  <c r="M238"/>
  <c r="M246"/>
  <c r="M254"/>
  <c r="M262"/>
  <c r="M270"/>
  <c r="M278"/>
  <c r="M324"/>
  <c r="M375"/>
  <c r="M320"/>
  <c r="M314"/>
  <c r="M361"/>
  <c r="M344"/>
  <c r="M308"/>
  <c r="M359"/>
  <c r="M412"/>
  <c r="M355"/>
  <c r="M434"/>
  <c r="M505"/>
  <c r="M341"/>
  <c r="M424"/>
  <c r="M452"/>
  <c r="M418"/>
  <c r="M444"/>
  <c r="M421"/>
  <c r="M489"/>
  <c r="M427"/>
  <c r="M491"/>
  <c r="M552"/>
  <c r="M532"/>
  <c r="M493"/>
  <c r="M579"/>
  <c r="M383"/>
  <c r="M447"/>
  <c r="M511"/>
  <c r="M603"/>
  <c r="M557"/>
  <c r="M490"/>
  <c r="M559"/>
  <c r="M623"/>
  <c r="M608"/>
  <c r="M585"/>
  <c r="M554"/>
  <c r="M618"/>
  <c r="M635"/>
  <c r="M604"/>
  <c r="M597"/>
  <c r="M566"/>
  <c r="M630"/>
  <c r="M150"/>
  <c r="M88"/>
  <c r="M68"/>
  <c r="M131"/>
  <c r="M115"/>
  <c r="M93"/>
  <c r="M48"/>
  <c r="M40"/>
  <c r="M32"/>
  <c r="M24"/>
  <c r="M16"/>
  <c r="M8"/>
  <c r="M71"/>
  <c r="M122"/>
  <c r="M74"/>
  <c r="M121"/>
  <c r="M105"/>
  <c r="M133"/>
  <c r="M116"/>
  <c r="M91"/>
  <c r="M156"/>
  <c r="M188"/>
  <c r="M173"/>
  <c r="M205"/>
  <c r="M186"/>
  <c r="M218"/>
  <c r="M199"/>
  <c r="M336"/>
  <c r="M304"/>
  <c r="M362"/>
  <c r="M291"/>
  <c r="M221"/>
  <c r="M229"/>
  <c r="M237"/>
  <c r="M245"/>
  <c r="M253"/>
  <c r="M261"/>
  <c r="M269"/>
  <c r="M277"/>
  <c r="M322"/>
  <c r="M369"/>
  <c r="M305"/>
  <c r="M300"/>
  <c r="M350"/>
  <c r="M312"/>
  <c r="M306"/>
  <c r="M353"/>
  <c r="M406"/>
  <c r="M347"/>
  <c r="M432"/>
  <c r="M494"/>
  <c r="M333"/>
  <c r="M409"/>
  <c r="M437"/>
  <c r="M416"/>
  <c r="M496"/>
  <c r="M457"/>
  <c r="M484"/>
  <c r="M419"/>
  <c r="M483"/>
  <c r="M547"/>
  <c r="M524"/>
  <c r="M485"/>
  <c r="M573"/>
  <c r="M581"/>
  <c r="M439"/>
  <c r="M503"/>
  <c r="M563"/>
  <c r="M549"/>
  <c r="M482"/>
  <c r="M546"/>
  <c r="M615"/>
  <c r="M600"/>
  <c r="M577"/>
  <c r="M641"/>
  <c r="M610"/>
  <c r="M627"/>
  <c r="M596"/>
  <c r="M589"/>
  <c r="M558"/>
  <c r="M622"/>
  <c r="M163"/>
  <c r="M49"/>
  <c r="M41"/>
  <c r="M33"/>
  <c r="M25"/>
  <c r="M17"/>
  <c r="M9"/>
  <c r="M142"/>
  <c r="M106"/>
  <c r="M75"/>
  <c r="M78"/>
  <c r="M141"/>
  <c r="M158"/>
  <c r="M94"/>
  <c r="M69"/>
  <c r="M139"/>
  <c r="M152"/>
  <c r="M184"/>
  <c r="M216"/>
  <c r="M201"/>
  <c r="M182"/>
  <c r="M214"/>
  <c r="M195"/>
  <c r="M301"/>
  <c r="M296"/>
  <c r="M351"/>
  <c r="M283"/>
  <c r="M220"/>
  <c r="M228"/>
  <c r="M236"/>
  <c r="M244"/>
  <c r="M252"/>
  <c r="M260"/>
  <c r="M268"/>
  <c r="M276"/>
  <c r="M311"/>
  <c r="M358"/>
  <c r="M297"/>
  <c r="M292"/>
  <c r="M348"/>
  <c r="M303"/>
  <c r="M298"/>
  <c r="M342"/>
  <c r="M388"/>
  <c r="M339"/>
  <c r="M417"/>
  <c r="M488"/>
  <c r="M325"/>
  <c r="M394"/>
  <c r="M422"/>
  <c r="M497"/>
  <c r="M486"/>
  <c r="M442"/>
  <c r="M473"/>
  <c r="M411"/>
  <c r="M475"/>
  <c r="M539"/>
  <c r="M516"/>
  <c r="M477"/>
  <c r="M541"/>
  <c r="M542"/>
  <c r="M431"/>
  <c r="M495"/>
  <c r="M553"/>
  <c r="M544"/>
  <c r="M474"/>
  <c r="M538"/>
  <c r="M607"/>
  <c r="M592"/>
  <c r="M633"/>
  <c r="M602"/>
  <c r="M619"/>
  <c r="M588"/>
  <c r="M550"/>
  <c r="M614"/>
  <c r="M96"/>
  <c r="M72"/>
  <c r="M119"/>
  <c r="M101"/>
  <c r="M50"/>
  <c r="M42"/>
  <c r="M34"/>
  <c r="M26"/>
  <c r="M18"/>
  <c r="M10"/>
  <c r="M79"/>
  <c r="F359" i="5"/>
  <c r="F373"/>
  <c r="F348"/>
  <c r="F504"/>
  <c r="F351"/>
  <c r="F415"/>
  <c r="F479"/>
  <c r="F543"/>
  <c r="F326"/>
  <c r="F390"/>
  <c r="F454"/>
  <c r="F518"/>
  <c r="F365"/>
  <c r="F429"/>
  <c r="F493"/>
  <c r="F340"/>
  <c r="F404"/>
  <c r="F468"/>
  <c r="F532"/>
  <c r="F379"/>
  <c r="F443"/>
  <c r="F507"/>
  <c r="F410"/>
  <c r="F474"/>
  <c r="F538"/>
  <c r="F377"/>
  <c r="F441"/>
  <c r="F505"/>
  <c r="F456"/>
  <c r="F448"/>
  <c r="F440"/>
  <c r="F432"/>
  <c r="F424"/>
  <c r="F480"/>
  <c r="F472"/>
  <c r="F464"/>
  <c r="F577"/>
  <c r="F590"/>
  <c r="F550"/>
  <c r="F581"/>
  <c r="F625"/>
  <c r="F585"/>
  <c r="F578"/>
  <c r="F624"/>
  <c r="F551"/>
  <c r="F615"/>
  <c r="F562"/>
  <c r="F462"/>
  <c r="F437"/>
  <c r="F385"/>
  <c r="F512"/>
  <c r="F343"/>
  <c r="F407"/>
  <c r="F471"/>
  <c r="F535"/>
  <c r="F382"/>
  <c r="F446"/>
  <c r="F510"/>
  <c r="F357"/>
  <c r="F421"/>
  <c r="F485"/>
  <c r="F332"/>
  <c r="F396"/>
  <c r="F460"/>
  <c r="F524"/>
  <c r="F371"/>
  <c r="F435"/>
  <c r="F499"/>
  <c r="F338"/>
  <c r="F402"/>
  <c r="F466"/>
  <c r="F530"/>
  <c r="F369"/>
  <c r="F433"/>
  <c r="F497"/>
  <c r="F392"/>
  <c r="F384"/>
  <c r="F376"/>
  <c r="F368"/>
  <c r="F360"/>
  <c r="F416"/>
  <c r="F408"/>
  <c r="F400"/>
  <c r="F568"/>
  <c r="F599"/>
  <c r="F588"/>
  <c r="F548"/>
  <c r="F579"/>
  <c r="F616"/>
  <c r="F576"/>
  <c r="F567"/>
  <c r="F618"/>
  <c r="F622"/>
  <c r="F642"/>
  <c r="F549"/>
  <c r="F613"/>
  <c r="F553"/>
  <c r="F617"/>
  <c r="F423"/>
  <c r="F334"/>
  <c r="F515"/>
  <c r="F482"/>
  <c r="F449"/>
  <c r="F488"/>
  <c r="F335"/>
  <c r="F399"/>
  <c r="F463"/>
  <c r="F527"/>
  <c r="F374"/>
  <c r="F438"/>
  <c r="F502"/>
  <c r="F349"/>
  <c r="F413"/>
  <c r="F477"/>
  <c r="F541"/>
  <c r="F324"/>
  <c r="F388"/>
  <c r="F452"/>
  <c r="F516"/>
  <c r="F363"/>
  <c r="F427"/>
  <c r="F491"/>
  <c r="F330"/>
  <c r="F394"/>
  <c r="F458"/>
  <c r="F522"/>
  <c r="F361"/>
  <c r="F425"/>
  <c r="F489"/>
  <c r="F328"/>
  <c r="F352"/>
  <c r="F336"/>
  <c r="F566"/>
  <c r="F597"/>
  <c r="F559"/>
  <c r="F623"/>
  <c r="F614"/>
  <c r="F574"/>
  <c r="F638"/>
  <c r="F565"/>
  <c r="F620"/>
  <c r="F547"/>
  <c r="F611"/>
  <c r="F608"/>
  <c r="F639"/>
  <c r="F487"/>
  <c r="F526"/>
  <c r="F476"/>
  <c r="F387"/>
  <c r="F418"/>
  <c r="F321"/>
  <c r="F544"/>
  <c r="F327"/>
  <c r="F391"/>
  <c r="F455"/>
  <c r="F519"/>
  <c r="F366"/>
  <c r="F430"/>
  <c r="F494"/>
  <c r="F341"/>
  <c r="F405"/>
  <c r="F469"/>
  <c r="F533"/>
  <c r="F380"/>
  <c r="F444"/>
  <c r="F508"/>
  <c r="F355"/>
  <c r="F419"/>
  <c r="F483"/>
  <c r="F322"/>
  <c r="F386"/>
  <c r="F450"/>
  <c r="F514"/>
  <c r="F353"/>
  <c r="F417"/>
  <c r="F481"/>
  <c r="F545"/>
  <c r="F564"/>
  <c r="F595"/>
  <c r="F557"/>
  <c r="F621"/>
  <c r="F570"/>
  <c r="F612"/>
  <c r="F572"/>
  <c r="F636"/>
  <c r="F563"/>
  <c r="F569"/>
  <c r="F602"/>
  <c r="F606"/>
  <c r="F637"/>
  <c r="F323"/>
  <c r="F496"/>
  <c r="F383"/>
  <c r="F447"/>
  <c r="F511"/>
  <c r="F358"/>
  <c r="F422"/>
  <c r="F486"/>
  <c r="F333"/>
  <c r="F397"/>
  <c r="F461"/>
  <c r="F525"/>
  <c r="F372"/>
  <c r="F436"/>
  <c r="F500"/>
  <c r="F347"/>
  <c r="F411"/>
  <c r="F475"/>
  <c r="F539"/>
  <c r="F378"/>
  <c r="F442"/>
  <c r="F506"/>
  <c r="F345"/>
  <c r="F409"/>
  <c r="F473"/>
  <c r="F537"/>
  <c r="F632"/>
  <c r="F555"/>
  <c r="F619"/>
  <c r="F607"/>
  <c r="F609"/>
  <c r="F560"/>
  <c r="F591"/>
  <c r="F593"/>
  <c r="F604"/>
  <c r="F635"/>
  <c r="F398"/>
  <c r="F540"/>
  <c r="F451"/>
  <c r="F354"/>
  <c r="F536"/>
  <c r="F580"/>
  <c r="F375"/>
  <c r="F439"/>
  <c r="F503"/>
  <c r="F350"/>
  <c r="F414"/>
  <c r="F478"/>
  <c r="F542"/>
  <c r="F325"/>
  <c r="F389"/>
  <c r="F453"/>
  <c r="F517"/>
  <c r="F364"/>
  <c r="F428"/>
  <c r="F492"/>
  <c r="F339"/>
  <c r="F403"/>
  <c r="F467"/>
  <c r="F531"/>
  <c r="F370"/>
  <c r="F434"/>
  <c r="F498"/>
  <c r="F337"/>
  <c r="F401"/>
  <c r="F465"/>
  <c r="F529"/>
  <c r="F586"/>
  <c r="F630"/>
  <c r="F641"/>
  <c r="F546"/>
  <c r="F610"/>
  <c r="F634"/>
  <c r="F643"/>
  <c r="F605"/>
  <c r="F640"/>
  <c r="F554"/>
  <c r="F600"/>
  <c r="F631"/>
  <c r="F558"/>
  <c r="F589"/>
  <c r="F584"/>
  <c r="F575"/>
  <c r="F528"/>
  <c r="F367"/>
  <c r="F431"/>
  <c r="F495"/>
  <c r="F342"/>
  <c r="F406"/>
  <c r="F470"/>
  <c r="F534"/>
  <c r="F381"/>
  <c r="F445"/>
  <c r="F509"/>
  <c r="F356"/>
  <c r="F420"/>
  <c r="F484"/>
  <c r="F331"/>
  <c r="F395"/>
  <c r="F459"/>
  <c r="F523"/>
  <c r="F362"/>
  <c r="F426"/>
  <c r="F490"/>
  <c r="F329"/>
  <c r="F393"/>
  <c r="F457"/>
  <c r="F521"/>
  <c r="F628"/>
  <c r="F601"/>
  <c r="F561"/>
  <c r="F603"/>
  <c r="F598"/>
  <c r="F629"/>
  <c r="F556"/>
  <c r="F587"/>
  <c r="F582"/>
  <c r="F573"/>
  <c r="F626"/>
  <c r="F501"/>
  <c r="F412"/>
  <c r="F513"/>
  <c r="F520"/>
  <c r="F592"/>
  <c r="F552"/>
  <c r="F583"/>
  <c r="F594"/>
  <c r="F596"/>
  <c r="F627"/>
  <c r="F633"/>
  <c r="F571"/>
  <c r="P7"/>
  <c r="F20"/>
  <c r="F12"/>
  <c r="F10"/>
  <c r="F16"/>
  <c r="F8"/>
  <c r="F13"/>
  <c r="F19"/>
  <c r="F17"/>
  <c r="F15"/>
  <c r="F18"/>
  <c r="F11"/>
  <c r="F9"/>
  <c r="F14"/>
  <c r="F7"/>
  <c r="F87"/>
  <c r="F126"/>
  <c r="F37"/>
  <c r="F229"/>
  <c r="F76"/>
  <c r="F268"/>
  <c r="F51"/>
  <c r="F307"/>
  <c r="F49"/>
  <c r="F79"/>
  <c r="F143"/>
  <c r="F207"/>
  <c r="F271"/>
  <c r="F54"/>
  <c r="F118"/>
  <c r="F182"/>
  <c r="F310"/>
  <c r="F29"/>
  <c r="F93"/>
  <c r="F157"/>
  <c r="F221"/>
  <c r="F285"/>
  <c r="F68"/>
  <c r="F132"/>
  <c r="F196"/>
  <c r="F171"/>
  <c r="F299"/>
  <c r="F74"/>
  <c r="F138"/>
  <c r="F202"/>
  <c r="F266"/>
  <c r="F41"/>
  <c r="F105"/>
  <c r="F169"/>
  <c r="F233"/>
  <c r="F297"/>
  <c r="F312"/>
  <c r="F304"/>
  <c r="F296"/>
  <c r="F190"/>
  <c r="F305"/>
  <c r="F135"/>
  <c r="F199"/>
  <c r="F263"/>
  <c r="F46"/>
  <c r="F110"/>
  <c r="F174"/>
  <c r="F302"/>
  <c r="F85"/>
  <c r="F149"/>
  <c r="F213"/>
  <c r="F277"/>
  <c r="F124"/>
  <c r="F188"/>
  <c r="F252"/>
  <c r="F316"/>
  <c r="F35"/>
  <c r="F99"/>
  <c r="F163"/>
  <c r="F227"/>
  <c r="F66"/>
  <c r="F130"/>
  <c r="F194"/>
  <c r="F258"/>
  <c r="F33"/>
  <c r="F97"/>
  <c r="F161"/>
  <c r="F225"/>
  <c r="F264"/>
  <c r="F256"/>
  <c r="F248"/>
  <c r="F232"/>
  <c r="F288"/>
  <c r="F272"/>
  <c r="F279"/>
  <c r="F177"/>
  <c r="F63"/>
  <c r="F127"/>
  <c r="F191"/>
  <c r="F255"/>
  <c r="F319"/>
  <c r="F38"/>
  <c r="F166"/>
  <c r="F230"/>
  <c r="F294"/>
  <c r="F77"/>
  <c r="F141"/>
  <c r="F205"/>
  <c r="F269"/>
  <c r="F52"/>
  <c r="F116"/>
  <c r="F244"/>
  <c r="F308"/>
  <c r="F27"/>
  <c r="F91"/>
  <c r="F155"/>
  <c r="F219"/>
  <c r="F283"/>
  <c r="F122"/>
  <c r="F186"/>
  <c r="F250"/>
  <c r="F314"/>
  <c r="F25"/>
  <c r="F89"/>
  <c r="F153"/>
  <c r="F217"/>
  <c r="F281"/>
  <c r="F192"/>
  <c r="F184"/>
  <c r="F176"/>
  <c r="F168"/>
  <c r="F224"/>
  <c r="F216"/>
  <c r="F208"/>
  <c r="F215"/>
  <c r="F62"/>
  <c r="F243"/>
  <c r="F146"/>
  <c r="F55"/>
  <c r="F119"/>
  <c r="F183"/>
  <c r="F247"/>
  <c r="F311"/>
  <c r="F30"/>
  <c r="F94"/>
  <c r="F158"/>
  <c r="F222"/>
  <c r="F133"/>
  <c r="F197"/>
  <c r="F261"/>
  <c r="F44"/>
  <c r="F108"/>
  <c r="F236"/>
  <c r="F83"/>
  <c r="F147"/>
  <c r="F211"/>
  <c r="F275"/>
  <c r="F50"/>
  <c r="F114"/>
  <c r="F178"/>
  <c r="F242"/>
  <c r="F306"/>
  <c r="F81"/>
  <c r="F209"/>
  <c r="F273"/>
  <c r="F136"/>
  <c r="F128"/>
  <c r="F112"/>
  <c r="F104"/>
  <c r="F152"/>
  <c r="F144"/>
  <c r="F23"/>
  <c r="F318"/>
  <c r="F165"/>
  <c r="F115"/>
  <c r="F274"/>
  <c r="F113"/>
  <c r="F24"/>
  <c r="F47"/>
  <c r="F111"/>
  <c r="F175"/>
  <c r="F239"/>
  <c r="F303"/>
  <c r="F22"/>
  <c r="F86"/>
  <c r="F150"/>
  <c r="F214"/>
  <c r="F278"/>
  <c r="F61"/>
  <c r="F125"/>
  <c r="F189"/>
  <c r="F253"/>
  <c r="F317"/>
  <c r="F36"/>
  <c r="F164"/>
  <c r="F228"/>
  <c r="F292"/>
  <c r="F75"/>
  <c r="F139"/>
  <c r="F203"/>
  <c r="F267"/>
  <c r="F42"/>
  <c r="F106"/>
  <c r="F170"/>
  <c r="F234"/>
  <c r="F298"/>
  <c r="F73"/>
  <c r="F137"/>
  <c r="F201"/>
  <c r="F265"/>
  <c r="F72"/>
  <c r="F64"/>
  <c r="F56"/>
  <c r="F48"/>
  <c r="F96"/>
  <c r="F88"/>
  <c r="F151"/>
  <c r="F254"/>
  <c r="F293"/>
  <c r="F204"/>
  <c r="F179"/>
  <c r="F82"/>
  <c r="F39"/>
  <c r="F103"/>
  <c r="F167"/>
  <c r="F231"/>
  <c r="F295"/>
  <c r="F78"/>
  <c r="F142"/>
  <c r="F206"/>
  <c r="F270"/>
  <c r="F53"/>
  <c r="F117"/>
  <c r="F181"/>
  <c r="F245"/>
  <c r="F309"/>
  <c r="F28"/>
  <c r="F92"/>
  <c r="F156"/>
  <c r="F284"/>
  <c r="F67"/>
  <c r="F131"/>
  <c r="F195"/>
  <c r="F259"/>
  <c r="F34"/>
  <c r="F98"/>
  <c r="F162"/>
  <c r="F226"/>
  <c r="F290"/>
  <c r="F65"/>
  <c r="F129"/>
  <c r="F257"/>
  <c r="F241"/>
  <c r="F95"/>
  <c r="F159"/>
  <c r="F223"/>
  <c r="F287"/>
  <c r="F70"/>
  <c r="F134"/>
  <c r="F198"/>
  <c r="F262"/>
  <c r="F45"/>
  <c r="F109"/>
  <c r="F173"/>
  <c r="F237"/>
  <c r="F301"/>
  <c r="F212"/>
  <c r="F276"/>
  <c r="F59"/>
  <c r="F123"/>
  <c r="F251"/>
  <c r="F315"/>
  <c r="F26"/>
  <c r="F90"/>
  <c r="F154"/>
  <c r="F218"/>
  <c r="F282"/>
  <c r="F57"/>
  <c r="F121"/>
  <c r="F185"/>
  <c r="F249"/>
  <c r="F313"/>
  <c r="F32"/>
  <c r="F220"/>
  <c r="F280"/>
  <c r="F260"/>
  <c r="F320"/>
  <c r="F240"/>
  <c r="F60"/>
  <c r="F180"/>
  <c r="F200"/>
  <c r="F120"/>
  <c r="F160"/>
  <c r="F80"/>
  <c r="F300"/>
  <c r="F100"/>
  <c r="F40"/>
  <c r="F71"/>
  <c r="F238"/>
  <c r="F289"/>
  <c r="F193"/>
  <c r="F344"/>
  <c r="F148"/>
  <c r="F101"/>
  <c r="F187"/>
  <c r="F346"/>
  <c r="F235"/>
  <c r="F286"/>
  <c r="F145"/>
  <c r="F102"/>
  <c r="F69"/>
  <c r="F43"/>
  <c r="F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V439" i="9" l="1"/>
  <c r="V245"/>
  <c r="V511"/>
  <c r="V209"/>
  <c r="V247"/>
  <c r="V522"/>
  <c r="V503"/>
  <c r="V269"/>
  <c r="V604"/>
  <c r="V222"/>
  <c r="V310"/>
  <c r="V200"/>
  <c r="V586"/>
  <c r="V641"/>
  <c r="V305"/>
  <c r="V566"/>
  <c r="V314"/>
  <c r="V500"/>
  <c r="V272"/>
  <c r="V96"/>
  <c r="V308"/>
  <c r="V435"/>
  <c r="V307"/>
  <c r="V558"/>
  <c r="V432"/>
  <c r="V44"/>
  <c r="V434"/>
  <c r="V498"/>
  <c r="V601"/>
  <c r="V329"/>
  <c r="V274"/>
  <c r="V104"/>
  <c r="V134"/>
  <c r="V505"/>
  <c r="V593"/>
  <c r="V34"/>
  <c r="V365"/>
  <c r="V335"/>
  <c r="V29"/>
  <c r="V437"/>
  <c r="V128"/>
  <c r="V444"/>
  <c r="V157"/>
  <c r="V207"/>
  <c r="V632"/>
  <c r="V400"/>
  <c r="T12"/>
  <c r="V496"/>
  <c r="V237"/>
  <c r="V427"/>
  <c r="V100"/>
  <c r="V239"/>
  <c r="V587"/>
  <c r="CV14" i="5"/>
  <c r="CW13"/>
  <c r="CK24"/>
  <c r="CL23"/>
  <c r="BZ16"/>
  <c r="CA15"/>
  <c r="BP12"/>
  <c r="BO13"/>
  <c r="BE11"/>
  <c r="BD12"/>
  <c r="AS14"/>
  <c r="AT13"/>
  <c r="AH17"/>
  <c r="AI16"/>
  <c r="W71"/>
  <c r="X70"/>
  <c r="AB70" s="1"/>
  <c r="AC70" s="1"/>
  <c r="V53" i="9"/>
  <c r="V627"/>
  <c r="V549"/>
  <c r="V547"/>
  <c r="V409"/>
  <c r="V312"/>
  <c r="V261"/>
  <c r="V304"/>
  <c r="V156"/>
  <c r="V114"/>
  <c r="V52"/>
  <c r="V635"/>
  <c r="V557"/>
  <c r="V552"/>
  <c r="V424"/>
  <c r="V344"/>
  <c r="V262"/>
  <c r="V313"/>
  <c r="V160"/>
  <c r="V110"/>
  <c r="V43"/>
  <c r="V612"/>
  <c r="V513"/>
  <c r="V555"/>
  <c r="V426"/>
  <c r="V376"/>
  <c r="V263"/>
  <c r="V319"/>
  <c r="V164"/>
  <c r="V103"/>
  <c r="V42"/>
  <c r="V556"/>
  <c r="V521"/>
  <c r="V561"/>
  <c r="V441"/>
  <c r="V381"/>
  <c r="V264"/>
  <c r="V330"/>
  <c r="V168"/>
  <c r="V95"/>
  <c r="V33"/>
  <c r="V628"/>
  <c r="V514"/>
  <c r="V560"/>
  <c r="V476"/>
  <c r="V327"/>
  <c r="V273"/>
  <c r="V398"/>
  <c r="V204"/>
  <c r="V78"/>
  <c r="V16"/>
  <c r="V161"/>
  <c r="V576"/>
  <c r="V526"/>
  <c r="V425"/>
  <c r="V323"/>
  <c r="V354"/>
  <c r="V226"/>
  <c r="V174"/>
  <c r="V89"/>
  <c r="V79"/>
  <c r="V123"/>
  <c r="V625"/>
  <c r="V423"/>
  <c r="V470"/>
  <c r="V402"/>
  <c r="V289"/>
  <c r="V235"/>
  <c r="V210"/>
  <c r="V77"/>
  <c r="V22"/>
  <c r="V614"/>
  <c r="V538"/>
  <c r="V477"/>
  <c r="V497"/>
  <c r="V342"/>
  <c r="V276"/>
  <c r="V283"/>
  <c r="V216"/>
  <c r="V66"/>
  <c r="V6"/>
  <c r="U6"/>
  <c r="V45"/>
  <c r="V482"/>
  <c r="V524"/>
  <c r="V362"/>
  <c r="V188"/>
  <c r="V490"/>
  <c r="V532"/>
  <c r="V452"/>
  <c r="V270"/>
  <c r="V364"/>
  <c r="V192"/>
  <c r="V35"/>
  <c r="V605"/>
  <c r="V540"/>
  <c r="V454"/>
  <c r="V271"/>
  <c r="V366"/>
  <c r="V196"/>
  <c r="V92"/>
  <c r="V620"/>
  <c r="V506"/>
  <c r="V548"/>
  <c r="V469"/>
  <c r="V321"/>
  <c r="V377"/>
  <c r="V84"/>
  <c r="V25"/>
  <c r="V621"/>
  <c r="V583"/>
  <c r="V517"/>
  <c r="V450"/>
  <c r="V374"/>
  <c r="V286"/>
  <c r="V401"/>
  <c r="V189"/>
  <c r="V141"/>
  <c r="V8"/>
  <c r="V72"/>
  <c r="V640"/>
  <c r="V415"/>
  <c r="V468"/>
  <c r="V281"/>
  <c r="V234"/>
  <c r="V206"/>
  <c r="V86"/>
  <c r="V55"/>
  <c r="V594"/>
  <c r="V487"/>
  <c r="V403"/>
  <c r="V478"/>
  <c r="V284"/>
  <c r="V243"/>
  <c r="V191"/>
  <c r="V139"/>
  <c r="V14"/>
  <c r="V135"/>
  <c r="V607"/>
  <c r="V541"/>
  <c r="V486"/>
  <c r="V388"/>
  <c r="V311"/>
  <c r="V220"/>
  <c r="V201"/>
  <c r="V121"/>
  <c r="V37"/>
  <c r="V589"/>
  <c r="V546"/>
  <c r="V485"/>
  <c r="V416"/>
  <c r="V353"/>
  <c r="V277"/>
  <c r="V291"/>
  <c r="V173"/>
  <c r="V62"/>
  <c r="V36"/>
  <c r="V597"/>
  <c r="V559"/>
  <c r="V493"/>
  <c r="V418"/>
  <c r="V359"/>
  <c r="V278"/>
  <c r="V299"/>
  <c r="V177"/>
  <c r="V58"/>
  <c r="V27"/>
  <c r="V574"/>
  <c r="V567"/>
  <c r="V501"/>
  <c r="V433"/>
  <c r="V370"/>
  <c r="V279"/>
  <c r="V328"/>
  <c r="V181"/>
  <c r="V162"/>
  <c r="V26"/>
  <c r="V613"/>
  <c r="V575"/>
  <c r="V509"/>
  <c r="V448"/>
  <c r="V372"/>
  <c r="V280"/>
  <c r="V360"/>
  <c r="V185"/>
  <c r="V147"/>
  <c r="V17"/>
  <c r="V590"/>
  <c r="V568"/>
  <c r="V518"/>
  <c r="V502"/>
  <c r="V315"/>
  <c r="V343"/>
  <c r="V225"/>
  <c r="V170"/>
  <c r="V97"/>
  <c r="V82"/>
  <c r="V127"/>
  <c r="V617"/>
  <c r="V479"/>
  <c r="V395"/>
  <c r="V472"/>
  <c r="V393"/>
  <c r="V242"/>
  <c r="V187"/>
  <c r="V154"/>
  <c r="V47"/>
  <c r="V611"/>
  <c r="V551"/>
  <c r="V467"/>
  <c r="V317"/>
  <c r="V346"/>
  <c r="V251"/>
  <c r="V293"/>
  <c r="V99"/>
  <c r="V159"/>
  <c r="V64"/>
  <c r="V592"/>
  <c r="V542"/>
  <c r="V442"/>
  <c r="V339"/>
  <c r="V358"/>
  <c r="V228"/>
  <c r="V182"/>
  <c r="V169"/>
  <c r="V615"/>
  <c r="V573"/>
  <c r="V406"/>
  <c r="V322"/>
  <c r="V221"/>
  <c r="V205"/>
  <c r="V117"/>
  <c r="V28"/>
  <c r="V623"/>
  <c r="V579"/>
  <c r="V412"/>
  <c r="V324"/>
  <c r="V113"/>
  <c r="V19"/>
  <c r="V638"/>
  <c r="V631"/>
  <c r="V595"/>
  <c r="V446"/>
  <c r="V428"/>
  <c r="V326"/>
  <c r="V223"/>
  <c r="V213"/>
  <c r="V109"/>
  <c r="V18"/>
  <c r="V582"/>
  <c r="V639"/>
  <c r="V510"/>
  <c r="V461"/>
  <c r="V337"/>
  <c r="V224"/>
  <c r="V217"/>
  <c r="V105"/>
  <c r="V9"/>
  <c r="V76"/>
  <c r="V407"/>
  <c r="V453"/>
  <c r="V385"/>
  <c r="V404"/>
  <c r="V233"/>
  <c r="V202"/>
  <c r="V94"/>
  <c r="V167"/>
  <c r="V85"/>
  <c r="V543"/>
  <c r="V459"/>
  <c r="V309"/>
  <c r="V250"/>
  <c r="V285"/>
  <c r="V108"/>
  <c r="V39"/>
  <c r="V580"/>
  <c r="V536"/>
  <c r="V531"/>
  <c r="V392"/>
  <c r="V295"/>
  <c r="V259"/>
  <c r="V288"/>
  <c r="V148"/>
  <c r="V122"/>
  <c r="V75"/>
  <c r="V119"/>
  <c r="V633"/>
  <c r="V431"/>
  <c r="V473"/>
  <c r="V417"/>
  <c r="V297"/>
  <c r="V236"/>
  <c r="V214"/>
  <c r="V73"/>
  <c r="V21"/>
  <c r="V622"/>
  <c r="V600"/>
  <c r="V581"/>
  <c r="V457"/>
  <c r="V347"/>
  <c r="V369"/>
  <c r="V229"/>
  <c r="V186"/>
  <c r="V158"/>
  <c r="V20"/>
  <c r="V630"/>
  <c r="V608"/>
  <c r="V383"/>
  <c r="V421"/>
  <c r="V355"/>
  <c r="V375"/>
  <c r="V230"/>
  <c r="V190"/>
  <c r="V143"/>
  <c r="V11"/>
  <c r="V88"/>
  <c r="V616"/>
  <c r="V391"/>
  <c r="V436"/>
  <c r="V363"/>
  <c r="V390"/>
  <c r="V231"/>
  <c r="V194"/>
  <c r="V137"/>
  <c r="V10"/>
  <c r="V80"/>
  <c r="V624"/>
  <c r="V399"/>
  <c r="V438"/>
  <c r="V371"/>
  <c r="V397"/>
  <c r="V232"/>
  <c r="V198"/>
  <c r="V102"/>
  <c r="V90"/>
  <c r="V131"/>
  <c r="V609"/>
  <c r="V471"/>
  <c r="V387"/>
  <c r="V466"/>
  <c r="V386"/>
  <c r="V241"/>
  <c r="V183"/>
  <c r="V165"/>
  <c r="V48"/>
  <c r="V572"/>
  <c r="V528"/>
  <c r="V523"/>
  <c r="V373"/>
  <c r="V287"/>
  <c r="V258"/>
  <c r="V429"/>
  <c r="V144"/>
  <c r="V126"/>
  <c r="V31"/>
  <c r="V637"/>
  <c r="V545"/>
  <c r="V508"/>
  <c r="V420"/>
  <c r="V290"/>
  <c r="V267"/>
  <c r="V345"/>
  <c r="V180"/>
  <c r="V151"/>
  <c r="V54"/>
  <c r="V602"/>
  <c r="V495"/>
  <c r="V411"/>
  <c r="V488"/>
  <c r="V292"/>
  <c r="V244"/>
  <c r="V195"/>
  <c r="V133"/>
  <c r="E9"/>
  <c r="V13"/>
  <c r="V577"/>
  <c r="V484"/>
  <c r="V218"/>
  <c r="V69"/>
  <c r="V12"/>
  <c r="V585"/>
  <c r="V447"/>
  <c r="V489"/>
  <c r="V320"/>
  <c r="V238"/>
  <c r="V171"/>
  <c r="V65"/>
  <c r="V106"/>
  <c r="V455"/>
  <c r="V449"/>
  <c r="V352"/>
  <c r="V175"/>
  <c r="V61"/>
  <c r="V98"/>
  <c r="V146"/>
  <c r="V463"/>
  <c r="V379"/>
  <c r="V464"/>
  <c r="V382"/>
  <c r="V240"/>
  <c r="V179"/>
  <c r="V57"/>
  <c r="V93"/>
  <c r="V578"/>
  <c r="V535"/>
  <c r="V451"/>
  <c r="V462"/>
  <c r="V249"/>
  <c r="V215"/>
  <c r="V112"/>
  <c r="V40"/>
  <c r="V636"/>
  <c r="V537"/>
  <c r="V458"/>
  <c r="V282"/>
  <c r="V266"/>
  <c r="V334"/>
  <c r="V176"/>
  <c r="V166"/>
  <c r="V23"/>
  <c r="V606"/>
  <c r="V530"/>
  <c r="V571"/>
  <c r="V492"/>
  <c r="V340"/>
  <c r="V275"/>
  <c r="V430"/>
  <c r="V212"/>
  <c r="V70"/>
  <c r="V46"/>
  <c r="V619"/>
  <c r="V553"/>
  <c r="V475"/>
  <c r="V325"/>
  <c r="V348"/>
  <c r="V252"/>
  <c r="V301"/>
  <c r="V91"/>
  <c r="V153"/>
  <c r="V60"/>
  <c r="V419"/>
  <c r="V300"/>
  <c r="V199"/>
  <c r="V142"/>
  <c r="V163"/>
  <c r="V554"/>
  <c r="V246"/>
  <c r="V203"/>
  <c r="V124"/>
  <c r="V63"/>
  <c r="V107"/>
  <c r="V562"/>
  <c r="V519"/>
  <c r="V445"/>
  <c r="V316"/>
  <c r="V120"/>
  <c r="V59"/>
  <c r="V101"/>
  <c r="V570"/>
  <c r="V527"/>
  <c r="V443"/>
  <c r="V460"/>
  <c r="V318"/>
  <c r="V248"/>
  <c r="V211"/>
  <c r="V116"/>
  <c r="V49"/>
  <c r="V642"/>
  <c r="V520"/>
  <c r="V515"/>
  <c r="V389"/>
  <c r="V257"/>
  <c r="V414"/>
  <c r="V140"/>
  <c r="V130"/>
  <c r="V32"/>
  <c r="V629"/>
  <c r="V565"/>
  <c r="V481"/>
  <c r="V338"/>
  <c r="V405"/>
  <c r="V208"/>
  <c r="V74"/>
  <c r="V15"/>
  <c r="V150"/>
  <c r="V599"/>
  <c r="V533"/>
  <c r="V480"/>
  <c r="V384"/>
  <c r="V302"/>
  <c r="V219"/>
  <c r="V197"/>
  <c r="V125"/>
  <c r="V38"/>
  <c r="V588"/>
  <c r="V544"/>
  <c r="V539"/>
  <c r="V394"/>
  <c r="V303"/>
  <c r="V260"/>
  <c r="V296"/>
  <c r="V152"/>
  <c r="V118"/>
  <c r="V71"/>
  <c r="V115"/>
  <c r="V610"/>
  <c r="V563"/>
  <c r="V483"/>
  <c r="V333"/>
  <c r="V350"/>
  <c r="V253"/>
  <c r="V336"/>
  <c r="V83"/>
  <c r="V67"/>
  <c r="V111"/>
  <c r="V618"/>
  <c r="V603"/>
  <c r="V491"/>
  <c r="V341"/>
  <c r="V361"/>
  <c r="V254"/>
  <c r="V368"/>
  <c r="V56"/>
  <c r="V155"/>
  <c r="V51"/>
  <c r="V626"/>
  <c r="V504"/>
  <c r="V499"/>
  <c r="V349"/>
  <c r="V367"/>
  <c r="V255"/>
  <c r="V410"/>
  <c r="V132"/>
  <c r="V149"/>
  <c r="V50"/>
  <c r="V634"/>
  <c r="V512"/>
  <c r="V507"/>
  <c r="V357"/>
  <c r="V378"/>
  <c r="V256"/>
  <c r="V413"/>
  <c r="V136"/>
  <c r="V138"/>
  <c r="V41"/>
  <c r="V564"/>
  <c r="V529"/>
  <c r="V569"/>
  <c r="V456"/>
  <c r="V396"/>
  <c r="V265"/>
  <c r="V332"/>
  <c r="V172"/>
  <c r="V87"/>
  <c r="V24"/>
  <c r="V598"/>
  <c r="V591"/>
  <c r="V525"/>
  <c r="V465"/>
  <c r="V380"/>
  <c r="V294"/>
  <c r="V408"/>
  <c r="V193"/>
  <c r="V129"/>
  <c r="V7"/>
  <c r="V68"/>
  <c r="V584"/>
  <c r="V534"/>
  <c r="V440"/>
  <c r="V331"/>
  <c r="V356"/>
  <c r="V227"/>
  <c r="V178"/>
  <c r="V81"/>
  <c r="V30"/>
  <c r="V550"/>
  <c r="V474"/>
  <c r="V516"/>
  <c r="V422"/>
  <c r="V298"/>
  <c r="V268"/>
  <c r="V351"/>
  <c r="V184"/>
  <c r="V145"/>
  <c r="X7"/>
  <c r="Y7" s="1"/>
  <c r="X9"/>
  <c r="Y9" s="1"/>
  <c r="X8"/>
  <c r="Y8" s="1"/>
  <c r="S13"/>
  <c r="T13" s="1"/>
  <c r="F11"/>
  <c r="J10"/>
  <c r="K10" s="1"/>
  <c r="P8" i="5"/>
  <c r="P9"/>
  <c r="L7"/>
  <c r="W8" i="6"/>
  <c r="X8"/>
  <c r="R12"/>
  <c r="W9"/>
  <c r="P9"/>
  <c r="Q9" s="1"/>
  <c r="I9"/>
  <c r="H10"/>
  <c r="C11"/>
  <c r="N10"/>
  <c r="O10" s="1"/>
  <c r="K10"/>
  <c r="L10" s="1"/>
  <c r="V10"/>
  <c r="CW14" i="5" l="1"/>
  <c r="CV15"/>
  <c r="CL24"/>
  <c r="CK25"/>
  <c r="BZ17"/>
  <c r="CA16"/>
  <c r="BP13"/>
  <c r="BO14"/>
  <c r="BE12"/>
  <c r="BD13"/>
  <c r="AT14"/>
  <c r="AS15"/>
  <c r="AI17"/>
  <c r="AH18"/>
  <c r="X71"/>
  <c r="AB71" s="1"/>
  <c r="AC71" s="1"/>
  <c r="W72"/>
  <c r="E10" i="9"/>
  <c r="X10"/>
  <c r="Y10" s="1"/>
  <c r="S14"/>
  <c r="T14" s="1"/>
  <c r="J11"/>
  <c r="K11" s="1"/>
  <c r="F12"/>
  <c r="P10" i="5"/>
  <c r="L8"/>
  <c r="Q7"/>
  <c r="R7" s="1"/>
  <c r="W10" i="6"/>
  <c r="X10"/>
  <c r="R13"/>
  <c r="P10"/>
  <c r="Q10" s="1"/>
  <c r="I10"/>
  <c r="H11"/>
  <c r="C12"/>
  <c r="N11"/>
  <c r="O11" s="1"/>
  <c r="K11"/>
  <c r="L11" s="1"/>
  <c r="V11"/>
  <c r="CV16" i="5" l="1"/>
  <c r="CW15"/>
  <c r="CK26"/>
  <c r="CL25"/>
  <c r="BZ18"/>
  <c r="CA17"/>
  <c r="BO15"/>
  <c r="BP14"/>
  <c r="BD14"/>
  <c r="BE13"/>
  <c r="AT15"/>
  <c r="AS16"/>
  <c r="AH19"/>
  <c r="AI18"/>
  <c r="W73"/>
  <c r="X72"/>
  <c r="AB72" s="1"/>
  <c r="AC72" s="1"/>
  <c r="E11" i="9"/>
  <c r="X11"/>
  <c r="Y11" s="1"/>
  <c r="S15"/>
  <c r="T15" s="1"/>
  <c r="J12"/>
  <c r="K12" s="1"/>
  <c r="F13"/>
  <c r="P11" i="5"/>
  <c r="L9"/>
  <c r="Q8"/>
  <c r="R8" s="1"/>
  <c r="W11" i="6"/>
  <c r="X11"/>
  <c r="R14"/>
  <c r="P11"/>
  <c r="Q11" s="1"/>
  <c r="I11"/>
  <c r="C13"/>
  <c r="N12"/>
  <c r="O12" s="1"/>
  <c r="K12"/>
  <c r="L12" s="1"/>
  <c r="H12"/>
  <c r="V12"/>
  <c r="CV17" i="5" l="1"/>
  <c r="CW16"/>
  <c r="CK27"/>
  <c r="CL26"/>
  <c r="BZ19"/>
  <c r="CA18"/>
  <c r="BO16"/>
  <c r="BP15"/>
  <c r="BD15"/>
  <c r="BE14"/>
  <c r="AS17"/>
  <c r="AT16"/>
  <c r="AH20"/>
  <c r="AI19"/>
  <c r="W74"/>
  <c r="X73"/>
  <c r="AB73" s="1"/>
  <c r="AC73" s="1"/>
  <c r="E12" i="9"/>
  <c r="X12"/>
  <c r="Y12" s="1"/>
  <c r="S16"/>
  <c r="T16" s="1"/>
  <c r="J13"/>
  <c r="K13" s="1"/>
  <c r="F14"/>
  <c r="P12" i="5"/>
  <c r="L10"/>
  <c r="Q9"/>
  <c r="R9" s="1"/>
  <c r="W12" i="6"/>
  <c r="X12"/>
  <c r="R15"/>
  <c r="N13"/>
  <c r="O13" s="1"/>
  <c r="K13"/>
  <c r="L13" s="1"/>
  <c r="H13"/>
  <c r="C14"/>
  <c r="P12"/>
  <c r="Q12" s="1"/>
  <c r="I12"/>
  <c r="V13"/>
  <c r="CV18" i="5" l="1"/>
  <c r="CW17"/>
  <c r="CK28"/>
  <c r="CL27"/>
  <c r="CA19"/>
  <c r="BZ20"/>
  <c r="BP16"/>
  <c r="BO17"/>
  <c r="BE15"/>
  <c r="BD16"/>
  <c r="AS18"/>
  <c r="AT17"/>
  <c r="AH21"/>
  <c r="AI20"/>
  <c r="W75"/>
  <c r="X74"/>
  <c r="AB74" s="1"/>
  <c r="AC74" s="1"/>
  <c r="E13" i="9"/>
  <c r="X13"/>
  <c r="Y13" s="1"/>
  <c r="S17"/>
  <c r="T17" s="1"/>
  <c r="F15"/>
  <c r="J14"/>
  <c r="K14" s="1"/>
  <c r="P13" i="5"/>
  <c r="Q10"/>
  <c r="R10" s="1"/>
  <c r="L11"/>
  <c r="W13" i="6"/>
  <c r="X13"/>
  <c r="R16"/>
  <c r="P13"/>
  <c r="Q13" s="1"/>
  <c r="I13"/>
  <c r="K14"/>
  <c r="L14" s="1"/>
  <c r="H14"/>
  <c r="C15"/>
  <c r="N14"/>
  <c r="O14" s="1"/>
  <c r="V14"/>
  <c r="CV19" i="5" l="1"/>
  <c r="CW18"/>
  <c r="CK29"/>
  <c r="CL28"/>
  <c r="BZ21"/>
  <c r="CA20"/>
  <c r="BP17"/>
  <c r="BO18"/>
  <c r="BE16"/>
  <c r="BD17"/>
  <c r="AT18"/>
  <c r="AS19"/>
  <c r="AI21"/>
  <c r="AH22"/>
  <c r="X75"/>
  <c r="AB75" s="1"/>
  <c r="AC75" s="1"/>
  <c r="W76"/>
  <c r="E14" i="9"/>
  <c r="X14"/>
  <c r="Y14" s="1"/>
  <c r="S18"/>
  <c r="T18" s="1"/>
  <c r="J15"/>
  <c r="K15" s="1"/>
  <c r="F16"/>
  <c r="P14" i="5"/>
  <c r="L12"/>
  <c r="Q11"/>
  <c r="R11" s="1"/>
  <c r="W14" i="6"/>
  <c r="X14"/>
  <c r="R17"/>
  <c r="P14"/>
  <c r="Q14" s="1"/>
  <c r="I14"/>
  <c r="K15"/>
  <c r="L15" s="1"/>
  <c r="H15"/>
  <c r="C16"/>
  <c r="N15"/>
  <c r="O15" s="1"/>
  <c r="V15"/>
  <c r="CW19" i="5" l="1"/>
  <c r="CV20"/>
  <c r="CK30"/>
  <c r="CL29"/>
  <c r="CA21"/>
  <c r="BZ22"/>
  <c r="BO19"/>
  <c r="BP18"/>
  <c r="BD18"/>
  <c r="BE17"/>
  <c r="AT19"/>
  <c r="AS20"/>
  <c r="AH23"/>
  <c r="AI22"/>
  <c r="W77"/>
  <c r="X76"/>
  <c r="AB76" s="1"/>
  <c r="AC76" s="1"/>
  <c r="E15" i="9"/>
  <c r="X15"/>
  <c r="Y15" s="1"/>
  <c r="S19"/>
  <c r="T19" s="1"/>
  <c r="F17"/>
  <c r="J16"/>
  <c r="K16" s="1"/>
  <c r="P15" i="5"/>
  <c r="L13"/>
  <c r="Q12"/>
  <c r="R12" s="1"/>
  <c r="W15" i="6"/>
  <c r="X15"/>
  <c r="R18"/>
  <c r="P15"/>
  <c r="Q15" s="1"/>
  <c r="I15"/>
  <c r="K16"/>
  <c r="L16" s="1"/>
  <c r="H16"/>
  <c r="C17"/>
  <c r="N16"/>
  <c r="O16" s="1"/>
  <c r="V16"/>
  <c r="CV21" i="5" l="1"/>
  <c r="CW20"/>
  <c r="CK31"/>
  <c r="CL30"/>
  <c r="BZ23"/>
  <c r="CA22"/>
  <c r="BO20"/>
  <c r="BP19"/>
  <c r="BD19"/>
  <c r="BE18"/>
  <c r="AS21"/>
  <c r="AT20"/>
  <c r="AH24"/>
  <c r="AI23"/>
  <c r="W78"/>
  <c r="X77"/>
  <c r="AB77" s="1"/>
  <c r="AC77" s="1"/>
  <c r="E16" i="9"/>
  <c r="X16"/>
  <c r="Y16" s="1"/>
  <c r="S20"/>
  <c r="T20" s="1"/>
  <c r="J17"/>
  <c r="K17" s="1"/>
  <c r="F18"/>
  <c r="P16" i="5"/>
  <c r="L14"/>
  <c r="Q13"/>
  <c r="R13" s="1"/>
  <c r="W16" i="6"/>
  <c r="X16"/>
  <c r="R19"/>
  <c r="I16"/>
  <c r="P16"/>
  <c r="Q16" s="1"/>
  <c r="H17"/>
  <c r="C18"/>
  <c r="N17"/>
  <c r="O17" s="1"/>
  <c r="K17"/>
  <c r="L17" s="1"/>
  <c r="V17"/>
  <c r="CW21" i="5" l="1"/>
  <c r="CV22"/>
  <c r="CK32"/>
  <c r="CL31"/>
  <c r="BZ24"/>
  <c r="CA23"/>
  <c r="BP20"/>
  <c r="BO21"/>
  <c r="BE19"/>
  <c r="BD20"/>
  <c r="AS22"/>
  <c r="AT21"/>
  <c r="AH25"/>
  <c r="AI24"/>
  <c r="W79"/>
  <c r="X78"/>
  <c r="AB78" s="1"/>
  <c r="AC78" s="1"/>
  <c r="E17" i="9"/>
  <c r="X17"/>
  <c r="Y17" s="1"/>
  <c r="S21"/>
  <c r="T21" s="1"/>
  <c r="F19"/>
  <c r="J18"/>
  <c r="K18" s="1"/>
  <c r="P17" i="5"/>
  <c r="Q14"/>
  <c r="R14" s="1"/>
  <c r="L15"/>
  <c r="W17" i="6"/>
  <c r="X17"/>
  <c r="R20"/>
  <c r="P17"/>
  <c r="Q17" s="1"/>
  <c r="I17"/>
  <c r="H18"/>
  <c r="C19"/>
  <c r="N18"/>
  <c r="O18" s="1"/>
  <c r="K18"/>
  <c r="L18" s="1"/>
  <c r="V18"/>
  <c r="CV23" i="5" l="1"/>
  <c r="CW22"/>
  <c r="CL32"/>
  <c r="CK33"/>
  <c r="BZ25"/>
  <c r="CA24"/>
  <c r="BP21"/>
  <c r="BO22"/>
  <c r="BE20"/>
  <c r="BD21"/>
  <c r="AT22"/>
  <c r="AS23"/>
  <c r="AI25"/>
  <c r="AH26"/>
  <c r="X79"/>
  <c r="AB79" s="1"/>
  <c r="AC79" s="1"/>
  <c r="W80"/>
  <c r="E18" i="9"/>
  <c r="X18"/>
  <c r="Y18" s="1"/>
  <c r="S22"/>
  <c r="T22" s="1"/>
  <c r="J19"/>
  <c r="K19" s="1"/>
  <c r="F20"/>
  <c r="P18" i="5"/>
  <c r="L16"/>
  <c r="Q15"/>
  <c r="R15" s="1"/>
  <c r="W18" i="6"/>
  <c r="X18"/>
  <c r="R21"/>
  <c r="P18"/>
  <c r="Q18" s="1"/>
  <c r="I18"/>
  <c r="H19"/>
  <c r="C20"/>
  <c r="N19"/>
  <c r="O19" s="1"/>
  <c r="K19"/>
  <c r="L19" s="1"/>
  <c r="V19"/>
  <c r="CW23" i="5" l="1"/>
  <c r="CV24"/>
  <c r="CL33"/>
  <c r="CK34"/>
  <c r="BZ26"/>
  <c r="CA25"/>
  <c r="BO23"/>
  <c r="BP22"/>
  <c r="BD22"/>
  <c r="BE21"/>
  <c r="AT23"/>
  <c r="AS24"/>
  <c r="AH27"/>
  <c r="AI26"/>
  <c r="W81"/>
  <c r="X80"/>
  <c r="AB80" s="1"/>
  <c r="AC80" s="1"/>
  <c r="E19" i="9"/>
  <c r="X19"/>
  <c r="Y19" s="1"/>
  <c r="S23"/>
  <c r="T23" s="1"/>
  <c r="J20"/>
  <c r="K20" s="1"/>
  <c r="F21"/>
  <c r="P19" i="5"/>
  <c r="Q16"/>
  <c r="R16" s="1"/>
  <c r="L17"/>
  <c r="W19" i="6"/>
  <c r="X19"/>
  <c r="R22"/>
  <c r="P19"/>
  <c r="Q19" s="1"/>
  <c r="I19"/>
  <c r="C21"/>
  <c r="N20"/>
  <c r="K20"/>
  <c r="L20" s="1"/>
  <c r="H20"/>
  <c r="V20"/>
  <c r="CV25" i="5" l="1"/>
  <c r="CW24"/>
  <c r="CK35"/>
  <c r="CL34"/>
  <c r="BZ27"/>
  <c r="CA26"/>
  <c r="BO24"/>
  <c r="BP23"/>
  <c r="BD23"/>
  <c r="BE22"/>
  <c r="AS25"/>
  <c r="AT24"/>
  <c r="AH28"/>
  <c r="AI27"/>
  <c r="W82"/>
  <c r="X81"/>
  <c r="AB81" s="1"/>
  <c r="AC81" s="1"/>
  <c r="E20" i="9"/>
  <c r="X20"/>
  <c r="Y20" s="1"/>
  <c r="S24"/>
  <c r="T24" s="1"/>
  <c r="J21"/>
  <c r="K21" s="1"/>
  <c r="F22"/>
  <c r="P20" i="5"/>
  <c r="Q17"/>
  <c r="R17" s="1"/>
  <c r="L18"/>
  <c r="W20" i="6"/>
  <c r="X20"/>
  <c r="R23"/>
  <c r="N21"/>
  <c r="O21" s="1"/>
  <c r="K21"/>
  <c r="L21" s="1"/>
  <c r="H21"/>
  <c r="C22"/>
  <c r="O20"/>
  <c r="P20"/>
  <c r="Q20" s="1"/>
  <c r="I20"/>
  <c r="V21"/>
  <c r="CV26" i="5" l="1"/>
  <c r="CW25"/>
  <c r="CK36"/>
  <c r="CL35"/>
  <c r="CA27"/>
  <c r="BZ28"/>
  <c r="BP24"/>
  <c r="BO25"/>
  <c r="BE23"/>
  <c r="BD24"/>
  <c r="AS26"/>
  <c r="AT25"/>
  <c r="AH29"/>
  <c r="AI28"/>
  <c r="W83"/>
  <c r="X82"/>
  <c r="AB82" s="1"/>
  <c r="AC82" s="1"/>
  <c r="E21" i="9"/>
  <c r="X21"/>
  <c r="Y21" s="1"/>
  <c r="S25"/>
  <c r="T25" s="1"/>
  <c r="F23"/>
  <c r="J22"/>
  <c r="K22" s="1"/>
  <c r="P21" i="5"/>
  <c r="L19"/>
  <c r="Q18"/>
  <c r="R18" s="1"/>
  <c r="W21" i="6"/>
  <c r="X21"/>
  <c r="R24"/>
  <c r="P21"/>
  <c r="Q21" s="1"/>
  <c r="I21"/>
  <c r="K22"/>
  <c r="L22" s="1"/>
  <c r="H22"/>
  <c r="C23"/>
  <c r="N22"/>
  <c r="O22" s="1"/>
  <c r="V22"/>
  <c r="CV27" i="5" l="1"/>
  <c r="CW26"/>
  <c r="CL36"/>
  <c r="CK37"/>
  <c r="BZ29"/>
  <c r="CA28"/>
  <c r="BP25"/>
  <c r="BO26"/>
  <c r="BE24"/>
  <c r="BD25"/>
  <c r="AT26"/>
  <c r="AS27"/>
  <c r="AI29"/>
  <c r="AH30"/>
  <c r="X83"/>
  <c r="AB83" s="1"/>
  <c r="AC83" s="1"/>
  <c r="W84"/>
  <c r="E22" i="9"/>
  <c r="X22"/>
  <c r="Y22" s="1"/>
  <c r="S26"/>
  <c r="T26" s="1"/>
  <c r="F24"/>
  <c r="J23"/>
  <c r="K23" s="1"/>
  <c r="P22" i="5"/>
  <c r="Q19"/>
  <c r="R19" s="1"/>
  <c r="L20"/>
  <c r="W22" i="6"/>
  <c r="X22"/>
  <c r="R25"/>
  <c r="P22"/>
  <c r="Q22" s="1"/>
  <c r="I22"/>
  <c r="K23"/>
  <c r="L23" s="1"/>
  <c r="H23"/>
  <c r="C24"/>
  <c r="N23"/>
  <c r="O23" s="1"/>
  <c r="V23"/>
  <c r="CV28" i="5" l="1"/>
  <c r="CW27"/>
  <c r="CL37"/>
  <c r="CK38"/>
  <c r="CA29"/>
  <c r="BZ30"/>
  <c r="BO27"/>
  <c r="BP26"/>
  <c r="BD26"/>
  <c r="BE25"/>
  <c r="AT27"/>
  <c r="AS28"/>
  <c r="AH31"/>
  <c r="AI30"/>
  <c r="W85"/>
  <c r="X84"/>
  <c r="AB84" s="1"/>
  <c r="AC84" s="1"/>
  <c r="E23" i="9"/>
  <c r="X23"/>
  <c r="Y23" s="1"/>
  <c r="S27"/>
  <c r="T27" s="1"/>
  <c r="J24"/>
  <c r="K24" s="1"/>
  <c r="F25"/>
  <c r="P23" i="5"/>
  <c r="Q20"/>
  <c r="R20" s="1"/>
  <c r="L21"/>
  <c r="W23" i="6"/>
  <c r="X23"/>
  <c r="R26"/>
  <c r="P23"/>
  <c r="Q23" s="1"/>
  <c r="I23"/>
  <c r="K24"/>
  <c r="L24" s="1"/>
  <c r="H24"/>
  <c r="C25"/>
  <c r="N24"/>
  <c r="O24" s="1"/>
  <c r="V24"/>
  <c r="CV29" i="5" l="1"/>
  <c r="CW28"/>
  <c r="CK39"/>
  <c r="CL38"/>
  <c r="BZ31"/>
  <c r="CA30"/>
  <c r="BO28"/>
  <c r="BP27"/>
  <c r="BD27"/>
  <c r="BE26"/>
  <c r="AS29"/>
  <c r="AT28"/>
  <c r="AH32"/>
  <c r="AI31"/>
  <c r="W86"/>
  <c r="X85"/>
  <c r="AB85" s="1"/>
  <c r="AC85" s="1"/>
  <c r="E24" i="9"/>
  <c r="X24"/>
  <c r="Y24" s="1"/>
  <c r="S28"/>
  <c r="T28" s="1"/>
  <c r="J25"/>
  <c r="K25" s="1"/>
  <c r="F26"/>
  <c r="P24" i="5"/>
  <c r="Q21"/>
  <c r="R21" s="1"/>
  <c r="L22"/>
  <c r="W24" i="6"/>
  <c r="X24"/>
  <c r="R27"/>
  <c r="I24"/>
  <c r="P24"/>
  <c r="Q24" s="1"/>
  <c r="H25"/>
  <c r="C26"/>
  <c r="N25"/>
  <c r="O25" s="1"/>
  <c r="K25"/>
  <c r="L25" s="1"/>
  <c r="V25"/>
  <c r="CV30" i="5" l="1"/>
  <c r="CW29"/>
  <c r="CK40"/>
  <c r="CL39"/>
  <c r="BZ32"/>
  <c r="CA31"/>
  <c r="BP28"/>
  <c r="BO29"/>
  <c r="BE27"/>
  <c r="BD28"/>
  <c r="AS30"/>
  <c r="AT29"/>
  <c r="AH33"/>
  <c r="AI32"/>
  <c r="W87"/>
  <c r="X86"/>
  <c r="AB86" s="1"/>
  <c r="AC86" s="1"/>
  <c r="E25" i="9"/>
  <c r="X25"/>
  <c r="Y25" s="1"/>
  <c r="S29"/>
  <c r="T29" s="1"/>
  <c r="F27"/>
  <c r="J26"/>
  <c r="K26" s="1"/>
  <c r="P25" i="5"/>
  <c r="Q22"/>
  <c r="R22" s="1"/>
  <c r="L23"/>
  <c r="W25" i="6"/>
  <c r="X25"/>
  <c r="R28"/>
  <c r="P25"/>
  <c r="Q25" s="1"/>
  <c r="I25"/>
  <c r="H26"/>
  <c r="C27"/>
  <c r="N26"/>
  <c r="O26" s="1"/>
  <c r="K26"/>
  <c r="L26" s="1"/>
  <c r="V26"/>
  <c r="CW30" i="5" l="1"/>
  <c r="CV31"/>
  <c r="CL40"/>
  <c r="CK41"/>
  <c r="BZ33"/>
  <c r="CA32"/>
  <c r="BP29"/>
  <c r="BO30"/>
  <c r="BE28"/>
  <c r="BD29"/>
  <c r="AT30"/>
  <c r="AS31"/>
  <c r="AI33"/>
  <c r="AH34"/>
  <c r="X87"/>
  <c r="AB87" s="1"/>
  <c r="AC87" s="1"/>
  <c r="W88"/>
  <c r="E26" i="9"/>
  <c r="X26"/>
  <c r="Y26" s="1"/>
  <c r="S30"/>
  <c r="T30" s="1"/>
  <c r="J27"/>
  <c r="K27" s="1"/>
  <c r="F28"/>
  <c r="P26" i="5"/>
  <c r="Q23"/>
  <c r="R23" s="1"/>
  <c r="L24"/>
  <c r="W26" i="6"/>
  <c r="X26"/>
  <c r="R29"/>
  <c r="P26"/>
  <c r="Q26" s="1"/>
  <c r="I26"/>
  <c r="H27"/>
  <c r="C28"/>
  <c r="N27"/>
  <c r="O27" s="1"/>
  <c r="K27"/>
  <c r="L27" s="1"/>
  <c r="V27"/>
  <c r="CV32" i="5" l="1"/>
  <c r="CW31"/>
  <c r="CL41"/>
  <c r="CK42"/>
  <c r="BZ34"/>
  <c r="CA33"/>
  <c r="BO31"/>
  <c r="BP30"/>
  <c r="BD30"/>
  <c r="BE29"/>
  <c r="AT31"/>
  <c r="AS32"/>
  <c r="AH35"/>
  <c r="AI34"/>
  <c r="W89"/>
  <c r="X88"/>
  <c r="AB88" s="1"/>
  <c r="AC88" s="1"/>
  <c r="E27" i="9"/>
  <c r="X27"/>
  <c r="Y27" s="1"/>
  <c r="S31"/>
  <c r="T31" s="1"/>
  <c r="J28"/>
  <c r="K28" s="1"/>
  <c r="F29"/>
  <c r="P27" i="5"/>
  <c r="Q24"/>
  <c r="R24" s="1"/>
  <c r="L25"/>
  <c r="W27" i="6"/>
  <c r="X27"/>
  <c r="R30"/>
  <c r="P27"/>
  <c r="Q27" s="1"/>
  <c r="I27"/>
  <c r="C29"/>
  <c r="N28"/>
  <c r="O28" s="1"/>
  <c r="K28"/>
  <c r="L28" s="1"/>
  <c r="H28"/>
  <c r="V28"/>
  <c r="CV33" i="5" l="1"/>
  <c r="CW32"/>
  <c r="CK43"/>
  <c r="CL42"/>
  <c r="BZ35"/>
  <c r="CA34"/>
  <c r="BO32"/>
  <c r="BP31"/>
  <c r="BD31"/>
  <c r="BE30"/>
  <c r="AS33"/>
  <c r="AT32"/>
  <c r="AH36"/>
  <c r="AI35"/>
  <c r="W90"/>
  <c r="X89"/>
  <c r="AB89" s="1"/>
  <c r="AC89" s="1"/>
  <c r="E28" i="9"/>
  <c r="X28"/>
  <c r="Y28" s="1"/>
  <c r="S32"/>
  <c r="T32" s="1"/>
  <c r="L26" i="5"/>
  <c r="M26" s="1"/>
  <c r="Q25"/>
  <c r="R25" s="1"/>
  <c r="J29" i="9"/>
  <c r="K29" s="1"/>
  <c r="F30"/>
  <c r="P28" i="5"/>
  <c r="W28" i="6"/>
  <c r="X28"/>
  <c r="R31"/>
  <c r="P28"/>
  <c r="Q28" s="1"/>
  <c r="I28"/>
  <c r="N29"/>
  <c r="O29" s="1"/>
  <c r="K29"/>
  <c r="L29" s="1"/>
  <c r="H29"/>
  <c r="C30"/>
  <c r="V29"/>
  <c r="CW33" i="5" l="1"/>
  <c r="CV34"/>
  <c r="CK44"/>
  <c r="CL43"/>
  <c r="CA35"/>
  <c r="BZ36"/>
  <c r="BP32"/>
  <c r="BO33"/>
  <c r="BE31"/>
  <c r="BD32"/>
  <c r="AS34"/>
  <c r="AT33"/>
  <c r="AH37"/>
  <c r="AI36"/>
  <c r="W91"/>
  <c r="X90"/>
  <c r="AB90" s="1"/>
  <c r="AC90" s="1"/>
  <c r="E29" i="9"/>
  <c r="X29"/>
  <c r="Y29" s="1"/>
  <c r="S33"/>
  <c r="T33" s="1"/>
  <c r="F31"/>
  <c r="J30"/>
  <c r="K30" s="1"/>
  <c r="P29" i="5"/>
  <c r="Q26"/>
  <c r="R26" s="1"/>
  <c r="L27"/>
  <c r="M27" s="1"/>
  <c r="W29" i="6"/>
  <c r="X29"/>
  <c r="R32"/>
  <c r="K30"/>
  <c r="L30" s="1"/>
  <c r="H30"/>
  <c r="C31"/>
  <c r="N30"/>
  <c r="O30" s="1"/>
  <c r="P29"/>
  <c r="Q29" s="1"/>
  <c r="I29"/>
  <c r="V30"/>
  <c r="CV35" i="5" l="1"/>
  <c r="CW34"/>
  <c r="CL44"/>
  <c r="CK45"/>
  <c r="BZ37"/>
  <c r="CA36"/>
  <c r="BP33"/>
  <c r="BO34"/>
  <c r="BE32"/>
  <c r="BD33"/>
  <c r="AT34"/>
  <c r="AS35"/>
  <c r="AI37"/>
  <c r="AH38"/>
  <c r="X91"/>
  <c r="AB91" s="1"/>
  <c r="AC91" s="1"/>
  <c r="W92"/>
  <c r="E30" i="9"/>
  <c r="X30"/>
  <c r="Y30" s="1"/>
  <c r="S34"/>
  <c r="T34" s="1"/>
  <c r="J31"/>
  <c r="K31" s="1"/>
  <c r="F32"/>
  <c r="P30" i="5"/>
  <c r="Q27"/>
  <c r="R27" s="1"/>
  <c r="L28"/>
  <c r="M28" s="1"/>
  <c r="W30" i="6"/>
  <c r="X30"/>
  <c r="R33"/>
  <c r="P30"/>
  <c r="Q30" s="1"/>
  <c r="I30"/>
  <c r="K31"/>
  <c r="L31" s="1"/>
  <c r="H31"/>
  <c r="C32"/>
  <c r="N31"/>
  <c r="O31" s="1"/>
  <c r="V31"/>
  <c r="CW35" i="5" l="1"/>
  <c r="CV36"/>
  <c r="CK46"/>
  <c r="CL45"/>
  <c r="CA37"/>
  <c r="BZ38"/>
  <c r="BO35"/>
  <c r="BP34"/>
  <c r="BD34"/>
  <c r="BE33"/>
  <c r="AT35"/>
  <c r="AS36"/>
  <c r="AH39"/>
  <c r="AI38"/>
  <c r="W93"/>
  <c r="X92"/>
  <c r="AB92" s="1"/>
  <c r="AC92" s="1"/>
  <c r="E31" i="9"/>
  <c r="X31"/>
  <c r="Y31" s="1"/>
  <c r="S35"/>
  <c r="T35" s="1"/>
  <c r="F33"/>
  <c r="J32"/>
  <c r="K32" s="1"/>
  <c r="P31" i="5"/>
  <c r="Q28"/>
  <c r="R28" s="1"/>
  <c r="L29"/>
  <c r="M29" s="1"/>
  <c r="W31" i="6"/>
  <c r="X31"/>
  <c r="R34"/>
  <c r="V34" s="1"/>
  <c r="P31"/>
  <c r="Q31" s="1"/>
  <c r="I31"/>
  <c r="K32"/>
  <c r="L32" s="1"/>
  <c r="H32"/>
  <c r="C33"/>
  <c r="N32"/>
  <c r="O32" s="1"/>
  <c r="V32"/>
  <c r="CV37" i="5" l="1"/>
  <c r="CW36"/>
  <c r="CK47"/>
  <c r="CL46"/>
  <c r="BZ39"/>
  <c r="CA38"/>
  <c r="BO36"/>
  <c r="BP35"/>
  <c r="BD35"/>
  <c r="BE34"/>
  <c r="AS37"/>
  <c r="AT36"/>
  <c r="AH40"/>
  <c r="AI39"/>
  <c r="W94"/>
  <c r="X93"/>
  <c r="AB93" s="1"/>
  <c r="AC93" s="1"/>
  <c r="E32" i="9"/>
  <c r="X32"/>
  <c r="Y32" s="1"/>
  <c r="S36"/>
  <c r="T36" s="1"/>
  <c r="J33"/>
  <c r="K33" s="1"/>
  <c r="F34"/>
  <c r="P32" i="5"/>
  <c r="Q29"/>
  <c r="R29" s="1"/>
  <c r="L30"/>
  <c r="M30" s="1"/>
  <c r="W32" i="6"/>
  <c r="X32"/>
  <c r="R35"/>
  <c r="I32"/>
  <c r="P32"/>
  <c r="Q32" s="1"/>
  <c r="H33"/>
  <c r="C34"/>
  <c r="N33"/>
  <c r="O33" s="1"/>
  <c r="K33"/>
  <c r="L33" s="1"/>
  <c r="V33"/>
  <c r="CW37" i="5" l="1"/>
  <c r="CV38"/>
  <c r="CK48"/>
  <c r="CL47"/>
  <c r="BZ40"/>
  <c r="CA39"/>
  <c r="BP36"/>
  <c r="BO37"/>
  <c r="BE35"/>
  <c r="BD36"/>
  <c r="AS38"/>
  <c r="AT37"/>
  <c r="AI40"/>
  <c r="AH41"/>
  <c r="W95"/>
  <c r="X94"/>
  <c r="AB94" s="1"/>
  <c r="AC94" s="1"/>
  <c r="E33" i="9"/>
  <c r="X33"/>
  <c r="Y33" s="1"/>
  <c r="S37"/>
  <c r="T37" s="1"/>
  <c r="F35"/>
  <c r="J34"/>
  <c r="K34" s="1"/>
  <c r="P33" i="5"/>
  <c r="Q30"/>
  <c r="R30" s="1"/>
  <c r="L31"/>
  <c r="M31" s="1"/>
  <c r="W33" i="6"/>
  <c r="X33"/>
  <c r="R36"/>
  <c r="P33"/>
  <c r="Q33" s="1"/>
  <c r="I33"/>
  <c r="H34"/>
  <c r="C35"/>
  <c r="N34"/>
  <c r="O34" s="1"/>
  <c r="K34"/>
  <c r="L34" s="1"/>
  <c r="CV39" i="5" l="1"/>
  <c r="CW38"/>
  <c r="CK49"/>
  <c r="CL48"/>
  <c r="BZ41"/>
  <c r="CA40"/>
  <c r="BP37"/>
  <c r="BO38"/>
  <c r="BE36"/>
  <c r="BD37"/>
  <c r="AT38"/>
  <c r="AS39"/>
  <c r="AI41"/>
  <c r="AH42"/>
  <c r="X95"/>
  <c r="AB95" s="1"/>
  <c r="AC95" s="1"/>
  <c r="W96"/>
  <c r="E34" i="9"/>
  <c r="X34"/>
  <c r="Y34" s="1"/>
  <c r="S38"/>
  <c r="T38" s="1"/>
  <c r="J35"/>
  <c r="K35" s="1"/>
  <c r="F36"/>
  <c r="P34" i="5"/>
  <c r="Q31"/>
  <c r="R31" s="1"/>
  <c r="L32"/>
  <c r="M32" s="1"/>
  <c r="W34" i="6"/>
  <c r="X34"/>
  <c r="R37"/>
  <c r="P34"/>
  <c r="Q34" s="1"/>
  <c r="I34"/>
  <c r="H35"/>
  <c r="C36"/>
  <c r="N35"/>
  <c r="O35" s="1"/>
  <c r="K35"/>
  <c r="L35" s="1"/>
  <c r="V35"/>
  <c r="CW39" i="5" l="1"/>
  <c r="CV40"/>
  <c r="CK50"/>
  <c r="CL49"/>
  <c r="BZ42"/>
  <c r="CA41"/>
  <c r="BO39"/>
  <c r="BP38"/>
  <c r="BD38"/>
  <c r="BE37"/>
  <c r="AT39"/>
  <c r="AS40"/>
  <c r="AH43"/>
  <c r="AI42"/>
  <c r="AM42" s="1"/>
  <c r="AN42" s="1"/>
  <c r="W97"/>
  <c r="X96"/>
  <c r="AB96" s="1"/>
  <c r="AC96" s="1"/>
  <c r="E35" i="9"/>
  <c r="X35"/>
  <c r="Y35" s="1"/>
  <c r="S39"/>
  <c r="T39" s="1"/>
  <c r="J36"/>
  <c r="K36" s="1"/>
  <c r="F37"/>
  <c r="P35" i="5"/>
  <c r="Q32"/>
  <c r="R32" s="1"/>
  <c r="L33"/>
  <c r="M33" s="1"/>
  <c r="W35" i="6"/>
  <c r="X35"/>
  <c r="R38"/>
  <c r="P35"/>
  <c r="Q35" s="1"/>
  <c r="I35"/>
  <c r="C37"/>
  <c r="N36"/>
  <c r="K36"/>
  <c r="L36" s="1"/>
  <c r="H36"/>
  <c r="V36"/>
  <c r="CV41" i="5" l="1"/>
  <c r="CW40"/>
  <c r="CK51"/>
  <c r="CL50"/>
  <c r="BZ43"/>
  <c r="CA42"/>
  <c r="BO40"/>
  <c r="BP39"/>
  <c r="BD39"/>
  <c r="BE38"/>
  <c r="AS41"/>
  <c r="AT40"/>
  <c r="AH44"/>
  <c r="AI43"/>
  <c r="AM43" s="1"/>
  <c r="AN43" s="1"/>
  <c r="W98"/>
  <c r="X97"/>
  <c r="AB97" s="1"/>
  <c r="AC97" s="1"/>
  <c r="E36" i="9"/>
  <c r="X36"/>
  <c r="Y36" s="1"/>
  <c r="S40"/>
  <c r="T40" s="1"/>
  <c r="J37"/>
  <c r="K37" s="1"/>
  <c r="F38"/>
  <c r="P36" i="5"/>
  <c r="Q33"/>
  <c r="R33" s="1"/>
  <c r="L34"/>
  <c r="M34" s="1"/>
  <c r="W36" i="6"/>
  <c r="X36"/>
  <c r="R39"/>
  <c r="P36"/>
  <c r="Q36" s="1"/>
  <c r="I36"/>
  <c r="N37"/>
  <c r="O37" s="1"/>
  <c r="K37"/>
  <c r="L37" s="1"/>
  <c r="H37"/>
  <c r="C38"/>
  <c r="O36"/>
  <c r="V37"/>
  <c r="CV42" i="5" l="1"/>
  <c r="CW41"/>
  <c r="CK52"/>
  <c r="CL51"/>
  <c r="CA43"/>
  <c r="BZ44"/>
  <c r="BP40"/>
  <c r="BO41"/>
  <c r="BE39"/>
  <c r="BD40"/>
  <c r="AS42"/>
  <c r="AT41"/>
  <c r="AH45"/>
  <c r="AI44"/>
  <c r="AM44" s="1"/>
  <c r="AN44" s="1"/>
  <c r="W99"/>
  <c r="X98"/>
  <c r="AB98" s="1"/>
  <c r="AC98" s="1"/>
  <c r="E37" i="9"/>
  <c r="X37"/>
  <c r="Y37" s="1"/>
  <c r="S41"/>
  <c r="T41" s="1"/>
  <c r="F39"/>
  <c r="J38"/>
  <c r="K38" s="1"/>
  <c r="P37" i="5"/>
  <c r="Q34"/>
  <c r="R34" s="1"/>
  <c r="L35"/>
  <c r="M35" s="1"/>
  <c r="W37" i="6"/>
  <c r="X37"/>
  <c r="R40"/>
  <c r="K38"/>
  <c r="L38" s="1"/>
  <c r="H38"/>
  <c r="C39"/>
  <c r="N38"/>
  <c r="O38" s="1"/>
  <c r="P37"/>
  <c r="Q37" s="1"/>
  <c r="I37"/>
  <c r="V38"/>
  <c r="CV43" i="5" l="1"/>
  <c r="CW42"/>
  <c r="CK53"/>
  <c r="CL52"/>
  <c r="BZ45"/>
  <c r="CA44"/>
  <c r="BP41"/>
  <c r="BO42"/>
  <c r="BE40"/>
  <c r="BD41"/>
  <c r="AT42"/>
  <c r="AS43"/>
  <c r="AI45"/>
  <c r="AM45" s="1"/>
  <c r="AN45" s="1"/>
  <c r="AH46"/>
  <c r="X99"/>
  <c r="AB99" s="1"/>
  <c r="AC99" s="1"/>
  <c r="W100"/>
  <c r="E38" i="9"/>
  <c r="X38"/>
  <c r="Y38" s="1"/>
  <c r="S42"/>
  <c r="T42" s="1"/>
  <c r="J39"/>
  <c r="K39" s="1"/>
  <c r="F40"/>
  <c r="P38" i="5"/>
  <c r="Q35"/>
  <c r="R35" s="1"/>
  <c r="L36"/>
  <c r="M36" s="1"/>
  <c r="W38" i="6"/>
  <c r="X38"/>
  <c r="R41"/>
  <c r="K39"/>
  <c r="L39" s="1"/>
  <c r="H39"/>
  <c r="C40"/>
  <c r="N39"/>
  <c r="O39" s="1"/>
  <c r="P38"/>
  <c r="Q38" s="1"/>
  <c r="I38"/>
  <c r="V39"/>
  <c r="CV44" i="5" l="1"/>
  <c r="CW43"/>
  <c r="CK54"/>
  <c r="CL53"/>
  <c r="CA45"/>
  <c r="BZ46"/>
  <c r="BO43"/>
  <c r="BP42"/>
  <c r="BD42"/>
  <c r="BE41"/>
  <c r="AT43"/>
  <c r="AS44"/>
  <c r="AH47"/>
  <c r="AI46"/>
  <c r="AM46" s="1"/>
  <c r="AN46" s="1"/>
  <c r="W101"/>
  <c r="X100"/>
  <c r="AB100" s="1"/>
  <c r="AC100" s="1"/>
  <c r="E39" i="9"/>
  <c r="X39"/>
  <c r="Y39" s="1"/>
  <c r="S43"/>
  <c r="T43" s="1"/>
  <c r="F41"/>
  <c r="J40"/>
  <c r="K40" s="1"/>
  <c r="P39" i="5"/>
  <c r="Q36"/>
  <c r="R36" s="1"/>
  <c r="L37"/>
  <c r="M37" s="1"/>
  <c r="W39" i="6"/>
  <c r="X39"/>
  <c r="R42"/>
  <c r="P39"/>
  <c r="Q39" s="1"/>
  <c r="I39"/>
  <c r="K40"/>
  <c r="L40" s="1"/>
  <c r="H40"/>
  <c r="C41"/>
  <c r="N40"/>
  <c r="O40" s="1"/>
  <c r="V40"/>
  <c r="CV45" i="5" l="1"/>
  <c r="CW44"/>
  <c r="CK55"/>
  <c r="CL54"/>
  <c r="BZ47"/>
  <c r="CA46"/>
  <c r="BO44"/>
  <c r="BP43"/>
  <c r="BD43"/>
  <c r="BE42"/>
  <c r="AS45"/>
  <c r="AT44"/>
  <c r="AH48"/>
  <c r="AI47"/>
  <c r="AM47" s="1"/>
  <c r="AN47" s="1"/>
  <c r="W102"/>
  <c r="X101"/>
  <c r="AB101" s="1"/>
  <c r="AC101" s="1"/>
  <c r="E40" i="9"/>
  <c r="X40"/>
  <c r="Y40" s="1"/>
  <c r="S44"/>
  <c r="T44" s="1"/>
  <c r="J41"/>
  <c r="K41" s="1"/>
  <c r="F42"/>
  <c r="P40" i="5"/>
  <c r="Q37"/>
  <c r="R37" s="1"/>
  <c r="L38"/>
  <c r="M38" s="1"/>
  <c r="W40" i="6"/>
  <c r="X40"/>
  <c r="R43"/>
  <c r="I40"/>
  <c r="P40"/>
  <c r="Q40" s="1"/>
  <c r="H41"/>
  <c r="C42"/>
  <c r="N41"/>
  <c r="O41" s="1"/>
  <c r="K41"/>
  <c r="L41" s="1"/>
  <c r="V41"/>
  <c r="CV46" i="5" l="1"/>
  <c r="CW45"/>
  <c r="CK56"/>
  <c r="CL55"/>
  <c r="BZ48"/>
  <c r="CA47"/>
  <c r="BP44"/>
  <c r="BO45"/>
  <c r="BE43"/>
  <c r="BD44"/>
  <c r="AS46"/>
  <c r="AT45"/>
  <c r="AH49"/>
  <c r="AI48"/>
  <c r="AM48" s="1"/>
  <c r="AN48" s="1"/>
  <c r="W103"/>
  <c r="X102"/>
  <c r="AB102" s="1"/>
  <c r="AC102" s="1"/>
  <c r="E41" i="9"/>
  <c r="X41"/>
  <c r="Y41" s="1"/>
  <c r="S45"/>
  <c r="T45" s="1"/>
  <c r="F43"/>
  <c r="J42"/>
  <c r="K42" s="1"/>
  <c r="P41" i="5"/>
  <c r="Q38"/>
  <c r="R38" s="1"/>
  <c r="L39"/>
  <c r="M39" s="1"/>
  <c r="W41" i="6"/>
  <c r="X41"/>
  <c r="R44"/>
  <c r="P41"/>
  <c r="Q41" s="1"/>
  <c r="I41"/>
  <c r="H42"/>
  <c r="C43"/>
  <c r="N42"/>
  <c r="O42" s="1"/>
  <c r="K42"/>
  <c r="L42" s="1"/>
  <c r="V42"/>
  <c r="CW46" i="5" l="1"/>
  <c r="CV47"/>
  <c r="CK57"/>
  <c r="CL56"/>
  <c r="BZ49"/>
  <c r="CA48"/>
  <c r="BP45"/>
  <c r="BO46"/>
  <c r="BE44"/>
  <c r="BD45"/>
  <c r="AT46"/>
  <c r="AS47"/>
  <c r="AI49"/>
  <c r="AM49" s="1"/>
  <c r="AN49" s="1"/>
  <c r="AH50"/>
  <c r="X103"/>
  <c r="AB103" s="1"/>
  <c r="AC103" s="1"/>
  <c r="W104"/>
  <c r="E42" i="9"/>
  <c r="X42"/>
  <c r="Y42" s="1"/>
  <c r="S46"/>
  <c r="T46" s="1"/>
  <c r="J43"/>
  <c r="K43" s="1"/>
  <c r="F44"/>
  <c r="P42" i="5"/>
  <c r="Q39"/>
  <c r="R39" s="1"/>
  <c r="L40"/>
  <c r="M40" s="1"/>
  <c r="W42" i="6"/>
  <c r="X42"/>
  <c r="R45"/>
  <c r="P42"/>
  <c r="Q42" s="1"/>
  <c r="I42"/>
  <c r="H43"/>
  <c r="C44"/>
  <c r="N43"/>
  <c r="O43" s="1"/>
  <c r="K43"/>
  <c r="L43" s="1"/>
  <c r="V43"/>
  <c r="CV48" i="5" l="1"/>
  <c r="CW47"/>
  <c r="CK58"/>
  <c r="CL57"/>
  <c r="BZ50"/>
  <c r="CA49"/>
  <c r="BO47"/>
  <c r="BP46"/>
  <c r="BD46"/>
  <c r="BE45"/>
  <c r="AT47"/>
  <c r="AS48"/>
  <c r="AI50"/>
  <c r="AM50" s="1"/>
  <c r="AN50" s="1"/>
  <c r="AH51"/>
  <c r="W105"/>
  <c r="X104"/>
  <c r="AB104" s="1"/>
  <c r="AC104" s="1"/>
  <c r="E43" i="9"/>
  <c r="X43"/>
  <c r="Y43" s="1"/>
  <c r="S47"/>
  <c r="T47" s="1"/>
  <c r="F45"/>
  <c r="J44"/>
  <c r="K44" s="1"/>
  <c r="P43" i="5"/>
  <c r="Q40"/>
  <c r="R40" s="1"/>
  <c r="L41"/>
  <c r="M41" s="1"/>
  <c r="W43" i="6"/>
  <c r="X43"/>
  <c r="R46"/>
  <c r="P43"/>
  <c r="Q43" s="1"/>
  <c r="I43"/>
  <c r="C45"/>
  <c r="N44"/>
  <c r="K44"/>
  <c r="L44" s="1"/>
  <c r="H44"/>
  <c r="V44"/>
  <c r="CV49" i="5" l="1"/>
  <c r="CW48"/>
  <c r="CK59"/>
  <c r="CL58"/>
  <c r="BZ51"/>
  <c r="CA50"/>
  <c r="BO48"/>
  <c r="BP47"/>
  <c r="BD47"/>
  <c r="BE46"/>
  <c r="AS49"/>
  <c r="AT48"/>
  <c r="AH52"/>
  <c r="AI51"/>
  <c r="AM51" s="1"/>
  <c r="AN51" s="1"/>
  <c r="W106"/>
  <c r="X105"/>
  <c r="AB105" s="1"/>
  <c r="AC105" s="1"/>
  <c r="E44" i="9"/>
  <c r="X44"/>
  <c r="Y44" s="1"/>
  <c r="S48"/>
  <c r="T48" s="1"/>
  <c r="J45"/>
  <c r="K45" s="1"/>
  <c r="F46"/>
  <c r="P44" i="5"/>
  <c r="Q41"/>
  <c r="R41" s="1"/>
  <c r="L42"/>
  <c r="M42" s="1"/>
  <c r="W44" i="6"/>
  <c r="X44"/>
  <c r="R47"/>
  <c r="N45"/>
  <c r="O45" s="1"/>
  <c r="H45"/>
  <c r="K45"/>
  <c r="L45" s="1"/>
  <c r="C46"/>
  <c r="O44"/>
  <c r="P44"/>
  <c r="Q44" s="1"/>
  <c r="I44"/>
  <c r="V45"/>
  <c r="CW49" i="5" l="1"/>
  <c r="CV50"/>
  <c r="CK60"/>
  <c r="CL59"/>
  <c r="CA51"/>
  <c r="BZ52"/>
  <c r="BP48"/>
  <c r="BO49"/>
  <c r="BE47"/>
  <c r="BD48"/>
  <c r="AS50"/>
  <c r="AT49"/>
  <c r="AH53"/>
  <c r="AI52"/>
  <c r="AM52" s="1"/>
  <c r="AN52" s="1"/>
  <c r="W107"/>
  <c r="X106"/>
  <c r="AB106" s="1"/>
  <c r="AC106" s="1"/>
  <c r="E45" i="9"/>
  <c r="X45"/>
  <c r="Y45" s="1"/>
  <c r="S49"/>
  <c r="T49" s="1"/>
  <c r="F47"/>
  <c r="J46"/>
  <c r="K46" s="1"/>
  <c r="P45" i="5"/>
  <c r="Q42"/>
  <c r="R42" s="1"/>
  <c r="L43"/>
  <c r="M43" s="1"/>
  <c r="W45" i="6"/>
  <c r="X45"/>
  <c r="R48"/>
  <c r="P45"/>
  <c r="Q45" s="1"/>
  <c r="I45"/>
  <c r="K46"/>
  <c r="L46" s="1"/>
  <c r="C47"/>
  <c r="N46"/>
  <c r="O46" s="1"/>
  <c r="H46"/>
  <c r="V46"/>
  <c r="CV51" i="5" l="1"/>
  <c r="CW50"/>
  <c r="CK61"/>
  <c r="CL60"/>
  <c r="BZ53"/>
  <c r="CA52"/>
  <c r="BP49"/>
  <c r="BO50"/>
  <c r="BE48"/>
  <c r="BD49"/>
  <c r="AT50"/>
  <c r="AS51"/>
  <c r="AI53"/>
  <c r="AM53" s="1"/>
  <c r="AN53" s="1"/>
  <c r="AH54"/>
  <c r="X107"/>
  <c r="AB107" s="1"/>
  <c r="AC107" s="1"/>
  <c r="W108"/>
  <c r="E46" i="9"/>
  <c r="X46"/>
  <c r="Y46" s="1"/>
  <c r="S50"/>
  <c r="T50" s="1"/>
  <c r="J47"/>
  <c r="K47" s="1"/>
  <c r="F48"/>
  <c r="P46" i="5"/>
  <c r="Q43"/>
  <c r="R43" s="1"/>
  <c r="L44"/>
  <c r="M44" s="1"/>
  <c r="W46" i="6"/>
  <c r="X46"/>
  <c r="R49"/>
  <c r="K47"/>
  <c r="L47" s="1"/>
  <c r="C48"/>
  <c r="N47"/>
  <c r="O47" s="1"/>
  <c r="H47"/>
  <c r="P46"/>
  <c r="Q46" s="1"/>
  <c r="I46"/>
  <c r="V47"/>
  <c r="CW51" i="5" l="1"/>
  <c r="CV52"/>
  <c r="CK62"/>
  <c r="CL61"/>
  <c r="CA53"/>
  <c r="BZ54"/>
  <c r="BO51"/>
  <c r="BP50"/>
  <c r="BD50"/>
  <c r="BE49"/>
  <c r="AT51"/>
  <c r="AS52"/>
  <c r="AH55"/>
  <c r="AI54"/>
  <c r="AM54" s="1"/>
  <c r="AN54" s="1"/>
  <c r="W109"/>
  <c r="X108"/>
  <c r="AB108" s="1"/>
  <c r="AC108" s="1"/>
  <c r="E47" i="9"/>
  <c r="X47"/>
  <c r="Y47" s="1"/>
  <c r="S51"/>
  <c r="T51" s="1"/>
  <c r="F49"/>
  <c r="J48"/>
  <c r="K48" s="1"/>
  <c r="P47" i="5"/>
  <c r="Q44"/>
  <c r="R44" s="1"/>
  <c r="L45"/>
  <c r="M45" s="1"/>
  <c r="W47" i="6"/>
  <c r="X47"/>
  <c r="R50"/>
  <c r="K48"/>
  <c r="L48" s="1"/>
  <c r="C49"/>
  <c r="N48"/>
  <c r="O48" s="1"/>
  <c r="H48"/>
  <c r="P47"/>
  <c r="Q47" s="1"/>
  <c r="I47"/>
  <c r="V48"/>
  <c r="CV53" i="5" l="1"/>
  <c r="CW52"/>
  <c r="CK63"/>
  <c r="CL62"/>
  <c r="BZ55"/>
  <c r="CA54"/>
  <c r="BO52"/>
  <c r="BP51"/>
  <c r="BD51"/>
  <c r="BE50"/>
  <c r="AS53"/>
  <c r="AT52"/>
  <c r="AH56"/>
  <c r="AI55"/>
  <c r="AM55" s="1"/>
  <c r="AN55" s="1"/>
  <c r="W110"/>
  <c r="X109"/>
  <c r="AB109" s="1"/>
  <c r="AC109" s="1"/>
  <c r="E48" i="9"/>
  <c r="X48"/>
  <c r="Y48" s="1"/>
  <c r="S52"/>
  <c r="T52" s="1"/>
  <c r="J49"/>
  <c r="K49" s="1"/>
  <c r="F50"/>
  <c r="P48" i="5"/>
  <c r="L46"/>
  <c r="M46" s="1"/>
  <c r="Q45"/>
  <c r="R45" s="1"/>
  <c r="W48" i="6"/>
  <c r="X48"/>
  <c r="R51"/>
  <c r="C50"/>
  <c r="N49"/>
  <c r="O49" s="1"/>
  <c r="H49"/>
  <c r="K49"/>
  <c r="L49" s="1"/>
  <c r="P48"/>
  <c r="Q48" s="1"/>
  <c r="I48"/>
  <c r="V49"/>
  <c r="CW53" i="5" l="1"/>
  <c r="CV54"/>
  <c r="CK64"/>
  <c r="CL63"/>
  <c r="CA55"/>
  <c r="BZ56"/>
  <c r="BP52"/>
  <c r="BO53"/>
  <c r="BE51"/>
  <c r="BD52"/>
  <c r="AT53"/>
  <c r="AS54"/>
  <c r="AH57"/>
  <c r="AI56"/>
  <c r="AM56" s="1"/>
  <c r="AN56" s="1"/>
  <c r="W111"/>
  <c r="X110"/>
  <c r="AB110" s="1"/>
  <c r="AC110" s="1"/>
  <c r="E49" i="9"/>
  <c r="X49"/>
  <c r="Y49" s="1"/>
  <c r="S53"/>
  <c r="T53" s="1"/>
  <c r="F51"/>
  <c r="J50"/>
  <c r="K50" s="1"/>
  <c r="P49" i="5"/>
  <c r="L47"/>
  <c r="M47" s="1"/>
  <c r="Q46"/>
  <c r="R46" s="1"/>
  <c r="W49" i="6"/>
  <c r="X49"/>
  <c r="R52"/>
  <c r="C51"/>
  <c r="N50"/>
  <c r="O50" s="1"/>
  <c r="H50"/>
  <c r="K50"/>
  <c r="L50" s="1"/>
  <c r="P49"/>
  <c r="Q49" s="1"/>
  <c r="I49"/>
  <c r="V50"/>
  <c r="CV55" i="5" l="1"/>
  <c r="CW54"/>
  <c r="CK65"/>
  <c r="CL64"/>
  <c r="BZ57"/>
  <c r="CA56"/>
  <c r="BP53"/>
  <c r="BO54"/>
  <c r="BE52"/>
  <c r="BD53"/>
  <c r="AS55"/>
  <c r="AT54"/>
  <c r="AI57"/>
  <c r="AM57" s="1"/>
  <c r="AN57" s="1"/>
  <c r="AH58"/>
  <c r="X111"/>
  <c r="AB111" s="1"/>
  <c r="AC111" s="1"/>
  <c r="W112"/>
  <c r="E50" i="9"/>
  <c r="X50"/>
  <c r="Y50" s="1"/>
  <c r="S54"/>
  <c r="T54" s="1"/>
  <c r="J51"/>
  <c r="K51" s="1"/>
  <c r="F52"/>
  <c r="P50" i="5"/>
  <c r="L48"/>
  <c r="M48" s="1"/>
  <c r="Q47"/>
  <c r="R47" s="1"/>
  <c r="W50" i="6"/>
  <c r="X50"/>
  <c r="R53"/>
  <c r="C52"/>
  <c r="N51"/>
  <c r="O51" s="1"/>
  <c r="H51"/>
  <c r="K51"/>
  <c r="L51" s="1"/>
  <c r="P50"/>
  <c r="Q50" s="1"/>
  <c r="I50"/>
  <c r="V51"/>
  <c r="CW55" i="5" l="1"/>
  <c r="CV56"/>
  <c r="CK66"/>
  <c r="CL65"/>
  <c r="CA57"/>
  <c r="BZ58"/>
  <c r="BO55"/>
  <c r="BP54"/>
  <c r="BD54"/>
  <c r="BE53"/>
  <c r="AS56"/>
  <c r="AT55"/>
  <c r="AH59"/>
  <c r="AI58"/>
  <c r="AM58" s="1"/>
  <c r="AN58" s="1"/>
  <c r="W113"/>
  <c r="X112"/>
  <c r="AB112" s="1"/>
  <c r="AC112" s="1"/>
  <c r="E51" i="9"/>
  <c r="X51"/>
  <c r="Y51" s="1"/>
  <c r="S55"/>
  <c r="T55" s="1"/>
  <c r="F53"/>
  <c r="J52"/>
  <c r="K52" s="1"/>
  <c r="P51" i="5"/>
  <c r="Q48"/>
  <c r="R48" s="1"/>
  <c r="L49"/>
  <c r="M49" s="1"/>
  <c r="W51" i="6"/>
  <c r="X51"/>
  <c r="R54"/>
  <c r="C53"/>
  <c r="N52"/>
  <c r="O52" s="1"/>
  <c r="H52"/>
  <c r="K52"/>
  <c r="L52" s="1"/>
  <c r="I51"/>
  <c r="P51"/>
  <c r="Q51" s="1"/>
  <c r="V52"/>
  <c r="CV57" i="5" l="1"/>
  <c r="CW56"/>
  <c r="CK67"/>
  <c r="CL66"/>
  <c r="BZ59"/>
  <c r="CA58"/>
  <c r="BO56"/>
  <c r="BP55"/>
  <c r="BD55"/>
  <c r="BE54"/>
  <c r="AS57"/>
  <c r="AT56"/>
  <c r="AH60"/>
  <c r="AI59"/>
  <c r="AM59" s="1"/>
  <c r="AN59" s="1"/>
  <c r="W114"/>
  <c r="X113"/>
  <c r="AB113" s="1"/>
  <c r="AC113" s="1"/>
  <c r="E52" i="9"/>
  <c r="X52"/>
  <c r="Y52" s="1"/>
  <c r="S56"/>
  <c r="T56" s="1"/>
  <c r="J53"/>
  <c r="K53" s="1"/>
  <c r="F54"/>
  <c r="P52" i="5"/>
  <c r="Q49"/>
  <c r="R49" s="1"/>
  <c r="L50"/>
  <c r="M50" s="1"/>
  <c r="W52" i="6"/>
  <c r="X52"/>
  <c r="R55"/>
  <c r="P52"/>
  <c r="Q52" s="1"/>
  <c r="I52"/>
  <c r="N53"/>
  <c r="O53" s="1"/>
  <c r="H53"/>
  <c r="K53"/>
  <c r="L53" s="1"/>
  <c r="C54"/>
  <c r="V53"/>
  <c r="CV58" i="5" l="1"/>
  <c r="CW57"/>
  <c r="CK68"/>
  <c r="CL67"/>
  <c r="BZ60"/>
  <c r="CA59"/>
  <c r="BP56"/>
  <c r="BO57"/>
  <c r="BE55"/>
  <c r="BD56"/>
  <c r="AS58"/>
  <c r="AT57"/>
  <c r="AH61"/>
  <c r="AI60"/>
  <c r="AM60" s="1"/>
  <c r="AN60" s="1"/>
  <c r="W115"/>
  <c r="X114"/>
  <c r="AB114" s="1"/>
  <c r="AC114" s="1"/>
  <c r="E53" i="9"/>
  <c r="X53"/>
  <c r="Y53" s="1"/>
  <c r="S57"/>
  <c r="T57" s="1"/>
  <c r="F55"/>
  <c r="J54"/>
  <c r="K54" s="1"/>
  <c r="P53" i="5"/>
  <c r="Q50"/>
  <c r="R50" s="1"/>
  <c r="L51"/>
  <c r="M51" s="1"/>
  <c r="W53" i="6"/>
  <c r="X53"/>
  <c r="R56"/>
  <c r="P53"/>
  <c r="Q53" s="1"/>
  <c r="I53"/>
  <c r="K54"/>
  <c r="L54" s="1"/>
  <c r="C55"/>
  <c r="N54"/>
  <c r="O54" s="1"/>
  <c r="H54"/>
  <c r="V54"/>
  <c r="CV59" i="5" l="1"/>
  <c r="CW58"/>
  <c r="CK69"/>
  <c r="CL68"/>
  <c r="BZ61"/>
  <c r="CA60"/>
  <c r="BP57"/>
  <c r="BO58"/>
  <c r="BE56"/>
  <c r="BD57"/>
  <c r="AS59"/>
  <c r="AT58"/>
  <c r="AH62"/>
  <c r="AI61"/>
  <c r="AM61" s="1"/>
  <c r="AN61" s="1"/>
  <c r="X115"/>
  <c r="AB115" s="1"/>
  <c r="AC115" s="1"/>
  <c r="W116"/>
  <c r="E54" i="9"/>
  <c r="X54"/>
  <c r="Y54" s="1"/>
  <c r="S58"/>
  <c r="T58" s="1"/>
  <c r="J55"/>
  <c r="K55" s="1"/>
  <c r="F56"/>
  <c r="P54" i="5"/>
  <c r="Q51"/>
  <c r="R51" s="1"/>
  <c r="L52"/>
  <c r="M52" s="1"/>
  <c r="W54" i="6"/>
  <c r="X54"/>
  <c r="R57"/>
  <c r="P54"/>
  <c r="Q54" s="1"/>
  <c r="I54"/>
  <c r="K55"/>
  <c r="L55" s="1"/>
  <c r="C56"/>
  <c r="N55"/>
  <c r="O55" s="1"/>
  <c r="H55"/>
  <c r="V55"/>
  <c r="CV60" i="5" l="1"/>
  <c r="CW59"/>
  <c r="CK70"/>
  <c r="CL69"/>
  <c r="BZ62"/>
  <c r="CA61"/>
  <c r="BO59"/>
  <c r="BP58"/>
  <c r="BD58"/>
  <c r="BE57"/>
  <c r="AS60"/>
  <c r="AT59"/>
  <c r="AH63"/>
  <c r="AI62"/>
  <c r="AM62" s="1"/>
  <c r="AN62" s="1"/>
  <c r="W117"/>
  <c r="X116"/>
  <c r="AB116" s="1"/>
  <c r="AC116" s="1"/>
  <c r="E55" i="9"/>
  <c r="X55"/>
  <c r="Y55" s="1"/>
  <c r="S59"/>
  <c r="T59" s="1"/>
  <c r="F57"/>
  <c r="J56"/>
  <c r="K56" s="1"/>
  <c r="P55" i="5"/>
  <c r="Q52"/>
  <c r="R52" s="1"/>
  <c r="L53"/>
  <c r="M53" s="1"/>
  <c r="W55" i="6"/>
  <c r="X55"/>
  <c r="R58"/>
  <c r="K56"/>
  <c r="L56" s="1"/>
  <c r="C57"/>
  <c r="N56"/>
  <c r="O56" s="1"/>
  <c r="H56"/>
  <c r="I55"/>
  <c r="P55"/>
  <c r="V56"/>
  <c r="CV61" i="5" l="1"/>
  <c r="CW60"/>
  <c r="CK71"/>
  <c r="CL70"/>
  <c r="CA62"/>
  <c r="BZ63"/>
  <c r="BO60"/>
  <c r="BP59"/>
  <c r="BD59"/>
  <c r="BE58"/>
  <c r="AS61"/>
  <c r="AT60"/>
  <c r="AH64"/>
  <c r="AI63"/>
  <c r="AM63" s="1"/>
  <c r="AN63" s="1"/>
  <c r="W118"/>
  <c r="X117"/>
  <c r="AB117" s="1"/>
  <c r="AC117" s="1"/>
  <c r="E56" i="9"/>
  <c r="X56"/>
  <c r="Y56" s="1"/>
  <c r="S60"/>
  <c r="T60" s="1"/>
  <c r="J57"/>
  <c r="K57" s="1"/>
  <c r="F58"/>
  <c r="P56" i="5"/>
  <c r="Q53"/>
  <c r="R53" s="1"/>
  <c r="L54"/>
  <c r="M54" s="1"/>
  <c r="W56" i="6"/>
  <c r="X56"/>
  <c r="R59"/>
  <c r="C58"/>
  <c r="N57"/>
  <c r="O57" s="1"/>
  <c r="H57"/>
  <c r="K57"/>
  <c r="L57" s="1"/>
  <c r="P56"/>
  <c r="Q56" s="1"/>
  <c r="I56"/>
  <c r="Q55"/>
  <c r="V57"/>
  <c r="CV62" i="5" l="1"/>
  <c r="CW61"/>
  <c r="CK72"/>
  <c r="CL71"/>
  <c r="BZ64"/>
  <c r="CA63"/>
  <c r="BP60"/>
  <c r="BO61"/>
  <c r="BE59"/>
  <c r="BD60"/>
  <c r="AS62"/>
  <c r="AT61"/>
  <c r="AH65"/>
  <c r="AI64"/>
  <c r="AM64" s="1"/>
  <c r="AN64" s="1"/>
  <c r="W119"/>
  <c r="X118"/>
  <c r="AB118" s="1"/>
  <c r="AC118" s="1"/>
  <c r="E57" i="9"/>
  <c r="X57"/>
  <c r="Y57" s="1"/>
  <c r="S61"/>
  <c r="T61" s="1"/>
  <c r="F59"/>
  <c r="J58"/>
  <c r="K58" s="1"/>
  <c r="P57" i="5"/>
  <c r="Q54"/>
  <c r="R54" s="1"/>
  <c r="L55"/>
  <c r="M55" s="1"/>
  <c r="W57" i="6"/>
  <c r="X57"/>
  <c r="R60"/>
  <c r="C59"/>
  <c r="N58"/>
  <c r="O58" s="1"/>
  <c r="H58"/>
  <c r="K58"/>
  <c r="L58" s="1"/>
  <c r="I57"/>
  <c r="P57"/>
  <c r="Q57" s="1"/>
  <c r="V58"/>
  <c r="CW62" i="5" l="1"/>
  <c r="CV63"/>
  <c r="CK73"/>
  <c r="CL72"/>
  <c r="BZ65"/>
  <c r="CA64"/>
  <c r="BP61"/>
  <c r="BO62"/>
  <c r="BE60"/>
  <c r="BD61"/>
  <c r="AS63"/>
  <c r="AT62"/>
  <c r="AH66"/>
  <c r="AI65"/>
  <c r="AM65" s="1"/>
  <c r="AN65" s="1"/>
  <c r="X119"/>
  <c r="AB119" s="1"/>
  <c r="AC119" s="1"/>
  <c r="W120"/>
  <c r="E58" i="9"/>
  <c r="X58"/>
  <c r="Y58" s="1"/>
  <c r="S62"/>
  <c r="T62" s="1"/>
  <c r="J59"/>
  <c r="K59" s="1"/>
  <c r="F60"/>
  <c r="P58" i="5"/>
  <c r="Q55"/>
  <c r="R55" s="1"/>
  <c r="L56"/>
  <c r="M56" s="1"/>
  <c r="W58" i="6"/>
  <c r="X58"/>
  <c r="R61"/>
  <c r="P58"/>
  <c r="Q58" s="1"/>
  <c r="I58"/>
  <c r="C60"/>
  <c r="N59"/>
  <c r="O59" s="1"/>
  <c r="H59"/>
  <c r="K59"/>
  <c r="L59" s="1"/>
  <c r="V59"/>
  <c r="CV64" i="5" l="1"/>
  <c r="CW63"/>
  <c r="CK74"/>
  <c r="CL73"/>
  <c r="CA65"/>
  <c r="BZ66"/>
  <c r="BO63"/>
  <c r="BP62"/>
  <c r="BD62"/>
  <c r="BE61"/>
  <c r="AS64"/>
  <c r="AT63"/>
  <c r="AH67"/>
  <c r="AI66"/>
  <c r="AM66" s="1"/>
  <c r="AN66" s="1"/>
  <c r="W121"/>
  <c r="X120"/>
  <c r="AB120" s="1"/>
  <c r="AC120" s="1"/>
  <c r="E59" i="9"/>
  <c r="X59"/>
  <c r="Y59" s="1"/>
  <c r="S63"/>
  <c r="T63" s="1"/>
  <c r="F61"/>
  <c r="J60"/>
  <c r="K60" s="1"/>
  <c r="P59" i="5"/>
  <c r="Q56"/>
  <c r="R56" s="1"/>
  <c r="L57"/>
  <c r="M57" s="1"/>
  <c r="W59" i="6"/>
  <c r="X59"/>
  <c r="R62"/>
  <c r="C61"/>
  <c r="N60"/>
  <c r="O60" s="1"/>
  <c r="H60"/>
  <c r="K60"/>
  <c r="L60" s="1"/>
  <c r="P59"/>
  <c r="Q59" s="1"/>
  <c r="I59"/>
  <c r="V60"/>
  <c r="CV65" i="5" l="1"/>
  <c r="CW64"/>
  <c r="CK75"/>
  <c r="CL74"/>
  <c r="CA66"/>
  <c r="BZ67"/>
  <c r="BO64"/>
  <c r="BP63"/>
  <c r="BD63"/>
  <c r="BE62"/>
  <c r="AS65"/>
  <c r="AT64"/>
  <c r="AH68"/>
  <c r="AI67"/>
  <c r="AM67" s="1"/>
  <c r="AN67" s="1"/>
  <c r="W122"/>
  <c r="X121"/>
  <c r="AB121" s="1"/>
  <c r="AC121" s="1"/>
  <c r="E60" i="9"/>
  <c r="X60"/>
  <c r="Y60" s="1"/>
  <c r="S64"/>
  <c r="T64" s="1"/>
  <c r="J61"/>
  <c r="K61" s="1"/>
  <c r="F62"/>
  <c r="P60" i="5"/>
  <c r="Q57"/>
  <c r="R57" s="1"/>
  <c r="L58"/>
  <c r="M58" s="1"/>
  <c r="W60" i="6"/>
  <c r="X60"/>
  <c r="R63"/>
  <c r="N61"/>
  <c r="O61" s="1"/>
  <c r="H61"/>
  <c r="K61"/>
  <c r="L61" s="1"/>
  <c r="C62"/>
  <c r="P60"/>
  <c r="Q60" s="1"/>
  <c r="I60"/>
  <c r="V61"/>
  <c r="CV66" i="5" l="1"/>
  <c r="CW65"/>
  <c r="CK76"/>
  <c r="CL75"/>
  <c r="BZ68"/>
  <c r="CA67"/>
  <c r="BP64"/>
  <c r="BO65"/>
  <c r="BE63"/>
  <c r="BD64"/>
  <c r="AS66"/>
  <c r="AT65"/>
  <c r="AH69"/>
  <c r="AI68"/>
  <c r="AM68" s="1"/>
  <c r="AN68" s="1"/>
  <c r="W123"/>
  <c r="X122"/>
  <c r="AB122" s="1"/>
  <c r="AC122" s="1"/>
  <c r="E61" i="9"/>
  <c r="X61"/>
  <c r="Y61" s="1"/>
  <c r="S65"/>
  <c r="T65" s="1"/>
  <c r="F63"/>
  <c r="J62"/>
  <c r="K62" s="1"/>
  <c r="P61" i="5"/>
  <c r="Q58"/>
  <c r="R58" s="1"/>
  <c r="L59"/>
  <c r="M59" s="1"/>
  <c r="W61" i="6"/>
  <c r="X61"/>
  <c r="R64"/>
  <c r="P61"/>
  <c r="Q61" s="1"/>
  <c r="I61"/>
  <c r="K62"/>
  <c r="L62" s="1"/>
  <c r="C63"/>
  <c r="N62"/>
  <c r="O62" s="1"/>
  <c r="H62"/>
  <c r="V62"/>
  <c r="CV67" i="5" l="1"/>
  <c r="CW66"/>
  <c r="CK77"/>
  <c r="CL76"/>
  <c r="BZ69"/>
  <c r="CA68"/>
  <c r="BP65"/>
  <c r="BO66"/>
  <c r="BE64"/>
  <c r="BD65"/>
  <c r="AS67"/>
  <c r="AT66"/>
  <c r="AH70"/>
  <c r="AI69"/>
  <c r="AM69" s="1"/>
  <c r="AN69" s="1"/>
  <c r="X123"/>
  <c r="AB123" s="1"/>
  <c r="AC123" s="1"/>
  <c r="W124"/>
  <c r="E62" i="9"/>
  <c r="X62"/>
  <c r="Y62" s="1"/>
  <c r="S66"/>
  <c r="T66" s="1"/>
  <c r="J63"/>
  <c r="K63" s="1"/>
  <c r="F64"/>
  <c r="P62" i="5"/>
  <c r="Q59"/>
  <c r="R59" s="1"/>
  <c r="L60"/>
  <c r="M60" s="1"/>
  <c r="W62" i="6"/>
  <c r="X62"/>
  <c r="R65"/>
  <c r="P62"/>
  <c r="Q62" s="1"/>
  <c r="I62"/>
  <c r="K63"/>
  <c r="L63" s="1"/>
  <c r="C64"/>
  <c r="N63"/>
  <c r="O63" s="1"/>
  <c r="H63"/>
  <c r="V63"/>
  <c r="CW67" i="5" l="1"/>
  <c r="CV68"/>
  <c r="CK78"/>
  <c r="CL77"/>
  <c r="CA69"/>
  <c r="BZ70"/>
  <c r="BO67"/>
  <c r="BP66"/>
  <c r="BD66"/>
  <c r="BE65"/>
  <c r="AS68"/>
  <c r="AT67"/>
  <c r="AH71"/>
  <c r="AI70"/>
  <c r="AM70" s="1"/>
  <c r="AN70" s="1"/>
  <c r="W125"/>
  <c r="X124"/>
  <c r="AB124" s="1"/>
  <c r="AC124" s="1"/>
  <c r="E63" i="9"/>
  <c r="X63"/>
  <c r="Y63" s="1"/>
  <c r="S67"/>
  <c r="T67" s="1"/>
  <c r="F65"/>
  <c r="J64"/>
  <c r="K64" s="1"/>
  <c r="P63" i="5"/>
  <c r="Q60"/>
  <c r="R60" s="1"/>
  <c r="L61"/>
  <c r="M61" s="1"/>
  <c r="W63" i="6"/>
  <c r="X63"/>
  <c r="R66"/>
  <c r="K64"/>
  <c r="C65"/>
  <c r="N64"/>
  <c r="O64" s="1"/>
  <c r="H64"/>
  <c r="I63"/>
  <c r="P63"/>
  <c r="V64"/>
  <c r="CV69" i="5" l="1"/>
  <c r="CW68"/>
  <c r="CK79"/>
  <c r="CL78"/>
  <c r="CA70"/>
  <c r="BZ71"/>
  <c r="BO68"/>
  <c r="BP67"/>
  <c r="BD67"/>
  <c r="BE66"/>
  <c r="AS69"/>
  <c r="AT68"/>
  <c r="AH72"/>
  <c r="AI71"/>
  <c r="AM71" s="1"/>
  <c r="AN71" s="1"/>
  <c r="W126"/>
  <c r="X125"/>
  <c r="AB125" s="1"/>
  <c r="AC125" s="1"/>
  <c r="E64" i="9"/>
  <c r="X64"/>
  <c r="Y64" s="1"/>
  <c r="S68"/>
  <c r="T68" s="1"/>
  <c r="J65"/>
  <c r="K65" s="1"/>
  <c r="F66"/>
  <c r="P64" i="5"/>
  <c r="Q61"/>
  <c r="R61" s="1"/>
  <c r="L62"/>
  <c r="M62" s="1"/>
  <c r="W64" i="6"/>
  <c r="X64"/>
  <c r="R67"/>
  <c r="C66"/>
  <c r="N65"/>
  <c r="O65" s="1"/>
  <c r="H65"/>
  <c r="K65"/>
  <c r="L65" s="1"/>
  <c r="Q63"/>
  <c r="L64"/>
  <c r="P64"/>
  <c r="Q64" s="1"/>
  <c r="I64"/>
  <c r="V65"/>
  <c r="CW69" i="5" l="1"/>
  <c r="CV70"/>
  <c r="CK80"/>
  <c r="CL79"/>
  <c r="BZ72"/>
  <c r="CA71"/>
  <c r="BP68"/>
  <c r="BO69"/>
  <c r="BE67"/>
  <c r="BD68"/>
  <c r="AS70"/>
  <c r="AT69"/>
  <c r="AH73"/>
  <c r="AI72"/>
  <c r="AM72" s="1"/>
  <c r="AN72" s="1"/>
  <c r="W127"/>
  <c r="X126"/>
  <c r="AB126" s="1"/>
  <c r="AC126" s="1"/>
  <c r="E65" i="9"/>
  <c r="X65"/>
  <c r="Y65" s="1"/>
  <c r="S69"/>
  <c r="T69" s="1"/>
  <c r="F67"/>
  <c r="J66"/>
  <c r="K66" s="1"/>
  <c r="P65" i="5"/>
  <c r="Q62"/>
  <c r="R62" s="1"/>
  <c r="L63"/>
  <c r="M63" s="1"/>
  <c r="W65" i="6"/>
  <c r="X65"/>
  <c r="R68"/>
  <c r="C67"/>
  <c r="N66"/>
  <c r="O66" s="1"/>
  <c r="H66"/>
  <c r="K66"/>
  <c r="L66" s="1"/>
  <c r="P65"/>
  <c r="Q65" s="1"/>
  <c r="I65"/>
  <c r="V66"/>
  <c r="CV71" i="5" l="1"/>
  <c r="CW70"/>
  <c r="CK81"/>
  <c r="CL80"/>
  <c r="BZ73"/>
  <c r="CA72"/>
  <c r="BP69"/>
  <c r="BO70"/>
  <c r="BE68"/>
  <c r="BD69"/>
  <c r="AS71"/>
  <c r="AT70"/>
  <c r="AH74"/>
  <c r="AI73"/>
  <c r="AM73" s="1"/>
  <c r="AN73" s="1"/>
  <c r="X127"/>
  <c r="AB127" s="1"/>
  <c r="AC127" s="1"/>
  <c r="W128"/>
  <c r="E66" i="9"/>
  <c r="X66"/>
  <c r="Y66" s="1"/>
  <c r="S70"/>
  <c r="T70" s="1"/>
  <c r="J67"/>
  <c r="K67" s="1"/>
  <c r="F68"/>
  <c r="P66" i="5"/>
  <c r="Q63"/>
  <c r="R63" s="1"/>
  <c r="L64"/>
  <c r="M64" s="1"/>
  <c r="W66" i="6"/>
  <c r="X66"/>
  <c r="R69"/>
  <c r="C68"/>
  <c r="N67"/>
  <c r="O67" s="1"/>
  <c r="H67"/>
  <c r="K67"/>
  <c r="L67" s="1"/>
  <c r="I66"/>
  <c r="P66"/>
  <c r="Q66" s="1"/>
  <c r="V67"/>
  <c r="CW71" i="5" l="1"/>
  <c r="CV72"/>
  <c r="CK82"/>
  <c r="CL81"/>
  <c r="CA73"/>
  <c r="BZ74"/>
  <c r="BO71"/>
  <c r="BP70"/>
  <c r="BD70"/>
  <c r="BE69"/>
  <c r="AS72"/>
  <c r="AT71"/>
  <c r="AH75"/>
  <c r="AI74"/>
  <c r="AM74" s="1"/>
  <c r="AN74" s="1"/>
  <c r="X128"/>
  <c r="AB128" s="1"/>
  <c r="AC128" s="1"/>
  <c r="W129"/>
  <c r="E67" i="9"/>
  <c r="X67"/>
  <c r="Y67" s="1"/>
  <c r="S71"/>
  <c r="T71" s="1"/>
  <c r="F69"/>
  <c r="J68"/>
  <c r="K68" s="1"/>
  <c r="P67" i="5"/>
  <c r="Q64"/>
  <c r="R64" s="1"/>
  <c r="L65"/>
  <c r="M65" s="1"/>
  <c r="W67" i="6"/>
  <c r="X67"/>
  <c r="R70"/>
  <c r="C69"/>
  <c r="N68"/>
  <c r="O68" s="1"/>
  <c r="H68"/>
  <c r="K68"/>
  <c r="L68" s="1"/>
  <c r="P67"/>
  <c r="Q67" s="1"/>
  <c r="I67"/>
  <c r="V68"/>
  <c r="CV73" i="5" l="1"/>
  <c r="CW72"/>
  <c r="CK83"/>
  <c r="CL82"/>
  <c r="CA74"/>
  <c r="BZ75"/>
  <c r="BO72"/>
  <c r="BP71"/>
  <c r="BD71"/>
  <c r="BE70"/>
  <c r="AS73"/>
  <c r="AT72"/>
  <c r="AX72" s="1"/>
  <c r="AY72" s="1"/>
  <c r="AH76"/>
  <c r="AI75"/>
  <c r="AM75" s="1"/>
  <c r="AN75" s="1"/>
  <c r="W130"/>
  <c r="X129"/>
  <c r="AB129" s="1"/>
  <c r="AC129" s="1"/>
  <c r="E68" i="9"/>
  <c r="X68"/>
  <c r="Y68" s="1"/>
  <c r="S72"/>
  <c r="T72" s="1"/>
  <c r="J69"/>
  <c r="K69" s="1"/>
  <c r="F70"/>
  <c r="P68" i="5"/>
  <c r="Q65"/>
  <c r="R65" s="1"/>
  <c r="L66"/>
  <c r="M66" s="1"/>
  <c r="W68" i="6"/>
  <c r="X68"/>
  <c r="R71"/>
  <c r="I68"/>
  <c r="P68"/>
  <c r="Q68" s="1"/>
  <c r="N69"/>
  <c r="O69" s="1"/>
  <c r="H69"/>
  <c r="K69"/>
  <c r="L69" s="1"/>
  <c r="C70"/>
  <c r="V69"/>
  <c r="CW73" i="5" l="1"/>
  <c r="CV74"/>
  <c r="CK84"/>
  <c r="CL83"/>
  <c r="BZ76"/>
  <c r="CA75"/>
  <c r="BO73"/>
  <c r="BP72"/>
  <c r="BD72"/>
  <c r="BE71"/>
  <c r="AS74"/>
  <c r="AT73"/>
  <c r="AX73" s="1"/>
  <c r="AY73" s="1"/>
  <c r="AH77"/>
  <c r="AI76"/>
  <c r="AM76" s="1"/>
  <c r="AN76" s="1"/>
  <c r="W131"/>
  <c r="X130"/>
  <c r="AB130" s="1"/>
  <c r="AC130" s="1"/>
  <c r="E69" i="9"/>
  <c r="X69"/>
  <c r="Y69" s="1"/>
  <c r="S73"/>
  <c r="T73" s="1"/>
  <c r="F71"/>
  <c r="J70"/>
  <c r="K70" s="1"/>
  <c r="P69" i="5"/>
  <c r="Q66"/>
  <c r="R66" s="1"/>
  <c r="L67"/>
  <c r="M67" s="1"/>
  <c r="W69" i="6"/>
  <c r="X69"/>
  <c r="R72"/>
  <c r="K70"/>
  <c r="L70" s="1"/>
  <c r="C71"/>
  <c r="N70"/>
  <c r="O70" s="1"/>
  <c r="H70"/>
  <c r="P69"/>
  <c r="Q69" s="1"/>
  <c r="I69"/>
  <c r="V70"/>
  <c r="CV75" i="5" l="1"/>
  <c r="CW74"/>
  <c r="CK85"/>
  <c r="CL84"/>
  <c r="BZ77"/>
  <c r="CA76"/>
  <c r="BO74"/>
  <c r="BP73"/>
  <c r="BD73"/>
  <c r="BE72"/>
  <c r="AS75"/>
  <c r="AT74"/>
  <c r="AX74" s="1"/>
  <c r="AY74" s="1"/>
  <c r="AH78"/>
  <c r="AI77"/>
  <c r="AM77" s="1"/>
  <c r="AN77" s="1"/>
  <c r="X131"/>
  <c r="AB131" s="1"/>
  <c r="AC131" s="1"/>
  <c r="W132"/>
  <c r="E70" i="9"/>
  <c r="X70"/>
  <c r="Y70" s="1"/>
  <c r="S74"/>
  <c r="T74" s="1"/>
  <c r="J71"/>
  <c r="K71" s="1"/>
  <c r="F72"/>
  <c r="P70" i="5"/>
  <c r="Q67"/>
  <c r="R67" s="1"/>
  <c r="L68"/>
  <c r="M68" s="1"/>
  <c r="W70" i="6"/>
  <c r="X70"/>
  <c r="R73"/>
  <c r="K71"/>
  <c r="L71" s="1"/>
  <c r="C72"/>
  <c r="N71"/>
  <c r="O71" s="1"/>
  <c r="H71"/>
  <c r="I70"/>
  <c r="P70"/>
  <c r="Q70" s="1"/>
  <c r="V71"/>
  <c r="CV76" i="5" l="1"/>
  <c r="CW75"/>
  <c r="CK86"/>
  <c r="CL85"/>
  <c r="CA77"/>
  <c r="BZ78"/>
  <c r="BO75"/>
  <c r="BP74"/>
  <c r="BE73"/>
  <c r="BD74"/>
  <c r="AS76"/>
  <c r="AT75"/>
  <c r="AX75" s="1"/>
  <c r="AY75" s="1"/>
  <c r="AH79"/>
  <c r="AI78"/>
  <c r="AM78" s="1"/>
  <c r="AN78" s="1"/>
  <c r="W133"/>
  <c r="X132"/>
  <c r="AB132" s="1"/>
  <c r="AC132" s="1"/>
  <c r="E71" i="9"/>
  <c r="X71"/>
  <c r="Y71" s="1"/>
  <c r="S75"/>
  <c r="T75" s="1"/>
  <c r="F73"/>
  <c r="J72"/>
  <c r="K72" s="1"/>
  <c r="P71" i="5"/>
  <c r="L69"/>
  <c r="M69" s="1"/>
  <c r="Q68"/>
  <c r="R68" s="1"/>
  <c r="W71" i="6"/>
  <c r="X71"/>
  <c r="R74"/>
  <c r="K72"/>
  <c r="C73"/>
  <c r="N72"/>
  <c r="O72" s="1"/>
  <c r="H72"/>
  <c r="I71"/>
  <c r="P71"/>
  <c r="V72"/>
  <c r="CV77" i="5" l="1"/>
  <c r="CW76"/>
  <c r="CK87"/>
  <c r="CL86"/>
  <c r="CA78"/>
  <c r="BZ79"/>
  <c r="BO76"/>
  <c r="BP75"/>
  <c r="BD75"/>
  <c r="BE74"/>
  <c r="AS77"/>
  <c r="AT76"/>
  <c r="AX76" s="1"/>
  <c r="AY76" s="1"/>
  <c r="AH80"/>
  <c r="AI79"/>
  <c r="AM79" s="1"/>
  <c r="AN79" s="1"/>
  <c r="W134"/>
  <c r="X133"/>
  <c r="AB133" s="1"/>
  <c r="AC133" s="1"/>
  <c r="E72" i="9"/>
  <c r="X72"/>
  <c r="Y72" s="1"/>
  <c r="S76"/>
  <c r="T76" s="1"/>
  <c r="J73"/>
  <c r="K73" s="1"/>
  <c r="F74"/>
  <c r="P72" i="5"/>
  <c r="Q69"/>
  <c r="R69" s="1"/>
  <c r="L70"/>
  <c r="M70" s="1"/>
  <c r="W72" i="6"/>
  <c r="X72"/>
  <c r="R75"/>
  <c r="C74"/>
  <c r="N73"/>
  <c r="O73" s="1"/>
  <c r="H73"/>
  <c r="K73"/>
  <c r="L73" s="1"/>
  <c r="L72"/>
  <c r="P72"/>
  <c r="I72"/>
  <c r="Q72"/>
  <c r="Q71"/>
  <c r="V73"/>
  <c r="CV78" i="5" l="1"/>
  <c r="CW77"/>
  <c r="CK88"/>
  <c r="CL87"/>
  <c r="BZ80"/>
  <c r="CA79"/>
  <c r="BO77"/>
  <c r="BP76"/>
  <c r="BD76"/>
  <c r="BE75"/>
  <c r="AS78"/>
  <c r="AT77"/>
  <c r="AX77" s="1"/>
  <c r="AY77" s="1"/>
  <c r="AH81"/>
  <c r="AI80"/>
  <c r="AM80" s="1"/>
  <c r="AN80" s="1"/>
  <c r="W135"/>
  <c r="X134"/>
  <c r="AB134" s="1"/>
  <c r="AC134" s="1"/>
  <c r="E73" i="9"/>
  <c r="X73"/>
  <c r="Y73" s="1"/>
  <c r="S77"/>
  <c r="T77" s="1"/>
  <c r="F75"/>
  <c r="J74"/>
  <c r="K74" s="1"/>
  <c r="P73" i="5"/>
  <c r="Q70"/>
  <c r="R70" s="1"/>
  <c r="L71"/>
  <c r="M71" s="1"/>
  <c r="W73" i="6"/>
  <c r="X73"/>
  <c r="R76"/>
  <c r="C75"/>
  <c r="N74"/>
  <c r="O74" s="1"/>
  <c r="H74"/>
  <c r="K74"/>
  <c r="L74" s="1"/>
  <c r="P73"/>
  <c r="Q73" s="1"/>
  <c r="I73"/>
  <c r="V74"/>
  <c r="CW78" i="5" l="1"/>
  <c r="CV79"/>
  <c r="CK89"/>
  <c r="CL88"/>
  <c r="BZ81"/>
  <c r="CA80"/>
  <c r="BO78"/>
  <c r="BP77"/>
  <c r="BE76"/>
  <c r="BD77"/>
  <c r="AS79"/>
  <c r="AT78"/>
  <c r="AX78" s="1"/>
  <c r="AY78" s="1"/>
  <c r="AH82"/>
  <c r="AI81"/>
  <c r="AM81" s="1"/>
  <c r="AN81" s="1"/>
  <c r="X135"/>
  <c r="AB135" s="1"/>
  <c r="AC135" s="1"/>
  <c r="W136"/>
  <c r="E74" i="9"/>
  <c r="X74"/>
  <c r="Y74" s="1"/>
  <c r="S78"/>
  <c r="T78" s="1"/>
  <c r="J75"/>
  <c r="K75" s="1"/>
  <c r="F76"/>
  <c r="P74" i="5"/>
  <c r="Q71"/>
  <c r="R71" s="1"/>
  <c r="L72"/>
  <c r="M72" s="1"/>
  <c r="W74" i="6"/>
  <c r="X74"/>
  <c r="R77"/>
  <c r="P74"/>
  <c r="Q74" s="1"/>
  <c r="I74"/>
  <c r="C76"/>
  <c r="N75"/>
  <c r="O75" s="1"/>
  <c r="H75"/>
  <c r="K75"/>
  <c r="L75" s="1"/>
  <c r="V75"/>
  <c r="CV80" i="5" l="1"/>
  <c r="CW79"/>
  <c r="CK90"/>
  <c r="CL89"/>
  <c r="CA81"/>
  <c r="BZ82"/>
  <c r="BO79"/>
  <c r="BP78"/>
  <c r="BD78"/>
  <c r="BE77"/>
  <c r="AS80"/>
  <c r="AT79"/>
  <c r="AX79" s="1"/>
  <c r="AY79" s="1"/>
  <c r="AH83"/>
  <c r="AI82"/>
  <c r="AM82" s="1"/>
  <c r="AN82" s="1"/>
  <c r="W137"/>
  <c r="X136"/>
  <c r="AB136" s="1"/>
  <c r="AC136" s="1"/>
  <c r="E75" i="9"/>
  <c r="X75"/>
  <c r="Y75" s="1"/>
  <c r="S79"/>
  <c r="T79" s="1"/>
  <c r="F77"/>
  <c r="J76"/>
  <c r="K76" s="1"/>
  <c r="P75" i="5"/>
  <c r="Q72"/>
  <c r="R72" s="1"/>
  <c r="L73"/>
  <c r="M73" s="1"/>
  <c r="W75" i="6"/>
  <c r="X75"/>
  <c r="R78"/>
  <c r="C77"/>
  <c r="N76"/>
  <c r="H76"/>
  <c r="K76"/>
  <c r="L76" s="1"/>
  <c r="P75"/>
  <c r="Q75" s="1"/>
  <c r="I75"/>
  <c r="V76"/>
  <c r="CV81" i="5" l="1"/>
  <c r="CW80"/>
  <c r="CK91"/>
  <c r="CL90"/>
  <c r="CA82"/>
  <c r="BZ83"/>
  <c r="BO80"/>
  <c r="BP79"/>
  <c r="BE78"/>
  <c r="BD79"/>
  <c r="AS81"/>
  <c r="AT80"/>
  <c r="AX80" s="1"/>
  <c r="AY80" s="1"/>
  <c r="AH84"/>
  <c r="AI83"/>
  <c r="AM83" s="1"/>
  <c r="AN83" s="1"/>
  <c r="W138"/>
  <c r="X137"/>
  <c r="AB137" s="1"/>
  <c r="AC137" s="1"/>
  <c r="E76" i="9"/>
  <c r="X76"/>
  <c r="Y76" s="1"/>
  <c r="S80"/>
  <c r="T80" s="1"/>
  <c r="J77"/>
  <c r="K77" s="1"/>
  <c r="F78"/>
  <c r="P76" i="5"/>
  <c r="Q73"/>
  <c r="R73" s="1"/>
  <c r="L74"/>
  <c r="M74" s="1"/>
  <c r="W76" i="6"/>
  <c r="X76"/>
  <c r="R79"/>
  <c r="I76"/>
  <c r="P76"/>
  <c r="Q76" s="1"/>
  <c r="N77"/>
  <c r="O77" s="1"/>
  <c r="H77"/>
  <c r="K77"/>
  <c r="L77" s="1"/>
  <c r="C78"/>
  <c r="O76"/>
  <c r="V77"/>
  <c r="CV82" i="5" l="1"/>
  <c r="CW81"/>
  <c r="CK92"/>
  <c r="CL91"/>
  <c r="BZ84"/>
  <c r="CA83"/>
  <c r="BO81"/>
  <c r="BP80"/>
  <c r="BD80"/>
  <c r="BE79"/>
  <c r="AS82"/>
  <c r="AT81"/>
  <c r="AX81" s="1"/>
  <c r="AY81" s="1"/>
  <c r="AH85"/>
  <c r="AI84"/>
  <c r="AM84" s="1"/>
  <c r="AN84" s="1"/>
  <c r="W139"/>
  <c r="X138"/>
  <c r="AB138" s="1"/>
  <c r="AC138" s="1"/>
  <c r="E77" i="9"/>
  <c r="X77"/>
  <c r="Y77" s="1"/>
  <c r="S81"/>
  <c r="T81" s="1"/>
  <c r="F79"/>
  <c r="J78"/>
  <c r="K78" s="1"/>
  <c r="P77" i="5"/>
  <c r="Q74"/>
  <c r="R74" s="1"/>
  <c r="L75"/>
  <c r="M75" s="1"/>
  <c r="W77" i="6"/>
  <c r="X77"/>
  <c r="R80"/>
  <c r="K78"/>
  <c r="L78" s="1"/>
  <c r="C79"/>
  <c r="N78"/>
  <c r="O78" s="1"/>
  <c r="H78"/>
  <c r="P77"/>
  <c r="Q77" s="1"/>
  <c r="I77"/>
  <c r="V78"/>
  <c r="CV83" i="5" l="1"/>
  <c r="CW82"/>
  <c r="CL92"/>
  <c r="CK93"/>
  <c r="BZ85"/>
  <c r="CA84"/>
  <c r="BO82"/>
  <c r="BP81"/>
  <c r="BE80"/>
  <c r="BD81"/>
  <c r="AS83"/>
  <c r="AT82"/>
  <c r="AX82" s="1"/>
  <c r="AY82" s="1"/>
  <c r="AH86"/>
  <c r="AI85"/>
  <c r="AM85" s="1"/>
  <c r="AN85" s="1"/>
  <c r="X139"/>
  <c r="AB139" s="1"/>
  <c r="AC139" s="1"/>
  <c r="W140"/>
  <c r="E78" i="9"/>
  <c r="X78"/>
  <c r="Y78" s="1"/>
  <c r="S82"/>
  <c r="T82" s="1"/>
  <c r="J79"/>
  <c r="K79" s="1"/>
  <c r="F80"/>
  <c r="P78" i="5"/>
  <c r="Q75"/>
  <c r="R75" s="1"/>
  <c r="L76"/>
  <c r="M76" s="1"/>
  <c r="W78" i="6"/>
  <c r="X78"/>
  <c r="R81"/>
  <c r="K79"/>
  <c r="L79" s="1"/>
  <c r="C80"/>
  <c r="N79"/>
  <c r="O79" s="1"/>
  <c r="H79"/>
  <c r="I78"/>
  <c r="P78"/>
  <c r="Q78" s="1"/>
  <c r="V79"/>
  <c r="CW83" i="5" l="1"/>
  <c r="CV84"/>
  <c r="CK94"/>
  <c r="CL93"/>
  <c r="CA85"/>
  <c r="BZ86"/>
  <c r="BO83"/>
  <c r="BP82"/>
  <c r="BD82"/>
  <c r="BE81"/>
  <c r="AS84"/>
  <c r="AT83"/>
  <c r="AX83" s="1"/>
  <c r="AY83" s="1"/>
  <c r="AH87"/>
  <c r="AI86"/>
  <c r="AM86" s="1"/>
  <c r="AN86" s="1"/>
  <c r="W141"/>
  <c r="X140"/>
  <c r="AB140" s="1"/>
  <c r="AC140" s="1"/>
  <c r="E79" i="9"/>
  <c r="X79"/>
  <c r="Y79" s="1"/>
  <c r="S83"/>
  <c r="T83" s="1"/>
  <c r="F81"/>
  <c r="J80"/>
  <c r="K80" s="1"/>
  <c r="P79" i="5"/>
  <c r="Q76"/>
  <c r="R76" s="1"/>
  <c r="L77"/>
  <c r="M77" s="1"/>
  <c r="W79" i="6"/>
  <c r="X79"/>
  <c r="R82"/>
  <c r="I79"/>
  <c r="P79"/>
  <c r="Q79" s="1"/>
  <c r="K80"/>
  <c r="C81"/>
  <c r="N80"/>
  <c r="O80" s="1"/>
  <c r="H80"/>
  <c r="V80"/>
  <c r="CV85" i="5" l="1"/>
  <c r="CW84"/>
  <c r="CK95"/>
  <c r="CL94"/>
  <c r="CA86"/>
  <c r="BZ87"/>
  <c r="BO84"/>
  <c r="BP83"/>
  <c r="BE82"/>
  <c r="BD83"/>
  <c r="AS85"/>
  <c r="AT84"/>
  <c r="AX84" s="1"/>
  <c r="AY84" s="1"/>
  <c r="AH88"/>
  <c r="AI87"/>
  <c r="AM87" s="1"/>
  <c r="AN87" s="1"/>
  <c r="W142"/>
  <c r="X141"/>
  <c r="AB141" s="1"/>
  <c r="AC141" s="1"/>
  <c r="E80" i="9"/>
  <c r="X80"/>
  <c r="Y80" s="1"/>
  <c r="S84"/>
  <c r="T84" s="1"/>
  <c r="J81"/>
  <c r="K81" s="1"/>
  <c r="F82"/>
  <c r="P80" i="5"/>
  <c r="Q77"/>
  <c r="R77" s="1"/>
  <c r="L78"/>
  <c r="M78" s="1"/>
  <c r="W80" i="6"/>
  <c r="X80"/>
  <c r="R83"/>
  <c r="L81"/>
  <c r="L80"/>
  <c r="C82"/>
  <c r="N81"/>
  <c r="O81" s="1"/>
  <c r="H81"/>
  <c r="K81"/>
  <c r="I80"/>
  <c r="P80"/>
  <c r="Q80" s="1"/>
  <c r="V81"/>
  <c r="CW85" i="5" l="1"/>
  <c r="CV86"/>
  <c r="CK96"/>
  <c r="CL95"/>
  <c r="BZ88"/>
  <c r="CA87"/>
  <c r="BO85"/>
  <c r="BP84"/>
  <c r="BD84"/>
  <c r="BE83"/>
  <c r="AS86"/>
  <c r="AT85"/>
  <c r="AX85" s="1"/>
  <c r="AY85" s="1"/>
  <c r="AH89"/>
  <c r="AI88"/>
  <c r="AM88" s="1"/>
  <c r="AN88" s="1"/>
  <c r="W143"/>
  <c r="X142"/>
  <c r="AB142" s="1"/>
  <c r="AC142" s="1"/>
  <c r="E81" i="9"/>
  <c r="X81"/>
  <c r="Y81" s="1"/>
  <c r="S85"/>
  <c r="T85" s="1"/>
  <c r="F83"/>
  <c r="J82"/>
  <c r="K82" s="1"/>
  <c r="P81" i="5"/>
  <c r="Q78"/>
  <c r="R78" s="1"/>
  <c r="L79"/>
  <c r="M79" s="1"/>
  <c r="W81" i="6"/>
  <c r="X81"/>
  <c r="R84"/>
  <c r="I81"/>
  <c r="P81"/>
  <c r="Q81" s="1"/>
  <c r="C83"/>
  <c r="N82"/>
  <c r="O82" s="1"/>
  <c r="H82"/>
  <c r="K82"/>
  <c r="L82" s="1"/>
  <c r="V82"/>
  <c r="CV87" i="5" l="1"/>
  <c r="CW86"/>
  <c r="CK97"/>
  <c r="CL96"/>
  <c r="BZ89"/>
  <c r="CA88"/>
  <c r="BO86"/>
  <c r="BP85"/>
  <c r="BE84"/>
  <c r="BD85"/>
  <c r="AS87"/>
  <c r="AT86"/>
  <c r="AX86" s="1"/>
  <c r="AY86" s="1"/>
  <c r="AH90"/>
  <c r="AI89"/>
  <c r="AM89" s="1"/>
  <c r="AN89" s="1"/>
  <c r="X143"/>
  <c r="AB143" s="1"/>
  <c r="AC143" s="1"/>
  <c r="W144"/>
  <c r="E82" i="9"/>
  <c r="X82"/>
  <c r="Y82" s="1"/>
  <c r="S86"/>
  <c r="T86" s="1"/>
  <c r="J83"/>
  <c r="K83" s="1"/>
  <c r="F84"/>
  <c r="P82" i="5"/>
  <c r="Q79"/>
  <c r="R79" s="1"/>
  <c r="L80"/>
  <c r="M80" s="1"/>
  <c r="W82" i="6"/>
  <c r="X82"/>
  <c r="R85"/>
  <c r="C84"/>
  <c r="N83"/>
  <c r="O83" s="1"/>
  <c r="H83"/>
  <c r="K83"/>
  <c r="L83" s="1"/>
  <c r="I82"/>
  <c r="P82"/>
  <c r="Q82" s="1"/>
  <c r="V83"/>
  <c r="CV88" i="5" l="1"/>
  <c r="CW87"/>
  <c r="CK98"/>
  <c r="CL97"/>
  <c r="CA89"/>
  <c r="BZ90"/>
  <c r="BO87"/>
  <c r="BP86"/>
  <c r="BD86"/>
  <c r="BE85"/>
  <c r="AS88"/>
  <c r="AT87"/>
  <c r="AX87" s="1"/>
  <c r="AY87" s="1"/>
  <c r="AH91"/>
  <c r="AI90"/>
  <c r="AM90" s="1"/>
  <c r="AN90" s="1"/>
  <c r="W145"/>
  <c r="X144"/>
  <c r="AB144" s="1"/>
  <c r="AC144" s="1"/>
  <c r="E83" i="9"/>
  <c r="X83"/>
  <c r="Y83" s="1"/>
  <c r="S87"/>
  <c r="T87" s="1"/>
  <c r="F85"/>
  <c r="J84"/>
  <c r="K84" s="1"/>
  <c r="P83" i="5"/>
  <c r="Q80"/>
  <c r="R80" s="1"/>
  <c r="L81"/>
  <c r="M81" s="1"/>
  <c r="W83" i="6"/>
  <c r="X83"/>
  <c r="R86"/>
  <c r="C85"/>
  <c r="N84"/>
  <c r="O84" s="1"/>
  <c r="H84"/>
  <c r="K84"/>
  <c r="L84" s="1"/>
  <c r="P83"/>
  <c r="Q83" s="1"/>
  <c r="I83"/>
  <c r="V84"/>
  <c r="CV89" i="5" l="1"/>
  <c r="CW88"/>
  <c r="CK99"/>
  <c r="CL98"/>
  <c r="CA90"/>
  <c r="BZ91"/>
  <c r="BO88"/>
  <c r="BP87"/>
  <c r="BD87"/>
  <c r="BE86"/>
  <c r="AS89"/>
  <c r="AT88"/>
  <c r="AX88" s="1"/>
  <c r="AY88" s="1"/>
  <c r="AH92"/>
  <c r="AI91"/>
  <c r="AM91" s="1"/>
  <c r="AN91" s="1"/>
  <c r="W146"/>
  <c r="X145"/>
  <c r="AB145" s="1"/>
  <c r="AC145" s="1"/>
  <c r="E84" i="9"/>
  <c r="X84"/>
  <c r="Y84" s="1"/>
  <c r="S88"/>
  <c r="T88" s="1"/>
  <c r="J85"/>
  <c r="K85" s="1"/>
  <c r="F86"/>
  <c r="P84" i="5"/>
  <c r="Q81"/>
  <c r="R81" s="1"/>
  <c r="L82"/>
  <c r="M82" s="1"/>
  <c r="W84" i="6"/>
  <c r="X84"/>
  <c r="R87"/>
  <c r="N85"/>
  <c r="O85" s="1"/>
  <c r="H85"/>
  <c r="K85"/>
  <c r="L85" s="1"/>
  <c r="C86"/>
  <c r="P84"/>
  <c r="Q84" s="1"/>
  <c r="I84"/>
  <c r="V85"/>
  <c r="CW89" i="5" l="1"/>
  <c r="CV90"/>
  <c r="CK100"/>
  <c r="CL99"/>
  <c r="BZ92"/>
  <c r="CA91"/>
  <c r="BO89"/>
  <c r="BP88"/>
  <c r="BD88"/>
  <c r="BE87"/>
  <c r="AS90"/>
  <c r="AT89"/>
  <c r="AX89" s="1"/>
  <c r="AY89" s="1"/>
  <c r="AH93"/>
  <c r="AI92"/>
  <c r="AM92" s="1"/>
  <c r="AN92" s="1"/>
  <c r="W147"/>
  <c r="X146"/>
  <c r="AB146" s="1"/>
  <c r="AC146" s="1"/>
  <c r="E85" i="9"/>
  <c r="X85"/>
  <c r="Y85" s="1"/>
  <c r="S89"/>
  <c r="T89" s="1"/>
  <c r="F87"/>
  <c r="J86"/>
  <c r="K86" s="1"/>
  <c r="P85" i="5"/>
  <c r="Q82"/>
  <c r="R82" s="1"/>
  <c r="L83"/>
  <c r="M83" s="1"/>
  <c r="W85" i="6"/>
  <c r="X85"/>
  <c r="R88"/>
  <c r="P85"/>
  <c r="Q85" s="1"/>
  <c r="I85"/>
  <c r="K86"/>
  <c r="L86" s="1"/>
  <c r="C87"/>
  <c r="N86"/>
  <c r="O86" s="1"/>
  <c r="H86"/>
  <c r="V86"/>
  <c r="CW90" i="5" l="1"/>
  <c r="CV91"/>
  <c r="CK101"/>
  <c r="CL100"/>
  <c r="BZ93"/>
  <c r="CA92"/>
  <c r="BO90"/>
  <c r="BP89"/>
  <c r="BD89"/>
  <c r="BE88"/>
  <c r="AS91"/>
  <c r="AT90"/>
  <c r="AX90" s="1"/>
  <c r="AY90" s="1"/>
  <c r="AI93"/>
  <c r="AM93" s="1"/>
  <c r="AN93" s="1"/>
  <c r="AH94"/>
  <c r="X147"/>
  <c r="AB147" s="1"/>
  <c r="AC147" s="1"/>
  <c r="W148"/>
  <c r="E86" i="9"/>
  <c r="X86"/>
  <c r="Y86" s="1"/>
  <c r="S90"/>
  <c r="T90" s="1"/>
  <c r="J87"/>
  <c r="K87" s="1"/>
  <c r="F88"/>
  <c r="P86" i="5"/>
  <c r="Q83"/>
  <c r="R83" s="1"/>
  <c r="L84"/>
  <c r="M84" s="1"/>
  <c r="W86" i="6"/>
  <c r="X86"/>
  <c r="R89"/>
  <c r="K87"/>
  <c r="L87" s="1"/>
  <c r="C88"/>
  <c r="N87"/>
  <c r="O87" s="1"/>
  <c r="H87"/>
  <c r="I86"/>
  <c r="P86"/>
  <c r="Q86" s="1"/>
  <c r="V87"/>
  <c r="CV92" i="5" l="1"/>
  <c r="CW91"/>
  <c r="CK102"/>
  <c r="CL101"/>
  <c r="CA93"/>
  <c r="BZ94"/>
  <c r="BO91"/>
  <c r="BP90"/>
  <c r="BE89"/>
  <c r="BD90"/>
  <c r="AS92"/>
  <c r="AT91"/>
  <c r="AX91" s="1"/>
  <c r="AY91" s="1"/>
  <c r="AH95"/>
  <c r="AI94"/>
  <c r="AM94" s="1"/>
  <c r="AN94" s="1"/>
  <c r="W149"/>
  <c r="X148"/>
  <c r="AB148" s="1"/>
  <c r="AC148" s="1"/>
  <c r="E87" i="9"/>
  <c r="X87"/>
  <c r="Y87" s="1"/>
  <c r="S91"/>
  <c r="T91" s="1"/>
  <c r="F89"/>
  <c r="J88"/>
  <c r="K88" s="1"/>
  <c r="P87" i="5"/>
  <c r="Q84"/>
  <c r="R84" s="1"/>
  <c r="L85"/>
  <c r="M85" s="1"/>
  <c r="W87" i="6"/>
  <c r="X87"/>
  <c r="R90"/>
  <c r="K88"/>
  <c r="L88" s="1"/>
  <c r="C89"/>
  <c r="N88"/>
  <c r="O88" s="1"/>
  <c r="H88"/>
  <c r="P87"/>
  <c r="I87"/>
  <c r="V88"/>
  <c r="CV93" i="5" l="1"/>
  <c r="CW92"/>
  <c r="CK103"/>
  <c r="CL102"/>
  <c r="CA94"/>
  <c r="BZ95"/>
  <c r="BO92"/>
  <c r="BP91"/>
  <c r="BD91"/>
  <c r="BE90"/>
  <c r="AS93"/>
  <c r="AT92"/>
  <c r="AX92" s="1"/>
  <c r="AY92" s="1"/>
  <c r="AH96"/>
  <c r="AI95"/>
  <c r="AM95" s="1"/>
  <c r="AN95" s="1"/>
  <c r="W150"/>
  <c r="X149"/>
  <c r="AB149" s="1"/>
  <c r="AC149" s="1"/>
  <c r="E88" i="9"/>
  <c r="X88"/>
  <c r="Y88" s="1"/>
  <c r="S92"/>
  <c r="T92" s="1"/>
  <c r="J89"/>
  <c r="K89" s="1"/>
  <c r="F90"/>
  <c r="P88" i="5"/>
  <c r="L86"/>
  <c r="M86" s="1"/>
  <c r="Q85"/>
  <c r="R85" s="1"/>
  <c r="W88" i="6"/>
  <c r="X88"/>
  <c r="R91"/>
  <c r="C90"/>
  <c r="N89"/>
  <c r="O89" s="1"/>
  <c r="H89"/>
  <c r="K89"/>
  <c r="L89" s="1"/>
  <c r="P88"/>
  <c r="Q88" s="1"/>
  <c r="I88"/>
  <c r="Q87"/>
  <c r="V89"/>
  <c r="CW93" i="5" l="1"/>
  <c r="CV94"/>
  <c r="CK104"/>
  <c r="CL103"/>
  <c r="BZ96"/>
  <c r="CA95"/>
  <c r="BO93"/>
  <c r="BP92"/>
  <c r="BD92"/>
  <c r="BE91"/>
  <c r="AS94"/>
  <c r="AT93"/>
  <c r="AX93" s="1"/>
  <c r="AY93" s="1"/>
  <c r="AH97"/>
  <c r="AI96"/>
  <c r="AM96" s="1"/>
  <c r="AN96" s="1"/>
  <c r="W151"/>
  <c r="X150"/>
  <c r="AB150" s="1"/>
  <c r="AC150" s="1"/>
  <c r="E89" i="9"/>
  <c r="X89"/>
  <c r="Y89" s="1"/>
  <c r="S93"/>
  <c r="T93" s="1"/>
  <c r="F91"/>
  <c r="J90"/>
  <c r="K90" s="1"/>
  <c r="P89" i="5"/>
  <c r="Q86"/>
  <c r="R86" s="1"/>
  <c r="L87"/>
  <c r="M87" s="1"/>
  <c r="W89" i="6"/>
  <c r="X89"/>
  <c r="R92"/>
  <c r="C91"/>
  <c r="N90"/>
  <c r="O90" s="1"/>
  <c r="H90"/>
  <c r="K90"/>
  <c r="L90" s="1"/>
  <c r="P89"/>
  <c r="Q89" s="1"/>
  <c r="I89"/>
  <c r="V90"/>
  <c r="CW94" i="5" l="1"/>
  <c r="CV95"/>
  <c r="CL104"/>
  <c r="CK105"/>
  <c r="BZ97"/>
  <c r="CA96"/>
  <c r="BO94"/>
  <c r="BP93"/>
  <c r="BE92"/>
  <c r="BD93"/>
  <c r="AS95"/>
  <c r="AT94"/>
  <c r="AX94" s="1"/>
  <c r="AY94" s="1"/>
  <c r="AI97"/>
  <c r="AM97" s="1"/>
  <c r="AN97" s="1"/>
  <c r="AH98"/>
  <c r="X151"/>
  <c r="AB151" s="1"/>
  <c r="AC151" s="1"/>
  <c r="W152"/>
  <c r="E90" i="9"/>
  <c r="X90"/>
  <c r="Y90" s="1"/>
  <c r="S94"/>
  <c r="T94" s="1"/>
  <c r="J91"/>
  <c r="K91" s="1"/>
  <c r="F92"/>
  <c r="P90" i="5"/>
  <c r="Q87"/>
  <c r="R87" s="1"/>
  <c r="L88"/>
  <c r="M88" s="1"/>
  <c r="W90" i="6"/>
  <c r="X90"/>
  <c r="R94"/>
  <c r="R93"/>
  <c r="C92"/>
  <c r="N91"/>
  <c r="O91" s="1"/>
  <c r="H91"/>
  <c r="K91"/>
  <c r="L91" s="1"/>
  <c r="I90"/>
  <c r="P90"/>
  <c r="Q90" s="1"/>
  <c r="V91"/>
  <c r="CV96" i="5" l="1"/>
  <c r="CW95"/>
  <c r="CL105"/>
  <c r="CK106"/>
  <c r="CA97"/>
  <c r="BZ98"/>
  <c r="BO95"/>
  <c r="BP94"/>
  <c r="BD94"/>
  <c r="BE93"/>
  <c r="AS96"/>
  <c r="AT95"/>
  <c r="AX95" s="1"/>
  <c r="AY95" s="1"/>
  <c r="AH99"/>
  <c r="AI98"/>
  <c r="AM98" s="1"/>
  <c r="AN98" s="1"/>
  <c r="W153"/>
  <c r="X152"/>
  <c r="AB152" s="1"/>
  <c r="AC152" s="1"/>
  <c r="E91" i="9"/>
  <c r="X91"/>
  <c r="Y91" s="1"/>
  <c r="S95"/>
  <c r="T95" s="1"/>
  <c r="F93"/>
  <c r="J92"/>
  <c r="K92" s="1"/>
  <c r="P91" i="5"/>
  <c r="Q88"/>
  <c r="R88" s="1"/>
  <c r="L89"/>
  <c r="M89" s="1"/>
  <c r="W91" i="6"/>
  <c r="X91"/>
  <c r="P91"/>
  <c r="Q91" s="1"/>
  <c r="I91"/>
  <c r="C93"/>
  <c r="N92"/>
  <c r="O92" s="1"/>
  <c r="H92"/>
  <c r="K92"/>
  <c r="L92" s="1"/>
  <c r="V92"/>
  <c r="CV97" i="5" l="1"/>
  <c r="CW96"/>
  <c r="CK107"/>
  <c r="CL106"/>
  <c r="CA98"/>
  <c r="BZ99"/>
  <c r="BO96"/>
  <c r="BP95"/>
  <c r="BE94"/>
  <c r="BD95"/>
  <c r="AS97"/>
  <c r="AT96"/>
  <c r="AX96" s="1"/>
  <c r="AY96" s="1"/>
  <c r="AH100"/>
  <c r="AI99"/>
  <c r="AM99" s="1"/>
  <c r="AN99" s="1"/>
  <c r="W154"/>
  <c r="X153"/>
  <c r="AB153" s="1"/>
  <c r="AC153" s="1"/>
  <c r="E92" i="9"/>
  <c r="X92"/>
  <c r="Y92" s="1"/>
  <c r="S96"/>
  <c r="T96" s="1"/>
  <c r="J93"/>
  <c r="K93" s="1"/>
  <c r="F94"/>
  <c r="P92" i="5"/>
  <c r="Q89"/>
  <c r="R89" s="1"/>
  <c r="L90"/>
  <c r="M90" s="1"/>
  <c r="W92" i="6"/>
  <c r="X92"/>
  <c r="N93"/>
  <c r="O93" s="1"/>
  <c r="H93"/>
  <c r="K93"/>
  <c r="L93" s="1"/>
  <c r="C94"/>
  <c r="I92"/>
  <c r="P92"/>
  <c r="V93"/>
  <c r="V94"/>
  <c r="X94" s="1"/>
  <c r="CW97" i="5" l="1"/>
  <c r="CV98"/>
  <c r="CK108"/>
  <c r="CL107"/>
  <c r="BZ100"/>
  <c r="CA99"/>
  <c r="BO97"/>
  <c r="BP96"/>
  <c r="BD96"/>
  <c r="BE95"/>
  <c r="AS98"/>
  <c r="AT97"/>
  <c r="AX97" s="1"/>
  <c r="AY97" s="1"/>
  <c r="AH101"/>
  <c r="AI100"/>
  <c r="AM100" s="1"/>
  <c r="AN100" s="1"/>
  <c r="W155"/>
  <c r="X154"/>
  <c r="AB154" s="1"/>
  <c r="AC154" s="1"/>
  <c r="E93" i="9"/>
  <c r="X93"/>
  <c r="Y93" s="1"/>
  <c r="S97"/>
  <c r="T97" s="1"/>
  <c r="F95"/>
  <c r="J94"/>
  <c r="K94" s="1"/>
  <c r="P93" i="5"/>
  <c r="L91"/>
  <c r="M91" s="1"/>
  <c r="Q90"/>
  <c r="R90" s="1"/>
  <c r="W93" i="6"/>
  <c r="X93"/>
  <c r="K94"/>
  <c r="L94" s="1"/>
  <c r="N94"/>
  <c r="O94" s="1"/>
  <c r="H94"/>
  <c r="P93"/>
  <c r="Q93" s="1"/>
  <c r="I93"/>
  <c r="Q92"/>
  <c r="W94"/>
  <c r="CW98" i="5" l="1"/>
  <c r="CV99"/>
  <c r="CL108"/>
  <c r="CK109"/>
  <c r="BZ101"/>
  <c r="CA100"/>
  <c r="BO98"/>
  <c r="BP97"/>
  <c r="BE96"/>
  <c r="BD97"/>
  <c r="AS99"/>
  <c r="AT98"/>
  <c r="AX98" s="1"/>
  <c r="AY98" s="1"/>
  <c r="AI101"/>
  <c r="AM101" s="1"/>
  <c r="AN101" s="1"/>
  <c r="AH102"/>
  <c r="X155"/>
  <c r="AB155" s="1"/>
  <c r="AC155" s="1"/>
  <c r="W156"/>
  <c r="E94" i="9"/>
  <c r="X94"/>
  <c r="Y94" s="1"/>
  <c r="S98"/>
  <c r="T98" s="1"/>
  <c r="J95"/>
  <c r="K95" s="1"/>
  <c r="F96"/>
  <c r="P94" i="5"/>
  <c r="L92"/>
  <c r="M92" s="1"/>
  <c r="Q91"/>
  <c r="R91" s="1"/>
  <c r="I94" i="6"/>
  <c r="P94"/>
  <c r="Q94" s="1"/>
  <c r="CV100" i="5" l="1"/>
  <c r="CW99"/>
  <c r="CL109"/>
  <c r="CK110"/>
  <c r="BZ102"/>
  <c r="CA101"/>
  <c r="BO99"/>
  <c r="BP98"/>
  <c r="BD98"/>
  <c r="BE97"/>
  <c r="AS100"/>
  <c r="AT99"/>
  <c r="AX99" s="1"/>
  <c r="AY99" s="1"/>
  <c r="AH103"/>
  <c r="AI102"/>
  <c r="AM102" s="1"/>
  <c r="AN102" s="1"/>
  <c r="W157"/>
  <c r="X156"/>
  <c r="AB156" s="1"/>
  <c r="AC156" s="1"/>
  <c r="E95" i="9"/>
  <c r="X95"/>
  <c r="Y95" s="1"/>
  <c r="S99"/>
  <c r="T99" s="1"/>
  <c r="F97"/>
  <c r="J96"/>
  <c r="K96" s="1"/>
  <c r="P95" i="5"/>
  <c r="Q92"/>
  <c r="R92" s="1"/>
  <c r="L93"/>
  <c r="M93" s="1"/>
  <c r="CV101" l="1"/>
  <c r="CW100"/>
  <c r="CK111"/>
  <c r="CL110"/>
  <c r="CA102"/>
  <c r="BZ103"/>
  <c r="BO100"/>
  <c r="BP99"/>
  <c r="BE98"/>
  <c r="BD99"/>
  <c r="AS101"/>
  <c r="AT100"/>
  <c r="AX100" s="1"/>
  <c r="AY100" s="1"/>
  <c r="AH104"/>
  <c r="AI103"/>
  <c r="AM103" s="1"/>
  <c r="AN103" s="1"/>
  <c r="W158"/>
  <c r="X157"/>
  <c r="AB157" s="1"/>
  <c r="AC157" s="1"/>
  <c r="E96" i="9"/>
  <c r="X96"/>
  <c r="Y96" s="1"/>
  <c r="S100"/>
  <c r="T100" s="1"/>
  <c r="J97"/>
  <c r="K97" s="1"/>
  <c r="F98"/>
  <c r="P96" i="5"/>
  <c r="Q93"/>
  <c r="R93" s="1"/>
  <c r="L94"/>
  <c r="M94" s="1"/>
  <c r="CW101" l="1"/>
  <c r="CV102"/>
  <c r="CK112"/>
  <c r="CL111"/>
  <c r="BZ104"/>
  <c r="CA103"/>
  <c r="BO101"/>
  <c r="BP100"/>
  <c r="BD100"/>
  <c r="BE99"/>
  <c r="AS102"/>
  <c r="AT101"/>
  <c r="AX101" s="1"/>
  <c r="AY101" s="1"/>
  <c r="AH105"/>
  <c r="AI104"/>
  <c r="AM104" s="1"/>
  <c r="AN104" s="1"/>
  <c r="W159"/>
  <c r="X158"/>
  <c r="AB158" s="1"/>
  <c r="AC158" s="1"/>
  <c r="E97" i="9"/>
  <c r="X97"/>
  <c r="Y97" s="1"/>
  <c r="S101"/>
  <c r="T101" s="1"/>
  <c r="F99"/>
  <c r="J98"/>
  <c r="K98" s="1"/>
  <c r="P97" i="5"/>
  <c r="L95"/>
  <c r="M95" s="1"/>
  <c r="Q94"/>
  <c r="R94" s="1"/>
  <c r="CW102" l="1"/>
  <c r="CV103"/>
  <c r="CL112"/>
  <c r="CK113"/>
  <c r="BZ105"/>
  <c r="CA104"/>
  <c r="BO102"/>
  <c r="BP101"/>
  <c r="BD101"/>
  <c r="BE100"/>
  <c r="AS103"/>
  <c r="AT102"/>
  <c r="AX102" s="1"/>
  <c r="AY102" s="1"/>
  <c r="AI105"/>
  <c r="AM105" s="1"/>
  <c r="AN105" s="1"/>
  <c r="AH106"/>
  <c r="X159"/>
  <c r="AB159" s="1"/>
  <c r="AC159" s="1"/>
  <c r="W160"/>
  <c r="E98" i="9"/>
  <c r="X98"/>
  <c r="Y98" s="1"/>
  <c r="S102"/>
  <c r="T102" s="1"/>
  <c r="J99"/>
  <c r="K99" s="1"/>
  <c r="F100"/>
  <c r="P98" i="5"/>
  <c r="Q95"/>
  <c r="R95" s="1"/>
  <c r="L96"/>
  <c r="M96" s="1"/>
  <c r="CV104" l="1"/>
  <c r="CW103"/>
  <c r="CL113"/>
  <c r="CK114"/>
  <c r="BZ106"/>
  <c r="CA105"/>
  <c r="BO103"/>
  <c r="BP102"/>
  <c r="BD102"/>
  <c r="BE101"/>
  <c r="AS104"/>
  <c r="AT103"/>
  <c r="AX103" s="1"/>
  <c r="AY103" s="1"/>
  <c r="AH107"/>
  <c r="AI106"/>
  <c r="AM106" s="1"/>
  <c r="AN106" s="1"/>
  <c r="W161"/>
  <c r="X160"/>
  <c r="AB160" s="1"/>
  <c r="AC160" s="1"/>
  <c r="E99" i="9"/>
  <c r="X99"/>
  <c r="Y99" s="1"/>
  <c r="S103"/>
  <c r="T103" s="1"/>
  <c r="F101"/>
  <c r="J100"/>
  <c r="K100" s="1"/>
  <c r="P99" i="5"/>
  <c r="L97"/>
  <c r="M97" s="1"/>
  <c r="Q96"/>
  <c r="R96" s="1"/>
  <c r="CV105" l="1"/>
  <c r="CW104"/>
  <c r="CK115"/>
  <c r="CL114"/>
  <c r="CA106"/>
  <c r="BZ107"/>
  <c r="BO104"/>
  <c r="BP103"/>
  <c r="BD103"/>
  <c r="BE102"/>
  <c r="AS105"/>
  <c r="AT104"/>
  <c r="AX104" s="1"/>
  <c r="AY104" s="1"/>
  <c r="AH108"/>
  <c r="AI107"/>
  <c r="AM107" s="1"/>
  <c r="AN107" s="1"/>
  <c r="W162"/>
  <c r="X161"/>
  <c r="AB161" s="1"/>
  <c r="AC161" s="1"/>
  <c r="E100" i="9"/>
  <c r="X100"/>
  <c r="Y100" s="1"/>
  <c r="S104"/>
  <c r="T104" s="1"/>
  <c r="J101"/>
  <c r="K101" s="1"/>
  <c r="F102"/>
  <c r="P100" i="5"/>
  <c r="L98"/>
  <c r="M98" s="1"/>
  <c r="Q97"/>
  <c r="R97" s="1"/>
  <c r="CW105" l="1"/>
  <c r="CV106"/>
  <c r="CK116"/>
  <c r="CL115"/>
  <c r="CA107"/>
  <c r="BZ108"/>
  <c r="BO105"/>
  <c r="BP104"/>
  <c r="BD104"/>
  <c r="BE103"/>
  <c r="AS106"/>
  <c r="AT105"/>
  <c r="AX105" s="1"/>
  <c r="AY105" s="1"/>
  <c r="AH109"/>
  <c r="AI108"/>
  <c r="AM108" s="1"/>
  <c r="AN108" s="1"/>
  <c r="W163"/>
  <c r="X162"/>
  <c r="AB162" s="1"/>
  <c r="AC162" s="1"/>
  <c r="E101" i="9"/>
  <c r="X101"/>
  <c r="Y101" s="1"/>
  <c r="S105"/>
  <c r="T105" s="1"/>
  <c r="F103"/>
  <c r="J102"/>
  <c r="K102" s="1"/>
  <c r="P101" i="5"/>
  <c r="Q98"/>
  <c r="R98" s="1"/>
  <c r="L99"/>
  <c r="M99" s="1"/>
  <c r="CW106" l="1"/>
  <c r="CV107"/>
  <c r="CL116"/>
  <c r="CK117"/>
  <c r="BZ109"/>
  <c r="CA108"/>
  <c r="BO106"/>
  <c r="BP105"/>
  <c r="BD105"/>
  <c r="BE104"/>
  <c r="AS107"/>
  <c r="AT106"/>
  <c r="AX106" s="1"/>
  <c r="AY106" s="1"/>
  <c r="AI109"/>
  <c r="AM109" s="1"/>
  <c r="AN109" s="1"/>
  <c r="AH110"/>
  <c r="X163"/>
  <c r="AB163" s="1"/>
  <c r="AC163" s="1"/>
  <c r="W164"/>
  <c r="E102" i="9"/>
  <c r="X102"/>
  <c r="Y102" s="1"/>
  <c r="S106"/>
  <c r="T106" s="1"/>
  <c r="J103"/>
  <c r="K103" s="1"/>
  <c r="F104"/>
  <c r="P102" i="5"/>
  <c r="Q99"/>
  <c r="R99" s="1"/>
  <c r="L100"/>
  <c r="M100" s="1"/>
  <c r="CV108" l="1"/>
  <c r="CW107"/>
  <c r="CL117"/>
  <c r="CK118"/>
  <c r="BZ110"/>
  <c r="CA109"/>
  <c r="BO107"/>
  <c r="BP106"/>
  <c r="BE105"/>
  <c r="BD106"/>
  <c r="AS108"/>
  <c r="AT107"/>
  <c r="AX107" s="1"/>
  <c r="AY107" s="1"/>
  <c r="AH111"/>
  <c r="AI110"/>
  <c r="AM110" s="1"/>
  <c r="AN110" s="1"/>
  <c r="W165"/>
  <c r="X164"/>
  <c r="AB164" s="1"/>
  <c r="AC164" s="1"/>
  <c r="E103" i="9"/>
  <c r="X103"/>
  <c r="Y103" s="1"/>
  <c r="S107"/>
  <c r="T107" s="1"/>
  <c r="F105"/>
  <c r="J104"/>
  <c r="K104" s="1"/>
  <c r="P103" i="5"/>
  <c r="Q100"/>
  <c r="R100" s="1"/>
  <c r="L101"/>
  <c r="M101" s="1"/>
  <c r="CV109" l="1"/>
  <c r="CW108"/>
  <c r="CK119"/>
  <c r="CL118"/>
  <c r="CA110"/>
  <c r="BZ111"/>
  <c r="BO108"/>
  <c r="BP107"/>
  <c r="BD107"/>
  <c r="BE106"/>
  <c r="AS109"/>
  <c r="AT108"/>
  <c r="AX108" s="1"/>
  <c r="AY108" s="1"/>
  <c r="AH112"/>
  <c r="AI111"/>
  <c r="AM111" s="1"/>
  <c r="AN111" s="1"/>
  <c r="W166"/>
  <c r="X165"/>
  <c r="AB165" s="1"/>
  <c r="AC165" s="1"/>
  <c r="E104" i="9"/>
  <c r="X104"/>
  <c r="Y104" s="1"/>
  <c r="S108"/>
  <c r="T108" s="1"/>
  <c r="J105"/>
  <c r="K105" s="1"/>
  <c r="F106"/>
  <c r="P104" i="5"/>
  <c r="Q101"/>
  <c r="R101" s="1"/>
  <c r="L102"/>
  <c r="M102" s="1"/>
  <c r="CW109" l="1"/>
  <c r="CV110"/>
  <c r="CK120"/>
  <c r="CL119"/>
  <c r="BZ112"/>
  <c r="CA111"/>
  <c r="BO109"/>
  <c r="BP108"/>
  <c r="BD108"/>
  <c r="BE107"/>
  <c r="AS110"/>
  <c r="AT109"/>
  <c r="AX109" s="1"/>
  <c r="AY109" s="1"/>
  <c r="AH113"/>
  <c r="AI112"/>
  <c r="AM112" s="1"/>
  <c r="AN112" s="1"/>
  <c r="W167"/>
  <c r="X166"/>
  <c r="AB166" s="1"/>
  <c r="AC166" s="1"/>
  <c r="E105" i="9"/>
  <c r="X105"/>
  <c r="Y105" s="1"/>
  <c r="S109"/>
  <c r="T109" s="1"/>
  <c r="F107"/>
  <c r="J106"/>
  <c r="K106" s="1"/>
  <c r="P105" i="5"/>
  <c r="Q102"/>
  <c r="R102" s="1"/>
  <c r="L103"/>
  <c r="M103" s="1"/>
  <c r="CW110" l="1"/>
  <c r="CV111"/>
  <c r="CL120"/>
  <c r="CK121"/>
  <c r="BZ113"/>
  <c r="CA112"/>
  <c r="BO110"/>
  <c r="BP109"/>
  <c r="BE108"/>
  <c r="BD109"/>
  <c r="AS111"/>
  <c r="AT110"/>
  <c r="AX110" s="1"/>
  <c r="AY110" s="1"/>
  <c r="AI113"/>
  <c r="AM113" s="1"/>
  <c r="AN113" s="1"/>
  <c r="AH114"/>
  <c r="X167"/>
  <c r="AB167" s="1"/>
  <c r="AC167" s="1"/>
  <c r="W168"/>
  <c r="E106" i="9"/>
  <c r="X106"/>
  <c r="Y106" s="1"/>
  <c r="S110"/>
  <c r="T110" s="1"/>
  <c r="J107"/>
  <c r="K107" s="1"/>
  <c r="F108"/>
  <c r="P106" i="5"/>
  <c r="L104"/>
  <c r="M104" s="1"/>
  <c r="Q103"/>
  <c r="R103" s="1"/>
  <c r="CV112" l="1"/>
  <c r="CW111"/>
  <c r="CL121"/>
  <c r="CK122"/>
  <c r="BZ114"/>
  <c r="CA113"/>
  <c r="BO111"/>
  <c r="BP110"/>
  <c r="BD110"/>
  <c r="BE109"/>
  <c r="BI109" s="1"/>
  <c r="BJ109" s="1"/>
  <c r="AS112"/>
  <c r="AT111"/>
  <c r="AX111" s="1"/>
  <c r="AY111" s="1"/>
  <c r="AH115"/>
  <c r="AI114"/>
  <c r="AM114" s="1"/>
  <c r="AN114" s="1"/>
  <c r="W169"/>
  <c r="X168"/>
  <c r="AB168" s="1"/>
  <c r="AC168" s="1"/>
  <c r="E107" i="9"/>
  <c r="X107"/>
  <c r="Y107" s="1"/>
  <c r="S111"/>
  <c r="T111" s="1"/>
  <c r="F109"/>
  <c r="J108"/>
  <c r="K108" s="1"/>
  <c r="P107" i="5"/>
  <c r="Q104"/>
  <c r="R104" s="1"/>
  <c r="L105"/>
  <c r="M105" s="1"/>
  <c r="CV113" l="1"/>
  <c r="CW112"/>
  <c r="CK123"/>
  <c r="CL122"/>
  <c r="CA114"/>
  <c r="BZ115"/>
  <c r="BO112"/>
  <c r="BP111"/>
  <c r="BE110"/>
  <c r="BI110" s="1"/>
  <c r="BJ110" s="1"/>
  <c r="BD111"/>
  <c r="AS113"/>
  <c r="AT112"/>
  <c r="AX112" s="1"/>
  <c r="AY112" s="1"/>
  <c r="AH116"/>
  <c r="AI115"/>
  <c r="AM115" s="1"/>
  <c r="AN115" s="1"/>
  <c r="W170"/>
  <c r="X169"/>
  <c r="AB169" s="1"/>
  <c r="AC169" s="1"/>
  <c r="E108" i="9"/>
  <c r="X108"/>
  <c r="Y108" s="1"/>
  <c r="S112"/>
  <c r="T112" s="1"/>
  <c r="J109"/>
  <c r="K109" s="1"/>
  <c r="F110"/>
  <c r="P108" i="5"/>
  <c r="Q105"/>
  <c r="R105" s="1"/>
  <c r="L106"/>
  <c r="M106" s="1"/>
  <c r="CW113" l="1"/>
  <c r="CV114"/>
  <c r="CK124"/>
  <c r="CL123"/>
  <c r="BZ116"/>
  <c r="CA115"/>
  <c r="BO113"/>
  <c r="BP112"/>
  <c r="BD112"/>
  <c r="BE111"/>
  <c r="BI111" s="1"/>
  <c r="BJ111" s="1"/>
  <c r="AS114"/>
  <c r="AT113"/>
  <c r="AX113" s="1"/>
  <c r="AY113" s="1"/>
  <c r="AH117"/>
  <c r="AI116"/>
  <c r="AM116" s="1"/>
  <c r="AN116" s="1"/>
  <c r="W171"/>
  <c r="X170"/>
  <c r="AB170" s="1"/>
  <c r="AC170" s="1"/>
  <c r="E109" i="9"/>
  <c r="X109"/>
  <c r="Y109" s="1"/>
  <c r="S113"/>
  <c r="T113" s="1"/>
  <c r="F111"/>
  <c r="J110"/>
  <c r="K110" s="1"/>
  <c r="P109" i="5"/>
  <c r="L107"/>
  <c r="M107" s="1"/>
  <c r="Q106"/>
  <c r="R106" s="1"/>
  <c r="CW114" l="1"/>
  <c r="CV115"/>
  <c r="CL124"/>
  <c r="CK125"/>
  <c r="BZ117"/>
  <c r="CA116"/>
  <c r="BO114"/>
  <c r="BP113"/>
  <c r="BE112"/>
  <c r="BI112" s="1"/>
  <c r="BJ112" s="1"/>
  <c r="BD113"/>
  <c r="AS115"/>
  <c r="AT114"/>
  <c r="AX114" s="1"/>
  <c r="AY114" s="1"/>
  <c r="AI117"/>
  <c r="AM117" s="1"/>
  <c r="AN117" s="1"/>
  <c r="AH118"/>
  <c r="X171"/>
  <c r="AB171" s="1"/>
  <c r="AC171" s="1"/>
  <c r="W172"/>
  <c r="E110" i="9"/>
  <c r="X110"/>
  <c r="Y110" s="1"/>
  <c r="S114"/>
  <c r="T114" s="1"/>
  <c r="J111"/>
  <c r="K111" s="1"/>
  <c r="F112"/>
  <c r="P110" i="5"/>
  <c r="Q107"/>
  <c r="R107" s="1"/>
  <c r="L108"/>
  <c r="M108" s="1"/>
  <c r="CV116" l="1"/>
  <c r="CW115"/>
  <c r="CL125"/>
  <c r="CK126"/>
  <c r="BZ118"/>
  <c r="CA117"/>
  <c r="BO115"/>
  <c r="BP114"/>
  <c r="BD114"/>
  <c r="BE113"/>
  <c r="BI113" s="1"/>
  <c r="BJ113" s="1"/>
  <c r="AS116"/>
  <c r="AT115"/>
  <c r="AX115" s="1"/>
  <c r="AY115" s="1"/>
  <c r="AH119"/>
  <c r="AI118"/>
  <c r="AM118" s="1"/>
  <c r="AN118" s="1"/>
  <c r="W173"/>
  <c r="X172"/>
  <c r="AB172" s="1"/>
  <c r="AC172" s="1"/>
  <c r="E111" i="9"/>
  <c r="X111"/>
  <c r="Y111" s="1"/>
  <c r="S115"/>
  <c r="T115" s="1"/>
  <c r="F113"/>
  <c r="J112"/>
  <c r="K112" s="1"/>
  <c r="P111" i="5"/>
  <c r="L109"/>
  <c r="M109" s="1"/>
  <c r="Q108"/>
  <c r="R108" s="1"/>
  <c r="CV117" l="1"/>
  <c r="CW116"/>
  <c r="CK127"/>
  <c r="CL126"/>
  <c r="CA118"/>
  <c r="BZ119"/>
  <c r="BO116"/>
  <c r="BP115"/>
  <c r="BE114"/>
  <c r="BI114" s="1"/>
  <c r="BJ114" s="1"/>
  <c r="BD115"/>
  <c r="AS117"/>
  <c r="AT116"/>
  <c r="AX116" s="1"/>
  <c r="AY116" s="1"/>
  <c r="AH120"/>
  <c r="AI119"/>
  <c r="AM119" s="1"/>
  <c r="AN119" s="1"/>
  <c r="W174"/>
  <c r="X173"/>
  <c r="AB173" s="1"/>
  <c r="AC173" s="1"/>
  <c r="E112" i="9"/>
  <c r="X112"/>
  <c r="Y112" s="1"/>
  <c r="S116"/>
  <c r="T116" s="1"/>
  <c r="J113"/>
  <c r="K113" s="1"/>
  <c r="F114"/>
  <c r="P112" i="5"/>
  <c r="Q109"/>
  <c r="R109" s="1"/>
  <c r="L110"/>
  <c r="M110" s="1"/>
  <c r="CW117" l="1"/>
  <c r="CV118"/>
  <c r="CK128"/>
  <c r="CL127"/>
  <c r="BZ120"/>
  <c r="CA119"/>
  <c r="BO117"/>
  <c r="BP116"/>
  <c r="BD116"/>
  <c r="BE115"/>
  <c r="BI115" s="1"/>
  <c r="BJ115" s="1"/>
  <c r="AS118"/>
  <c r="AT117"/>
  <c r="AX117" s="1"/>
  <c r="AY117" s="1"/>
  <c r="AH121"/>
  <c r="AI120"/>
  <c r="AM120" s="1"/>
  <c r="AN120" s="1"/>
  <c r="W175"/>
  <c r="X174"/>
  <c r="AB174" s="1"/>
  <c r="AC174" s="1"/>
  <c r="E113" i="9"/>
  <c r="X113"/>
  <c r="Y113" s="1"/>
  <c r="S117"/>
  <c r="T117" s="1"/>
  <c r="F115"/>
  <c r="J114"/>
  <c r="K114" s="1"/>
  <c r="P113" i="5"/>
  <c r="L111"/>
  <c r="M111" s="1"/>
  <c r="Q110"/>
  <c r="R110" s="1"/>
  <c r="CW118" l="1"/>
  <c r="CV119"/>
  <c r="CL128"/>
  <c r="CK129"/>
  <c r="BZ121"/>
  <c r="CA120"/>
  <c r="BO118"/>
  <c r="BP117"/>
  <c r="BE116"/>
  <c r="BI116" s="1"/>
  <c r="BJ116" s="1"/>
  <c r="BD117"/>
  <c r="AS119"/>
  <c r="AT118"/>
  <c r="AX118" s="1"/>
  <c r="AY118" s="1"/>
  <c r="AI121"/>
  <c r="AM121" s="1"/>
  <c r="AN121" s="1"/>
  <c r="AH122"/>
  <c r="X175"/>
  <c r="AB175" s="1"/>
  <c r="AC175" s="1"/>
  <c r="W176"/>
  <c r="E114" i="9"/>
  <c r="X114"/>
  <c r="Y114" s="1"/>
  <c r="S118"/>
  <c r="T118" s="1"/>
  <c r="J115"/>
  <c r="K115" s="1"/>
  <c r="F116"/>
  <c r="P114" i="5"/>
  <c r="Q111"/>
  <c r="R111" s="1"/>
  <c r="L112"/>
  <c r="M112" s="1"/>
  <c r="CV120" l="1"/>
  <c r="CW119"/>
  <c r="CL129"/>
  <c r="CK130"/>
  <c r="BZ122"/>
  <c r="CA121"/>
  <c r="BO119"/>
  <c r="BP118"/>
  <c r="BD118"/>
  <c r="BE117"/>
  <c r="BI117" s="1"/>
  <c r="BJ117" s="1"/>
  <c r="AS120"/>
  <c r="AT119"/>
  <c r="AX119" s="1"/>
  <c r="AY119" s="1"/>
  <c r="AH123"/>
  <c r="AI122"/>
  <c r="AM122" s="1"/>
  <c r="AN122" s="1"/>
  <c r="W177"/>
  <c r="X176"/>
  <c r="AB176" s="1"/>
  <c r="AC176" s="1"/>
  <c r="E115" i="9"/>
  <c r="X115"/>
  <c r="Y115" s="1"/>
  <c r="S119"/>
  <c r="T119" s="1"/>
  <c r="F117"/>
  <c r="J116"/>
  <c r="K116" s="1"/>
  <c r="P115" i="5"/>
  <c r="Q112"/>
  <c r="R112" s="1"/>
  <c r="L113"/>
  <c r="M113" s="1"/>
  <c r="CV121" l="1"/>
  <c r="CW120"/>
  <c r="CK131"/>
  <c r="CL130"/>
  <c r="CA122"/>
  <c r="BZ123"/>
  <c r="BO120"/>
  <c r="BP119"/>
  <c r="BD119"/>
  <c r="BE118"/>
  <c r="BI118" s="1"/>
  <c r="BJ118" s="1"/>
  <c r="AS121"/>
  <c r="AT120"/>
  <c r="AX120" s="1"/>
  <c r="AY120" s="1"/>
  <c r="AH124"/>
  <c r="AI123"/>
  <c r="AM123" s="1"/>
  <c r="AN123" s="1"/>
  <c r="W178"/>
  <c r="X177"/>
  <c r="AB177" s="1"/>
  <c r="AC177" s="1"/>
  <c r="E116" i="9"/>
  <c r="X116"/>
  <c r="Y116" s="1"/>
  <c r="S120"/>
  <c r="T120" s="1"/>
  <c r="J117"/>
  <c r="K117" s="1"/>
  <c r="F118"/>
  <c r="P116" i="5"/>
  <c r="L114"/>
  <c r="M114" s="1"/>
  <c r="Q113"/>
  <c r="R113" s="1"/>
  <c r="CW121" l="1"/>
  <c r="CV122"/>
  <c r="CK132"/>
  <c r="CL131"/>
  <c r="BZ124"/>
  <c r="CA123"/>
  <c r="BO121"/>
  <c r="BP120"/>
  <c r="BD120"/>
  <c r="BE119"/>
  <c r="BI119" s="1"/>
  <c r="BJ119" s="1"/>
  <c r="AS122"/>
  <c r="AT121"/>
  <c r="AX121" s="1"/>
  <c r="AY121" s="1"/>
  <c r="AH125"/>
  <c r="AI124"/>
  <c r="AM124" s="1"/>
  <c r="AN124" s="1"/>
  <c r="X178"/>
  <c r="AB178" s="1"/>
  <c r="AC178" s="1"/>
  <c r="W179"/>
  <c r="E117" i="9"/>
  <c r="X117"/>
  <c r="Y117" s="1"/>
  <c r="S121"/>
  <c r="T121" s="1"/>
  <c r="F119"/>
  <c r="J118"/>
  <c r="K118" s="1"/>
  <c r="P117" i="5"/>
  <c r="L115"/>
  <c r="M115" s="1"/>
  <c r="Q114"/>
  <c r="R114" s="1"/>
  <c r="CW122" l="1"/>
  <c r="CV123"/>
  <c r="CL132"/>
  <c r="CK133"/>
  <c r="BZ125"/>
  <c r="CA124"/>
  <c r="BO122"/>
  <c r="BP121"/>
  <c r="BD121"/>
  <c r="BE120"/>
  <c r="BI120" s="1"/>
  <c r="BJ120" s="1"/>
  <c r="AS123"/>
  <c r="AT122"/>
  <c r="AX122" s="1"/>
  <c r="AY122" s="1"/>
  <c r="AI125"/>
  <c r="AM125" s="1"/>
  <c r="AN125" s="1"/>
  <c r="AH126"/>
  <c r="X179"/>
  <c r="AB179" s="1"/>
  <c r="AC179" s="1"/>
  <c r="W180"/>
  <c r="E118" i="9"/>
  <c r="X118"/>
  <c r="Y118" s="1"/>
  <c r="S122"/>
  <c r="T122" s="1"/>
  <c r="J119"/>
  <c r="K119" s="1"/>
  <c r="F120"/>
  <c r="P118" i="5"/>
  <c r="Q115"/>
  <c r="R115" s="1"/>
  <c r="L116"/>
  <c r="M116" s="1"/>
  <c r="CV124" l="1"/>
  <c r="CW123"/>
  <c r="CL133"/>
  <c r="CK134"/>
  <c r="BZ126"/>
  <c r="CA125"/>
  <c r="BO123"/>
  <c r="BP122"/>
  <c r="BE121"/>
  <c r="BI121" s="1"/>
  <c r="BJ121" s="1"/>
  <c r="BD122"/>
  <c r="AS124"/>
  <c r="AT123"/>
  <c r="AX123" s="1"/>
  <c r="AY123" s="1"/>
  <c r="AH127"/>
  <c r="AI126"/>
  <c r="AM126" s="1"/>
  <c r="AN126" s="1"/>
  <c r="W181"/>
  <c r="X180"/>
  <c r="AB180" s="1"/>
  <c r="AC180" s="1"/>
  <c r="E119" i="9"/>
  <c r="X119"/>
  <c r="Y119" s="1"/>
  <c r="S123"/>
  <c r="T123" s="1"/>
  <c r="F121"/>
  <c r="J120"/>
  <c r="K120" s="1"/>
  <c r="P119" i="5"/>
  <c r="Q116"/>
  <c r="R116" s="1"/>
  <c r="L117"/>
  <c r="M117" s="1"/>
  <c r="CV125" l="1"/>
  <c r="CW124"/>
  <c r="CK135"/>
  <c r="CL134"/>
  <c r="CA126"/>
  <c r="BZ127"/>
  <c r="BO124"/>
  <c r="BP123"/>
  <c r="BD123"/>
  <c r="BE122"/>
  <c r="BI122" s="1"/>
  <c r="BJ122" s="1"/>
  <c r="AS125"/>
  <c r="AT124"/>
  <c r="AX124" s="1"/>
  <c r="AY124" s="1"/>
  <c r="AH128"/>
  <c r="AI127"/>
  <c r="AM127" s="1"/>
  <c r="AN127" s="1"/>
  <c r="W182"/>
  <c r="X181"/>
  <c r="AB181" s="1"/>
  <c r="AC181" s="1"/>
  <c r="E120" i="9"/>
  <c r="X120"/>
  <c r="Y120" s="1"/>
  <c r="S124"/>
  <c r="T124" s="1"/>
  <c r="J121"/>
  <c r="K121" s="1"/>
  <c r="F122"/>
  <c r="P120" i="5"/>
  <c r="Q117"/>
  <c r="R117" s="1"/>
  <c r="L118"/>
  <c r="M118" s="1"/>
  <c r="CW125" l="1"/>
  <c r="CV126"/>
  <c r="CK136"/>
  <c r="CL135"/>
  <c r="BZ128"/>
  <c r="CA127"/>
  <c r="BO125"/>
  <c r="BP124"/>
  <c r="BD124"/>
  <c r="BE123"/>
  <c r="BI123" s="1"/>
  <c r="BJ123" s="1"/>
  <c r="AS126"/>
  <c r="AT125"/>
  <c r="AX125" s="1"/>
  <c r="AY125" s="1"/>
  <c r="AH129"/>
  <c r="AI128"/>
  <c r="AM128" s="1"/>
  <c r="AN128" s="1"/>
  <c r="W183"/>
  <c r="X182"/>
  <c r="AB182" s="1"/>
  <c r="AC182" s="1"/>
  <c r="E121" i="9"/>
  <c r="X121"/>
  <c r="Y121" s="1"/>
  <c r="S125"/>
  <c r="T125" s="1"/>
  <c r="F123"/>
  <c r="J122"/>
  <c r="K122" s="1"/>
  <c r="P121" i="5"/>
  <c r="Q118"/>
  <c r="R118" s="1"/>
  <c r="L119"/>
  <c r="M119" s="1"/>
  <c r="CW126" l="1"/>
  <c r="CV127"/>
  <c r="CL136"/>
  <c r="CK137"/>
  <c r="BZ129"/>
  <c r="CA128"/>
  <c r="BO126"/>
  <c r="BP125"/>
  <c r="BE124"/>
  <c r="BI124" s="1"/>
  <c r="BJ124" s="1"/>
  <c r="BD125"/>
  <c r="AS127"/>
  <c r="AT126"/>
  <c r="AX126" s="1"/>
  <c r="AY126" s="1"/>
  <c r="AI129"/>
  <c r="AM129" s="1"/>
  <c r="AN129" s="1"/>
  <c r="AH130"/>
  <c r="X183"/>
  <c r="AB183" s="1"/>
  <c r="AC183" s="1"/>
  <c r="W184"/>
  <c r="E122" i="9"/>
  <c r="X122"/>
  <c r="Y122" s="1"/>
  <c r="S126"/>
  <c r="T126" s="1"/>
  <c r="J123"/>
  <c r="K123" s="1"/>
  <c r="F124"/>
  <c r="P122" i="5"/>
  <c r="L120"/>
  <c r="M120" s="1"/>
  <c r="Q119"/>
  <c r="R119" s="1"/>
  <c r="CV128" l="1"/>
  <c r="CW127"/>
  <c r="CL137"/>
  <c r="CK138"/>
  <c r="BZ130"/>
  <c r="CA129"/>
  <c r="BO127"/>
  <c r="BP126"/>
  <c r="BD126"/>
  <c r="BE125"/>
  <c r="BI125" s="1"/>
  <c r="BJ125" s="1"/>
  <c r="AS128"/>
  <c r="AT127"/>
  <c r="AX127" s="1"/>
  <c r="AY127" s="1"/>
  <c r="AH131"/>
  <c r="AI130"/>
  <c r="AM130" s="1"/>
  <c r="AN130" s="1"/>
  <c r="W185"/>
  <c r="X184"/>
  <c r="AB184" s="1"/>
  <c r="AC184" s="1"/>
  <c r="E123" i="9"/>
  <c r="X123"/>
  <c r="Y123" s="1"/>
  <c r="S127"/>
  <c r="T127" s="1"/>
  <c r="F125"/>
  <c r="J124"/>
  <c r="K124" s="1"/>
  <c r="P123" i="5"/>
  <c r="Q120"/>
  <c r="R120" s="1"/>
  <c r="L121"/>
  <c r="M121" s="1"/>
  <c r="CV129" l="1"/>
  <c r="CW128"/>
  <c r="CK139"/>
  <c r="CL138"/>
  <c r="CA130"/>
  <c r="BZ131"/>
  <c r="BO128"/>
  <c r="BP127"/>
  <c r="BE126"/>
  <c r="BI126" s="1"/>
  <c r="BJ126" s="1"/>
  <c r="BD127"/>
  <c r="AS129"/>
  <c r="AT128"/>
  <c r="AX128" s="1"/>
  <c r="AY128" s="1"/>
  <c r="AH132"/>
  <c r="AI131"/>
  <c r="AM131" s="1"/>
  <c r="AN131" s="1"/>
  <c r="W186"/>
  <c r="X185"/>
  <c r="AB185" s="1"/>
  <c r="AC185" s="1"/>
  <c r="E124" i="9"/>
  <c r="X124"/>
  <c r="Y124" s="1"/>
  <c r="S128"/>
  <c r="T128" s="1"/>
  <c r="J125"/>
  <c r="K125" s="1"/>
  <c r="F126"/>
  <c r="P124" i="5"/>
  <c r="L122"/>
  <c r="M122" s="1"/>
  <c r="Q121"/>
  <c r="R121" s="1"/>
  <c r="CW129" l="1"/>
  <c r="CV130"/>
  <c r="CK140"/>
  <c r="CL139"/>
  <c r="BZ132"/>
  <c r="CA131"/>
  <c r="BO129"/>
  <c r="BP128"/>
  <c r="BD128"/>
  <c r="BE127"/>
  <c r="BI127" s="1"/>
  <c r="BJ127" s="1"/>
  <c r="AS130"/>
  <c r="AT129"/>
  <c r="AX129" s="1"/>
  <c r="AY129" s="1"/>
  <c r="AH133"/>
  <c r="AI132"/>
  <c r="AM132" s="1"/>
  <c r="AN132" s="1"/>
  <c r="W187"/>
  <c r="X186"/>
  <c r="AB186" s="1"/>
  <c r="AC186" s="1"/>
  <c r="E125" i="9"/>
  <c r="X125"/>
  <c r="Y125" s="1"/>
  <c r="S129"/>
  <c r="T129" s="1"/>
  <c r="F127"/>
  <c r="J126"/>
  <c r="K126" s="1"/>
  <c r="P125" i="5"/>
  <c r="Q122"/>
  <c r="R122" s="1"/>
  <c r="L123"/>
  <c r="M123" s="1"/>
  <c r="CW130" l="1"/>
  <c r="CV131"/>
  <c r="CL140"/>
  <c r="CK141"/>
  <c r="BZ133"/>
  <c r="CA132"/>
  <c r="BO130"/>
  <c r="BP129"/>
  <c r="BE128"/>
  <c r="BI128" s="1"/>
  <c r="BJ128" s="1"/>
  <c r="BD129"/>
  <c r="AS131"/>
  <c r="AT130"/>
  <c r="AX130" s="1"/>
  <c r="AY130" s="1"/>
  <c r="AI133"/>
  <c r="AM133" s="1"/>
  <c r="AN133" s="1"/>
  <c r="AH134"/>
  <c r="X187"/>
  <c r="AB187" s="1"/>
  <c r="AC187" s="1"/>
  <c r="W188"/>
  <c r="E126" i="9"/>
  <c r="X126"/>
  <c r="Y126" s="1"/>
  <c r="S130"/>
  <c r="T130" s="1"/>
  <c r="J127"/>
  <c r="K127" s="1"/>
  <c r="F128"/>
  <c r="P126" i="5"/>
  <c r="Q123"/>
  <c r="R123" s="1"/>
  <c r="L124"/>
  <c r="M124" s="1"/>
  <c r="CV132" l="1"/>
  <c r="CW131"/>
  <c r="CL141"/>
  <c r="CK142"/>
  <c r="CA133"/>
  <c r="BZ134"/>
  <c r="BO131"/>
  <c r="BP130"/>
  <c r="BD130"/>
  <c r="BE129"/>
  <c r="BI129" s="1"/>
  <c r="BJ129" s="1"/>
  <c r="AS132"/>
  <c r="AT131"/>
  <c r="AX131" s="1"/>
  <c r="AY131" s="1"/>
  <c r="AH135"/>
  <c r="AI134"/>
  <c r="AM134" s="1"/>
  <c r="AN134" s="1"/>
  <c r="W189"/>
  <c r="X188"/>
  <c r="AB188" s="1"/>
  <c r="AC188" s="1"/>
  <c r="E127" i="9"/>
  <c r="X127"/>
  <c r="Y127" s="1"/>
  <c r="S131"/>
  <c r="T131" s="1"/>
  <c r="F129"/>
  <c r="J128"/>
  <c r="K128" s="1"/>
  <c r="P127" i="5"/>
  <c r="Q124"/>
  <c r="R124" s="1"/>
  <c r="L125"/>
  <c r="M125" s="1"/>
  <c r="CV133" l="1"/>
  <c r="CW132"/>
  <c r="CK143"/>
  <c r="CL142"/>
  <c r="CA134"/>
  <c r="BZ135"/>
  <c r="BO132"/>
  <c r="BP131"/>
  <c r="BE130"/>
  <c r="BI130" s="1"/>
  <c r="BJ130" s="1"/>
  <c r="BD131"/>
  <c r="AS133"/>
  <c r="AT132"/>
  <c r="AX132" s="1"/>
  <c r="AY132" s="1"/>
  <c r="AH136"/>
  <c r="AI135"/>
  <c r="AM135" s="1"/>
  <c r="AN135" s="1"/>
  <c r="W190"/>
  <c r="X189"/>
  <c r="AB189" s="1"/>
  <c r="AC189" s="1"/>
  <c r="E128" i="9"/>
  <c r="X128"/>
  <c r="Y128" s="1"/>
  <c r="S132"/>
  <c r="T132" s="1"/>
  <c r="J129"/>
  <c r="K129" s="1"/>
  <c r="F130"/>
  <c r="P128" i="5"/>
  <c r="Q125"/>
  <c r="R125" s="1"/>
  <c r="L126"/>
  <c r="M126" s="1"/>
  <c r="CW133" l="1"/>
  <c r="CV134"/>
  <c r="CK144"/>
  <c r="CL143"/>
  <c r="BZ136"/>
  <c r="CA135"/>
  <c r="BO133"/>
  <c r="BP132"/>
  <c r="BD132"/>
  <c r="BE131"/>
  <c r="BI131" s="1"/>
  <c r="BJ131" s="1"/>
  <c r="AS134"/>
  <c r="AT133"/>
  <c r="AX133" s="1"/>
  <c r="AY133" s="1"/>
  <c r="AH137"/>
  <c r="AI136"/>
  <c r="AM136" s="1"/>
  <c r="AN136" s="1"/>
  <c r="W191"/>
  <c r="X190"/>
  <c r="AB190" s="1"/>
  <c r="AC190" s="1"/>
  <c r="E129" i="9"/>
  <c r="X129"/>
  <c r="Y129" s="1"/>
  <c r="S133"/>
  <c r="T133" s="1"/>
  <c r="F131"/>
  <c r="J130"/>
  <c r="K130" s="1"/>
  <c r="P129" i="5"/>
  <c r="L127"/>
  <c r="M127" s="1"/>
  <c r="Q126"/>
  <c r="R126" s="1"/>
  <c r="CW134" l="1"/>
  <c r="CV135"/>
  <c r="CL144"/>
  <c r="CK145"/>
  <c r="BZ137"/>
  <c r="CA136"/>
  <c r="BO134"/>
  <c r="BP133"/>
  <c r="BE132"/>
  <c r="BI132" s="1"/>
  <c r="BJ132" s="1"/>
  <c r="BD133"/>
  <c r="AS135"/>
  <c r="AT134"/>
  <c r="AX134" s="1"/>
  <c r="AY134" s="1"/>
  <c r="AI137"/>
  <c r="AM137" s="1"/>
  <c r="AN137" s="1"/>
  <c r="AH138"/>
  <c r="X191"/>
  <c r="AB191" s="1"/>
  <c r="AC191" s="1"/>
  <c r="W192"/>
  <c r="E130" i="9"/>
  <c r="X130"/>
  <c r="Y130" s="1"/>
  <c r="S134"/>
  <c r="T134" s="1"/>
  <c r="J131"/>
  <c r="K131" s="1"/>
  <c r="F132"/>
  <c r="P130" i="5"/>
  <c r="Q127"/>
  <c r="R127" s="1"/>
  <c r="L128"/>
  <c r="M128" s="1"/>
  <c r="CV136" l="1"/>
  <c r="CW135"/>
  <c r="CL145"/>
  <c r="CK146"/>
  <c r="CA137"/>
  <c r="BZ138"/>
  <c r="BO135"/>
  <c r="BP134"/>
  <c r="BD134"/>
  <c r="BE133"/>
  <c r="BI133" s="1"/>
  <c r="BJ133" s="1"/>
  <c r="AS136"/>
  <c r="AT135"/>
  <c r="AX135" s="1"/>
  <c r="AY135" s="1"/>
  <c r="AH139"/>
  <c r="AI138"/>
  <c r="AM138" s="1"/>
  <c r="AN138" s="1"/>
  <c r="W193"/>
  <c r="X192"/>
  <c r="AB192" s="1"/>
  <c r="AC192" s="1"/>
  <c r="E131" i="9"/>
  <c r="X131"/>
  <c r="Y131" s="1"/>
  <c r="S135"/>
  <c r="T135" s="1"/>
  <c r="F133"/>
  <c r="J132"/>
  <c r="K132" s="1"/>
  <c r="P131" i="5"/>
  <c r="Q128"/>
  <c r="R128" s="1"/>
  <c r="L129"/>
  <c r="M129" s="1"/>
  <c r="CV137" l="1"/>
  <c r="CW136"/>
  <c r="CK147"/>
  <c r="CL146"/>
  <c r="CA138"/>
  <c r="BZ139"/>
  <c r="BO136"/>
  <c r="BP135"/>
  <c r="BD135"/>
  <c r="BE134"/>
  <c r="BI134" s="1"/>
  <c r="BJ134" s="1"/>
  <c r="AS137"/>
  <c r="AT136"/>
  <c r="AX136" s="1"/>
  <c r="AY136" s="1"/>
  <c r="AH140"/>
  <c r="AI139"/>
  <c r="AM139" s="1"/>
  <c r="AN139" s="1"/>
  <c r="W194"/>
  <c r="X193"/>
  <c r="AB193" s="1"/>
  <c r="AC193" s="1"/>
  <c r="E132" i="9"/>
  <c r="X132"/>
  <c r="Y132" s="1"/>
  <c r="S136"/>
  <c r="T136" s="1"/>
  <c r="J133"/>
  <c r="K133" s="1"/>
  <c r="F134"/>
  <c r="P132" i="5"/>
  <c r="Q129"/>
  <c r="R129" s="1"/>
  <c r="L130"/>
  <c r="M130" s="1"/>
  <c r="CV138" l="1"/>
  <c r="CW137"/>
  <c r="CK148"/>
  <c r="CL147"/>
  <c r="BZ140"/>
  <c r="CA139"/>
  <c r="BO137"/>
  <c r="BP136"/>
  <c r="BD136"/>
  <c r="BE135"/>
  <c r="BI135" s="1"/>
  <c r="BJ135" s="1"/>
  <c r="AS138"/>
  <c r="AT137"/>
  <c r="AX137" s="1"/>
  <c r="AY137" s="1"/>
  <c r="AH141"/>
  <c r="AI140"/>
  <c r="AM140" s="1"/>
  <c r="AN140" s="1"/>
  <c r="W195"/>
  <c r="X194"/>
  <c r="AB194" s="1"/>
  <c r="AC194" s="1"/>
  <c r="E133" i="9"/>
  <c r="X133"/>
  <c r="Y133" s="1"/>
  <c r="S137"/>
  <c r="T137" s="1"/>
  <c r="F135"/>
  <c r="J134"/>
  <c r="K134" s="1"/>
  <c r="P133" i="5"/>
  <c r="Q130"/>
  <c r="R130" s="1"/>
  <c r="L131"/>
  <c r="M131" s="1"/>
  <c r="CW138" l="1"/>
  <c r="CV139"/>
  <c r="CL148"/>
  <c r="CK149"/>
  <c r="BZ141"/>
  <c r="CA140"/>
  <c r="BO138"/>
  <c r="BP137"/>
  <c r="BD137"/>
  <c r="BE136"/>
  <c r="BI136" s="1"/>
  <c r="BJ136" s="1"/>
  <c r="AS139"/>
  <c r="AT138"/>
  <c r="AX138" s="1"/>
  <c r="AY138" s="1"/>
  <c r="AI141"/>
  <c r="AM141" s="1"/>
  <c r="AN141" s="1"/>
  <c r="AH142"/>
  <c r="X195"/>
  <c r="AB195" s="1"/>
  <c r="AC195" s="1"/>
  <c r="W196"/>
  <c r="E134" i="9"/>
  <c r="X134"/>
  <c r="Y134" s="1"/>
  <c r="S138"/>
  <c r="T138" s="1"/>
  <c r="J135"/>
  <c r="K135" s="1"/>
  <c r="F136"/>
  <c r="P134" i="5"/>
  <c r="L132"/>
  <c r="M132" s="1"/>
  <c r="Q131"/>
  <c r="R131" s="1"/>
  <c r="CV140" l="1"/>
  <c r="CW139"/>
  <c r="CL149"/>
  <c r="CK150"/>
  <c r="CA141"/>
  <c r="BZ142"/>
  <c r="BO139"/>
  <c r="BP138"/>
  <c r="BE137"/>
  <c r="BI137" s="1"/>
  <c r="BJ137" s="1"/>
  <c r="BD138"/>
  <c r="AS140"/>
  <c r="AT139"/>
  <c r="AX139" s="1"/>
  <c r="AY139" s="1"/>
  <c r="AH143"/>
  <c r="AI142"/>
  <c r="AM142" s="1"/>
  <c r="AN142" s="1"/>
  <c r="W197"/>
  <c r="X196"/>
  <c r="AB196" s="1"/>
  <c r="AC196" s="1"/>
  <c r="E135" i="9"/>
  <c r="X135"/>
  <c r="Y135" s="1"/>
  <c r="S139"/>
  <c r="T139" s="1"/>
  <c r="F137"/>
  <c r="J136"/>
  <c r="K136" s="1"/>
  <c r="P135" i="5"/>
  <c r="Q132"/>
  <c r="R132" s="1"/>
  <c r="L133"/>
  <c r="M133" s="1"/>
  <c r="CV141" l="1"/>
  <c r="CW140"/>
  <c r="CK151"/>
  <c r="CL150"/>
  <c r="CA142"/>
  <c r="BZ143"/>
  <c r="BO140"/>
  <c r="BP139"/>
  <c r="BD139"/>
  <c r="BE138"/>
  <c r="BI138" s="1"/>
  <c r="BJ138" s="1"/>
  <c r="AS141"/>
  <c r="AT140"/>
  <c r="AX140" s="1"/>
  <c r="AY140" s="1"/>
  <c r="AH144"/>
  <c r="AI143"/>
  <c r="AM143" s="1"/>
  <c r="AN143" s="1"/>
  <c r="W198"/>
  <c r="X197"/>
  <c r="AB197" s="1"/>
  <c r="AC197" s="1"/>
  <c r="E136" i="9"/>
  <c r="X136"/>
  <c r="Y136" s="1"/>
  <c r="S140"/>
  <c r="T140" s="1"/>
  <c r="J137"/>
  <c r="K137" s="1"/>
  <c r="F138"/>
  <c r="P136" i="5"/>
  <c r="Q133"/>
  <c r="R133" s="1"/>
  <c r="L134"/>
  <c r="M134" s="1"/>
  <c r="CV142" l="1"/>
  <c r="CW141"/>
  <c r="CK152"/>
  <c r="CL151"/>
  <c r="BZ144"/>
  <c r="CA143"/>
  <c r="BO141"/>
  <c r="BP140"/>
  <c r="BD140"/>
  <c r="BE139"/>
  <c r="BI139" s="1"/>
  <c r="BJ139" s="1"/>
  <c r="AS142"/>
  <c r="AT141"/>
  <c r="AX141" s="1"/>
  <c r="AY141" s="1"/>
  <c r="AH145"/>
  <c r="AI144"/>
  <c r="AM144" s="1"/>
  <c r="AN144" s="1"/>
  <c r="W199"/>
  <c r="X198"/>
  <c r="AB198" s="1"/>
  <c r="AC198" s="1"/>
  <c r="E137" i="9"/>
  <c r="X137"/>
  <c r="Y137" s="1"/>
  <c r="S141"/>
  <c r="T141" s="1"/>
  <c r="F139"/>
  <c r="J138"/>
  <c r="K138" s="1"/>
  <c r="P137" i="5"/>
  <c r="Q134"/>
  <c r="R134" s="1"/>
  <c r="L135"/>
  <c r="M135" s="1"/>
  <c r="CW142" l="1"/>
  <c r="CV143"/>
  <c r="CL152"/>
  <c r="CK153"/>
  <c r="BZ145"/>
  <c r="CA144"/>
  <c r="BO142"/>
  <c r="BP141"/>
  <c r="BE140"/>
  <c r="BI140" s="1"/>
  <c r="BJ140" s="1"/>
  <c r="BD141"/>
  <c r="AS143"/>
  <c r="AT142"/>
  <c r="AX142" s="1"/>
  <c r="AY142" s="1"/>
  <c r="AI145"/>
  <c r="AM145" s="1"/>
  <c r="AN145" s="1"/>
  <c r="AH146"/>
  <c r="X199"/>
  <c r="AB199" s="1"/>
  <c r="AC199" s="1"/>
  <c r="W200"/>
  <c r="E138" i="9"/>
  <c r="X138"/>
  <c r="Y138" s="1"/>
  <c r="S142"/>
  <c r="T142" s="1"/>
  <c r="J139"/>
  <c r="K139" s="1"/>
  <c r="F140"/>
  <c r="P138" i="5"/>
  <c r="Q135"/>
  <c r="R135" s="1"/>
  <c r="L136"/>
  <c r="M136" s="1"/>
  <c r="CV144" l="1"/>
  <c r="CW143"/>
  <c r="CL153"/>
  <c r="CK154"/>
  <c r="CA145"/>
  <c r="BZ146"/>
  <c r="BO143"/>
  <c r="BP142"/>
  <c r="BD142"/>
  <c r="BE141"/>
  <c r="BI141" s="1"/>
  <c r="BJ141" s="1"/>
  <c r="AS144"/>
  <c r="AT143"/>
  <c r="AX143" s="1"/>
  <c r="AY143" s="1"/>
  <c r="AH147"/>
  <c r="AI146"/>
  <c r="AM146" s="1"/>
  <c r="AN146" s="1"/>
  <c r="W201"/>
  <c r="X200"/>
  <c r="AB200" s="1"/>
  <c r="AC200" s="1"/>
  <c r="E139" i="9"/>
  <c r="X139"/>
  <c r="Y139" s="1"/>
  <c r="S143"/>
  <c r="T143" s="1"/>
  <c r="F141"/>
  <c r="J140"/>
  <c r="K140" s="1"/>
  <c r="P139" i="5"/>
  <c r="L137"/>
  <c r="M137" s="1"/>
  <c r="Q136"/>
  <c r="R136" s="1"/>
  <c r="CV145" l="1"/>
  <c r="CW144"/>
  <c r="CK155"/>
  <c r="CL154"/>
  <c r="CA146"/>
  <c r="BZ147"/>
  <c r="BO144"/>
  <c r="BP143"/>
  <c r="BE142"/>
  <c r="BI142" s="1"/>
  <c r="BJ142" s="1"/>
  <c r="BD143"/>
  <c r="AS145"/>
  <c r="AT144"/>
  <c r="AX144" s="1"/>
  <c r="AY144" s="1"/>
  <c r="AH148"/>
  <c r="AI147"/>
  <c r="AM147" s="1"/>
  <c r="AN147" s="1"/>
  <c r="W202"/>
  <c r="X201"/>
  <c r="AB201" s="1"/>
  <c r="AC201" s="1"/>
  <c r="E140" i="9"/>
  <c r="X140"/>
  <c r="Y140" s="1"/>
  <c r="S144"/>
  <c r="T144" s="1"/>
  <c r="J141"/>
  <c r="K141" s="1"/>
  <c r="F142"/>
  <c r="P140" i="5"/>
  <c r="L138"/>
  <c r="M138" s="1"/>
  <c r="Q137"/>
  <c r="R137" s="1"/>
  <c r="CV146" l="1"/>
  <c r="CW145"/>
  <c r="CK156"/>
  <c r="CL155"/>
  <c r="BZ148"/>
  <c r="CA147"/>
  <c r="BO145"/>
  <c r="BP144"/>
  <c r="BD144"/>
  <c r="BE143"/>
  <c r="BI143" s="1"/>
  <c r="BJ143" s="1"/>
  <c r="AS146"/>
  <c r="AT145"/>
  <c r="AX145" s="1"/>
  <c r="AY145" s="1"/>
  <c r="AH149"/>
  <c r="AI148"/>
  <c r="AM148" s="1"/>
  <c r="AN148" s="1"/>
  <c r="X202"/>
  <c r="AB202" s="1"/>
  <c r="AC202" s="1"/>
  <c r="W203"/>
  <c r="E141" i="9"/>
  <c r="X141"/>
  <c r="Y141" s="1"/>
  <c r="S145"/>
  <c r="T145" s="1"/>
  <c r="F143"/>
  <c r="J142"/>
  <c r="K142" s="1"/>
  <c r="P141" i="5"/>
  <c r="L139"/>
  <c r="M139" s="1"/>
  <c r="Q138"/>
  <c r="R138" s="1"/>
  <c r="CW146" l="1"/>
  <c r="CV147"/>
  <c r="CL156"/>
  <c r="CK157"/>
  <c r="BZ149"/>
  <c r="CA148"/>
  <c r="BO146"/>
  <c r="BP145"/>
  <c r="BE144"/>
  <c r="BI144" s="1"/>
  <c r="BJ144" s="1"/>
  <c r="BD145"/>
  <c r="AT146"/>
  <c r="AX146" s="1"/>
  <c r="AY146" s="1"/>
  <c r="AS147"/>
  <c r="AI149"/>
  <c r="AM149" s="1"/>
  <c r="AN149" s="1"/>
  <c r="AH150"/>
  <c r="X203"/>
  <c r="AB203" s="1"/>
  <c r="AC203" s="1"/>
  <c r="W204"/>
  <c r="E142" i="9"/>
  <c r="X142"/>
  <c r="Y142" s="1"/>
  <c r="S146"/>
  <c r="T146" s="1"/>
  <c r="J143"/>
  <c r="K143" s="1"/>
  <c r="F144"/>
  <c r="P142" i="5"/>
  <c r="L140"/>
  <c r="M140" s="1"/>
  <c r="Q139"/>
  <c r="R139" s="1"/>
  <c r="CW147" l="1"/>
  <c r="CV148"/>
  <c r="CL157"/>
  <c r="CK158"/>
  <c r="BZ150"/>
  <c r="CA149"/>
  <c r="BO147"/>
  <c r="BP146"/>
  <c r="BD146"/>
  <c r="BE145"/>
  <c r="BI145" s="1"/>
  <c r="BJ145" s="1"/>
  <c r="AS148"/>
  <c r="AT147"/>
  <c r="AX147" s="1"/>
  <c r="AY147" s="1"/>
  <c r="AH151"/>
  <c r="AI150"/>
  <c r="AM150" s="1"/>
  <c r="AN150" s="1"/>
  <c r="W205"/>
  <c r="X204"/>
  <c r="AB204" s="1"/>
  <c r="AC204" s="1"/>
  <c r="E143" i="9"/>
  <c r="X143"/>
  <c r="Y143" s="1"/>
  <c r="S147"/>
  <c r="T147" s="1"/>
  <c r="F145"/>
  <c r="J144"/>
  <c r="K144" s="1"/>
  <c r="P143" i="5"/>
  <c r="Q140"/>
  <c r="R140" s="1"/>
  <c r="L141"/>
  <c r="M141" s="1"/>
  <c r="CV149" l="1"/>
  <c r="CW148"/>
  <c r="CK159"/>
  <c r="CL158"/>
  <c r="CA150"/>
  <c r="BZ151"/>
  <c r="BO148"/>
  <c r="BP147"/>
  <c r="BE146"/>
  <c r="BI146" s="1"/>
  <c r="BJ146" s="1"/>
  <c r="BD147"/>
  <c r="AS149"/>
  <c r="AT148"/>
  <c r="AX148" s="1"/>
  <c r="AY148" s="1"/>
  <c r="AH152"/>
  <c r="AI151"/>
  <c r="AM151" s="1"/>
  <c r="AN151" s="1"/>
  <c r="W206"/>
  <c r="X205"/>
  <c r="AB205" s="1"/>
  <c r="AC205" s="1"/>
  <c r="E144" i="9"/>
  <c r="X144"/>
  <c r="Y144" s="1"/>
  <c r="S148"/>
  <c r="T148" s="1"/>
  <c r="J145"/>
  <c r="K145" s="1"/>
  <c r="F146"/>
  <c r="P144" i="5"/>
  <c r="Q141"/>
  <c r="R141" s="1"/>
  <c r="L142"/>
  <c r="M142" s="1"/>
  <c r="CV150" l="1"/>
  <c r="CW149"/>
  <c r="CK160"/>
  <c r="CL159"/>
  <c r="BZ152"/>
  <c r="CA151"/>
  <c r="BO149"/>
  <c r="BP148"/>
  <c r="BD148"/>
  <c r="BE147"/>
  <c r="BI147" s="1"/>
  <c r="BJ147" s="1"/>
  <c r="AS150"/>
  <c r="AT149"/>
  <c r="AX149" s="1"/>
  <c r="AY149" s="1"/>
  <c r="AH153"/>
  <c r="AI152"/>
  <c r="AM152" s="1"/>
  <c r="AN152" s="1"/>
  <c r="W207"/>
  <c r="X206"/>
  <c r="AB206" s="1"/>
  <c r="AC206" s="1"/>
  <c r="E145" i="9"/>
  <c r="X145"/>
  <c r="Y145" s="1"/>
  <c r="S149"/>
  <c r="T149" s="1"/>
  <c r="F147"/>
  <c r="J146"/>
  <c r="K146" s="1"/>
  <c r="P145" i="5"/>
  <c r="L143"/>
  <c r="M143" s="1"/>
  <c r="Q142"/>
  <c r="R142" s="1"/>
  <c r="CW150" l="1"/>
  <c r="CV151"/>
  <c r="CL160"/>
  <c r="CK161"/>
  <c r="BZ153"/>
  <c r="CA152"/>
  <c r="BO150"/>
  <c r="BP149"/>
  <c r="BE148"/>
  <c r="BI148" s="1"/>
  <c r="BJ148" s="1"/>
  <c r="BD149"/>
  <c r="AT150"/>
  <c r="AX150" s="1"/>
  <c r="AY150" s="1"/>
  <c r="AS151"/>
  <c r="AI153"/>
  <c r="AM153" s="1"/>
  <c r="AN153" s="1"/>
  <c r="AH154"/>
  <c r="X207"/>
  <c r="AB207" s="1"/>
  <c r="AC207" s="1"/>
  <c r="W208"/>
  <c r="E146" i="9"/>
  <c r="X146"/>
  <c r="Y146" s="1"/>
  <c r="S150"/>
  <c r="T150" s="1"/>
  <c r="J147"/>
  <c r="K147" s="1"/>
  <c r="F148"/>
  <c r="P146" i="5"/>
  <c r="Q143"/>
  <c r="R143" s="1"/>
  <c r="L144"/>
  <c r="M144" s="1"/>
  <c r="CW151" l="1"/>
  <c r="CV152"/>
  <c r="CL161"/>
  <c r="CK162"/>
  <c r="CA153"/>
  <c r="BZ154"/>
  <c r="BO151"/>
  <c r="BP150"/>
  <c r="BD150"/>
  <c r="BE149"/>
  <c r="BI149" s="1"/>
  <c r="BJ149" s="1"/>
  <c r="AS152"/>
  <c r="AT151"/>
  <c r="AX151" s="1"/>
  <c r="AY151" s="1"/>
  <c r="AH155"/>
  <c r="AI154"/>
  <c r="AM154" s="1"/>
  <c r="AN154" s="1"/>
  <c r="W209"/>
  <c r="X208"/>
  <c r="AB208" s="1"/>
  <c r="AC208" s="1"/>
  <c r="E147" i="9"/>
  <c r="X147"/>
  <c r="Y147" s="1"/>
  <c r="S151"/>
  <c r="T151" s="1"/>
  <c r="F149"/>
  <c r="J148"/>
  <c r="K148" s="1"/>
  <c r="P147" i="5"/>
  <c r="L145"/>
  <c r="M145" s="1"/>
  <c r="Q144"/>
  <c r="R144" s="1"/>
  <c r="CV153" l="1"/>
  <c r="CW152"/>
  <c r="CK163"/>
  <c r="CL162"/>
  <c r="CA154"/>
  <c r="BZ155"/>
  <c r="BO152"/>
  <c r="BP151"/>
  <c r="BD151"/>
  <c r="BE150"/>
  <c r="BI150" s="1"/>
  <c r="BJ150" s="1"/>
  <c r="AS153"/>
  <c r="AT152"/>
  <c r="AX152" s="1"/>
  <c r="AY152" s="1"/>
  <c r="AH156"/>
  <c r="AI155"/>
  <c r="AM155" s="1"/>
  <c r="AN155" s="1"/>
  <c r="W210"/>
  <c r="X209"/>
  <c r="AB209" s="1"/>
  <c r="AC209" s="1"/>
  <c r="E148" i="9"/>
  <c r="X148"/>
  <c r="Y148" s="1"/>
  <c r="S152"/>
  <c r="T152" s="1"/>
  <c r="F150"/>
  <c r="J149"/>
  <c r="K149" s="1"/>
  <c r="P148" i="5"/>
  <c r="L146"/>
  <c r="M146" s="1"/>
  <c r="Q145"/>
  <c r="R145" s="1"/>
  <c r="CV154" l="1"/>
  <c r="CW153"/>
  <c r="CK164"/>
  <c r="CL163"/>
  <c r="BZ156"/>
  <c r="CA155"/>
  <c r="BO153"/>
  <c r="BP152"/>
  <c r="BD152"/>
  <c r="BE151"/>
  <c r="BI151" s="1"/>
  <c r="BJ151" s="1"/>
  <c r="AT153"/>
  <c r="AX153" s="1"/>
  <c r="AY153" s="1"/>
  <c r="AS154"/>
  <c r="AH157"/>
  <c r="AI156"/>
  <c r="AM156" s="1"/>
  <c r="AN156" s="1"/>
  <c r="X210"/>
  <c r="AB210" s="1"/>
  <c r="AC210" s="1"/>
  <c r="W211"/>
  <c r="E149" i="9"/>
  <c r="X149"/>
  <c r="Y149" s="1"/>
  <c r="S153"/>
  <c r="T153" s="1"/>
  <c r="F151"/>
  <c r="J150"/>
  <c r="K150" s="1"/>
  <c r="P149" i="5"/>
  <c r="L147"/>
  <c r="M147" s="1"/>
  <c r="Q146"/>
  <c r="R146" s="1"/>
  <c r="CW154" l="1"/>
  <c r="CV155"/>
  <c r="CL164"/>
  <c r="CK165"/>
  <c r="BZ157"/>
  <c r="CA156"/>
  <c r="BP153"/>
  <c r="BO154"/>
  <c r="BD153"/>
  <c r="BE152"/>
  <c r="BI152" s="1"/>
  <c r="BJ152" s="1"/>
  <c r="AT154"/>
  <c r="AX154" s="1"/>
  <c r="AY154" s="1"/>
  <c r="AS155"/>
  <c r="AI157"/>
  <c r="AM157" s="1"/>
  <c r="AN157" s="1"/>
  <c r="AH158"/>
  <c r="X211"/>
  <c r="AB211" s="1"/>
  <c r="AC211" s="1"/>
  <c r="W212"/>
  <c r="E150" i="9"/>
  <c r="X150"/>
  <c r="Y150" s="1"/>
  <c r="S154"/>
  <c r="T154" s="1"/>
  <c r="J151"/>
  <c r="K151" s="1"/>
  <c r="F152"/>
  <c r="P150" i="5"/>
  <c r="L148"/>
  <c r="M148" s="1"/>
  <c r="Q147"/>
  <c r="R147" s="1"/>
  <c r="CW155" l="1"/>
  <c r="CV156"/>
  <c r="CL165"/>
  <c r="CK166"/>
  <c r="CA157"/>
  <c r="BZ158"/>
  <c r="BO155"/>
  <c r="BP154"/>
  <c r="BE153"/>
  <c r="BI153" s="1"/>
  <c r="BJ153" s="1"/>
  <c r="BD154"/>
  <c r="AS156"/>
  <c r="AT155"/>
  <c r="AX155" s="1"/>
  <c r="AY155" s="1"/>
  <c r="AH159"/>
  <c r="AI158"/>
  <c r="AM158" s="1"/>
  <c r="AN158" s="1"/>
  <c r="W213"/>
  <c r="X212"/>
  <c r="AB212" s="1"/>
  <c r="AC212" s="1"/>
  <c r="E151" i="9"/>
  <c r="X151"/>
  <c r="Y151" s="1"/>
  <c r="S155"/>
  <c r="T155" s="1"/>
  <c r="J152"/>
  <c r="K152" s="1"/>
  <c r="F153"/>
  <c r="P151" i="5"/>
  <c r="Q148"/>
  <c r="R148" s="1"/>
  <c r="L149"/>
  <c r="M149" s="1"/>
  <c r="CV157" l="1"/>
  <c r="CW156"/>
  <c r="CK167"/>
  <c r="CL166"/>
  <c r="CA158"/>
  <c r="BZ159"/>
  <c r="BO156"/>
  <c r="BP155"/>
  <c r="BD155"/>
  <c r="BE154"/>
  <c r="BI154" s="1"/>
  <c r="BJ154" s="1"/>
  <c r="AS157"/>
  <c r="AT156"/>
  <c r="AX156" s="1"/>
  <c r="AY156" s="1"/>
  <c r="AH160"/>
  <c r="AI159"/>
  <c r="AM159" s="1"/>
  <c r="AN159" s="1"/>
  <c r="W214"/>
  <c r="X213"/>
  <c r="AB213" s="1"/>
  <c r="AC213" s="1"/>
  <c r="E152" i="9"/>
  <c r="X152"/>
  <c r="Y152" s="1"/>
  <c r="S156"/>
  <c r="T156" s="1"/>
  <c r="F154"/>
  <c r="J153"/>
  <c r="K153" s="1"/>
  <c r="P152" i="5"/>
  <c r="Q149"/>
  <c r="R149" s="1"/>
  <c r="L150"/>
  <c r="M150" s="1"/>
  <c r="CV158" l="1"/>
  <c r="CW157"/>
  <c r="CK168"/>
  <c r="CL167"/>
  <c r="BZ160"/>
  <c r="CA159"/>
  <c r="BO157"/>
  <c r="BP156"/>
  <c r="BD156"/>
  <c r="BE155"/>
  <c r="BI155" s="1"/>
  <c r="BJ155" s="1"/>
  <c r="AS158"/>
  <c r="AT157"/>
  <c r="AX157" s="1"/>
  <c r="AY157" s="1"/>
  <c r="AH161"/>
  <c r="AI160"/>
  <c r="AM160" s="1"/>
  <c r="AN160" s="1"/>
  <c r="W215"/>
  <c r="X214"/>
  <c r="AB214" s="1"/>
  <c r="AC214" s="1"/>
  <c r="E153" i="9"/>
  <c r="X153"/>
  <c r="Y153" s="1"/>
  <c r="S157"/>
  <c r="T157" s="1"/>
  <c r="F155"/>
  <c r="J154"/>
  <c r="K154" s="1"/>
  <c r="P153" i="5"/>
  <c r="Q150"/>
  <c r="R150" s="1"/>
  <c r="L151"/>
  <c r="M151" s="1"/>
  <c r="CW158" l="1"/>
  <c r="CV159"/>
  <c r="CL168"/>
  <c r="CK169"/>
  <c r="BZ161"/>
  <c r="CA160"/>
  <c r="BP157"/>
  <c r="BO158"/>
  <c r="BE156"/>
  <c r="BI156" s="1"/>
  <c r="BJ156" s="1"/>
  <c r="BD157"/>
  <c r="AT158"/>
  <c r="AX158" s="1"/>
  <c r="AY158" s="1"/>
  <c r="AS159"/>
  <c r="AI161"/>
  <c r="AM161" s="1"/>
  <c r="AN161" s="1"/>
  <c r="AH162"/>
  <c r="X215"/>
  <c r="AB215" s="1"/>
  <c r="AC215" s="1"/>
  <c r="W216"/>
  <c r="E154" i="9"/>
  <c r="X154"/>
  <c r="Y154" s="1"/>
  <c r="S158"/>
  <c r="T158" s="1"/>
  <c r="J155"/>
  <c r="K155" s="1"/>
  <c r="F156"/>
  <c r="P154" i="5"/>
  <c r="Q151"/>
  <c r="R151" s="1"/>
  <c r="L152"/>
  <c r="M152" s="1"/>
  <c r="CW159" l="1"/>
  <c r="CV160"/>
  <c r="CL169"/>
  <c r="CK170"/>
  <c r="BZ162"/>
  <c r="CA161"/>
  <c r="BO159"/>
  <c r="BP158"/>
  <c r="BD158"/>
  <c r="BE157"/>
  <c r="BI157" s="1"/>
  <c r="BJ157" s="1"/>
  <c r="AS160"/>
  <c r="AT159"/>
  <c r="AX159" s="1"/>
  <c r="AY159" s="1"/>
  <c r="AH163"/>
  <c r="AI162"/>
  <c r="AM162" s="1"/>
  <c r="AN162" s="1"/>
  <c r="W217"/>
  <c r="X216"/>
  <c r="AB216" s="1"/>
  <c r="AC216" s="1"/>
  <c r="E155" i="9"/>
  <c r="X155"/>
  <c r="Y155" s="1"/>
  <c r="S159"/>
  <c r="T159" s="1"/>
  <c r="J156"/>
  <c r="K156" s="1"/>
  <c r="F157"/>
  <c r="P155" i="5"/>
  <c r="Q152"/>
  <c r="R152" s="1"/>
  <c r="L153"/>
  <c r="M153" s="1"/>
  <c r="CV161" l="1"/>
  <c r="CW160"/>
  <c r="CK171"/>
  <c r="CL170"/>
  <c r="CA162"/>
  <c r="BZ163"/>
  <c r="BO160"/>
  <c r="BP159"/>
  <c r="BT159" s="1"/>
  <c r="BU159" s="1"/>
  <c r="BD159"/>
  <c r="BE158"/>
  <c r="BI158" s="1"/>
  <c r="BJ158" s="1"/>
  <c r="AS161"/>
  <c r="AT160"/>
  <c r="AX160" s="1"/>
  <c r="AY160" s="1"/>
  <c r="AH164"/>
  <c r="AI163"/>
  <c r="AM163" s="1"/>
  <c r="AN163" s="1"/>
  <c r="W218"/>
  <c r="X217"/>
  <c r="AB217" s="1"/>
  <c r="AC217" s="1"/>
  <c r="E156" i="9"/>
  <c r="X156"/>
  <c r="Y156" s="1"/>
  <c r="S160"/>
  <c r="T160" s="1"/>
  <c r="F158"/>
  <c r="J157"/>
  <c r="K157" s="1"/>
  <c r="P156" i="5"/>
  <c r="Q153"/>
  <c r="R153" s="1"/>
  <c r="L154"/>
  <c r="M154" s="1"/>
  <c r="CV162" l="1"/>
  <c r="CW161"/>
  <c r="CK172"/>
  <c r="CL171"/>
  <c r="BZ164"/>
  <c r="CA163"/>
  <c r="BO161"/>
  <c r="BP160"/>
  <c r="BT160" s="1"/>
  <c r="BU160" s="1"/>
  <c r="BD160"/>
  <c r="BE159"/>
  <c r="BI159" s="1"/>
  <c r="BJ159" s="1"/>
  <c r="AS162"/>
  <c r="AT161"/>
  <c r="AX161" s="1"/>
  <c r="AY161" s="1"/>
  <c r="AH165"/>
  <c r="AI164"/>
  <c r="AM164" s="1"/>
  <c r="AN164" s="1"/>
  <c r="W219"/>
  <c r="X218"/>
  <c r="AB218" s="1"/>
  <c r="AC218" s="1"/>
  <c r="E157" i="9"/>
  <c r="X157"/>
  <c r="Y157" s="1"/>
  <c r="S161"/>
  <c r="T161" s="1"/>
  <c r="F159"/>
  <c r="J158"/>
  <c r="K158" s="1"/>
  <c r="P157" i="5"/>
  <c r="L155"/>
  <c r="M155" s="1"/>
  <c r="Q154"/>
  <c r="R154" s="1"/>
  <c r="CW162" l="1"/>
  <c r="CV163"/>
  <c r="CL172"/>
  <c r="CK173"/>
  <c r="BZ165"/>
  <c r="CA164"/>
  <c r="BP161"/>
  <c r="BT161" s="1"/>
  <c r="BU161" s="1"/>
  <c r="BO162"/>
  <c r="BD161"/>
  <c r="BE160"/>
  <c r="BI160" s="1"/>
  <c r="BJ160" s="1"/>
  <c r="AT162"/>
  <c r="AX162" s="1"/>
  <c r="AY162" s="1"/>
  <c r="AS163"/>
  <c r="AI165"/>
  <c r="AM165" s="1"/>
  <c r="AN165" s="1"/>
  <c r="AH166"/>
  <c r="X219"/>
  <c r="AB219" s="1"/>
  <c r="AC219" s="1"/>
  <c r="W220"/>
  <c r="E158" i="9"/>
  <c r="X158"/>
  <c r="Y158" s="1"/>
  <c r="S162"/>
  <c r="T162" s="1"/>
  <c r="J159"/>
  <c r="K159" s="1"/>
  <c r="F160"/>
  <c r="P158" i="5"/>
  <c r="L156"/>
  <c r="M156" s="1"/>
  <c r="Q155"/>
  <c r="R155" s="1"/>
  <c r="CW163" l="1"/>
  <c r="CV164"/>
  <c r="CL173"/>
  <c r="CK174"/>
  <c r="BZ166"/>
  <c r="CA165"/>
  <c r="BO163"/>
  <c r="BP162"/>
  <c r="BT162" s="1"/>
  <c r="BU162" s="1"/>
  <c r="BE161"/>
  <c r="BI161" s="1"/>
  <c r="BJ161" s="1"/>
  <c r="BD162"/>
  <c r="AS164"/>
  <c r="AT163"/>
  <c r="AX163" s="1"/>
  <c r="AY163" s="1"/>
  <c r="AH167"/>
  <c r="AI166"/>
  <c r="AM166" s="1"/>
  <c r="AN166" s="1"/>
  <c r="W221"/>
  <c r="X220"/>
  <c r="AB220" s="1"/>
  <c r="AC220" s="1"/>
  <c r="E159" i="9"/>
  <c r="X159"/>
  <c r="Y159" s="1"/>
  <c r="S163"/>
  <c r="T163" s="1"/>
  <c r="J160"/>
  <c r="K160" s="1"/>
  <c r="F161"/>
  <c r="P159" i="5"/>
  <c r="Q156"/>
  <c r="R156" s="1"/>
  <c r="L157"/>
  <c r="M157" s="1"/>
  <c r="CV165" l="1"/>
  <c r="CW164"/>
  <c r="CK175"/>
  <c r="CL174"/>
  <c r="CA166"/>
  <c r="BZ167"/>
  <c r="BO164"/>
  <c r="BP163"/>
  <c r="BT163" s="1"/>
  <c r="BU163" s="1"/>
  <c r="BE162"/>
  <c r="BI162" s="1"/>
  <c r="BJ162" s="1"/>
  <c r="BD163"/>
  <c r="AS165"/>
  <c r="AT164"/>
  <c r="AX164" s="1"/>
  <c r="AY164" s="1"/>
  <c r="AH168"/>
  <c r="AI167"/>
  <c r="AM167" s="1"/>
  <c r="AN167" s="1"/>
  <c r="W222"/>
  <c r="X221"/>
  <c r="AB221" s="1"/>
  <c r="AC221" s="1"/>
  <c r="E160" i="9"/>
  <c r="X160"/>
  <c r="Y160" s="1"/>
  <c r="S164"/>
  <c r="T164" s="1"/>
  <c r="F162"/>
  <c r="J161"/>
  <c r="K161" s="1"/>
  <c r="P160" i="5"/>
  <c r="L158"/>
  <c r="M158" s="1"/>
  <c r="Q157"/>
  <c r="R157" s="1"/>
  <c r="CV166" l="1"/>
  <c r="CW165"/>
  <c r="CK176"/>
  <c r="CL175"/>
  <c r="BZ168"/>
  <c r="CA167"/>
  <c r="BO165"/>
  <c r="BP164"/>
  <c r="BT164" s="1"/>
  <c r="BU164" s="1"/>
  <c r="BD164"/>
  <c r="BE163"/>
  <c r="BI163" s="1"/>
  <c r="BJ163" s="1"/>
  <c r="AS166"/>
  <c r="AT165"/>
  <c r="AX165" s="1"/>
  <c r="AY165" s="1"/>
  <c r="AH169"/>
  <c r="AI168"/>
  <c r="AM168" s="1"/>
  <c r="AN168" s="1"/>
  <c r="W223"/>
  <c r="X222"/>
  <c r="AB222" s="1"/>
  <c r="AC222" s="1"/>
  <c r="E161" i="9"/>
  <c r="X161"/>
  <c r="Y161" s="1"/>
  <c r="S165"/>
  <c r="T165" s="1"/>
  <c r="F163"/>
  <c r="J162"/>
  <c r="K162" s="1"/>
  <c r="P161" i="5"/>
  <c r="L159"/>
  <c r="M159" s="1"/>
  <c r="Q158"/>
  <c r="R158" s="1"/>
  <c r="CW166" l="1"/>
  <c r="CV167"/>
  <c r="CL176"/>
  <c r="CK177"/>
  <c r="BZ169"/>
  <c r="CA168"/>
  <c r="BP165"/>
  <c r="BT165" s="1"/>
  <c r="BU165" s="1"/>
  <c r="BO166"/>
  <c r="BD165"/>
  <c r="BE164"/>
  <c r="BI164" s="1"/>
  <c r="BJ164" s="1"/>
  <c r="AT166"/>
  <c r="AX166" s="1"/>
  <c r="AY166" s="1"/>
  <c r="AS167"/>
  <c r="AI169"/>
  <c r="AM169" s="1"/>
  <c r="AN169" s="1"/>
  <c r="AH170"/>
  <c r="X223"/>
  <c r="AB223" s="1"/>
  <c r="AC223" s="1"/>
  <c r="W224"/>
  <c r="E162" i="9"/>
  <c r="X162"/>
  <c r="Y162" s="1"/>
  <c r="S166"/>
  <c r="T166" s="1"/>
  <c r="J163"/>
  <c r="K163" s="1"/>
  <c r="F164"/>
  <c r="P162" i="5"/>
  <c r="Q159"/>
  <c r="R159" s="1"/>
  <c r="L160"/>
  <c r="M160" s="1"/>
  <c r="CW167" l="1"/>
  <c r="CV168"/>
  <c r="CL177"/>
  <c r="CK178"/>
  <c r="CA169"/>
  <c r="BZ170"/>
  <c r="BO167"/>
  <c r="BP166"/>
  <c r="BT166" s="1"/>
  <c r="BU166" s="1"/>
  <c r="BE165"/>
  <c r="BI165" s="1"/>
  <c r="BJ165" s="1"/>
  <c r="BD166"/>
  <c r="AS168"/>
  <c r="AT167"/>
  <c r="AX167" s="1"/>
  <c r="AY167" s="1"/>
  <c r="AH171"/>
  <c r="AI170"/>
  <c r="AM170" s="1"/>
  <c r="AN170" s="1"/>
  <c r="W225"/>
  <c r="X224"/>
  <c r="AB224" s="1"/>
  <c r="AC224" s="1"/>
  <c r="E163" i="9"/>
  <c r="X163"/>
  <c r="Y163" s="1"/>
  <c r="S167"/>
  <c r="T167" s="1"/>
  <c r="J164"/>
  <c r="K164" s="1"/>
  <c r="F165"/>
  <c r="P163" i="5"/>
  <c r="L161"/>
  <c r="M161" s="1"/>
  <c r="Q160"/>
  <c r="R160" s="1"/>
  <c r="CV169" l="1"/>
  <c r="CW168"/>
  <c r="CK179"/>
  <c r="CL178"/>
  <c r="CA170"/>
  <c r="BZ171"/>
  <c r="BO168"/>
  <c r="BP167"/>
  <c r="BT167" s="1"/>
  <c r="BU167" s="1"/>
  <c r="BE166"/>
  <c r="BI166" s="1"/>
  <c r="BJ166" s="1"/>
  <c r="BD167"/>
  <c r="AS169"/>
  <c r="AT168"/>
  <c r="AX168" s="1"/>
  <c r="AY168" s="1"/>
  <c r="AH172"/>
  <c r="AI171"/>
  <c r="AM171" s="1"/>
  <c r="AN171" s="1"/>
  <c r="W226"/>
  <c r="X225"/>
  <c r="AB225" s="1"/>
  <c r="AC225" s="1"/>
  <c r="E164" i="9"/>
  <c r="X164"/>
  <c r="Y164" s="1"/>
  <c r="S168"/>
  <c r="T168" s="1"/>
  <c r="F166"/>
  <c r="J165"/>
  <c r="K165" s="1"/>
  <c r="P164" i="5"/>
  <c r="Q161"/>
  <c r="R161" s="1"/>
  <c r="L162"/>
  <c r="M162" s="1"/>
  <c r="CV170" l="1"/>
  <c r="CW169"/>
  <c r="CK180"/>
  <c r="CL179"/>
  <c r="BZ172"/>
  <c r="CA171"/>
  <c r="BO169"/>
  <c r="BP168"/>
  <c r="BT168" s="1"/>
  <c r="BU168" s="1"/>
  <c r="BD168"/>
  <c r="BE167"/>
  <c r="BI167" s="1"/>
  <c r="BJ167" s="1"/>
  <c r="AS170"/>
  <c r="AT169"/>
  <c r="AX169" s="1"/>
  <c r="AY169" s="1"/>
  <c r="AH173"/>
  <c r="AI172"/>
  <c r="AM172" s="1"/>
  <c r="AN172" s="1"/>
  <c r="W227"/>
  <c r="X226"/>
  <c r="AB226" s="1"/>
  <c r="AC226" s="1"/>
  <c r="E165" i="9"/>
  <c r="X165"/>
  <c r="Y165" s="1"/>
  <c r="S169"/>
  <c r="T169" s="1"/>
  <c r="J166"/>
  <c r="K166" s="1"/>
  <c r="F167"/>
  <c r="P165" i="5"/>
  <c r="Q162"/>
  <c r="R162" s="1"/>
  <c r="L163"/>
  <c r="M163" s="1"/>
  <c r="CW170" l="1"/>
  <c r="CV171"/>
  <c r="CL180"/>
  <c r="CK181"/>
  <c r="BZ173"/>
  <c r="CA172"/>
  <c r="BP169"/>
  <c r="BT169" s="1"/>
  <c r="BU169" s="1"/>
  <c r="BO170"/>
  <c r="BD169"/>
  <c r="BE168"/>
  <c r="BI168" s="1"/>
  <c r="BJ168" s="1"/>
  <c r="AT170"/>
  <c r="AX170" s="1"/>
  <c r="AY170" s="1"/>
  <c r="AS171"/>
  <c r="AI173"/>
  <c r="AM173" s="1"/>
  <c r="AN173" s="1"/>
  <c r="AH174"/>
  <c r="X227"/>
  <c r="AB227" s="1"/>
  <c r="AC227" s="1"/>
  <c r="W228"/>
  <c r="E166" i="9"/>
  <c r="X166"/>
  <c r="Y166" s="1"/>
  <c r="S170"/>
  <c r="T170" s="1"/>
  <c r="J167"/>
  <c r="K167" s="1"/>
  <c r="F168"/>
  <c r="P166" i="5"/>
  <c r="Q163"/>
  <c r="R163" s="1"/>
  <c r="L164"/>
  <c r="M164" s="1"/>
  <c r="CW171" l="1"/>
  <c r="CV172"/>
  <c r="CL181"/>
  <c r="CK182"/>
  <c r="BZ174"/>
  <c r="CA173"/>
  <c r="BO171"/>
  <c r="BP170"/>
  <c r="BT170" s="1"/>
  <c r="BU170" s="1"/>
  <c r="BE169"/>
  <c r="BI169" s="1"/>
  <c r="BJ169" s="1"/>
  <c r="BD170"/>
  <c r="AS172"/>
  <c r="AT171"/>
  <c r="AX171" s="1"/>
  <c r="AY171" s="1"/>
  <c r="AH175"/>
  <c r="AI174"/>
  <c r="AM174" s="1"/>
  <c r="AN174" s="1"/>
  <c r="W229"/>
  <c r="X228"/>
  <c r="AB228" s="1"/>
  <c r="AC228" s="1"/>
  <c r="E167" i="9"/>
  <c r="X167"/>
  <c r="Y167" s="1"/>
  <c r="S171"/>
  <c r="T171" s="1"/>
  <c r="J168"/>
  <c r="K168" s="1"/>
  <c r="F169"/>
  <c r="P167" i="5"/>
  <c r="Q164"/>
  <c r="R164" s="1"/>
  <c r="L165"/>
  <c r="M165" s="1"/>
  <c r="CV173" l="1"/>
  <c r="CW172"/>
  <c r="CK183"/>
  <c r="CL182"/>
  <c r="CA174"/>
  <c r="BZ175"/>
  <c r="BO172"/>
  <c r="BP171"/>
  <c r="BT171" s="1"/>
  <c r="BU171" s="1"/>
  <c r="BE170"/>
  <c r="BI170" s="1"/>
  <c r="BJ170" s="1"/>
  <c r="BD171"/>
  <c r="AS173"/>
  <c r="AT172"/>
  <c r="AX172" s="1"/>
  <c r="AY172" s="1"/>
  <c r="AH176"/>
  <c r="AI175"/>
  <c r="AM175" s="1"/>
  <c r="AN175" s="1"/>
  <c r="W230"/>
  <c r="X229"/>
  <c r="AB229" s="1"/>
  <c r="AC229" s="1"/>
  <c r="E168" i="9"/>
  <c r="X168"/>
  <c r="Y168" s="1"/>
  <c r="S172"/>
  <c r="T172" s="1"/>
  <c r="F170"/>
  <c r="J169"/>
  <c r="K169" s="1"/>
  <c r="P168" i="5"/>
  <c r="Q165"/>
  <c r="R165" s="1"/>
  <c r="L166"/>
  <c r="M166" s="1"/>
  <c r="CV174" l="1"/>
  <c r="CW173"/>
  <c r="CK184"/>
  <c r="CL183"/>
  <c r="BZ176"/>
  <c r="CA175"/>
  <c r="BO173"/>
  <c r="BP172"/>
  <c r="BT172" s="1"/>
  <c r="BU172" s="1"/>
  <c r="BD172"/>
  <c r="BE171"/>
  <c r="BI171" s="1"/>
  <c r="BJ171" s="1"/>
  <c r="AS174"/>
  <c r="AT173"/>
  <c r="AX173" s="1"/>
  <c r="AY173" s="1"/>
  <c r="AH177"/>
  <c r="AI176"/>
  <c r="AM176" s="1"/>
  <c r="AN176" s="1"/>
  <c r="W231"/>
  <c r="X230"/>
  <c r="AB230" s="1"/>
  <c r="AC230" s="1"/>
  <c r="E169" i="9"/>
  <c r="X169"/>
  <c r="Y169" s="1"/>
  <c r="S173"/>
  <c r="T173" s="1"/>
  <c r="J170"/>
  <c r="K170" s="1"/>
  <c r="F171"/>
  <c r="P169" i="5"/>
  <c r="Q166"/>
  <c r="R166" s="1"/>
  <c r="L167"/>
  <c r="M167" s="1"/>
  <c r="CW174" l="1"/>
  <c r="CV175"/>
  <c r="CL184"/>
  <c r="CK185"/>
  <c r="BZ177"/>
  <c r="CA176"/>
  <c r="BP173"/>
  <c r="BT173" s="1"/>
  <c r="BU173" s="1"/>
  <c r="BO174"/>
  <c r="BD173"/>
  <c r="BE172"/>
  <c r="BI172" s="1"/>
  <c r="BJ172" s="1"/>
  <c r="AT174"/>
  <c r="AX174" s="1"/>
  <c r="AY174" s="1"/>
  <c r="AS175"/>
  <c r="AI177"/>
  <c r="AM177" s="1"/>
  <c r="AN177" s="1"/>
  <c r="AH178"/>
  <c r="X231"/>
  <c r="AB231" s="1"/>
  <c r="AC231" s="1"/>
  <c r="W232"/>
  <c r="E170" i="9"/>
  <c r="X170"/>
  <c r="Y170" s="1"/>
  <c r="S174"/>
  <c r="T174" s="1"/>
  <c r="J171"/>
  <c r="K171" s="1"/>
  <c r="F172"/>
  <c r="P170" i="5"/>
  <c r="Q167"/>
  <c r="R167" s="1"/>
  <c r="L168"/>
  <c r="M168" s="1"/>
  <c r="CW175" l="1"/>
  <c r="CV176"/>
  <c r="CL185"/>
  <c r="CK186"/>
  <c r="BZ178"/>
  <c r="CA177"/>
  <c r="BO175"/>
  <c r="BP174"/>
  <c r="BT174" s="1"/>
  <c r="BU174" s="1"/>
  <c r="BE173"/>
  <c r="BI173" s="1"/>
  <c r="BJ173" s="1"/>
  <c r="BD174"/>
  <c r="AS176"/>
  <c r="AT175"/>
  <c r="AX175" s="1"/>
  <c r="AY175" s="1"/>
  <c r="AH179"/>
  <c r="AI178"/>
  <c r="AM178" s="1"/>
  <c r="AN178" s="1"/>
  <c r="W233"/>
  <c r="X232"/>
  <c r="AB232" s="1"/>
  <c r="AC232" s="1"/>
  <c r="E171" i="9"/>
  <c r="X171"/>
  <c r="Y171" s="1"/>
  <c r="S175"/>
  <c r="T175" s="1"/>
  <c r="J172"/>
  <c r="K172" s="1"/>
  <c r="F173"/>
  <c r="P171" i="5"/>
  <c r="L169"/>
  <c r="M169" s="1"/>
  <c r="Q168"/>
  <c r="R168" s="1"/>
  <c r="CV177" l="1"/>
  <c r="CW176"/>
  <c r="CK187"/>
  <c r="CL186"/>
  <c r="BZ179"/>
  <c r="CA178"/>
  <c r="BO176"/>
  <c r="BP175"/>
  <c r="BT175" s="1"/>
  <c r="BU175" s="1"/>
  <c r="BE174"/>
  <c r="BI174" s="1"/>
  <c r="BJ174" s="1"/>
  <c r="BD175"/>
  <c r="AS177"/>
  <c r="AT176"/>
  <c r="AX176" s="1"/>
  <c r="AY176" s="1"/>
  <c r="AH180"/>
  <c r="AI179"/>
  <c r="AM179" s="1"/>
  <c r="AN179" s="1"/>
  <c r="W234"/>
  <c r="X233"/>
  <c r="AB233" s="1"/>
  <c r="AC233" s="1"/>
  <c r="E172" i="9"/>
  <c r="X172"/>
  <c r="Y172" s="1"/>
  <c r="S176"/>
  <c r="T176" s="1"/>
  <c r="F174"/>
  <c r="J173"/>
  <c r="K173" s="1"/>
  <c r="P172" i="5"/>
  <c r="Q169"/>
  <c r="R169" s="1"/>
  <c r="L170"/>
  <c r="M170" s="1"/>
  <c r="CV178" l="1"/>
  <c r="CW177"/>
  <c r="CK188"/>
  <c r="CL187"/>
  <c r="BZ180"/>
  <c r="CA179"/>
  <c r="BO177"/>
  <c r="BP176"/>
  <c r="BT176" s="1"/>
  <c r="BU176" s="1"/>
  <c r="BD176"/>
  <c r="BE175"/>
  <c r="BI175" s="1"/>
  <c r="BJ175" s="1"/>
  <c r="AS178"/>
  <c r="AT177"/>
  <c r="AX177" s="1"/>
  <c r="AY177" s="1"/>
  <c r="AH181"/>
  <c r="AI180"/>
  <c r="AM180" s="1"/>
  <c r="AN180" s="1"/>
  <c r="X234"/>
  <c r="AB234" s="1"/>
  <c r="AC234" s="1"/>
  <c r="W235"/>
  <c r="E173" i="9"/>
  <c r="X173"/>
  <c r="Y173" s="1"/>
  <c r="S177"/>
  <c r="T177" s="1"/>
  <c r="J174"/>
  <c r="K174" s="1"/>
  <c r="F175"/>
  <c r="P173" i="5"/>
  <c r="Q170"/>
  <c r="R170" s="1"/>
  <c r="L171"/>
  <c r="M171" s="1"/>
  <c r="CW178" l="1"/>
  <c r="CV179"/>
  <c r="CL188"/>
  <c r="CK189"/>
  <c r="BZ181"/>
  <c r="CA180"/>
  <c r="BP177"/>
  <c r="BT177" s="1"/>
  <c r="BU177" s="1"/>
  <c r="BO178"/>
  <c r="BD177"/>
  <c r="BE176"/>
  <c r="BI176" s="1"/>
  <c r="BJ176" s="1"/>
  <c r="AT178"/>
  <c r="AX178" s="1"/>
  <c r="AY178" s="1"/>
  <c r="AS179"/>
  <c r="AI181"/>
  <c r="AM181" s="1"/>
  <c r="AN181" s="1"/>
  <c r="AH182"/>
  <c r="X235"/>
  <c r="AB235" s="1"/>
  <c r="AC235" s="1"/>
  <c r="W236"/>
  <c r="E174" i="9"/>
  <c r="X174"/>
  <c r="Y174" s="1"/>
  <c r="S178"/>
  <c r="T178" s="1"/>
  <c r="J175"/>
  <c r="K175" s="1"/>
  <c r="F176"/>
  <c r="P174" i="5"/>
  <c r="Q171"/>
  <c r="R171" s="1"/>
  <c r="L172"/>
  <c r="M172" s="1"/>
  <c r="CW179" l="1"/>
  <c r="CV180"/>
  <c r="CL189"/>
  <c r="CK190"/>
  <c r="BZ182"/>
  <c r="CA181"/>
  <c r="BO179"/>
  <c r="BP178"/>
  <c r="BT178" s="1"/>
  <c r="BU178" s="1"/>
  <c r="BE177"/>
  <c r="BI177" s="1"/>
  <c r="BJ177" s="1"/>
  <c r="BD178"/>
  <c r="AS180"/>
  <c r="AT179"/>
  <c r="AX179" s="1"/>
  <c r="AY179" s="1"/>
  <c r="AH183"/>
  <c r="AI182"/>
  <c r="AM182" s="1"/>
  <c r="AN182" s="1"/>
  <c r="W237"/>
  <c r="X236"/>
  <c r="AB236" s="1"/>
  <c r="AC236" s="1"/>
  <c r="E175" i="9"/>
  <c r="X175"/>
  <c r="Y175" s="1"/>
  <c r="S179"/>
  <c r="T179" s="1"/>
  <c r="J176"/>
  <c r="K176" s="1"/>
  <c r="F177"/>
  <c r="P175" i="5"/>
  <c r="L173"/>
  <c r="M173" s="1"/>
  <c r="Q172"/>
  <c r="R172" s="1"/>
  <c r="CV181" l="1"/>
  <c r="CW180"/>
  <c r="CK191"/>
  <c r="CL190"/>
  <c r="BZ183"/>
  <c r="CA182"/>
  <c r="BO180"/>
  <c r="BP179"/>
  <c r="BT179" s="1"/>
  <c r="BU179" s="1"/>
  <c r="BE178"/>
  <c r="BI178" s="1"/>
  <c r="BJ178" s="1"/>
  <c r="BD179"/>
  <c r="AS181"/>
  <c r="AT180"/>
  <c r="AX180" s="1"/>
  <c r="AY180" s="1"/>
  <c r="AH184"/>
  <c r="AI183"/>
  <c r="AM183" s="1"/>
  <c r="AN183" s="1"/>
  <c r="W238"/>
  <c r="X237"/>
  <c r="AB237" s="1"/>
  <c r="AC237" s="1"/>
  <c r="E176" i="9"/>
  <c r="X176"/>
  <c r="Y176" s="1"/>
  <c r="S180"/>
  <c r="T180" s="1"/>
  <c r="F178"/>
  <c r="J177"/>
  <c r="K177" s="1"/>
  <c r="P176" i="5"/>
  <c r="Q173"/>
  <c r="R173" s="1"/>
  <c r="L174"/>
  <c r="M174" s="1"/>
  <c r="CV182" l="1"/>
  <c r="CW181"/>
  <c r="CK192"/>
  <c r="CL191"/>
  <c r="BZ184"/>
  <c r="CA183"/>
  <c r="BO181"/>
  <c r="BP180"/>
  <c r="BT180" s="1"/>
  <c r="BU180" s="1"/>
  <c r="BD180"/>
  <c r="BE179"/>
  <c r="BI179" s="1"/>
  <c r="BJ179" s="1"/>
  <c r="AS182"/>
  <c r="AT181"/>
  <c r="AX181" s="1"/>
  <c r="AY181" s="1"/>
  <c r="AH185"/>
  <c r="AI184"/>
  <c r="AM184" s="1"/>
  <c r="AN184" s="1"/>
  <c r="W239"/>
  <c r="X238"/>
  <c r="AB238" s="1"/>
  <c r="AC238" s="1"/>
  <c r="E177" i="9"/>
  <c r="X177"/>
  <c r="Y177" s="1"/>
  <c r="S181"/>
  <c r="T181" s="1"/>
  <c r="J178"/>
  <c r="K178" s="1"/>
  <c r="F179"/>
  <c r="P177" i="5"/>
  <c r="L175"/>
  <c r="M175" s="1"/>
  <c r="Q174"/>
  <c r="R174" s="1"/>
  <c r="CW182" l="1"/>
  <c r="CV183"/>
  <c r="CL192"/>
  <c r="CK193"/>
  <c r="BZ185"/>
  <c r="CA184"/>
  <c r="BP181"/>
  <c r="BT181" s="1"/>
  <c r="BU181" s="1"/>
  <c r="BO182"/>
  <c r="BD181"/>
  <c r="BE180"/>
  <c r="BI180" s="1"/>
  <c r="BJ180" s="1"/>
  <c r="AT182"/>
  <c r="AX182" s="1"/>
  <c r="AY182" s="1"/>
  <c r="AS183"/>
  <c r="AI185"/>
  <c r="AM185" s="1"/>
  <c r="AN185" s="1"/>
  <c r="AH186"/>
  <c r="X239"/>
  <c r="AB239" s="1"/>
  <c r="AC239" s="1"/>
  <c r="W240"/>
  <c r="E178" i="9"/>
  <c r="X178"/>
  <c r="Y178" s="1"/>
  <c r="S182"/>
  <c r="T182" s="1"/>
  <c r="J179"/>
  <c r="K179" s="1"/>
  <c r="F180"/>
  <c r="P178" i="5"/>
  <c r="Q175"/>
  <c r="R175" s="1"/>
  <c r="L176"/>
  <c r="M176" s="1"/>
  <c r="CW183" l="1"/>
  <c r="CV184"/>
  <c r="CL193"/>
  <c r="CK194"/>
  <c r="BZ186"/>
  <c r="CA185"/>
  <c r="BO183"/>
  <c r="BP182"/>
  <c r="BT182" s="1"/>
  <c r="BU182" s="1"/>
  <c r="BE181"/>
  <c r="BI181" s="1"/>
  <c r="BJ181" s="1"/>
  <c r="BD182"/>
  <c r="AS184"/>
  <c r="AT183"/>
  <c r="AX183" s="1"/>
  <c r="AY183" s="1"/>
  <c r="AH187"/>
  <c r="AI186"/>
  <c r="AM186" s="1"/>
  <c r="AN186" s="1"/>
  <c r="W241"/>
  <c r="X240"/>
  <c r="AB240" s="1"/>
  <c r="AC240" s="1"/>
  <c r="E179" i="9"/>
  <c r="X179"/>
  <c r="Y179" s="1"/>
  <c r="S183"/>
  <c r="T183" s="1"/>
  <c r="J180"/>
  <c r="K180" s="1"/>
  <c r="F181"/>
  <c r="P179" i="5"/>
  <c r="Q176"/>
  <c r="R176" s="1"/>
  <c r="L177"/>
  <c r="M177" s="1"/>
  <c r="CV185" l="1"/>
  <c r="CW184"/>
  <c r="CK195"/>
  <c r="CL194"/>
  <c r="BZ187"/>
  <c r="CA186"/>
  <c r="BO184"/>
  <c r="BP183"/>
  <c r="BT183" s="1"/>
  <c r="BU183" s="1"/>
  <c r="BE182"/>
  <c r="BI182" s="1"/>
  <c r="BJ182" s="1"/>
  <c r="BD183"/>
  <c r="AS185"/>
  <c r="AT184"/>
  <c r="AX184" s="1"/>
  <c r="AY184" s="1"/>
  <c r="AH188"/>
  <c r="AI187"/>
  <c r="AM187" s="1"/>
  <c r="AN187" s="1"/>
  <c r="W242"/>
  <c r="X241"/>
  <c r="AB241" s="1"/>
  <c r="AC241" s="1"/>
  <c r="E180" i="9"/>
  <c r="X180"/>
  <c r="Y180" s="1"/>
  <c r="S184"/>
  <c r="T184" s="1"/>
  <c r="F182"/>
  <c r="J181"/>
  <c r="K181" s="1"/>
  <c r="P180" i="5"/>
  <c r="L178"/>
  <c r="M178" s="1"/>
  <c r="Q177"/>
  <c r="R177" s="1"/>
  <c r="CV186" l="1"/>
  <c r="CW185"/>
  <c r="CK196"/>
  <c r="CL195"/>
  <c r="BZ188"/>
  <c r="CA187"/>
  <c r="BO185"/>
  <c r="BP184"/>
  <c r="BT184" s="1"/>
  <c r="BU184" s="1"/>
  <c r="BD184"/>
  <c r="BE183"/>
  <c r="BI183" s="1"/>
  <c r="BJ183" s="1"/>
  <c r="AS186"/>
  <c r="AT185"/>
  <c r="AX185" s="1"/>
  <c r="AY185" s="1"/>
  <c r="AH189"/>
  <c r="AI188"/>
  <c r="AM188" s="1"/>
  <c r="AN188" s="1"/>
  <c r="W243"/>
  <c r="X242"/>
  <c r="AB242" s="1"/>
  <c r="AC242" s="1"/>
  <c r="E181" i="9"/>
  <c r="X181"/>
  <c r="Y181" s="1"/>
  <c r="S185"/>
  <c r="T185" s="1"/>
  <c r="J182"/>
  <c r="K182" s="1"/>
  <c r="F183"/>
  <c r="P181" i="5"/>
  <c r="Q178"/>
  <c r="R178" s="1"/>
  <c r="L179"/>
  <c r="M179" s="1"/>
  <c r="CW186" l="1"/>
  <c r="CV187"/>
  <c r="CL196"/>
  <c r="CK197"/>
  <c r="BZ189"/>
  <c r="CA188"/>
  <c r="BP185"/>
  <c r="BT185" s="1"/>
  <c r="BU185" s="1"/>
  <c r="BO186"/>
  <c r="BD185"/>
  <c r="BE184"/>
  <c r="BI184" s="1"/>
  <c r="BJ184" s="1"/>
  <c r="AT186"/>
  <c r="AX186" s="1"/>
  <c r="AY186" s="1"/>
  <c r="AS187"/>
  <c r="AI189"/>
  <c r="AM189" s="1"/>
  <c r="AN189" s="1"/>
  <c r="AH190"/>
  <c r="X243"/>
  <c r="AB243" s="1"/>
  <c r="AC243" s="1"/>
  <c r="W244"/>
  <c r="E182" i="9"/>
  <c r="X182"/>
  <c r="Y182" s="1"/>
  <c r="S186"/>
  <c r="T186" s="1"/>
  <c r="J183"/>
  <c r="K183" s="1"/>
  <c r="F184"/>
  <c r="P182" i="5"/>
  <c r="Q179"/>
  <c r="R179" s="1"/>
  <c r="L180"/>
  <c r="M180" s="1"/>
  <c r="CW187" l="1"/>
  <c r="CV188"/>
  <c r="CL197"/>
  <c r="CK198"/>
  <c r="BZ190"/>
  <c r="CA189"/>
  <c r="BO187"/>
  <c r="BP186"/>
  <c r="BT186" s="1"/>
  <c r="BU186" s="1"/>
  <c r="BE185"/>
  <c r="BI185" s="1"/>
  <c r="BJ185" s="1"/>
  <c r="BD186"/>
  <c r="AS188"/>
  <c r="AT187"/>
  <c r="AX187" s="1"/>
  <c r="AY187" s="1"/>
  <c r="AH191"/>
  <c r="AI190"/>
  <c r="AM190" s="1"/>
  <c r="AN190" s="1"/>
  <c r="W245"/>
  <c r="X244"/>
  <c r="AB244" s="1"/>
  <c r="AC244" s="1"/>
  <c r="E183" i="9"/>
  <c r="X183"/>
  <c r="Y183" s="1"/>
  <c r="S187"/>
  <c r="T187" s="1"/>
  <c r="J184"/>
  <c r="K184" s="1"/>
  <c r="F185"/>
  <c r="P183" i="5"/>
  <c r="Q180"/>
  <c r="R180" s="1"/>
  <c r="L181"/>
  <c r="M181" s="1"/>
  <c r="CV189" l="1"/>
  <c r="CW188"/>
  <c r="CK199"/>
  <c r="CL198"/>
  <c r="BZ191"/>
  <c r="CA190"/>
  <c r="BO188"/>
  <c r="BP187"/>
  <c r="BT187" s="1"/>
  <c r="BU187" s="1"/>
  <c r="BE186"/>
  <c r="BI186" s="1"/>
  <c r="BJ186" s="1"/>
  <c r="BD187"/>
  <c r="AS189"/>
  <c r="AT188"/>
  <c r="AX188" s="1"/>
  <c r="AY188" s="1"/>
  <c r="AH192"/>
  <c r="AI191"/>
  <c r="AM191" s="1"/>
  <c r="AN191" s="1"/>
  <c r="W246"/>
  <c r="X245"/>
  <c r="AB245" s="1"/>
  <c r="AC245" s="1"/>
  <c r="E184" i="9"/>
  <c r="X184"/>
  <c r="Y184" s="1"/>
  <c r="S188"/>
  <c r="T188" s="1"/>
  <c r="F186"/>
  <c r="J185"/>
  <c r="K185" s="1"/>
  <c r="P184" i="5"/>
  <c r="L182"/>
  <c r="M182" s="1"/>
  <c r="Q181"/>
  <c r="R181" s="1"/>
  <c r="CV190" l="1"/>
  <c r="CW189"/>
  <c r="CK200"/>
  <c r="CL199"/>
  <c r="BZ192"/>
  <c r="CA191"/>
  <c r="BO189"/>
  <c r="BP188"/>
  <c r="BT188" s="1"/>
  <c r="BU188" s="1"/>
  <c r="BD188"/>
  <c r="BE187"/>
  <c r="BI187" s="1"/>
  <c r="BJ187" s="1"/>
  <c r="AS190"/>
  <c r="AT189"/>
  <c r="AX189" s="1"/>
  <c r="AY189" s="1"/>
  <c r="AH193"/>
  <c r="AI192"/>
  <c r="AM192" s="1"/>
  <c r="AN192" s="1"/>
  <c r="W247"/>
  <c r="X246"/>
  <c r="AB246" s="1"/>
  <c r="AC246" s="1"/>
  <c r="E185" i="9"/>
  <c r="X185"/>
  <c r="Y185" s="1"/>
  <c r="S189"/>
  <c r="T189" s="1"/>
  <c r="J186"/>
  <c r="K186" s="1"/>
  <c r="F187"/>
  <c r="P185" i="5"/>
  <c r="L183"/>
  <c r="M183" s="1"/>
  <c r="Q182"/>
  <c r="R182" s="1"/>
  <c r="CW190" l="1"/>
  <c r="CV191"/>
  <c r="CL200"/>
  <c r="CK201"/>
  <c r="BZ193"/>
  <c r="CA192"/>
  <c r="BP189"/>
  <c r="BT189" s="1"/>
  <c r="BU189" s="1"/>
  <c r="BO190"/>
  <c r="BD189"/>
  <c r="BE188"/>
  <c r="BI188" s="1"/>
  <c r="BJ188" s="1"/>
  <c r="AT190"/>
  <c r="AX190" s="1"/>
  <c r="AY190" s="1"/>
  <c r="AS191"/>
  <c r="AI193"/>
  <c r="AM193" s="1"/>
  <c r="AN193" s="1"/>
  <c r="AH194"/>
  <c r="X247"/>
  <c r="AB247" s="1"/>
  <c r="AC247" s="1"/>
  <c r="W248"/>
  <c r="E186" i="9"/>
  <c r="X186"/>
  <c r="Y186" s="1"/>
  <c r="S190"/>
  <c r="T190" s="1"/>
  <c r="J187"/>
  <c r="K187" s="1"/>
  <c r="F188"/>
  <c r="P186" i="5"/>
  <c r="Q183"/>
  <c r="R183" s="1"/>
  <c r="L184"/>
  <c r="M184" s="1"/>
  <c r="CW191" l="1"/>
  <c r="CV192"/>
  <c r="CL201"/>
  <c r="CK202"/>
  <c r="BZ194"/>
  <c r="CA193"/>
  <c r="BO191"/>
  <c r="BP190"/>
  <c r="BT190" s="1"/>
  <c r="BU190" s="1"/>
  <c r="BE189"/>
  <c r="BI189" s="1"/>
  <c r="BJ189" s="1"/>
  <c r="BD190"/>
  <c r="AS192"/>
  <c r="AT191"/>
  <c r="AX191" s="1"/>
  <c r="AY191" s="1"/>
  <c r="AH195"/>
  <c r="AI194"/>
  <c r="AM194" s="1"/>
  <c r="AN194" s="1"/>
  <c r="W249"/>
  <c r="X248"/>
  <c r="AB248" s="1"/>
  <c r="AC248" s="1"/>
  <c r="E187" i="9"/>
  <c r="X187"/>
  <c r="Y187" s="1"/>
  <c r="S191"/>
  <c r="T191" s="1"/>
  <c r="J188"/>
  <c r="K188" s="1"/>
  <c r="F189"/>
  <c r="P187" i="5"/>
  <c r="Q184"/>
  <c r="R184" s="1"/>
  <c r="L185"/>
  <c r="M185" s="1"/>
  <c r="CV193" l="1"/>
  <c r="CW192"/>
  <c r="CK203"/>
  <c r="CL202"/>
  <c r="BZ195"/>
  <c r="CA194"/>
  <c r="BO192"/>
  <c r="BP191"/>
  <c r="BT191" s="1"/>
  <c r="BU191" s="1"/>
  <c r="BE190"/>
  <c r="BI190" s="1"/>
  <c r="BJ190" s="1"/>
  <c r="BD191"/>
  <c r="AS193"/>
  <c r="AT192"/>
  <c r="AX192" s="1"/>
  <c r="AY192" s="1"/>
  <c r="AH196"/>
  <c r="AI195"/>
  <c r="AM195" s="1"/>
  <c r="AN195" s="1"/>
  <c r="W250"/>
  <c r="X249"/>
  <c r="AB249" s="1"/>
  <c r="AC249" s="1"/>
  <c r="E188" i="9"/>
  <c r="X188"/>
  <c r="Y188" s="1"/>
  <c r="S192"/>
  <c r="T192" s="1"/>
  <c r="F190"/>
  <c r="J189"/>
  <c r="K189" s="1"/>
  <c r="P188" i="5"/>
  <c r="L186"/>
  <c r="M186" s="1"/>
  <c r="Q185"/>
  <c r="R185" s="1"/>
  <c r="CV194" l="1"/>
  <c r="CW193"/>
  <c r="CK204"/>
  <c r="CL203"/>
  <c r="BZ196"/>
  <c r="CA195"/>
  <c r="BO193"/>
  <c r="BP192"/>
  <c r="BT192" s="1"/>
  <c r="BU192" s="1"/>
  <c r="BD192"/>
  <c r="BE191"/>
  <c r="BI191" s="1"/>
  <c r="BJ191" s="1"/>
  <c r="AS194"/>
  <c r="AT193"/>
  <c r="AX193" s="1"/>
  <c r="AY193" s="1"/>
  <c r="AH197"/>
  <c r="AI196"/>
  <c r="AM196" s="1"/>
  <c r="AN196" s="1"/>
  <c r="W251"/>
  <c r="X250"/>
  <c r="AB250" s="1"/>
  <c r="AC250" s="1"/>
  <c r="E189" i="9"/>
  <c r="X189"/>
  <c r="Y189" s="1"/>
  <c r="S193"/>
  <c r="T193" s="1"/>
  <c r="J190"/>
  <c r="K190" s="1"/>
  <c r="F191"/>
  <c r="P189" i="5"/>
  <c r="Q186"/>
  <c r="R186" s="1"/>
  <c r="L187"/>
  <c r="M187" s="1"/>
  <c r="CW194" l="1"/>
  <c r="CV195"/>
  <c r="CL204"/>
  <c r="CK205"/>
  <c r="BZ197"/>
  <c r="CA196"/>
  <c r="BP193"/>
  <c r="BT193" s="1"/>
  <c r="BU193" s="1"/>
  <c r="BO194"/>
  <c r="BD193"/>
  <c r="BE192"/>
  <c r="BI192" s="1"/>
  <c r="BJ192" s="1"/>
  <c r="AT194"/>
  <c r="AX194" s="1"/>
  <c r="AY194" s="1"/>
  <c r="AS195"/>
  <c r="AI197"/>
  <c r="AM197" s="1"/>
  <c r="AN197" s="1"/>
  <c r="AH198"/>
  <c r="X251"/>
  <c r="AB251" s="1"/>
  <c r="AC251" s="1"/>
  <c r="W252"/>
  <c r="E190" i="9"/>
  <c r="X190"/>
  <c r="Y190" s="1"/>
  <c r="S194"/>
  <c r="T194" s="1"/>
  <c r="J191"/>
  <c r="K191" s="1"/>
  <c r="F192"/>
  <c r="P190" i="5"/>
  <c r="L188"/>
  <c r="M188" s="1"/>
  <c r="Q187"/>
  <c r="R187" s="1"/>
  <c r="CW195" l="1"/>
  <c r="CV196"/>
  <c r="CL205"/>
  <c r="CK206"/>
  <c r="BZ198"/>
  <c r="CA197"/>
  <c r="BO195"/>
  <c r="BP194"/>
  <c r="BT194" s="1"/>
  <c r="BU194" s="1"/>
  <c r="BE193"/>
  <c r="BI193" s="1"/>
  <c r="BJ193" s="1"/>
  <c r="BD194"/>
  <c r="AS196"/>
  <c r="AT195"/>
  <c r="AX195" s="1"/>
  <c r="AY195" s="1"/>
  <c r="AH199"/>
  <c r="AI198"/>
  <c r="AM198" s="1"/>
  <c r="AN198" s="1"/>
  <c r="W253"/>
  <c r="X252"/>
  <c r="AB252" s="1"/>
  <c r="AC252" s="1"/>
  <c r="E191" i="9"/>
  <c r="X191"/>
  <c r="Y191" s="1"/>
  <c r="S195"/>
  <c r="T195" s="1"/>
  <c r="J192"/>
  <c r="K192" s="1"/>
  <c r="F193"/>
  <c r="P191" i="5"/>
  <c r="Q188"/>
  <c r="R188" s="1"/>
  <c r="L189"/>
  <c r="M189" s="1"/>
  <c r="CV197" l="1"/>
  <c r="CW196"/>
  <c r="CK207"/>
  <c r="CL206"/>
  <c r="BZ199"/>
  <c r="CA198"/>
  <c r="BO196"/>
  <c r="BP195"/>
  <c r="BT195" s="1"/>
  <c r="BU195" s="1"/>
  <c r="BE194"/>
  <c r="BI194" s="1"/>
  <c r="BJ194" s="1"/>
  <c r="BD195"/>
  <c r="AS197"/>
  <c r="AT196"/>
  <c r="AX196" s="1"/>
  <c r="AY196" s="1"/>
  <c r="AH200"/>
  <c r="AI199"/>
  <c r="AM199" s="1"/>
  <c r="AN199" s="1"/>
  <c r="W254"/>
  <c r="X253"/>
  <c r="AB253" s="1"/>
  <c r="AC253" s="1"/>
  <c r="E192" i="9"/>
  <c r="X192"/>
  <c r="Y192" s="1"/>
  <c r="S196"/>
  <c r="T196" s="1"/>
  <c r="F194"/>
  <c r="J193"/>
  <c r="K193" s="1"/>
  <c r="P192" i="5"/>
  <c r="Q189"/>
  <c r="R189" s="1"/>
  <c r="L190"/>
  <c r="M190" s="1"/>
  <c r="CV198" l="1"/>
  <c r="CW197"/>
  <c r="CK208"/>
  <c r="CL207"/>
  <c r="BZ200"/>
  <c r="CA199"/>
  <c r="BO197"/>
  <c r="BP196"/>
  <c r="BT196" s="1"/>
  <c r="BU196" s="1"/>
  <c r="BD196"/>
  <c r="BE195"/>
  <c r="BI195" s="1"/>
  <c r="BJ195" s="1"/>
  <c r="AS198"/>
  <c r="AT197"/>
  <c r="AX197" s="1"/>
  <c r="AY197" s="1"/>
  <c r="AH201"/>
  <c r="AI200"/>
  <c r="AM200" s="1"/>
  <c r="AN200" s="1"/>
  <c r="W255"/>
  <c r="X254"/>
  <c r="AB254" s="1"/>
  <c r="AC254" s="1"/>
  <c r="E193" i="9"/>
  <c r="X193"/>
  <c r="Y193" s="1"/>
  <c r="S197"/>
  <c r="T197" s="1"/>
  <c r="J194"/>
  <c r="K194" s="1"/>
  <c r="F195"/>
  <c r="P193" i="5"/>
  <c r="L191"/>
  <c r="M191" s="1"/>
  <c r="Q190"/>
  <c r="R190" s="1"/>
  <c r="CW198" l="1"/>
  <c r="CV199"/>
  <c r="CL208"/>
  <c r="CK209"/>
  <c r="BZ201"/>
  <c r="CA200"/>
  <c r="BP197"/>
  <c r="BT197" s="1"/>
  <c r="BU197" s="1"/>
  <c r="BO198"/>
  <c r="BD197"/>
  <c r="BE196"/>
  <c r="BI196" s="1"/>
  <c r="BJ196" s="1"/>
  <c r="AT198"/>
  <c r="AX198" s="1"/>
  <c r="AY198" s="1"/>
  <c r="AS199"/>
  <c r="AI201"/>
  <c r="AM201" s="1"/>
  <c r="AN201" s="1"/>
  <c r="AH202"/>
  <c r="X255"/>
  <c r="AB255" s="1"/>
  <c r="AC255" s="1"/>
  <c r="W256"/>
  <c r="E194" i="9"/>
  <c r="X194"/>
  <c r="Y194" s="1"/>
  <c r="S198"/>
  <c r="T198" s="1"/>
  <c r="J195"/>
  <c r="K195" s="1"/>
  <c r="F196"/>
  <c r="P194" i="5"/>
  <c r="Q191"/>
  <c r="R191" s="1"/>
  <c r="L192"/>
  <c r="M192" s="1"/>
  <c r="CW199" l="1"/>
  <c r="CV200"/>
  <c r="CL209"/>
  <c r="CK210"/>
  <c r="BZ202"/>
  <c r="CA201"/>
  <c r="BO199"/>
  <c r="BP198"/>
  <c r="BT198" s="1"/>
  <c r="BU198" s="1"/>
  <c r="BE197"/>
  <c r="BI197" s="1"/>
  <c r="BJ197" s="1"/>
  <c r="BD198"/>
  <c r="AS200"/>
  <c r="AT199"/>
  <c r="AX199" s="1"/>
  <c r="AY199" s="1"/>
  <c r="AH203"/>
  <c r="AI202"/>
  <c r="AM202" s="1"/>
  <c r="AN202" s="1"/>
  <c r="W257"/>
  <c r="X256"/>
  <c r="AB256" s="1"/>
  <c r="AC256" s="1"/>
  <c r="E195" i="9"/>
  <c r="X195"/>
  <c r="Y195" s="1"/>
  <c r="S199"/>
  <c r="T199" s="1"/>
  <c r="J196"/>
  <c r="K196" s="1"/>
  <c r="F197"/>
  <c r="P195" i="5"/>
  <c r="Q192"/>
  <c r="R192" s="1"/>
  <c r="L193"/>
  <c r="M193" s="1"/>
  <c r="CV201" l="1"/>
  <c r="CW200"/>
  <c r="CK211"/>
  <c r="CL210"/>
  <c r="CA202"/>
  <c r="BZ203"/>
  <c r="BO200"/>
  <c r="BP199"/>
  <c r="BT199" s="1"/>
  <c r="BU199" s="1"/>
  <c r="BE198"/>
  <c r="BI198" s="1"/>
  <c r="BJ198" s="1"/>
  <c r="BD199"/>
  <c r="AS201"/>
  <c r="AT200"/>
  <c r="AX200" s="1"/>
  <c r="AY200" s="1"/>
  <c r="AH204"/>
  <c r="AI203"/>
  <c r="AM203" s="1"/>
  <c r="AN203" s="1"/>
  <c r="W258"/>
  <c r="X257"/>
  <c r="AB257" s="1"/>
  <c r="AC257" s="1"/>
  <c r="E196" i="9"/>
  <c r="X196"/>
  <c r="Y196" s="1"/>
  <c r="S200"/>
  <c r="T200" s="1"/>
  <c r="F198"/>
  <c r="J197"/>
  <c r="K197" s="1"/>
  <c r="P196" i="5"/>
  <c r="Q193"/>
  <c r="R193" s="1"/>
  <c r="L194"/>
  <c r="M194" s="1"/>
  <c r="CV202" l="1"/>
  <c r="CW201"/>
  <c r="CK212"/>
  <c r="CL211"/>
  <c r="BZ204"/>
  <c r="CA203"/>
  <c r="BO201"/>
  <c r="BP200"/>
  <c r="BT200" s="1"/>
  <c r="BU200" s="1"/>
  <c r="BD200"/>
  <c r="BE199"/>
  <c r="BI199" s="1"/>
  <c r="BJ199" s="1"/>
  <c r="AS202"/>
  <c r="AT201"/>
  <c r="AX201" s="1"/>
  <c r="AY201" s="1"/>
  <c r="AH205"/>
  <c r="AI204"/>
  <c r="AM204" s="1"/>
  <c r="AN204" s="1"/>
  <c r="W259"/>
  <c r="X258"/>
  <c r="AB258" s="1"/>
  <c r="AC258" s="1"/>
  <c r="E197" i="9"/>
  <c r="X197"/>
  <c r="Y197" s="1"/>
  <c r="S201"/>
  <c r="T201" s="1"/>
  <c r="J198"/>
  <c r="K198" s="1"/>
  <c r="F199"/>
  <c r="P197" i="5"/>
  <c r="Q194"/>
  <c r="R194" s="1"/>
  <c r="L195"/>
  <c r="M195" s="1"/>
  <c r="CW202" l="1"/>
  <c r="CV203"/>
  <c r="CL212"/>
  <c r="CK213"/>
  <c r="BZ205"/>
  <c r="CA204"/>
  <c r="BP201"/>
  <c r="BT201" s="1"/>
  <c r="BU201" s="1"/>
  <c r="BO202"/>
  <c r="BD201"/>
  <c r="BE200"/>
  <c r="BI200" s="1"/>
  <c r="BJ200" s="1"/>
  <c r="AT202"/>
  <c r="AX202" s="1"/>
  <c r="AY202" s="1"/>
  <c r="AS203"/>
  <c r="AI205"/>
  <c r="AM205" s="1"/>
  <c r="AN205" s="1"/>
  <c r="AH206"/>
  <c r="X259"/>
  <c r="AB259" s="1"/>
  <c r="AC259" s="1"/>
  <c r="W260"/>
  <c r="E198" i="9"/>
  <c r="X198"/>
  <c r="Y198" s="1"/>
  <c r="S202"/>
  <c r="T202" s="1"/>
  <c r="J199"/>
  <c r="K199" s="1"/>
  <c r="F200"/>
  <c r="P198" i="5"/>
  <c r="L196"/>
  <c r="M196" s="1"/>
  <c r="Q195"/>
  <c r="R195" s="1"/>
  <c r="CW203" l="1"/>
  <c r="CV204"/>
  <c r="CL213"/>
  <c r="CK214"/>
  <c r="CA205"/>
  <c r="BZ206"/>
  <c r="BO203"/>
  <c r="BP202"/>
  <c r="BT202" s="1"/>
  <c r="BU202" s="1"/>
  <c r="BE201"/>
  <c r="BI201" s="1"/>
  <c r="BJ201" s="1"/>
  <c r="BD202"/>
  <c r="AS204"/>
  <c r="AT203"/>
  <c r="AX203" s="1"/>
  <c r="AY203" s="1"/>
  <c r="AH207"/>
  <c r="AI206"/>
  <c r="AM206" s="1"/>
  <c r="AN206" s="1"/>
  <c r="W261"/>
  <c r="X260"/>
  <c r="AB260" s="1"/>
  <c r="AC260" s="1"/>
  <c r="E199" i="9"/>
  <c r="X199"/>
  <c r="Y199" s="1"/>
  <c r="S203"/>
  <c r="T203" s="1"/>
  <c r="J200"/>
  <c r="K200" s="1"/>
  <c r="F201"/>
  <c r="P199" i="5"/>
  <c r="L197"/>
  <c r="M197" s="1"/>
  <c r="Q196"/>
  <c r="R196" s="1"/>
  <c r="CV205" l="1"/>
  <c r="CW204"/>
  <c r="CK215"/>
  <c r="CL214"/>
  <c r="CA206"/>
  <c r="BZ207"/>
  <c r="BO204"/>
  <c r="BP203"/>
  <c r="BT203" s="1"/>
  <c r="BU203" s="1"/>
  <c r="BE202"/>
  <c r="BI202" s="1"/>
  <c r="BJ202" s="1"/>
  <c r="BD203"/>
  <c r="AS205"/>
  <c r="AT204"/>
  <c r="AX204" s="1"/>
  <c r="AY204" s="1"/>
  <c r="AH208"/>
  <c r="AI207"/>
  <c r="AM207" s="1"/>
  <c r="AN207" s="1"/>
  <c r="W262"/>
  <c r="X261"/>
  <c r="AB261" s="1"/>
  <c r="AC261" s="1"/>
  <c r="E200" i="9"/>
  <c r="X200"/>
  <c r="Y200" s="1"/>
  <c r="S204"/>
  <c r="T204" s="1"/>
  <c r="F202"/>
  <c r="J201"/>
  <c r="K201" s="1"/>
  <c r="P200" i="5"/>
  <c r="Q197"/>
  <c r="R197" s="1"/>
  <c r="L198"/>
  <c r="M198" s="1"/>
  <c r="CV206" l="1"/>
  <c r="CW205"/>
  <c r="CK216"/>
  <c r="CL215"/>
  <c r="BZ208"/>
  <c r="CA207"/>
  <c r="BO205"/>
  <c r="BP204"/>
  <c r="BT204" s="1"/>
  <c r="BU204" s="1"/>
  <c r="BD204"/>
  <c r="BE203"/>
  <c r="BI203" s="1"/>
  <c r="BJ203" s="1"/>
  <c r="AS206"/>
  <c r="AT205"/>
  <c r="AX205" s="1"/>
  <c r="AY205" s="1"/>
  <c r="AH209"/>
  <c r="AI208"/>
  <c r="AM208" s="1"/>
  <c r="AN208" s="1"/>
  <c r="W263"/>
  <c r="X262"/>
  <c r="AB262" s="1"/>
  <c r="AC262" s="1"/>
  <c r="E201" i="9"/>
  <c r="X201"/>
  <c r="Y201" s="1"/>
  <c r="S205"/>
  <c r="T205" s="1"/>
  <c r="J202"/>
  <c r="K202" s="1"/>
  <c r="F203"/>
  <c r="P201" i="5"/>
  <c r="L199"/>
  <c r="M199" s="1"/>
  <c r="Q198"/>
  <c r="R198" s="1"/>
  <c r="CW206" l="1"/>
  <c r="CV207"/>
  <c r="CL216"/>
  <c r="CK217"/>
  <c r="BZ209"/>
  <c r="CA208"/>
  <c r="BP205"/>
  <c r="BT205" s="1"/>
  <c r="BU205" s="1"/>
  <c r="BO206"/>
  <c r="BD205"/>
  <c r="BE204"/>
  <c r="BI204" s="1"/>
  <c r="BJ204" s="1"/>
  <c r="AT206"/>
  <c r="AX206" s="1"/>
  <c r="AY206" s="1"/>
  <c r="AS207"/>
  <c r="AI209"/>
  <c r="AM209" s="1"/>
  <c r="AN209" s="1"/>
  <c r="AH210"/>
  <c r="X263"/>
  <c r="AB263" s="1"/>
  <c r="AC263" s="1"/>
  <c r="W264"/>
  <c r="E202" i="9"/>
  <c r="X202"/>
  <c r="Y202" s="1"/>
  <c r="S206"/>
  <c r="T206" s="1"/>
  <c r="J203"/>
  <c r="K203" s="1"/>
  <c r="F204"/>
  <c r="P202" i="5"/>
  <c r="L200"/>
  <c r="M200" s="1"/>
  <c r="Q199"/>
  <c r="R199" s="1"/>
  <c r="CW207" l="1"/>
  <c r="CV208"/>
  <c r="CL217"/>
  <c r="CK218"/>
  <c r="BZ210"/>
  <c r="CA209"/>
  <c r="BO207"/>
  <c r="BP206"/>
  <c r="BT206" s="1"/>
  <c r="BU206" s="1"/>
  <c r="BE205"/>
  <c r="BI205" s="1"/>
  <c r="BJ205" s="1"/>
  <c r="BD206"/>
  <c r="AS208"/>
  <c r="AT207"/>
  <c r="AX207" s="1"/>
  <c r="AY207" s="1"/>
  <c r="AH211"/>
  <c r="AI210"/>
  <c r="AM210" s="1"/>
  <c r="AN210" s="1"/>
  <c r="W265"/>
  <c r="X264"/>
  <c r="AB264" s="1"/>
  <c r="AC264" s="1"/>
  <c r="E203" i="9"/>
  <c r="X203"/>
  <c r="Y203" s="1"/>
  <c r="S207"/>
  <c r="T207" s="1"/>
  <c r="J204"/>
  <c r="K204" s="1"/>
  <c r="F205"/>
  <c r="P203" i="5"/>
  <c r="L201"/>
  <c r="M201" s="1"/>
  <c r="Q200"/>
  <c r="R200" s="1"/>
  <c r="CV209" l="1"/>
  <c r="CW208"/>
  <c r="CK219"/>
  <c r="CL218"/>
  <c r="CA210"/>
  <c r="BZ211"/>
  <c r="BO208"/>
  <c r="BP207"/>
  <c r="BT207" s="1"/>
  <c r="BU207" s="1"/>
  <c r="BE206"/>
  <c r="BI206" s="1"/>
  <c r="BJ206" s="1"/>
  <c r="BD207"/>
  <c r="AS209"/>
  <c r="AT208"/>
  <c r="AX208" s="1"/>
  <c r="AY208" s="1"/>
  <c r="AH212"/>
  <c r="AI211"/>
  <c r="AM211" s="1"/>
  <c r="AN211" s="1"/>
  <c r="W266"/>
  <c r="X265"/>
  <c r="AB265" s="1"/>
  <c r="AC265" s="1"/>
  <c r="E204" i="9"/>
  <c r="X204"/>
  <c r="Y204" s="1"/>
  <c r="S208"/>
  <c r="T208" s="1"/>
  <c r="F206"/>
  <c r="J205"/>
  <c r="K205" s="1"/>
  <c r="P204" i="5"/>
  <c r="L202"/>
  <c r="M202" s="1"/>
  <c r="Q201"/>
  <c r="R201" s="1"/>
  <c r="CV210" l="1"/>
  <c r="CW209"/>
  <c r="CK220"/>
  <c r="CL219"/>
  <c r="BZ212"/>
  <c r="CA211"/>
  <c r="BP208"/>
  <c r="BT208" s="1"/>
  <c r="BU208" s="1"/>
  <c r="BO209"/>
  <c r="BD208"/>
  <c r="BE207"/>
  <c r="BI207" s="1"/>
  <c r="BJ207" s="1"/>
  <c r="AS210"/>
  <c r="AT209"/>
  <c r="AX209" s="1"/>
  <c r="AY209" s="1"/>
  <c r="AH213"/>
  <c r="AI212"/>
  <c r="AM212" s="1"/>
  <c r="AN212" s="1"/>
  <c r="W267"/>
  <c r="X266"/>
  <c r="AB266" s="1"/>
  <c r="AC266" s="1"/>
  <c r="E205" i="9"/>
  <c r="X205"/>
  <c r="Y205" s="1"/>
  <c r="S209"/>
  <c r="T209" s="1"/>
  <c r="J206"/>
  <c r="K206" s="1"/>
  <c r="F207"/>
  <c r="P205" i="5"/>
  <c r="Q202"/>
  <c r="R202" s="1"/>
  <c r="L203"/>
  <c r="M203" s="1"/>
  <c r="CW210" l="1"/>
  <c r="CV211"/>
  <c r="CL220"/>
  <c r="CK221"/>
  <c r="BZ213"/>
  <c r="CA212"/>
  <c r="BP209"/>
  <c r="BT209" s="1"/>
  <c r="BU209" s="1"/>
  <c r="BO210"/>
  <c r="BD209"/>
  <c r="BE208"/>
  <c r="BI208" s="1"/>
  <c r="BJ208" s="1"/>
  <c r="AT210"/>
  <c r="AX210" s="1"/>
  <c r="AY210" s="1"/>
  <c r="AS211"/>
  <c r="AI213"/>
  <c r="AM213" s="1"/>
  <c r="AN213" s="1"/>
  <c r="AH214"/>
  <c r="X267"/>
  <c r="AB267" s="1"/>
  <c r="AC267" s="1"/>
  <c r="W268"/>
  <c r="E206" i="9"/>
  <c r="X206"/>
  <c r="Y206" s="1"/>
  <c r="S210"/>
  <c r="T210" s="1"/>
  <c r="J207"/>
  <c r="K207" s="1"/>
  <c r="F208"/>
  <c r="P206" i="5"/>
  <c r="Q203"/>
  <c r="R203" s="1"/>
  <c r="L204"/>
  <c r="M204" s="1"/>
  <c r="CW211" l="1"/>
  <c r="CV212"/>
  <c r="CL221"/>
  <c r="CK222"/>
  <c r="CA213"/>
  <c r="BZ214"/>
  <c r="BO211"/>
  <c r="BP210"/>
  <c r="BT210" s="1"/>
  <c r="BU210" s="1"/>
  <c r="BE209"/>
  <c r="BI209" s="1"/>
  <c r="BJ209" s="1"/>
  <c r="BD210"/>
  <c r="AS212"/>
  <c r="AT211"/>
  <c r="AX211" s="1"/>
  <c r="AY211" s="1"/>
  <c r="AH215"/>
  <c r="AI214"/>
  <c r="AM214" s="1"/>
  <c r="AN214" s="1"/>
  <c r="W269"/>
  <c r="X268"/>
  <c r="AB268" s="1"/>
  <c r="AC268" s="1"/>
  <c r="E207" i="9"/>
  <c r="X207"/>
  <c r="Y207" s="1"/>
  <c r="S211"/>
  <c r="T211" s="1"/>
  <c r="J208"/>
  <c r="K208" s="1"/>
  <c r="F209"/>
  <c r="P207" i="5"/>
  <c r="Q204"/>
  <c r="R204" s="1"/>
  <c r="L205"/>
  <c r="M205" s="1"/>
  <c r="CV213" l="1"/>
  <c r="CW212"/>
  <c r="CK223"/>
  <c r="CL222"/>
  <c r="CA214"/>
  <c r="CE214" s="1"/>
  <c r="CF214" s="1"/>
  <c r="BZ215"/>
  <c r="BO212"/>
  <c r="BP211"/>
  <c r="BT211" s="1"/>
  <c r="BU211" s="1"/>
  <c r="BE210"/>
  <c r="BI210" s="1"/>
  <c r="BJ210" s="1"/>
  <c r="BD211"/>
  <c r="AS213"/>
  <c r="AT212"/>
  <c r="AX212" s="1"/>
  <c r="AY212" s="1"/>
  <c r="AH216"/>
  <c r="AI215"/>
  <c r="AM215" s="1"/>
  <c r="AN215" s="1"/>
  <c r="W270"/>
  <c r="X269"/>
  <c r="AB269" s="1"/>
  <c r="AC269" s="1"/>
  <c r="E208" i="9"/>
  <c r="X208"/>
  <c r="Y208" s="1"/>
  <c r="S212"/>
  <c r="T212" s="1"/>
  <c r="F210"/>
  <c r="J209"/>
  <c r="K209" s="1"/>
  <c r="P208" i="5"/>
  <c r="Q205"/>
  <c r="R205" s="1"/>
  <c r="L206"/>
  <c r="M206" s="1"/>
  <c r="CV214" l="1"/>
  <c r="CW213"/>
  <c r="CK224"/>
  <c r="CL223"/>
  <c r="BZ216"/>
  <c r="CA215"/>
  <c r="CE215" s="1"/>
  <c r="CF215" s="1"/>
  <c r="BP212"/>
  <c r="BT212" s="1"/>
  <c r="BU212" s="1"/>
  <c r="BO213"/>
  <c r="BD212"/>
  <c r="BE211"/>
  <c r="BI211" s="1"/>
  <c r="BJ211" s="1"/>
  <c r="AS214"/>
  <c r="AT213"/>
  <c r="AX213" s="1"/>
  <c r="AY213" s="1"/>
  <c r="AH217"/>
  <c r="AI216"/>
  <c r="AM216" s="1"/>
  <c r="AN216" s="1"/>
  <c r="W271"/>
  <c r="X270"/>
  <c r="AB270" s="1"/>
  <c r="AC270" s="1"/>
  <c r="E209" i="9"/>
  <c r="X209"/>
  <c r="Y209" s="1"/>
  <c r="S213"/>
  <c r="T213" s="1"/>
  <c r="J210"/>
  <c r="K210" s="1"/>
  <c r="F211"/>
  <c r="P209" i="5"/>
  <c r="Q206"/>
  <c r="R206" s="1"/>
  <c r="L207"/>
  <c r="M207" s="1"/>
  <c r="CW214" l="1"/>
  <c r="CV215"/>
  <c r="CL224"/>
  <c r="CK225"/>
  <c r="BZ217"/>
  <c r="CA216"/>
  <c r="CE216" s="1"/>
  <c r="CF216" s="1"/>
  <c r="BP213"/>
  <c r="BT213" s="1"/>
  <c r="BU213" s="1"/>
  <c r="BO214"/>
  <c r="BD213"/>
  <c r="BE212"/>
  <c r="BI212" s="1"/>
  <c r="BJ212" s="1"/>
  <c r="AT214"/>
  <c r="AX214" s="1"/>
  <c r="AY214" s="1"/>
  <c r="AS215"/>
  <c r="AI217"/>
  <c r="AM217" s="1"/>
  <c r="AN217" s="1"/>
  <c r="AH218"/>
  <c r="X271"/>
  <c r="AB271" s="1"/>
  <c r="AC271" s="1"/>
  <c r="W272"/>
  <c r="E210" i="9"/>
  <c r="X210"/>
  <c r="Y210" s="1"/>
  <c r="S214"/>
  <c r="T214" s="1"/>
  <c r="J211"/>
  <c r="K211" s="1"/>
  <c r="F212"/>
  <c r="P210" i="5"/>
  <c r="Q207"/>
  <c r="R207" s="1"/>
  <c r="L208"/>
  <c r="M208" s="1"/>
  <c r="CW215" l="1"/>
  <c r="CV216"/>
  <c r="CL225"/>
  <c r="CK226"/>
  <c r="BZ218"/>
  <c r="CA217"/>
  <c r="CE217" s="1"/>
  <c r="CF217" s="1"/>
  <c r="BO215"/>
  <c r="BP214"/>
  <c r="BT214" s="1"/>
  <c r="BU214" s="1"/>
  <c r="BE213"/>
  <c r="BI213" s="1"/>
  <c r="BJ213" s="1"/>
  <c r="BD214"/>
  <c r="AS216"/>
  <c r="AT215"/>
  <c r="AX215" s="1"/>
  <c r="AY215" s="1"/>
  <c r="AH219"/>
  <c r="AI218"/>
  <c r="AM218" s="1"/>
  <c r="AN218" s="1"/>
  <c r="W273"/>
  <c r="X272"/>
  <c r="AB272" s="1"/>
  <c r="AC272" s="1"/>
  <c r="E211" i="9"/>
  <c r="X211"/>
  <c r="Y211" s="1"/>
  <c r="S215"/>
  <c r="T215" s="1"/>
  <c r="J212"/>
  <c r="K212" s="1"/>
  <c r="F213"/>
  <c r="P211" i="5"/>
  <c r="L209"/>
  <c r="M209" s="1"/>
  <c r="Q208"/>
  <c r="R208" s="1"/>
  <c r="CV217" l="1"/>
  <c r="CW216"/>
  <c r="CK227"/>
  <c r="CL226"/>
  <c r="CA218"/>
  <c r="CE218" s="1"/>
  <c r="CF218" s="1"/>
  <c r="BZ219"/>
  <c r="BO216"/>
  <c r="BP215"/>
  <c r="BT215" s="1"/>
  <c r="BU215" s="1"/>
  <c r="BE214"/>
  <c r="BI214" s="1"/>
  <c r="BJ214" s="1"/>
  <c r="BD215"/>
  <c r="AS217"/>
  <c r="AT216"/>
  <c r="AX216" s="1"/>
  <c r="AY216" s="1"/>
  <c r="AH220"/>
  <c r="AI219"/>
  <c r="AM219" s="1"/>
  <c r="AN219" s="1"/>
  <c r="W274"/>
  <c r="X273"/>
  <c r="AB273" s="1"/>
  <c r="AC273" s="1"/>
  <c r="E212" i="9"/>
  <c r="X212"/>
  <c r="Y212" s="1"/>
  <c r="S216"/>
  <c r="T216" s="1"/>
  <c r="F214"/>
  <c r="J213"/>
  <c r="K213" s="1"/>
  <c r="P212" i="5"/>
  <c r="Q209"/>
  <c r="R209" s="1"/>
  <c r="L210"/>
  <c r="M210" s="1"/>
  <c r="CV218" l="1"/>
  <c r="CW217"/>
  <c r="CK228"/>
  <c r="CL227"/>
  <c r="BZ220"/>
  <c r="CA219"/>
  <c r="CE219" s="1"/>
  <c r="CF219" s="1"/>
  <c r="BP216"/>
  <c r="BT216" s="1"/>
  <c r="BU216" s="1"/>
  <c r="BO217"/>
  <c r="BD216"/>
  <c r="BE215"/>
  <c r="BI215" s="1"/>
  <c r="BJ215" s="1"/>
  <c r="AS218"/>
  <c r="AT217"/>
  <c r="AX217" s="1"/>
  <c r="AY217" s="1"/>
  <c r="AH221"/>
  <c r="AI220"/>
  <c r="AM220" s="1"/>
  <c r="AN220" s="1"/>
  <c r="W275"/>
  <c r="X274"/>
  <c r="AB274" s="1"/>
  <c r="AC274" s="1"/>
  <c r="E213" i="9"/>
  <c r="X213"/>
  <c r="Y213" s="1"/>
  <c r="S217"/>
  <c r="T217" s="1"/>
  <c r="J214"/>
  <c r="K214" s="1"/>
  <c r="F215"/>
  <c r="P213" i="5"/>
  <c r="Q210"/>
  <c r="R210" s="1"/>
  <c r="L211"/>
  <c r="M211" s="1"/>
  <c r="CW218" l="1"/>
  <c r="CV219"/>
  <c r="CL228"/>
  <c r="CK229"/>
  <c r="BZ221"/>
  <c r="CA220"/>
  <c r="CE220" s="1"/>
  <c r="CF220" s="1"/>
  <c r="BP217"/>
  <c r="BT217" s="1"/>
  <c r="BU217" s="1"/>
  <c r="BO218"/>
  <c r="BD217"/>
  <c r="BE216"/>
  <c r="BI216" s="1"/>
  <c r="BJ216" s="1"/>
  <c r="AT218"/>
  <c r="AX218" s="1"/>
  <c r="AY218" s="1"/>
  <c r="AS219"/>
  <c r="AI221"/>
  <c r="AM221" s="1"/>
  <c r="AN221" s="1"/>
  <c r="AH222"/>
  <c r="X275"/>
  <c r="AB275" s="1"/>
  <c r="AC275" s="1"/>
  <c r="W276"/>
  <c r="E214" i="9"/>
  <c r="X214"/>
  <c r="Y214" s="1"/>
  <c r="S218"/>
  <c r="T218" s="1"/>
  <c r="J215"/>
  <c r="K215" s="1"/>
  <c r="F216"/>
  <c r="P214" i="5"/>
  <c r="L212"/>
  <c r="M212" s="1"/>
  <c r="Q211"/>
  <c r="R211" s="1"/>
  <c r="CW219" l="1"/>
  <c r="CV220"/>
  <c r="CL229"/>
  <c r="CK230"/>
  <c r="BZ222"/>
  <c r="CA221"/>
  <c r="CE221" s="1"/>
  <c r="CF221" s="1"/>
  <c r="BO219"/>
  <c r="BP218"/>
  <c r="BT218" s="1"/>
  <c r="BU218" s="1"/>
  <c r="BE217"/>
  <c r="BI217" s="1"/>
  <c r="BJ217" s="1"/>
  <c r="BD218"/>
  <c r="AS220"/>
  <c r="AT219"/>
  <c r="AX219" s="1"/>
  <c r="AY219" s="1"/>
  <c r="AH223"/>
  <c r="AI222"/>
  <c r="AM222" s="1"/>
  <c r="AN222" s="1"/>
  <c r="W277"/>
  <c r="X276"/>
  <c r="AB276" s="1"/>
  <c r="AC276" s="1"/>
  <c r="E215" i="9"/>
  <c r="X215"/>
  <c r="Y215" s="1"/>
  <c r="S219"/>
  <c r="T219" s="1"/>
  <c r="J216"/>
  <c r="K216" s="1"/>
  <c r="F217"/>
  <c r="P215" i="5"/>
  <c r="L213"/>
  <c r="M213" s="1"/>
  <c r="Q212"/>
  <c r="R212" s="1"/>
  <c r="CV221" l="1"/>
  <c r="CW220"/>
  <c r="CK231"/>
  <c r="CL230"/>
  <c r="CA222"/>
  <c r="CE222" s="1"/>
  <c r="CF222" s="1"/>
  <c r="BZ223"/>
  <c r="BO220"/>
  <c r="BP219"/>
  <c r="BT219" s="1"/>
  <c r="BU219" s="1"/>
  <c r="BE218"/>
  <c r="BI218" s="1"/>
  <c r="BJ218" s="1"/>
  <c r="BD219"/>
  <c r="AS221"/>
  <c r="AT220"/>
  <c r="AX220" s="1"/>
  <c r="AY220" s="1"/>
  <c r="AH224"/>
  <c r="AI223"/>
  <c r="AM223" s="1"/>
  <c r="AN223" s="1"/>
  <c r="W278"/>
  <c r="X277"/>
  <c r="AB277" s="1"/>
  <c r="AC277" s="1"/>
  <c r="E216" i="9"/>
  <c r="X216"/>
  <c r="Y216" s="1"/>
  <c r="S220"/>
  <c r="T220" s="1"/>
  <c r="F218"/>
  <c r="J217"/>
  <c r="K217" s="1"/>
  <c r="P216" i="5"/>
  <c r="Q213"/>
  <c r="R213" s="1"/>
  <c r="L214"/>
  <c r="M214" s="1"/>
  <c r="CV222" l="1"/>
  <c r="CW221"/>
  <c r="CK232"/>
  <c r="CL231"/>
  <c r="BZ224"/>
  <c r="CA223"/>
  <c r="CE223" s="1"/>
  <c r="CF223" s="1"/>
  <c r="BP220"/>
  <c r="BT220" s="1"/>
  <c r="BU220" s="1"/>
  <c r="BO221"/>
  <c r="BD220"/>
  <c r="BE219"/>
  <c r="BI219" s="1"/>
  <c r="BJ219" s="1"/>
  <c r="AS222"/>
  <c r="AT221"/>
  <c r="AX221" s="1"/>
  <c r="AY221" s="1"/>
  <c r="AH225"/>
  <c r="AI224"/>
  <c r="AM224" s="1"/>
  <c r="AN224" s="1"/>
  <c r="W279"/>
  <c r="X278"/>
  <c r="AB278" s="1"/>
  <c r="AC278" s="1"/>
  <c r="E217" i="9"/>
  <c r="X217"/>
  <c r="Y217" s="1"/>
  <c r="S221"/>
  <c r="T221" s="1"/>
  <c r="J218"/>
  <c r="K218" s="1"/>
  <c r="F219"/>
  <c r="P217" i="5"/>
  <c r="L215"/>
  <c r="M215" s="1"/>
  <c r="Q214"/>
  <c r="R214" s="1"/>
  <c r="CW222" l="1"/>
  <c r="CV223"/>
  <c r="CL232"/>
  <c r="CK233"/>
  <c r="BZ225"/>
  <c r="CA224"/>
  <c r="CE224" s="1"/>
  <c r="CF224" s="1"/>
  <c r="BP221"/>
  <c r="BT221" s="1"/>
  <c r="BU221" s="1"/>
  <c r="BO222"/>
  <c r="BD221"/>
  <c r="BE220"/>
  <c r="BI220" s="1"/>
  <c r="BJ220" s="1"/>
  <c r="AT222"/>
  <c r="AX222" s="1"/>
  <c r="AY222" s="1"/>
  <c r="AS223"/>
  <c r="AI225"/>
  <c r="AM225" s="1"/>
  <c r="AN225" s="1"/>
  <c r="AH226"/>
  <c r="X279"/>
  <c r="AB279" s="1"/>
  <c r="AC279" s="1"/>
  <c r="W280"/>
  <c r="E218" i="9"/>
  <c r="X218"/>
  <c r="Y218" s="1"/>
  <c r="S222"/>
  <c r="T222" s="1"/>
  <c r="J219"/>
  <c r="K219" s="1"/>
  <c r="F220"/>
  <c r="P218" i="5"/>
  <c r="Q215"/>
  <c r="R215" s="1"/>
  <c r="L216"/>
  <c r="M216" s="1"/>
  <c r="CW223" l="1"/>
  <c r="CV224"/>
  <c r="CL233"/>
  <c r="CK234"/>
  <c r="BZ226"/>
  <c r="CA225"/>
  <c r="CE225" s="1"/>
  <c r="CF225" s="1"/>
  <c r="BO223"/>
  <c r="BP222"/>
  <c r="BT222" s="1"/>
  <c r="BU222" s="1"/>
  <c r="BE221"/>
  <c r="BI221" s="1"/>
  <c r="BJ221" s="1"/>
  <c r="BD222"/>
  <c r="AS224"/>
  <c r="AT223"/>
  <c r="AX223" s="1"/>
  <c r="AY223" s="1"/>
  <c r="AH227"/>
  <c r="AI226"/>
  <c r="AM226" s="1"/>
  <c r="AN226" s="1"/>
  <c r="W281"/>
  <c r="X280"/>
  <c r="AB280" s="1"/>
  <c r="AC280" s="1"/>
  <c r="E219" i="9"/>
  <c r="X219"/>
  <c r="Y219" s="1"/>
  <c r="S223"/>
  <c r="T223" s="1"/>
  <c r="J220"/>
  <c r="K220" s="1"/>
  <c r="F221"/>
  <c r="P219" i="5"/>
  <c r="L217"/>
  <c r="M217" s="1"/>
  <c r="Q216"/>
  <c r="R216" s="1"/>
  <c r="CV225" l="1"/>
  <c r="CW224"/>
  <c r="CK235"/>
  <c r="CL234"/>
  <c r="CA226"/>
  <c r="CE226" s="1"/>
  <c r="CF226" s="1"/>
  <c r="BZ227"/>
  <c r="BO224"/>
  <c r="BP223"/>
  <c r="BT223" s="1"/>
  <c r="BU223" s="1"/>
  <c r="BE222"/>
  <c r="BI222" s="1"/>
  <c r="BJ222" s="1"/>
  <c r="BD223"/>
  <c r="AS225"/>
  <c r="AT224"/>
  <c r="AX224" s="1"/>
  <c r="AY224" s="1"/>
  <c r="AH228"/>
  <c r="AI227"/>
  <c r="AM227" s="1"/>
  <c r="AN227" s="1"/>
  <c r="W282"/>
  <c r="X281"/>
  <c r="AB281" s="1"/>
  <c r="AC281" s="1"/>
  <c r="E220" i="9"/>
  <c r="X220"/>
  <c r="Y220" s="1"/>
  <c r="S224"/>
  <c r="T224" s="1"/>
  <c r="F222"/>
  <c r="J221"/>
  <c r="K221" s="1"/>
  <c r="P220" i="5"/>
  <c r="Q217"/>
  <c r="R217" s="1"/>
  <c r="L218"/>
  <c r="M218" s="1"/>
  <c r="CV226" l="1"/>
  <c r="CW225"/>
  <c r="CK236"/>
  <c r="CL235"/>
  <c r="BZ228"/>
  <c r="CA227"/>
  <c r="CE227" s="1"/>
  <c r="CF227" s="1"/>
  <c r="BP224"/>
  <c r="BT224" s="1"/>
  <c r="BU224" s="1"/>
  <c r="BO225"/>
  <c r="BD224"/>
  <c r="BE223"/>
  <c r="BI223" s="1"/>
  <c r="BJ223" s="1"/>
  <c r="AS226"/>
  <c r="AT225"/>
  <c r="AX225" s="1"/>
  <c r="AY225" s="1"/>
  <c r="AH229"/>
  <c r="AI228"/>
  <c r="AM228" s="1"/>
  <c r="AN228" s="1"/>
  <c r="W283"/>
  <c r="X282"/>
  <c r="AB282" s="1"/>
  <c r="AC282" s="1"/>
  <c r="E221" i="9"/>
  <c r="X221"/>
  <c r="Y221" s="1"/>
  <c r="S225"/>
  <c r="T225" s="1"/>
  <c r="J222"/>
  <c r="K222" s="1"/>
  <c r="F223"/>
  <c r="P221" i="5"/>
  <c r="L219"/>
  <c r="M219" s="1"/>
  <c r="Q218"/>
  <c r="R218" s="1"/>
  <c r="CW226" l="1"/>
  <c r="CV227"/>
  <c r="CL236"/>
  <c r="CK237"/>
  <c r="BZ229"/>
  <c r="CA228"/>
  <c r="CE228" s="1"/>
  <c r="CF228" s="1"/>
  <c r="BP225"/>
  <c r="BT225" s="1"/>
  <c r="BU225" s="1"/>
  <c r="BO226"/>
  <c r="BD225"/>
  <c r="BE224"/>
  <c r="BI224" s="1"/>
  <c r="BJ224" s="1"/>
  <c r="AT226"/>
  <c r="AX226" s="1"/>
  <c r="AY226" s="1"/>
  <c r="AS227"/>
  <c r="AI229"/>
  <c r="AM229" s="1"/>
  <c r="AN229" s="1"/>
  <c r="AH230"/>
  <c r="X283"/>
  <c r="AB283" s="1"/>
  <c r="AC283" s="1"/>
  <c r="W284"/>
  <c r="E222" i="9"/>
  <c r="X222"/>
  <c r="Y222" s="1"/>
  <c r="S226"/>
  <c r="T226" s="1"/>
  <c r="J223"/>
  <c r="K223" s="1"/>
  <c r="F224"/>
  <c r="P222" i="5"/>
  <c r="Q219"/>
  <c r="R219" s="1"/>
  <c r="L220"/>
  <c r="M220" s="1"/>
  <c r="CW227" l="1"/>
  <c r="CV228"/>
  <c r="CL237"/>
  <c r="CK238"/>
  <c r="CA229"/>
  <c r="CE229" s="1"/>
  <c r="CF229" s="1"/>
  <c r="BZ230"/>
  <c r="BO227"/>
  <c r="BP226"/>
  <c r="BT226" s="1"/>
  <c r="BU226" s="1"/>
  <c r="BE225"/>
  <c r="BI225" s="1"/>
  <c r="BJ225" s="1"/>
  <c r="BD226"/>
  <c r="AS228"/>
  <c r="AT227"/>
  <c r="AX227" s="1"/>
  <c r="AY227" s="1"/>
  <c r="AH231"/>
  <c r="AI230"/>
  <c r="AM230" s="1"/>
  <c r="AN230" s="1"/>
  <c r="W285"/>
  <c r="X284"/>
  <c r="AB284" s="1"/>
  <c r="AC284" s="1"/>
  <c r="E223" i="9"/>
  <c r="X223"/>
  <c r="Y223" s="1"/>
  <c r="S227"/>
  <c r="T227" s="1"/>
  <c r="J224"/>
  <c r="K224" s="1"/>
  <c r="F225"/>
  <c r="P223" i="5"/>
  <c r="Q220"/>
  <c r="R220" s="1"/>
  <c r="L221"/>
  <c r="M221" s="1"/>
  <c r="CV229" l="1"/>
  <c r="CW228"/>
  <c r="CK239"/>
  <c r="CL238"/>
  <c r="BZ231"/>
  <c r="CA230"/>
  <c r="CE230" s="1"/>
  <c r="CF230" s="1"/>
  <c r="BO228"/>
  <c r="BP227"/>
  <c r="BT227" s="1"/>
  <c r="BU227" s="1"/>
  <c r="BE226"/>
  <c r="BI226" s="1"/>
  <c r="BJ226" s="1"/>
  <c r="BD227"/>
  <c r="AS229"/>
  <c r="AT228"/>
  <c r="AX228" s="1"/>
  <c r="AY228" s="1"/>
  <c r="AH232"/>
  <c r="AI231"/>
  <c r="AM231" s="1"/>
  <c r="AN231" s="1"/>
  <c r="W286"/>
  <c r="X285"/>
  <c r="AB285" s="1"/>
  <c r="AC285" s="1"/>
  <c r="E224" i="9"/>
  <c r="X224"/>
  <c r="Y224" s="1"/>
  <c r="S228"/>
  <c r="T228" s="1"/>
  <c r="F226"/>
  <c r="J225"/>
  <c r="K225" s="1"/>
  <c r="P224" i="5"/>
  <c r="Q221"/>
  <c r="R221" s="1"/>
  <c r="L222"/>
  <c r="M222" s="1"/>
  <c r="CV230" l="1"/>
  <c r="CW229"/>
  <c r="CK240"/>
  <c r="CL239"/>
  <c r="BZ232"/>
  <c r="CA231"/>
  <c r="CE231" s="1"/>
  <c r="CF231" s="1"/>
  <c r="BP228"/>
  <c r="BT228" s="1"/>
  <c r="BU228" s="1"/>
  <c r="BO229"/>
  <c r="BD228"/>
  <c r="BE227"/>
  <c r="BI227" s="1"/>
  <c r="BJ227" s="1"/>
  <c r="AS230"/>
  <c r="AT229"/>
  <c r="AX229" s="1"/>
  <c r="AY229" s="1"/>
  <c r="AH233"/>
  <c r="AI232"/>
  <c r="AM232" s="1"/>
  <c r="AN232" s="1"/>
  <c r="W287"/>
  <c r="X286"/>
  <c r="AB286" s="1"/>
  <c r="AC286" s="1"/>
  <c r="E225" i="9"/>
  <c r="X225"/>
  <c r="Y225" s="1"/>
  <c r="S229"/>
  <c r="T229" s="1"/>
  <c r="J226"/>
  <c r="K226" s="1"/>
  <c r="F227"/>
  <c r="P225" i="5"/>
  <c r="Q222"/>
  <c r="R222" s="1"/>
  <c r="L223"/>
  <c r="M223" s="1"/>
  <c r="CW230" l="1"/>
  <c r="CV231"/>
  <c r="CL240"/>
  <c r="CK241"/>
  <c r="BZ233"/>
  <c r="CA232"/>
  <c r="CE232" s="1"/>
  <c r="CF232" s="1"/>
  <c r="BP229"/>
  <c r="BT229" s="1"/>
  <c r="BU229" s="1"/>
  <c r="BO230"/>
  <c r="BD229"/>
  <c r="BE228"/>
  <c r="BI228" s="1"/>
  <c r="BJ228" s="1"/>
  <c r="AT230"/>
  <c r="AX230" s="1"/>
  <c r="AY230" s="1"/>
  <c r="AS231"/>
  <c r="AI233"/>
  <c r="AM233" s="1"/>
  <c r="AN233" s="1"/>
  <c r="AH234"/>
  <c r="X287"/>
  <c r="AB287" s="1"/>
  <c r="AC287" s="1"/>
  <c r="W288"/>
  <c r="E226" i="9"/>
  <c r="X226"/>
  <c r="Y226" s="1"/>
  <c r="S230"/>
  <c r="T230" s="1"/>
  <c r="J227"/>
  <c r="K227" s="1"/>
  <c r="F228"/>
  <c r="P226" i="5"/>
  <c r="Q223"/>
  <c r="R223" s="1"/>
  <c r="L224"/>
  <c r="M224" s="1"/>
  <c r="CW231" l="1"/>
  <c r="CV232"/>
  <c r="CL241"/>
  <c r="CK242"/>
  <c r="CA233"/>
  <c r="CE233" s="1"/>
  <c r="CF233" s="1"/>
  <c r="BZ234"/>
  <c r="BO231"/>
  <c r="BP230"/>
  <c r="BT230" s="1"/>
  <c r="BU230" s="1"/>
  <c r="BE229"/>
  <c r="BI229" s="1"/>
  <c r="BJ229" s="1"/>
  <c r="BD230"/>
  <c r="AS232"/>
  <c r="AT231"/>
  <c r="AX231" s="1"/>
  <c r="AY231" s="1"/>
  <c r="AH235"/>
  <c r="AI234"/>
  <c r="AM234" s="1"/>
  <c r="AN234" s="1"/>
  <c r="W289"/>
  <c r="X288"/>
  <c r="AB288" s="1"/>
  <c r="AC288" s="1"/>
  <c r="E227" i="9"/>
  <c r="X227"/>
  <c r="Y227" s="1"/>
  <c r="S231"/>
  <c r="T231" s="1"/>
  <c r="J228"/>
  <c r="K228" s="1"/>
  <c r="F229"/>
  <c r="P227" i="5"/>
  <c r="L225"/>
  <c r="M225" s="1"/>
  <c r="Q224"/>
  <c r="R224" s="1"/>
  <c r="CV233" l="1"/>
  <c r="CW232"/>
  <c r="CK243"/>
  <c r="CL242"/>
  <c r="BZ235"/>
  <c r="CA234"/>
  <c r="CE234" s="1"/>
  <c r="CF234" s="1"/>
  <c r="BO232"/>
  <c r="BP231"/>
  <c r="BT231" s="1"/>
  <c r="BU231" s="1"/>
  <c r="BE230"/>
  <c r="BI230" s="1"/>
  <c r="BJ230" s="1"/>
  <c r="BD231"/>
  <c r="AS233"/>
  <c r="AT232"/>
  <c r="AX232" s="1"/>
  <c r="AY232" s="1"/>
  <c r="AH236"/>
  <c r="AI235"/>
  <c r="AM235" s="1"/>
  <c r="AN235" s="1"/>
  <c r="W290"/>
  <c r="X289"/>
  <c r="AB289" s="1"/>
  <c r="AC289" s="1"/>
  <c r="E228" i="9"/>
  <c r="X228"/>
  <c r="Y228" s="1"/>
  <c r="S232"/>
  <c r="T232" s="1"/>
  <c r="F230"/>
  <c r="J229"/>
  <c r="K229" s="1"/>
  <c r="P228" i="5"/>
  <c r="Q225"/>
  <c r="R225" s="1"/>
  <c r="L226"/>
  <c r="M226" s="1"/>
  <c r="CV234" l="1"/>
  <c r="CW233"/>
  <c r="CK244"/>
  <c r="CL243"/>
  <c r="BZ236"/>
  <c r="CA235"/>
  <c r="CE235" s="1"/>
  <c r="CF235" s="1"/>
  <c r="BP232"/>
  <c r="BT232" s="1"/>
  <c r="BU232" s="1"/>
  <c r="BO233"/>
  <c r="BD232"/>
  <c r="BE231"/>
  <c r="BI231" s="1"/>
  <c r="BJ231" s="1"/>
  <c r="AS234"/>
  <c r="AT233"/>
  <c r="AX233" s="1"/>
  <c r="AY233" s="1"/>
  <c r="AH237"/>
  <c r="AI236"/>
  <c r="AM236" s="1"/>
  <c r="AN236" s="1"/>
  <c r="W291"/>
  <c r="X290"/>
  <c r="AB290" s="1"/>
  <c r="AC290" s="1"/>
  <c r="E229" i="9"/>
  <c r="X229"/>
  <c r="Y229" s="1"/>
  <c r="S233"/>
  <c r="T233" s="1"/>
  <c r="J230"/>
  <c r="K230" s="1"/>
  <c r="F231"/>
  <c r="P229" i="5"/>
  <c r="Q226"/>
  <c r="R226" s="1"/>
  <c r="L227"/>
  <c r="M227" s="1"/>
  <c r="CW234" l="1"/>
  <c r="CV235"/>
  <c r="CL244"/>
  <c r="CK245"/>
  <c r="BZ237"/>
  <c r="CA236"/>
  <c r="CE236" s="1"/>
  <c r="CF236" s="1"/>
  <c r="BP233"/>
  <c r="BT233" s="1"/>
  <c r="BU233" s="1"/>
  <c r="BO234"/>
  <c r="BD233"/>
  <c r="BE232"/>
  <c r="BI232" s="1"/>
  <c r="BJ232" s="1"/>
  <c r="AT234"/>
  <c r="AX234" s="1"/>
  <c r="AY234" s="1"/>
  <c r="AS235"/>
  <c r="AI237"/>
  <c r="AM237" s="1"/>
  <c r="AN237" s="1"/>
  <c r="AH238"/>
  <c r="X291"/>
  <c r="AB291" s="1"/>
  <c r="AC291" s="1"/>
  <c r="W292"/>
  <c r="E230" i="9"/>
  <c r="X230"/>
  <c r="Y230" s="1"/>
  <c r="S234"/>
  <c r="T234" s="1"/>
  <c r="J231"/>
  <c r="K231" s="1"/>
  <c r="F232"/>
  <c r="P230" i="5"/>
  <c r="Q227"/>
  <c r="R227" s="1"/>
  <c r="L228"/>
  <c r="M228" s="1"/>
  <c r="CW235" l="1"/>
  <c r="CV236"/>
  <c r="CL245"/>
  <c r="CK246"/>
  <c r="CA237"/>
  <c r="CE237" s="1"/>
  <c r="CF237" s="1"/>
  <c r="BZ238"/>
  <c r="BO235"/>
  <c r="BP234"/>
  <c r="BT234" s="1"/>
  <c r="BU234" s="1"/>
  <c r="BE233"/>
  <c r="BI233" s="1"/>
  <c r="BJ233" s="1"/>
  <c r="BD234"/>
  <c r="AS236"/>
  <c r="AT235"/>
  <c r="AX235" s="1"/>
  <c r="AY235" s="1"/>
  <c r="AH239"/>
  <c r="AI238"/>
  <c r="AM238" s="1"/>
  <c r="AN238" s="1"/>
  <c r="W293"/>
  <c r="X292"/>
  <c r="AB292" s="1"/>
  <c r="AC292" s="1"/>
  <c r="E231" i="9"/>
  <c r="X231"/>
  <c r="Y231" s="1"/>
  <c r="S235"/>
  <c r="T235" s="1"/>
  <c r="J232"/>
  <c r="K232" s="1"/>
  <c r="F233"/>
  <c r="P231" i="5"/>
  <c r="L229"/>
  <c r="M229" s="1"/>
  <c r="Q228"/>
  <c r="R228" s="1"/>
  <c r="CV237" l="1"/>
  <c r="CW236"/>
  <c r="CK247"/>
  <c r="CL246"/>
  <c r="BZ239"/>
  <c r="CA238"/>
  <c r="CE238" s="1"/>
  <c r="CF238" s="1"/>
  <c r="BO236"/>
  <c r="BP235"/>
  <c r="BT235" s="1"/>
  <c r="BU235" s="1"/>
  <c r="BE234"/>
  <c r="BI234" s="1"/>
  <c r="BJ234" s="1"/>
  <c r="BD235"/>
  <c r="AS237"/>
  <c r="AT236"/>
  <c r="AX236" s="1"/>
  <c r="AY236" s="1"/>
  <c r="AH240"/>
  <c r="AI239"/>
  <c r="AM239" s="1"/>
  <c r="AN239" s="1"/>
  <c r="W294"/>
  <c r="X293"/>
  <c r="AB293" s="1"/>
  <c r="AC293" s="1"/>
  <c r="E232" i="9"/>
  <c r="X232"/>
  <c r="Y232" s="1"/>
  <c r="S236"/>
  <c r="T236" s="1"/>
  <c r="F234"/>
  <c r="J233"/>
  <c r="K233" s="1"/>
  <c r="P232" i="5"/>
  <c r="Q229"/>
  <c r="R229" s="1"/>
  <c r="L230"/>
  <c r="M230" s="1"/>
  <c r="CV238" l="1"/>
  <c r="CW237"/>
  <c r="CK248"/>
  <c r="CL247"/>
  <c r="BZ240"/>
  <c r="CA239"/>
  <c r="CE239" s="1"/>
  <c r="CF239" s="1"/>
  <c r="BP236"/>
  <c r="BT236" s="1"/>
  <c r="BU236" s="1"/>
  <c r="BO237"/>
  <c r="BD236"/>
  <c r="BE235"/>
  <c r="BI235" s="1"/>
  <c r="BJ235" s="1"/>
  <c r="AS238"/>
  <c r="AT237"/>
  <c r="AX237" s="1"/>
  <c r="AY237" s="1"/>
  <c r="AH241"/>
  <c r="AI240"/>
  <c r="AM240" s="1"/>
  <c r="AN240" s="1"/>
  <c r="W295"/>
  <c r="X294"/>
  <c r="AB294" s="1"/>
  <c r="AC294" s="1"/>
  <c r="E233" i="9"/>
  <c r="X233"/>
  <c r="Y233" s="1"/>
  <c r="S237"/>
  <c r="T237" s="1"/>
  <c r="J234"/>
  <c r="K234" s="1"/>
  <c r="F235"/>
  <c r="P233" i="5"/>
  <c r="Q230"/>
  <c r="R230" s="1"/>
  <c r="L231"/>
  <c r="M231" s="1"/>
  <c r="CW238" l="1"/>
  <c r="CV239"/>
  <c r="CL248"/>
  <c r="CK249"/>
  <c r="BZ241"/>
  <c r="CA240"/>
  <c r="CE240" s="1"/>
  <c r="CF240" s="1"/>
  <c r="BP237"/>
  <c r="BT237" s="1"/>
  <c r="BU237" s="1"/>
  <c r="BO238"/>
  <c r="BD237"/>
  <c r="BE236"/>
  <c r="BI236" s="1"/>
  <c r="BJ236" s="1"/>
  <c r="AT238"/>
  <c r="AX238" s="1"/>
  <c r="AY238" s="1"/>
  <c r="AS239"/>
  <c r="AI241"/>
  <c r="AM241" s="1"/>
  <c r="AN241" s="1"/>
  <c r="AH242"/>
  <c r="X295"/>
  <c r="AB295" s="1"/>
  <c r="AC295" s="1"/>
  <c r="W296"/>
  <c r="E234" i="9"/>
  <c r="X234"/>
  <c r="Y234" s="1"/>
  <c r="S238"/>
  <c r="T238" s="1"/>
  <c r="J235"/>
  <c r="K235" s="1"/>
  <c r="F236"/>
  <c r="P234" i="5"/>
  <c r="Q231"/>
  <c r="R231" s="1"/>
  <c r="L232"/>
  <c r="M232" s="1"/>
  <c r="CW239" l="1"/>
  <c r="CV240"/>
  <c r="CL249"/>
  <c r="CK250"/>
  <c r="CA241"/>
  <c r="CE241" s="1"/>
  <c r="CF241" s="1"/>
  <c r="BZ242"/>
  <c r="BO239"/>
  <c r="BP238"/>
  <c r="BT238" s="1"/>
  <c r="BU238" s="1"/>
  <c r="BE237"/>
  <c r="BI237" s="1"/>
  <c r="BJ237" s="1"/>
  <c r="BD238"/>
  <c r="AS240"/>
  <c r="AT239"/>
  <c r="AX239" s="1"/>
  <c r="AY239" s="1"/>
  <c r="AH243"/>
  <c r="AI242"/>
  <c r="AM242" s="1"/>
  <c r="AN242" s="1"/>
  <c r="W297"/>
  <c r="X296"/>
  <c r="AB296" s="1"/>
  <c r="AC296" s="1"/>
  <c r="E235" i="9"/>
  <c r="X235"/>
  <c r="Y235" s="1"/>
  <c r="S239"/>
  <c r="T239" s="1"/>
  <c r="J236"/>
  <c r="K236" s="1"/>
  <c r="F237"/>
  <c r="P235" i="5"/>
  <c r="L233"/>
  <c r="M233" s="1"/>
  <c r="Q232"/>
  <c r="R232" s="1"/>
  <c r="CV241" l="1"/>
  <c r="CW240"/>
  <c r="CK251"/>
  <c r="CL250"/>
  <c r="BZ243"/>
  <c r="CA242"/>
  <c r="CE242" s="1"/>
  <c r="CF242" s="1"/>
  <c r="BO240"/>
  <c r="BP239"/>
  <c r="BT239" s="1"/>
  <c r="BU239" s="1"/>
  <c r="BE238"/>
  <c r="BI238" s="1"/>
  <c r="BJ238" s="1"/>
  <c r="BD239"/>
  <c r="AS241"/>
  <c r="AT240"/>
  <c r="AX240" s="1"/>
  <c r="AY240" s="1"/>
  <c r="AH244"/>
  <c r="AI243"/>
  <c r="AM243" s="1"/>
  <c r="AN243" s="1"/>
  <c r="W298"/>
  <c r="X297"/>
  <c r="AB297" s="1"/>
  <c r="AC297" s="1"/>
  <c r="E236" i="9"/>
  <c r="X236"/>
  <c r="Y236" s="1"/>
  <c r="S240"/>
  <c r="T240" s="1"/>
  <c r="F238"/>
  <c r="J237"/>
  <c r="K237" s="1"/>
  <c r="P236" i="5"/>
  <c r="Q233"/>
  <c r="R233" s="1"/>
  <c r="L234"/>
  <c r="M234" s="1"/>
  <c r="CV242" l="1"/>
  <c r="CW241"/>
  <c r="CK252"/>
  <c r="CL251"/>
  <c r="BZ244"/>
  <c r="CA243"/>
  <c r="CE243" s="1"/>
  <c r="CF243" s="1"/>
  <c r="BP240"/>
  <c r="BT240" s="1"/>
  <c r="BU240" s="1"/>
  <c r="BO241"/>
  <c r="BD240"/>
  <c r="BE239"/>
  <c r="BI239" s="1"/>
  <c r="BJ239" s="1"/>
  <c r="AS242"/>
  <c r="AT241"/>
  <c r="AX241" s="1"/>
  <c r="AY241" s="1"/>
  <c r="AH245"/>
  <c r="AI244"/>
  <c r="AM244" s="1"/>
  <c r="AN244" s="1"/>
  <c r="W299"/>
  <c r="X298"/>
  <c r="AB298" s="1"/>
  <c r="AC298" s="1"/>
  <c r="E237" i="9"/>
  <c r="X237"/>
  <c r="Y237" s="1"/>
  <c r="S241"/>
  <c r="T241" s="1"/>
  <c r="J238"/>
  <c r="K238" s="1"/>
  <c r="F239"/>
  <c r="P237" i="5"/>
  <c r="Q234"/>
  <c r="R234" s="1"/>
  <c r="L235"/>
  <c r="M235" s="1"/>
  <c r="CW242" l="1"/>
  <c r="CV243"/>
  <c r="CL252"/>
  <c r="CK253"/>
  <c r="BZ245"/>
  <c r="CA244"/>
  <c r="CE244" s="1"/>
  <c r="CF244" s="1"/>
  <c r="BP241"/>
  <c r="BT241" s="1"/>
  <c r="BU241" s="1"/>
  <c r="BO242"/>
  <c r="BD241"/>
  <c r="BE240"/>
  <c r="BI240" s="1"/>
  <c r="BJ240" s="1"/>
  <c r="AT242"/>
  <c r="AX242" s="1"/>
  <c r="AY242" s="1"/>
  <c r="AS243"/>
  <c r="AI245"/>
  <c r="AM245" s="1"/>
  <c r="AN245" s="1"/>
  <c r="AH246"/>
  <c r="X299"/>
  <c r="AB299" s="1"/>
  <c r="AC299" s="1"/>
  <c r="W300"/>
  <c r="E238" i="9"/>
  <c r="X238"/>
  <c r="Y238" s="1"/>
  <c r="S242"/>
  <c r="T242" s="1"/>
  <c r="J239"/>
  <c r="K239" s="1"/>
  <c r="F240"/>
  <c r="P238" i="5"/>
  <c r="Q235"/>
  <c r="R235" s="1"/>
  <c r="L236"/>
  <c r="M236" s="1"/>
  <c r="CW243" l="1"/>
  <c r="CV244"/>
  <c r="CL253"/>
  <c r="CK254"/>
  <c r="BZ246"/>
  <c r="CA245"/>
  <c r="CE245" s="1"/>
  <c r="CF245" s="1"/>
  <c r="BO243"/>
  <c r="BP242"/>
  <c r="BT242" s="1"/>
  <c r="BU242" s="1"/>
  <c r="BE241"/>
  <c r="BI241" s="1"/>
  <c r="BJ241" s="1"/>
  <c r="BD242"/>
  <c r="AS244"/>
  <c r="AT243"/>
  <c r="AX243" s="1"/>
  <c r="AY243" s="1"/>
  <c r="AH247"/>
  <c r="AI246"/>
  <c r="AM246" s="1"/>
  <c r="AN246" s="1"/>
  <c r="W301"/>
  <c r="X300"/>
  <c r="AB300" s="1"/>
  <c r="AC300" s="1"/>
  <c r="E239" i="9"/>
  <c r="X239"/>
  <c r="Y239" s="1"/>
  <c r="S243"/>
  <c r="T243" s="1"/>
  <c r="J240"/>
  <c r="K240" s="1"/>
  <c r="F241"/>
  <c r="P239" i="5"/>
  <c r="Q236"/>
  <c r="R236" s="1"/>
  <c r="L237"/>
  <c r="M237" s="1"/>
  <c r="CV245" l="1"/>
  <c r="CW244"/>
  <c r="CK255"/>
  <c r="CL254"/>
  <c r="BZ247"/>
  <c r="CA246"/>
  <c r="CE246" s="1"/>
  <c r="CF246" s="1"/>
  <c r="BO244"/>
  <c r="BP243"/>
  <c r="BT243" s="1"/>
  <c r="BU243" s="1"/>
  <c r="BE242"/>
  <c r="BI242" s="1"/>
  <c r="BJ242" s="1"/>
  <c r="BD243"/>
  <c r="AS245"/>
  <c r="AT244"/>
  <c r="AX244" s="1"/>
  <c r="AY244" s="1"/>
  <c r="AH248"/>
  <c r="AI247"/>
  <c r="AM247" s="1"/>
  <c r="AN247" s="1"/>
  <c r="W302"/>
  <c r="X301"/>
  <c r="AB301" s="1"/>
  <c r="AC301" s="1"/>
  <c r="E240" i="9"/>
  <c r="X240"/>
  <c r="Y240" s="1"/>
  <c r="S244"/>
  <c r="T244" s="1"/>
  <c r="F242"/>
  <c r="J241"/>
  <c r="K241" s="1"/>
  <c r="P240" i="5"/>
  <c r="Q237"/>
  <c r="R237" s="1"/>
  <c r="L238"/>
  <c r="M238" s="1"/>
  <c r="CV246" l="1"/>
  <c r="CW245"/>
  <c r="CK256"/>
  <c r="CL255"/>
  <c r="BZ248"/>
  <c r="CA247"/>
  <c r="CE247" s="1"/>
  <c r="CF247" s="1"/>
  <c r="BP244"/>
  <c r="BT244" s="1"/>
  <c r="BU244" s="1"/>
  <c r="BO245"/>
  <c r="BD244"/>
  <c r="BE243"/>
  <c r="BI243" s="1"/>
  <c r="BJ243" s="1"/>
  <c r="AS246"/>
  <c r="AT245"/>
  <c r="AX245" s="1"/>
  <c r="AY245" s="1"/>
  <c r="AH249"/>
  <c r="AI248"/>
  <c r="AM248" s="1"/>
  <c r="AN248" s="1"/>
  <c r="W303"/>
  <c r="X302"/>
  <c r="AB302" s="1"/>
  <c r="AC302" s="1"/>
  <c r="E241" i="9"/>
  <c r="X241"/>
  <c r="Y241" s="1"/>
  <c r="S245"/>
  <c r="T245" s="1"/>
  <c r="J242"/>
  <c r="K242" s="1"/>
  <c r="F243"/>
  <c r="P241" i="5"/>
  <c r="Q238"/>
  <c r="R238" s="1"/>
  <c r="L239"/>
  <c r="M239" s="1"/>
  <c r="CW246" l="1"/>
  <c r="CV247"/>
  <c r="CL256"/>
  <c r="CK257"/>
  <c r="BZ249"/>
  <c r="CA248"/>
  <c r="CE248" s="1"/>
  <c r="CF248" s="1"/>
  <c r="BP245"/>
  <c r="BT245" s="1"/>
  <c r="BU245" s="1"/>
  <c r="BO246"/>
  <c r="BD245"/>
  <c r="BE244"/>
  <c r="BI244" s="1"/>
  <c r="BJ244" s="1"/>
  <c r="AT246"/>
  <c r="AX246" s="1"/>
  <c r="AY246" s="1"/>
  <c r="AS247"/>
  <c r="AI249"/>
  <c r="AM249" s="1"/>
  <c r="AN249" s="1"/>
  <c r="AH250"/>
  <c r="W304"/>
  <c r="X303"/>
  <c r="AB303" s="1"/>
  <c r="AC303" s="1"/>
  <c r="E242" i="9"/>
  <c r="X242"/>
  <c r="Y242" s="1"/>
  <c r="S246"/>
  <c r="T246" s="1"/>
  <c r="J243"/>
  <c r="K243" s="1"/>
  <c r="F244"/>
  <c r="P242" i="5"/>
  <c r="Q239"/>
  <c r="R239" s="1"/>
  <c r="L240"/>
  <c r="M240" s="1"/>
  <c r="CW247" l="1"/>
  <c r="CV248"/>
  <c r="CL257"/>
  <c r="CK258"/>
  <c r="BZ250"/>
  <c r="CA249"/>
  <c r="CE249" s="1"/>
  <c r="CF249" s="1"/>
  <c r="BO247"/>
  <c r="BP246"/>
  <c r="BT246" s="1"/>
  <c r="BU246" s="1"/>
  <c r="BE245"/>
  <c r="BI245" s="1"/>
  <c r="BJ245" s="1"/>
  <c r="BD246"/>
  <c r="AS248"/>
  <c r="AT247"/>
  <c r="AX247" s="1"/>
  <c r="AY247" s="1"/>
  <c r="AH251"/>
  <c r="AI250"/>
  <c r="AM250" s="1"/>
  <c r="AN250" s="1"/>
  <c r="W305"/>
  <c r="X304"/>
  <c r="AB304" s="1"/>
  <c r="AC304" s="1"/>
  <c r="E243" i="9"/>
  <c r="X243"/>
  <c r="Y243" s="1"/>
  <c r="S247"/>
  <c r="T247" s="1"/>
  <c r="J244"/>
  <c r="K244" s="1"/>
  <c r="F245"/>
  <c r="P243" i="5"/>
  <c r="L241"/>
  <c r="M241" s="1"/>
  <c r="Q240"/>
  <c r="R240" s="1"/>
  <c r="CV249" l="1"/>
  <c r="CW248"/>
  <c r="CK259"/>
  <c r="CL258"/>
  <c r="BZ251"/>
  <c r="CA250"/>
  <c r="CE250" s="1"/>
  <c r="CF250" s="1"/>
  <c r="BO248"/>
  <c r="BP247"/>
  <c r="BT247" s="1"/>
  <c r="BU247" s="1"/>
  <c r="BE246"/>
  <c r="BI246" s="1"/>
  <c r="BJ246" s="1"/>
  <c r="BD247"/>
  <c r="AS249"/>
  <c r="AT248"/>
  <c r="AX248" s="1"/>
  <c r="AY248" s="1"/>
  <c r="AH252"/>
  <c r="AI251"/>
  <c r="AM251" s="1"/>
  <c r="AN251" s="1"/>
  <c r="W306"/>
  <c r="X305"/>
  <c r="AB305" s="1"/>
  <c r="AC305" s="1"/>
  <c r="E244" i="9"/>
  <c r="X244"/>
  <c r="Y244" s="1"/>
  <c r="S248"/>
  <c r="T248" s="1"/>
  <c r="F246"/>
  <c r="J245"/>
  <c r="K245" s="1"/>
  <c r="P244" i="5"/>
  <c r="Q241"/>
  <c r="R241" s="1"/>
  <c r="L242"/>
  <c r="M242" s="1"/>
  <c r="CV250" l="1"/>
  <c r="CW249"/>
  <c r="CK260"/>
  <c r="CL259"/>
  <c r="CA251"/>
  <c r="CE251" s="1"/>
  <c r="CF251" s="1"/>
  <c r="BZ252"/>
  <c r="BP248"/>
  <c r="BT248" s="1"/>
  <c r="BU248" s="1"/>
  <c r="BO249"/>
  <c r="BD248"/>
  <c r="BE247"/>
  <c r="BI247" s="1"/>
  <c r="BJ247" s="1"/>
  <c r="AS250"/>
  <c r="AT249"/>
  <c r="AX249" s="1"/>
  <c r="AY249" s="1"/>
  <c r="AH253"/>
  <c r="AI252"/>
  <c r="AM252" s="1"/>
  <c r="AN252" s="1"/>
  <c r="W307"/>
  <c r="X306"/>
  <c r="AB306" s="1"/>
  <c r="AC306" s="1"/>
  <c r="E245" i="9"/>
  <c r="X245"/>
  <c r="Y245" s="1"/>
  <c r="S249"/>
  <c r="T249" s="1"/>
  <c r="J246"/>
  <c r="K246" s="1"/>
  <c r="F247"/>
  <c r="P245" i="5"/>
  <c r="Q242"/>
  <c r="R242" s="1"/>
  <c r="L243"/>
  <c r="M243" s="1"/>
  <c r="CW250" l="1"/>
  <c r="CV251"/>
  <c r="CL260"/>
  <c r="CK261"/>
  <c r="BZ253"/>
  <c r="CA252"/>
  <c r="CE252" s="1"/>
  <c r="CF252" s="1"/>
  <c r="BP249"/>
  <c r="BT249" s="1"/>
  <c r="BU249" s="1"/>
  <c r="BO250"/>
  <c r="BD249"/>
  <c r="BE248"/>
  <c r="BI248" s="1"/>
  <c r="BJ248" s="1"/>
  <c r="AT250"/>
  <c r="AX250" s="1"/>
  <c r="AY250" s="1"/>
  <c r="AS251"/>
  <c r="AI253"/>
  <c r="AM253" s="1"/>
  <c r="AN253" s="1"/>
  <c r="AH254"/>
  <c r="W308"/>
  <c r="X307"/>
  <c r="AB307" s="1"/>
  <c r="AC307" s="1"/>
  <c r="E246" i="9"/>
  <c r="X246"/>
  <c r="Y246" s="1"/>
  <c r="S250"/>
  <c r="T250" s="1"/>
  <c r="J247"/>
  <c r="K247" s="1"/>
  <c r="F248"/>
  <c r="P246" i="5"/>
  <c r="Q243"/>
  <c r="R243" s="1"/>
  <c r="L244"/>
  <c r="M244" s="1"/>
  <c r="CW251" l="1"/>
  <c r="CV252"/>
  <c r="CL261"/>
  <c r="CK262"/>
  <c r="BZ254"/>
  <c r="CA253"/>
  <c r="CE253" s="1"/>
  <c r="CF253" s="1"/>
  <c r="BO251"/>
  <c r="BP250"/>
  <c r="BT250" s="1"/>
  <c r="BU250" s="1"/>
  <c r="BE249"/>
  <c r="BI249" s="1"/>
  <c r="BJ249" s="1"/>
  <c r="BD250"/>
  <c r="AS252"/>
  <c r="AT251"/>
  <c r="AX251" s="1"/>
  <c r="AY251" s="1"/>
  <c r="AH255"/>
  <c r="AI254"/>
  <c r="AM254" s="1"/>
  <c r="AN254" s="1"/>
  <c r="W309"/>
  <c r="X308"/>
  <c r="AB308" s="1"/>
  <c r="AC308" s="1"/>
  <c r="E247" i="9"/>
  <c r="X247"/>
  <c r="Y247" s="1"/>
  <c r="S251"/>
  <c r="T251" s="1"/>
  <c r="J248"/>
  <c r="K248" s="1"/>
  <c r="F249"/>
  <c r="P247" i="5"/>
  <c r="L245"/>
  <c r="M245" s="1"/>
  <c r="Q244"/>
  <c r="R244" s="1"/>
  <c r="CV253" l="1"/>
  <c r="CW252"/>
  <c r="CK263"/>
  <c r="CL262"/>
  <c r="BZ255"/>
  <c r="CA254"/>
  <c r="CE254" s="1"/>
  <c r="CF254" s="1"/>
  <c r="BO252"/>
  <c r="BP251"/>
  <c r="BT251" s="1"/>
  <c r="BU251" s="1"/>
  <c r="BE250"/>
  <c r="BI250" s="1"/>
  <c r="BJ250" s="1"/>
  <c r="BD251"/>
  <c r="AS253"/>
  <c r="AT252"/>
  <c r="AX252" s="1"/>
  <c r="AY252" s="1"/>
  <c r="AH256"/>
  <c r="AI255"/>
  <c r="AM255" s="1"/>
  <c r="AN255" s="1"/>
  <c r="W310"/>
  <c r="X309"/>
  <c r="AB309" s="1"/>
  <c r="AC309" s="1"/>
  <c r="E248" i="9"/>
  <c r="X248"/>
  <c r="Y248" s="1"/>
  <c r="S252"/>
  <c r="T252" s="1"/>
  <c r="F250"/>
  <c r="J249"/>
  <c r="K249" s="1"/>
  <c r="P248" i="5"/>
  <c r="Q245"/>
  <c r="R245" s="1"/>
  <c r="L246"/>
  <c r="M246" s="1"/>
  <c r="CV254" l="1"/>
  <c r="CW253"/>
  <c r="CK264"/>
  <c r="CL263"/>
  <c r="BZ256"/>
  <c r="CA255"/>
  <c r="CE255" s="1"/>
  <c r="CF255" s="1"/>
  <c r="BP252"/>
  <c r="BT252" s="1"/>
  <c r="BU252" s="1"/>
  <c r="BO253"/>
  <c r="BD252"/>
  <c r="BE251"/>
  <c r="BI251" s="1"/>
  <c r="BJ251" s="1"/>
  <c r="AS254"/>
  <c r="AT253"/>
  <c r="AX253" s="1"/>
  <c r="AY253" s="1"/>
  <c r="AH257"/>
  <c r="AI256"/>
  <c r="AM256" s="1"/>
  <c r="AN256" s="1"/>
  <c r="W311"/>
  <c r="X310"/>
  <c r="AB310" s="1"/>
  <c r="AC310" s="1"/>
  <c r="E249" i="9"/>
  <c r="X249"/>
  <c r="Y249" s="1"/>
  <c r="S253"/>
  <c r="T253" s="1"/>
  <c r="F251"/>
  <c r="J250"/>
  <c r="K250" s="1"/>
  <c r="P249" i="5"/>
  <c r="Q246"/>
  <c r="R246" s="1"/>
  <c r="L247"/>
  <c r="M247" s="1"/>
  <c r="CW254" l="1"/>
  <c r="CV255"/>
  <c r="CL264"/>
  <c r="CP264" s="1"/>
  <c r="CQ264" s="1"/>
  <c r="CK265"/>
  <c r="BZ257"/>
  <c r="CA256"/>
  <c r="CE256" s="1"/>
  <c r="CF256" s="1"/>
  <c r="BP253"/>
  <c r="BT253" s="1"/>
  <c r="BU253" s="1"/>
  <c r="BO254"/>
  <c r="BD253"/>
  <c r="BE252"/>
  <c r="BI252" s="1"/>
  <c r="BJ252" s="1"/>
  <c r="AT254"/>
  <c r="AX254" s="1"/>
  <c r="AY254" s="1"/>
  <c r="AS255"/>
  <c r="AI257"/>
  <c r="AM257" s="1"/>
  <c r="AN257" s="1"/>
  <c r="AH258"/>
  <c r="W312"/>
  <c r="X311"/>
  <c r="AB311" s="1"/>
  <c r="AC311" s="1"/>
  <c r="E250" i="9"/>
  <c r="X250"/>
  <c r="Y250" s="1"/>
  <c r="S254"/>
  <c r="T254" s="1"/>
  <c r="J251"/>
  <c r="K251" s="1"/>
  <c r="F252"/>
  <c r="P250" i="5"/>
  <c r="L248"/>
  <c r="M248" s="1"/>
  <c r="Q247"/>
  <c r="R247" s="1"/>
  <c r="CW255" l="1"/>
  <c r="CV256"/>
  <c r="CL265"/>
  <c r="CP265" s="1"/>
  <c r="CQ265" s="1"/>
  <c r="CK266"/>
  <c r="BZ258"/>
  <c r="CA257"/>
  <c r="CE257" s="1"/>
  <c r="CF257" s="1"/>
  <c r="BO255"/>
  <c r="BP254"/>
  <c r="BT254" s="1"/>
  <c r="BU254" s="1"/>
  <c r="BE253"/>
  <c r="BI253" s="1"/>
  <c r="BJ253" s="1"/>
  <c r="BD254"/>
  <c r="AS256"/>
  <c r="AT255"/>
  <c r="AX255" s="1"/>
  <c r="AY255" s="1"/>
  <c r="AH259"/>
  <c r="AI258"/>
  <c r="AM258" s="1"/>
  <c r="AN258" s="1"/>
  <c r="W313"/>
  <c r="X312"/>
  <c r="AB312" s="1"/>
  <c r="AC312" s="1"/>
  <c r="E251" i="9"/>
  <c r="X251"/>
  <c r="Y251" s="1"/>
  <c r="S255"/>
  <c r="T255" s="1"/>
  <c r="F253"/>
  <c r="J252"/>
  <c r="K252" s="1"/>
  <c r="P251" i="5"/>
  <c r="Q248"/>
  <c r="R248" s="1"/>
  <c r="L249"/>
  <c r="M249" s="1"/>
  <c r="CV257" l="1"/>
  <c r="CW256"/>
  <c r="CK267"/>
  <c r="CL266"/>
  <c r="CP266" s="1"/>
  <c r="CQ266" s="1"/>
  <c r="BZ259"/>
  <c r="CA258"/>
  <c r="CE258" s="1"/>
  <c r="CF258" s="1"/>
  <c r="BO256"/>
  <c r="BP255"/>
  <c r="BT255" s="1"/>
  <c r="BU255" s="1"/>
  <c r="BE254"/>
  <c r="BI254" s="1"/>
  <c r="BJ254" s="1"/>
  <c r="BD255"/>
  <c r="AS257"/>
  <c r="AT256"/>
  <c r="AX256" s="1"/>
  <c r="AY256" s="1"/>
  <c r="AH260"/>
  <c r="AI259"/>
  <c r="AM259" s="1"/>
  <c r="AN259" s="1"/>
  <c r="W314"/>
  <c r="X313"/>
  <c r="AB313" s="1"/>
  <c r="AC313" s="1"/>
  <c r="E252" i="9"/>
  <c r="X252"/>
  <c r="Y252" s="1"/>
  <c r="S256"/>
  <c r="T256" s="1"/>
  <c r="J253"/>
  <c r="K253" s="1"/>
  <c r="F254"/>
  <c r="P252" i="5"/>
  <c r="Q249"/>
  <c r="R249" s="1"/>
  <c r="L250"/>
  <c r="M250" s="1"/>
  <c r="CV258" l="1"/>
  <c r="CW257"/>
  <c r="CK268"/>
  <c r="CL267"/>
  <c r="CP267" s="1"/>
  <c r="CQ267" s="1"/>
  <c r="BZ260"/>
  <c r="CA259"/>
  <c r="CE259" s="1"/>
  <c r="CF259" s="1"/>
  <c r="BP256"/>
  <c r="BT256" s="1"/>
  <c r="BU256" s="1"/>
  <c r="BO257"/>
  <c r="BD256"/>
  <c r="BE255"/>
  <c r="BI255" s="1"/>
  <c r="BJ255" s="1"/>
  <c r="AS258"/>
  <c r="AT257"/>
  <c r="AX257" s="1"/>
  <c r="AY257" s="1"/>
  <c r="AH261"/>
  <c r="AI260"/>
  <c r="AM260" s="1"/>
  <c r="AN260" s="1"/>
  <c r="W315"/>
  <c r="X314"/>
  <c r="AB314" s="1"/>
  <c r="AC314" s="1"/>
  <c r="E253" i="9"/>
  <c r="X253"/>
  <c r="Y253" s="1"/>
  <c r="S257"/>
  <c r="T257" s="1"/>
  <c r="F255"/>
  <c r="J254"/>
  <c r="K254" s="1"/>
  <c r="P253" i="5"/>
  <c r="Q250"/>
  <c r="R250" s="1"/>
  <c r="L251"/>
  <c r="M251" s="1"/>
  <c r="CW258" l="1"/>
  <c r="CV259"/>
  <c r="CL268"/>
  <c r="CP268" s="1"/>
  <c r="CQ268" s="1"/>
  <c r="CK269"/>
  <c r="BZ261"/>
  <c r="CA260"/>
  <c r="CE260" s="1"/>
  <c r="CF260" s="1"/>
  <c r="BP257"/>
  <c r="BT257" s="1"/>
  <c r="BU257" s="1"/>
  <c r="BO258"/>
  <c r="BD257"/>
  <c r="BE256"/>
  <c r="BI256" s="1"/>
  <c r="BJ256" s="1"/>
  <c r="AT258"/>
  <c r="AX258" s="1"/>
  <c r="AY258" s="1"/>
  <c r="AS259"/>
  <c r="AI261"/>
  <c r="AM261" s="1"/>
  <c r="AN261" s="1"/>
  <c r="AH262"/>
  <c r="W316"/>
  <c r="X315"/>
  <c r="AB315" s="1"/>
  <c r="AC315" s="1"/>
  <c r="E254" i="9"/>
  <c r="X254"/>
  <c r="Y254" s="1"/>
  <c r="S258"/>
  <c r="T258" s="1"/>
  <c r="J255"/>
  <c r="K255" s="1"/>
  <c r="F256"/>
  <c r="P254" i="5"/>
  <c r="L252"/>
  <c r="M252" s="1"/>
  <c r="Q251"/>
  <c r="R251" s="1"/>
  <c r="CW259" l="1"/>
  <c r="CV260"/>
  <c r="CL269"/>
  <c r="CP269" s="1"/>
  <c r="CQ269" s="1"/>
  <c r="CK270"/>
  <c r="BZ262"/>
  <c r="CA261"/>
  <c r="CE261" s="1"/>
  <c r="CF261" s="1"/>
  <c r="BO259"/>
  <c r="BP258"/>
  <c r="BT258" s="1"/>
  <c r="BU258" s="1"/>
  <c r="BE257"/>
  <c r="BI257" s="1"/>
  <c r="BJ257" s="1"/>
  <c r="BD258"/>
  <c r="AS260"/>
  <c r="AT259"/>
  <c r="AX259" s="1"/>
  <c r="AY259" s="1"/>
  <c r="AH263"/>
  <c r="AI262"/>
  <c r="AM262" s="1"/>
  <c r="AN262" s="1"/>
  <c r="W317"/>
  <c r="X316"/>
  <c r="AB316" s="1"/>
  <c r="AC316" s="1"/>
  <c r="E255" i="9"/>
  <c r="X255"/>
  <c r="Y255" s="1"/>
  <c r="S259"/>
  <c r="T259" s="1"/>
  <c r="F257"/>
  <c r="J256"/>
  <c r="K256" s="1"/>
  <c r="P255" i="5"/>
  <c r="Q252"/>
  <c r="R252" s="1"/>
  <c r="L253"/>
  <c r="M253" s="1"/>
  <c r="CV261" l="1"/>
  <c r="CW260"/>
  <c r="CK271"/>
  <c r="CL270"/>
  <c r="CP270" s="1"/>
  <c r="CQ270" s="1"/>
  <c r="BZ263"/>
  <c r="CA262"/>
  <c r="CE262" s="1"/>
  <c r="CF262" s="1"/>
  <c r="BO260"/>
  <c r="BP259"/>
  <c r="BT259" s="1"/>
  <c r="BU259" s="1"/>
  <c r="BE258"/>
  <c r="BI258" s="1"/>
  <c r="BJ258" s="1"/>
  <c r="BD259"/>
  <c r="AS261"/>
  <c r="AT260"/>
  <c r="AX260" s="1"/>
  <c r="AY260" s="1"/>
  <c r="AH264"/>
  <c r="AI263"/>
  <c r="AM263" s="1"/>
  <c r="AN263" s="1"/>
  <c r="W318"/>
  <c r="X317"/>
  <c r="AB317" s="1"/>
  <c r="AC317" s="1"/>
  <c r="E256" i="9"/>
  <c r="X256"/>
  <c r="Y256" s="1"/>
  <c r="S260"/>
  <c r="T260" s="1"/>
  <c r="J257"/>
  <c r="K257" s="1"/>
  <c r="F258"/>
  <c r="P256" i="5"/>
  <c r="Q253"/>
  <c r="R253" s="1"/>
  <c r="L254"/>
  <c r="M254" s="1"/>
  <c r="CV262" l="1"/>
  <c r="CW261"/>
  <c r="CK272"/>
  <c r="CL271"/>
  <c r="CP271" s="1"/>
  <c r="CQ271" s="1"/>
  <c r="BZ264"/>
  <c r="CA263"/>
  <c r="CE263" s="1"/>
  <c r="CF263" s="1"/>
  <c r="BP260"/>
  <c r="BT260" s="1"/>
  <c r="BU260" s="1"/>
  <c r="BO261"/>
  <c r="BD260"/>
  <c r="BE259"/>
  <c r="BI259" s="1"/>
  <c r="BJ259" s="1"/>
  <c r="AS262"/>
  <c r="AT261"/>
  <c r="AX261" s="1"/>
  <c r="AY261" s="1"/>
  <c r="AH265"/>
  <c r="AI264"/>
  <c r="AM264" s="1"/>
  <c r="AN264" s="1"/>
  <c r="W319"/>
  <c r="X318"/>
  <c r="AB318" s="1"/>
  <c r="AC318" s="1"/>
  <c r="E257" i="9"/>
  <c r="X257"/>
  <c r="Y257" s="1"/>
  <c r="S261"/>
  <c r="T261" s="1"/>
  <c r="F259"/>
  <c r="J258"/>
  <c r="K258" s="1"/>
  <c r="P257" i="5"/>
  <c r="Q254"/>
  <c r="R254" s="1"/>
  <c r="L255"/>
  <c r="M255" s="1"/>
  <c r="CW262" l="1"/>
  <c r="CV263"/>
  <c r="CL272"/>
  <c r="CP272" s="1"/>
  <c r="CQ272" s="1"/>
  <c r="CK273"/>
  <c r="BZ265"/>
  <c r="CA264"/>
  <c r="CE264" s="1"/>
  <c r="CF264" s="1"/>
  <c r="BP261"/>
  <c r="BT261" s="1"/>
  <c r="BU261" s="1"/>
  <c r="BO262"/>
  <c r="BD261"/>
  <c r="BE260"/>
  <c r="BI260" s="1"/>
  <c r="BJ260" s="1"/>
  <c r="AT262"/>
  <c r="AX262" s="1"/>
  <c r="AY262" s="1"/>
  <c r="AS263"/>
  <c r="AI265"/>
  <c r="AM265" s="1"/>
  <c r="AN265" s="1"/>
  <c r="AH266"/>
  <c r="W320"/>
  <c r="X319"/>
  <c r="AB319" s="1"/>
  <c r="AC319" s="1"/>
  <c r="E258" i="9"/>
  <c r="X258"/>
  <c r="Y258" s="1"/>
  <c r="S262"/>
  <c r="T262" s="1"/>
  <c r="J259"/>
  <c r="K259" s="1"/>
  <c r="F260"/>
  <c r="P258" i="5"/>
  <c r="Q255"/>
  <c r="R255" s="1"/>
  <c r="L256"/>
  <c r="M256" s="1"/>
  <c r="CW263" l="1"/>
  <c r="CV264"/>
  <c r="CL273"/>
  <c r="CP273" s="1"/>
  <c r="CQ273" s="1"/>
  <c r="CK274"/>
  <c r="BZ266"/>
  <c r="CA265"/>
  <c r="CE265" s="1"/>
  <c r="CF265" s="1"/>
  <c r="BO263"/>
  <c r="BP262"/>
  <c r="BT262" s="1"/>
  <c r="BU262" s="1"/>
  <c r="BE261"/>
  <c r="BI261" s="1"/>
  <c r="BJ261" s="1"/>
  <c r="BD262"/>
  <c r="AS264"/>
  <c r="AT263"/>
  <c r="AX263" s="1"/>
  <c r="AY263" s="1"/>
  <c r="AH267"/>
  <c r="AI266"/>
  <c r="AM266" s="1"/>
  <c r="AN266" s="1"/>
  <c r="W321"/>
  <c r="X320"/>
  <c r="AB320" s="1"/>
  <c r="AC320" s="1"/>
  <c r="E259" i="9"/>
  <c r="X259"/>
  <c r="Y259" s="1"/>
  <c r="S263"/>
  <c r="T263" s="1"/>
  <c r="F261"/>
  <c r="J260"/>
  <c r="K260" s="1"/>
  <c r="P259" i="5"/>
  <c r="L257"/>
  <c r="M257" s="1"/>
  <c r="Q256"/>
  <c r="R256" s="1"/>
  <c r="CV265" l="1"/>
  <c r="CW264"/>
  <c r="CK275"/>
  <c r="CL274"/>
  <c r="CP274" s="1"/>
  <c r="CQ274" s="1"/>
  <c r="BZ267"/>
  <c r="CA266"/>
  <c r="CE266" s="1"/>
  <c r="CF266" s="1"/>
  <c r="BO264"/>
  <c r="BP263"/>
  <c r="BT263" s="1"/>
  <c r="BU263" s="1"/>
  <c r="BE262"/>
  <c r="BI262" s="1"/>
  <c r="BJ262" s="1"/>
  <c r="BD263"/>
  <c r="AS265"/>
  <c r="AT264"/>
  <c r="AX264" s="1"/>
  <c r="AY264" s="1"/>
  <c r="AH268"/>
  <c r="AI267"/>
  <c r="AM267" s="1"/>
  <c r="AN267" s="1"/>
  <c r="W322"/>
  <c r="X321"/>
  <c r="AB321" s="1"/>
  <c r="AC321" s="1"/>
  <c r="E260" i="9"/>
  <c r="X260"/>
  <c r="Y260" s="1"/>
  <c r="S264"/>
  <c r="T264" s="1"/>
  <c r="J261"/>
  <c r="K261" s="1"/>
  <c r="F262"/>
  <c r="P260" i="5"/>
  <c r="Q257"/>
  <c r="R257" s="1"/>
  <c r="L258"/>
  <c r="M258" s="1"/>
  <c r="CV266" l="1"/>
  <c r="CW265"/>
  <c r="CK276"/>
  <c r="CL275"/>
  <c r="CP275" s="1"/>
  <c r="CQ275" s="1"/>
  <c r="BZ268"/>
  <c r="CA267"/>
  <c r="CE267" s="1"/>
  <c r="CF267" s="1"/>
  <c r="BP264"/>
  <c r="BT264" s="1"/>
  <c r="BU264" s="1"/>
  <c r="BO265"/>
  <c r="BD264"/>
  <c r="BE263"/>
  <c r="BI263" s="1"/>
  <c r="BJ263" s="1"/>
  <c r="AS266"/>
  <c r="AT265"/>
  <c r="AX265" s="1"/>
  <c r="AY265" s="1"/>
  <c r="AH269"/>
  <c r="AI268"/>
  <c r="AM268" s="1"/>
  <c r="AN268" s="1"/>
  <c r="W323"/>
  <c r="X322"/>
  <c r="AB322" s="1"/>
  <c r="AC322" s="1"/>
  <c r="E261" i="9"/>
  <c r="X261"/>
  <c r="Y261" s="1"/>
  <c r="S265"/>
  <c r="T265" s="1"/>
  <c r="F263"/>
  <c r="J262"/>
  <c r="K262" s="1"/>
  <c r="P261" i="5"/>
  <c r="Q258"/>
  <c r="R258" s="1"/>
  <c r="L259"/>
  <c r="M259" s="1"/>
  <c r="CW266" l="1"/>
  <c r="CV267"/>
  <c r="CL276"/>
  <c r="CP276" s="1"/>
  <c r="CQ276" s="1"/>
  <c r="CK277"/>
  <c r="BZ269"/>
  <c r="CA268"/>
  <c r="CE268" s="1"/>
  <c r="CF268" s="1"/>
  <c r="BP265"/>
  <c r="BT265" s="1"/>
  <c r="BU265" s="1"/>
  <c r="BO266"/>
  <c r="BD265"/>
  <c r="BE264"/>
  <c r="BI264" s="1"/>
  <c r="BJ264" s="1"/>
  <c r="AT266"/>
  <c r="AX266" s="1"/>
  <c r="AY266" s="1"/>
  <c r="AS267"/>
  <c r="AI269"/>
  <c r="AM269" s="1"/>
  <c r="AN269" s="1"/>
  <c r="AH270"/>
  <c r="W324"/>
  <c r="X323"/>
  <c r="AB323" s="1"/>
  <c r="AC323" s="1"/>
  <c r="E262" i="9"/>
  <c r="X262"/>
  <c r="Y262" s="1"/>
  <c r="S266"/>
  <c r="T266" s="1"/>
  <c r="J263"/>
  <c r="K263" s="1"/>
  <c r="F264"/>
  <c r="P262" i="5"/>
  <c r="L260"/>
  <c r="M260" s="1"/>
  <c r="Q259"/>
  <c r="R259" s="1"/>
  <c r="CW267" l="1"/>
  <c r="CV268"/>
  <c r="CL277"/>
  <c r="CP277" s="1"/>
  <c r="CQ277" s="1"/>
  <c r="CK278"/>
  <c r="BZ270"/>
  <c r="CA269"/>
  <c r="CE269" s="1"/>
  <c r="CF269" s="1"/>
  <c r="BO267"/>
  <c r="BP266"/>
  <c r="BT266" s="1"/>
  <c r="BU266" s="1"/>
  <c r="BE265"/>
  <c r="BI265" s="1"/>
  <c r="BJ265" s="1"/>
  <c r="BD266"/>
  <c r="AS268"/>
  <c r="AT267"/>
  <c r="AX267" s="1"/>
  <c r="AY267" s="1"/>
  <c r="AH271"/>
  <c r="AI270"/>
  <c r="AM270" s="1"/>
  <c r="AN270" s="1"/>
  <c r="W325"/>
  <c r="X324"/>
  <c r="AB324" s="1"/>
  <c r="AC324" s="1"/>
  <c r="E263" i="9"/>
  <c r="X263"/>
  <c r="Y263" s="1"/>
  <c r="S267"/>
  <c r="T267" s="1"/>
  <c r="F265"/>
  <c r="J264"/>
  <c r="K264" s="1"/>
  <c r="P263" i="5"/>
  <c r="L261"/>
  <c r="M261" s="1"/>
  <c r="Q260"/>
  <c r="R260" s="1"/>
  <c r="CV269" l="1"/>
  <c r="CW268"/>
  <c r="CK279"/>
  <c r="CL278"/>
  <c r="CP278" s="1"/>
  <c r="CQ278" s="1"/>
  <c r="CA270"/>
  <c r="CE270" s="1"/>
  <c r="CF270" s="1"/>
  <c r="BZ271"/>
  <c r="BO268"/>
  <c r="BP267"/>
  <c r="BT267" s="1"/>
  <c r="BU267" s="1"/>
  <c r="BE266"/>
  <c r="BI266" s="1"/>
  <c r="BJ266" s="1"/>
  <c r="BD267"/>
  <c r="AS269"/>
  <c r="AT268"/>
  <c r="AX268" s="1"/>
  <c r="AY268" s="1"/>
  <c r="AH272"/>
  <c r="AI271"/>
  <c r="AM271" s="1"/>
  <c r="AN271" s="1"/>
  <c r="W326"/>
  <c r="X325"/>
  <c r="AB325" s="1"/>
  <c r="AC325" s="1"/>
  <c r="E264" i="9"/>
  <c r="X264"/>
  <c r="Y264" s="1"/>
  <c r="S268"/>
  <c r="T268" s="1"/>
  <c r="J265"/>
  <c r="K265" s="1"/>
  <c r="F266"/>
  <c r="P264" i="5"/>
  <c r="Q261"/>
  <c r="R261" s="1"/>
  <c r="L262"/>
  <c r="M262" s="1"/>
  <c r="CV270" l="1"/>
  <c r="CW269"/>
  <c r="CK280"/>
  <c r="CL279"/>
  <c r="CP279" s="1"/>
  <c r="CQ279" s="1"/>
  <c r="CA271"/>
  <c r="CE271" s="1"/>
  <c r="CF271" s="1"/>
  <c r="BZ272"/>
  <c r="BP268"/>
  <c r="BT268" s="1"/>
  <c r="BU268" s="1"/>
  <c r="BO269"/>
  <c r="BD268"/>
  <c r="BE267"/>
  <c r="BI267" s="1"/>
  <c r="BJ267" s="1"/>
  <c r="AS270"/>
  <c r="AT269"/>
  <c r="AX269" s="1"/>
  <c r="AY269" s="1"/>
  <c r="AH273"/>
  <c r="AI272"/>
  <c r="AM272" s="1"/>
  <c r="AN272" s="1"/>
  <c r="W327"/>
  <c r="X326"/>
  <c r="AB326" s="1"/>
  <c r="AC326" s="1"/>
  <c r="E265" i="9"/>
  <c r="X265"/>
  <c r="Y265" s="1"/>
  <c r="S269"/>
  <c r="T269" s="1"/>
  <c r="F267"/>
  <c r="J266"/>
  <c r="K266" s="1"/>
  <c r="P265" i="5"/>
  <c r="Q262"/>
  <c r="R262" s="1"/>
  <c r="L263"/>
  <c r="M263" s="1"/>
  <c r="CW270" l="1"/>
  <c r="CV271"/>
  <c r="CL280"/>
  <c r="CP280" s="1"/>
  <c r="CQ280" s="1"/>
  <c r="CK281"/>
  <c r="BZ273"/>
  <c r="CA272"/>
  <c r="CE272" s="1"/>
  <c r="CF272" s="1"/>
  <c r="BP269"/>
  <c r="BT269" s="1"/>
  <c r="BU269" s="1"/>
  <c r="BO270"/>
  <c r="BD269"/>
  <c r="BE268"/>
  <c r="BI268" s="1"/>
  <c r="BJ268" s="1"/>
  <c r="AT270"/>
  <c r="AX270" s="1"/>
  <c r="AY270" s="1"/>
  <c r="AS271"/>
  <c r="AI273"/>
  <c r="AM273" s="1"/>
  <c r="AN273" s="1"/>
  <c r="AH274"/>
  <c r="W328"/>
  <c r="X327"/>
  <c r="AB327" s="1"/>
  <c r="AC327" s="1"/>
  <c r="E266" i="9"/>
  <c r="X266"/>
  <c r="Y266" s="1"/>
  <c r="S270"/>
  <c r="T270" s="1"/>
  <c r="J267"/>
  <c r="K267" s="1"/>
  <c r="F268"/>
  <c r="P266" i="5"/>
  <c r="Q263"/>
  <c r="R263" s="1"/>
  <c r="L264"/>
  <c r="M264" s="1"/>
  <c r="CW271" l="1"/>
  <c r="CV272"/>
  <c r="CL281"/>
  <c r="CP281" s="1"/>
  <c r="CQ281" s="1"/>
  <c r="CK282"/>
  <c r="BZ274"/>
  <c r="CA273"/>
  <c r="CE273" s="1"/>
  <c r="CF273" s="1"/>
  <c r="BO271"/>
  <c r="BP270"/>
  <c r="BT270" s="1"/>
  <c r="BU270" s="1"/>
  <c r="BE269"/>
  <c r="BI269" s="1"/>
  <c r="BJ269" s="1"/>
  <c r="BD270"/>
  <c r="AS272"/>
  <c r="AT271"/>
  <c r="AX271" s="1"/>
  <c r="AY271" s="1"/>
  <c r="AH275"/>
  <c r="AI274"/>
  <c r="AM274" s="1"/>
  <c r="AN274" s="1"/>
  <c r="W329"/>
  <c r="X328"/>
  <c r="AB328" s="1"/>
  <c r="AC328" s="1"/>
  <c r="E267" i="9"/>
  <c r="X267"/>
  <c r="Y267" s="1"/>
  <c r="S271"/>
  <c r="T271" s="1"/>
  <c r="F269"/>
  <c r="J268"/>
  <c r="K268" s="1"/>
  <c r="P267" i="5"/>
  <c r="L265"/>
  <c r="M265" s="1"/>
  <c r="Q264"/>
  <c r="R264" s="1"/>
  <c r="CV273" l="1"/>
  <c r="CW272"/>
  <c r="CK283"/>
  <c r="CL282"/>
  <c r="CP282" s="1"/>
  <c r="CQ282" s="1"/>
  <c r="CA274"/>
  <c r="CE274" s="1"/>
  <c r="CF274" s="1"/>
  <c r="BZ275"/>
  <c r="BO272"/>
  <c r="BP271"/>
  <c r="BT271" s="1"/>
  <c r="BU271" s="1"/>
  <c r="BE270"/>
  <c r="BI270" s="1"/>
  <c r="BJ270" s="1"/>
  <c r="BD271"/>
  <c r="AS273"/>
  <c r="AT272"/>
  <c r="AX272" s="1"/>
  <c r="AY272" s="1"/>
  <c r="AH276"/>
  <c r="AI275"/>
  <c r="AM275" s="1"/>
  <c r="AN275" s="1"/>
  <c r="W330"/>
  <c r="X329"/>
  <c r="AB329" s="1"/>
  <c r="AC329" s="1"/>
  <c r="E268" i="9"/>
  <c r="X268"/>
  <c r="Y268" s="1"/>
  <c r="S272"/>
  <c r="T272" s="1"/>
  <c r="J269"/>
  <c r="K269" s="1"/>
  <c r="F270"/>
  <c r="P268" i="5"/>
  <c r="Q265"/>
  <c r="R265" s="1"/>
  <c r="L266"/>
  <c r="M266" s="1"/>
  <c r="CV274" l="1"/>
  <c r="CW273"/>
  <c r="CK284"/>
  <c r="CL283"/>
  <c r="CP283" s="1"/>
  <c r="CQ283" s="1"/>
  <c r="CA275"/>
  <c r="CE275" s="1"/>
  <c r="CF275" s="1"/>
  <c r="BZ276"/>
  <c r="BP272"/>
  <c r="BT272" s="1"/>
  <c r="BU272" s="1"/>
  <c r="BO273"/>
  <c r="BD272"/>
  <c r="BE271"/>
  <c r="BI271" s="1"/>
  <c r="BJ271" s="1"/>
  <c r="AS274"/>
  <c r="AT273"/>
  <c r="AX273" s="1"/>
  <c r="AY273" s="1"/>
  <c r="AH277"/>
  <c r="AI276"/>
  <c r="AM276" s="1"/>
  <c r="AN276" s="1"/>
  <c r="W331"/>
  <c r="X330"/>
  <c r="AB330" s="1"/>
  <c r="AC330" s="1"/>
  <c r="E269" i="9"/>
  <c r="X269"/>
  <c r="Y269" s="1"/>
  <c r="S273"/>
  <c r="T273" s="1"/>
  <c r="F271"/>
  <c r="J270"/>
  <c r="K270" s="1"/>
  <c r="P269" i="5"/>
  <c r="L267"/>
  <c r="M267" s="1"/>
  <c r="Q266"/>
  <c r="R266" s="1"/>
  <c r="CW274" l="1"/>
  <c r="CV275"/>
  <c r="CL284"/>
  <c r="CP284" s="1"/>
  <c r="CQ284" s="1"/>
  <c r="CK285"/>
  <c r="BZ277"/>
  <c r="CA276"/>
  <c r="CE276" s="1"/>
  <c r="CF276" s="1"/>
  <c r="BP273"/>
  <c r="BT273" s="1"/>
  <c r="BU273" s="1"/>
  <c r="BO274"/>
  <c r="BD273"/>
  <c r="BE272"/>
  <c r="BI272" s="1"/>
  <c r="BJ272" s="1"/>
  <c r="AT274"/>
  <c r="AX274" s="1"/>
  <c r="AY274" s="1"/>
  <c r="AS275"/>
  <c r="AI277"/>
  <c r="AM277" s="1"/>
  <c r="AN277" s="1"/>
  <c r="AH278"/>
  <c r="W332"/>
  <c r="X331"/>
  <c r="AB331" s="1"/>
  <c r="AC331" s="1"/>
  <c r="E270" i="9"/>
  <c r="X270"/>
  <c r="Y270" s="1"/>
  <c r="S274"/>
  <c r="T274" s="1"/>
  <c r="J271"/>
  <c r="K271" s="1"/>
  <c r="F272"/>
  <c r="P270" i="5"/>
  <c r="L268"/>
  <c r="M268" s="1"/>
  <c r="Q267"/>
  <c r="R267" s="1"/>
  <c r="CW275" l="1"/>
  <c r="CV276"/>
  <c r="CL285"/>
  <c r="CP285" s="1"/>
  <c r="CQ285" s="1"/>
  <c r="CK286"/>
  <c r="BZ278"/>
  <c r="CA277"/>
  <c r="CE277" s="1"/>
  <c r="CF277" s="1"/>
  <c r="BO275"/>
  <c r="BP274"/>
  <c r="BT274" s="1"/>
  <c r="BU274" s="1"/>
  <c r="BE273"/>
  <c r="BI273" s="1"/>
  <c r="BJ273" s="1"/>
  <c r="BD274"/>
  <c r="AS276"/>
  <c r="AT275"/>
  <c r="AX275" s="1"/>
  <c r="AY275" s="1"/>
  <c r="AH279"/>
  <c r="AI278"/>
  <c r="AM278" s="1"/>
  <c r="AN278" s="1"/>
  <c r="W333"/>
  <c r="X332"/>
  <c r="AB332" s="1"/>
  <c r="AC332" s="1"/>
  <c r="E271" i="9"/>
  <c r="X271"/>
  <c r="Y271" s="1"/>
  <c r="S275"/>
  <c r="T275" s="1"/>
  <c r="F273"/>
  <c r="J272"/>
  <c r="K272" s="1"/>
  <c r="P271" i="5"/>
  <c r="Q268"/>
  <c r="R268" s="1"/>
  <c r="L269"/>
  <c r="M269" s="1"/>
  <c r="CV277" l="1"/>
  <c r="CW276"/>
  <c r="CK287"/>
  <c r="CL286"/>
  <c r="CP286" s="1"/>
  <c r="CQ286" s="1"/>
  <c r="CA278"/>
  <c r="CE278" s="1"/>
  <c r="CF278" s="1"/>
  <c r="BZ279"/>
  <c r="BO276"/>
  <c r="BP275"/>
  <c r="BT275" s="1"/>
  <c r="BU275" s="1"/>
  <c r="BE274"/>
  <c r="BI274" s="1"/>
  <c r="BJ274" s="1"/>
  <c r="BD275"/>
  <c r="AS277"/>
  <c r="AT276"/>
  <c r="AX276" s="1"/>
  <c r="AY276" s="1"/>
  <c r="AH280"/>
  <c r="AI279"/>
  <c r="AM279" s="1"/>
  <c r="AN279" s="1"/>
  <c r="W334"/>
  <c r="X333"/>
  <c r="AB333" s="1"/>
  <c r="AC333" s="1"/>
  <c r="E272" i="9"/>
  <c r="X272"/>
  <c r="Y272" s="1"/>
  <c r="S276"/>
  <c r="T276" s="1"/>
  <c r="J273"/>
  <c r="K273" s="1"/>
  <c r="F274"/>
  <c r="P272" i="5"/>
  <c r="Q269"/>
  <c r="R269" s="1"/>
  <c r="L270"/>
  <c r="M270" s="1"/>
  <c r="CV278" l="1"/>
  <c r="CW277"/>
  <c r="CK288"/>
  <c r="CL287"/>
  <c r="CP287" s="1"/>
  <c r="CQ287" s="1"/>
  <c r="CA279"/>
  <c r="CE279" s="1"/>
  <c r="CF279" s="1"/>
  <c r="BZ280"/>
  <c r="BP276"/>
  <c r="BT276" s="1"/>
  <c r="BU276" s="1"/>
  <c r="BO277"/>
  <c r="BD276"/>
  <c r="BE275"/>
  <c r="BI275" s="1"/>
  <c r="BJ275" s="1"/>
  <c r="AS278"/>
  <c r="AT277"/>
  <c r="AX277" s="1"/>
  <c r="AY277" s="1"/>
  <c r="AH281"/>
  <c r="AI280"/>
  <c r="AM280" s="1"/>
  <c r="AN280" s="1"/>
  <c r="W335"/>
  <c r="X334"/>
  <c r="AB334" s="1"/>
  <c r="AC334" s="1"/>
  <c r="E273" i="9"/>
  <c r="X273"/>
  <c r="Y273" s="1"/>
  <c r="S277"/>
  <c r="T277" s="1"/>
  <c r="F275"/>
  <c r="J274"/>
  <c r="K274" s="1"/>
  <c r="P273" i="5"/>
  <c r="L271"/>
  <c r="M271" s="1"/>
  <c r="Q270"/>
  <c r="R270" s="1"/>
  <c r="CW278" l="1"/>
  <c r="CV279"/>
  <c r="CL288"/>
  <c r="CP288" s="1"/>
  <c r="CQ288" s="1"/>
  <c r="CK289"/>
  <c r="BZ281"/>
  <c r="CA280"/>
  <c r="CE280" s="1"/>
  <c r="CF280" s="1"/>
  <c r="BP277"/>
  <c r="BT277" s="1"/>
  <c r="BU277" s="1"/>
  <c r="BO278"/>
  <c r="BD277"/>
  <c r="BE276"/>
  <c r="BI276" s="1"/>
  <c r="BJ276" s="1"/>
  <c r="AT278"/>
  <c r="AX278" s="1"/>
  <c r="AY278" s="1"/>
  <c r="AS279"/>
  <c r="AI281"/>
  <c r="AM281" s="1"/>
  <c r="AN281" s="1"/>
  <c r="AH282"/>
  <c r="W336"/>
  <c r="X335"/>
  <c r="AB335" s="1"/>
  <c r="AC335" s="1"/>
  <c r="E274" i="9"/>
  <c r="X274"/>
  <c r="Y274" s="1"/>
  <c r="S278"/>
  <c r="T278" s="1"/>
  <c r="J275"/>
  <c r="K275" s="1"/>
  <c r="F276"/>
  <c r="P274" i="5"/>
  <c r="Q271"/>
  <c r="R271" s="1"/>
  <c r="L272"/>
  <c r="M272" s="1"/>
  <c r="CW279" l="1"/>
  <c r="CV280"/>
  <c r="CL289"/>
  <c r="CP289" s="1"/>
  <c r="CQ289" s="1"/>
  <c r="CK290"/>
  <c r="BZ282"/>
  <c r="CA281"/>
  <c r="CE281" s="1"/>
  <c r="CF281" s="1"/>
  <c r="BO279"/>
  <c r="BP278"/>
  <c r="BT278" s="1"/>
  <c r="BU278" s="1"/>
  <c r="BE277"/>
  <c r="BI277" s="1"/>
  <c r="BJ277" s="1"/>
  <c r="BD278"/>
  <c r="AS280"/>
  <c r="AT279"/>
  <c r="AX279" s="1"/>
  <c r="AY279" s="1"/>
  <c r="AH283"/>
  <c r="AI282"/>
  <c r="AM282" s="1"/>
  <c r="AN282" s="1"/>
  <c r="W337"/>
  <c r="X336"/>
  <c r="AB336" s="1"/>
  <c r="AC336" s="1"/>
  <c r="E275" i="9"/>
  <c r="X275"/>
  <c r="Y275" s="1"/>
  <c r="S279"/>
  <c r="T279" s="1"/>
  <c r="F277"/>
  <c r="J276"/>
  <c r="K276" s="1"/>
  <c r="P275" i="5"/>
  <c r="L273"/>
  <c r="M273" s="1"/>
  <c r="Q272"/>
  <c r="R272" s="1"/>
  <c r="CV281" l="1"/>
  <c r="CW280"/>
  <c r="CK291"/>
  <c r="CL290"/>
  <c r="CP290" s="1"/>
  <c r="CQ290" s="1"/>
  <c r="CA282"/>
  <c r="CE282" s="1"/>
  <c r="CF282" s="1"/>
  <c r="BZ283"/>
  <c r="BO280"/>
  <c r="BP279"/>
  <c r="BT279" s="1"/>
  <c r="BU279" s="1"/>
  <c r="BE278"/>
  <c r="BI278" s="1"/>
  <c r="BJ278" s="1"/>
  <c r="BD279"/>
  <c r="AS281"/>
  <c r="AT280"/>
  <c r="AX280" s="1"/>
  <c r="AY280" s="1"/>
  <c r="AH284"/>
  <c r="AI283"/>
  <c r="AM283" s="1"/>
  <c r="AN283" s="1"/>
  <c r="W338"/>
  <c r="X337"/>
  <c r="AB337" s="1"/>
  <c r="AC337" s="1"/>
  <c r="E276" i="9"/>
  <c r="X276"/>
  <c r="Y276" s="1"/>
  <c r="S280"/>
  <c r="T280" s="1"/>
  <c r="J277"/>
  <c r="K277" s="1"/>
  <c r="F278"/>
  <c r="P276" i="5"/>
  <c r="Q273"/>
  <c r="R273" s="1"/>
  <c r="L274"/>
  <c r="M274" s="1"/>
  <c r="CV282" l="1"/>
  <c r="CW281"/>
  <c r="CK292"/>
  <c r="CL291"/>
  <c r="CP291" s="1"/>
  <c r="CQ291" s="1"/>
  <c r="CA283"/>
  <c r="CE283" s="1"/>
  <c r="CF283" s="1"/>
  <c r="BZ284"/>
  <c r="BP280"/>
  <c r="BT280" s="1"/>
  <c r="BU280" s="1"/>
  <c r="BO281"/>
  <c r="BD280"/>
  <c r="BE279"/>
  <c r="BI279" s="1"/>
  <c r="BJ279" s="1"/>
  <c r="AS282"/>
  <c r="AT281"/>
  <c r="AX281" s="1"/>
  <c r="AY281" s="1"/>
  <c r="AH285"/>
  <c r="AI284"/>
  <c r="AM284" s="1"/>
  <c r="AN284" s="1"/>
  <c r="W339"/>
  <c r="X338"/>
  <c r="AB338" s="1"/>
  <c r="AC338" s="1"/>
  <c r="E277" i="9"/>
  <c r="X277"/>
  <c r="Y277" s="1"/>
  <c r="S281"/>
  <c r="T281" s="1"/>
  <c r="F279"/>
  <c r="J278"/>
  <c r="K278" s="1"/>
  <c r="P277" i="5"/>
  <c r="Q274"/>
  <c r="R274" s="1"/>
  <c r="L275"/>
  <c r="M275" s="1"/>
  <c r="CW282" l="1"/>
  <c r="CV283"/>
  <c r="CL292"/>
  <c r="CP292" s="1"/>
  <c r="CQ292" s="1"/>
  <c r="CK293"/>
  <c r="BZ285"/>
  <c r="CA284"/>
  <c r="CE284" s="1"/>
  <c r="CF284" s="1"/>
  <c r="BP281"/>
  <c r="BT281" s="1"/>
  <c r="BU281" s="1"/>
  <c r="BO282"/>
  <c r="BD281"/>
  <c r="BE280"/>
  <c r="BI280" s="1"/>
  <c r="BJ280" s="1"/>
  <c r="AT282"/>
  <c r="AX282" s="1"/>
  <c r="AY282" s="1"/>
  <c r="AS283"/>
  <c r="AI285"/>
  <c r="AM285" s="1"/>
  <c r="AN285" s="1"/>
  <c r="AH286"/>
  <c r="W340"/>
  <c r="X339"/>
  <c r="AB339" s="1"/>
  <c r="AC339" s="1"/>
  <c r="E278" i="9"/>
  <c r="X278"/>
  <c r="Y278" s="1"/>
  <c r="S282"/>
  <c r="T282" s="1"/>
  <c r="J279"/>
  <c r="K279" s="1"/>
  <c r="F280"/>
  <c r="P278" i="5"/>
  <c r="Q275"/>
  <c r="R275" s="1"/>
  <c r="L276"/>
  <c r="M276" s="1"/>
  <c r="CW283" l="1"/>
  <c r="CV284"/>
  <c r="CL293"/>
  <c r="CP293" s="1"/>
  <c r="CQ293" s="1"/>
  <c r="CK294"/>
  <c r="BZ286"/>
  <c r="CA285"/>
  <c r="CE285" s="1"/>
  <c r="CF285" s="1"/>
  <c r="BO283"/>
  <c r="BP282"/>
  <c r="BT282" s="1"/>
  <c r="BU282" s="1"/>
  <c r="BE281"/>
  <c r="BI281" s="1"/>
  <c r="BJ281" s="1"/>
  <c r="BD282"/>
  <c r="AS284"/>
  <c r="AT283"/>
  <c r="AX283" s="1"/>
  <c r="AY283" s="1"/>
  <c r="AH287"/>
  <c r="AI286"/>
  <c r="AM286" s="1"/>
  <c r="AN286" s="1"/>
  <c r="W341"/>
  <c r="X340"/>
  <c r="AB340" s="1"/>
  <c r="AC340" s="1"/>
  <c r="E279" i="9"/>
  <c r="X279"/>
  <c r="Y279" s="1"/>
  <c r="S283"/>
  <c r="T283" s="1"/>
  <c r="F281"/>
  <c r="J280"/>
  <c r="K280" s="1"/>
  <c r="P279" i="5"/>
  <c r="Q276"/>
  <c r="R276" s="1"/>
  <c r="L277"/>
  <c r="M277" s="1"/>
  <c r="CV285" l="1"/>
  <c r="CW284"/>
  <c r="CK295"/>
  <c r="CL294"/>
  <c r="CP294" s="1"/>
  <c r="CQ294" s="1"/>
  <c r="BZ287"/>
  <c r="CA286"/>
  <c r="CE286" s="1"/>
  <c r="CF286" s="1"/>
  <c r="BO284"/>
  <c r="BP283"/>
  <c r="BT283" s="1"/>
  <c r="BU283" s="1"/>
  <c r="BE282"/>
  <c r="BI282" s="1"/>
  <c r="BJ282" s="1"/>
  <c r="BD283"/>
  <c r="AS285"/>
  <c r="AT284"/>
  <c r="AX284" s="1"/>
  <c r="AY284" s="1"/>
  <c r="AH288"/>
  <c r="AI287"/>
  <c r="AM287" s="1"/>
  <c r="AN287" s="1"/>
  <c r="W342"/>
  <c r="X341"/>
  <c r="AB341" s="1"/>
  <c r="AC341" s="1"/>
  <c r="E280" i="9"/>
  <c r="X280"/>
  <c r="Y280" s="1"/>
  <c r="S284"/>
  <c r="T284" s="1"/>
  <c r="J281"/>
  <c r="K281" s="1"/>
  <c r="F282"/>
  <c r="P280" i="5"/>
  <c r="Q277"/>
  <c r="R277" s="1"/>
  <c r="L278"/>
  <c r="M278" s="1"/>
  <c r="CV286" l="1"/>
  <c r="CW285"/>
  <c r="CK296"/>
  <c r="CL295"/>
  <c r="CP295" s="1"/>
  <c r="CQ295" s="1"/>
  <c r="BZ288"/>
  <c r="CA287"/>
  <c r="CE287" s="1"/>
  <c r="CF287" s="1"/>
  <c r="BP284"/>
  <c r="BT284" s="1"/>
  <c r="BU284" s="1"/>
  <c r="BO285"/>
  <c r="BD284"/>
  <c r="BE283"/>
  <c r="BI283" s="1"/>
  <c r="BJ283" s="1"/>
  <c r="AS286"/>
  <c r="AT285"/>
  <c r="AX285" s="1"/>
  <c r="AY285" s="1"/>
  <c r="AH289"/>
  <c r="AI288"/>
  <c r="AM288" s="1"/>
  <c r="AN288" s="1"/>
  <c r="W343"/>
  <c r="X342"/>
  <c r="AB342" s="1"/>
  <c r="AC342" s="1"/>
  <c r="E281" i="9"/>
  <c r="X281"/>
  <c r="Y281" s="1"/>
  <c r="S285"/>
  <c r="T285" s="1"/>
  <c r="F283"/>
  <c r="J282"/>
  <c r="K282" s="1"/>
  <c r="P281" i="5"/>
  <c r="L279"/>
  <c r="M279" s="1"/>
  <c r="Q278"/>
  <c r="R278" s="1"/>
  <c r="CW286" l="1"/>
  <c r="CV287"/>
  <c r="CL296"/>
  <c r="CP296" s="1"/>
  <c r="CQ296" s="1"/>
  <c r="CK297"/>
  <c r="BZ289"/>
  <c r="CA288"/>
  <c r="CE288" s="1"/>
  <c r="CF288" s="1"/>
  <c r="BP285"/>
  <c r="BT285" s="1"/>
  <c r="BU285" s="1"/>
  <c r="BO286"/>
  <c r="BD285"/>
  <c r="BE284"/>
  <c r="BI284" s="1"/>
  <c r="BJ284" s="1"/>
  <c r="AT286"/>
  <c r="AX286" s="1"/>
  <c r="AY286" s="1"/>
  <c r="AS287"/>
  <c r="AI289"/>
  <c r="AM289" s="1"/>
  <c r="AN289" s="1"/>
  <c r="AH290"/>
  <c r="W344"/>
  <c r="X343"/>
  <c r="AB343" s="1"/>
  <c r="AC343" s="1"/>
  <c r="E282" i="9"/>
  <c r="X282"/>
  <c r="Y282" s="1"/>
  <c r="S286"/>
  <c r="T286" s="1"/>
  <c r="J283"/>
  <c r="K283" s="1"/>
  <c r="F284"/>
  <c r="P282" i="5"/>
  <c r="Q279"/>
  <c r="R279" s="1"/>
  <c r="L280"/>
  <c r="M280" s="1"/>
  <c r="CW287" l="1"/>
  <c r="CV288"/>
  <c r="CL297"/>
  <c r="CP297" s="1"/>
  <c r="CQ297" s="1"/>
  <c r="CK298"/>
  <c r="BZ290"/>
  <c r="CA289"/>
  <c r="CE289" s="1"/>
  <c r="CF289" s="1"/>
  <c r="BO287"/>
  <c r="BP286"/>
  <c r="BT286" s="1"/>
  <c r="BU286" s="1"/>
  <c r="BE285"/>
  <c r="BI285" s="1"/>
  <c r="BJ285" s="1"/>
  <c r="BD286"/>
  <c r="AS288"/>
  <c r="AT287"/>
  <c r="AX287" s="1"/>
  <c r="AY287" s="1"/>
  <c r="AH291"/>
  <c r="AI290"/>
  <c r="AM290" s="1"/>
  <c r="AN290" s="1"/>
  <c r="W345"/>
  <c r="X344"/>
  <c r="AB344" s="1"/>
  <c r="AC344" s="1"/>
  <c r="E283" i="9"/>
  <c r="X283"/>
  <c r="Y283" s="1"/>
  <c r="S287"/>
  <c r="T287" s="1"/>
  <c r="F285"/>
  <c r="J284"/>
  <c r="K284" s="1"/>
  <c r="P283" i="5"/>
  <c r="Q280"/>
  <c r="R280" s="1"/>
  <c r="L281"/>
  <c r="M281" s="1"/>
  <c r="CV289" l="1"/>
  <c r="CW288"/>
  <c r="CK299"/>
  <c r="CL298"/>
  <c r="CP298" s="1"/>
  <c r="CQ298" s="1"/>
  <c r="BZ291"/>
  <c r="CA290"/>
  <c r="CE290" s="1"/>
  <c r="CF290" s="1"/>
  <c r="BO288"/>
  <c r="BP287"/>
  <c r="BT287" s="1"/>
  <c r="BU287" s="1"/>
  <c r="BE286"/>
  <c r="BI286" s="1"/>
  <c r="BJ286" s="1"/>
  <c r="BD287"/>
  <c r="AS289"/>
  <c r="AT288"/>
  <c r="AX288" s="1"/>
  <c r="AY288" s="1"/>
  <c r="AH292"/>
  <c r="AI291"/>
  <c r="AM291" s="1"/>
  <c r="AN291" s="1"/>
  <c r="W346"/>
  <c r="X345"/>
  <c r="AB345" s="1"/>
  <c r="AC345" s="1"/>
  <c r="E284" i="9"/>
  <c r="X284"/>
  <c r="Y284" s="1"/>
  <c r="S288"/>
  <c r="T288" s="1"/>
  <c r="J285"/>
  <c r="K285" s="1"/>
  <c r="F286"/>
  <c r="P284" i="5"/>
  <c r="Q281"/>
  <c r="R281" s="1"/>
  <c r="L282"/>
  <c r="M282" s="1"/>
  <c r="CV290" l="1"/>
  <c r="CW289"/>
  <c r="CK300"/>
  <c r="CL299"/>
  <c r="CP299" s="1"/>
  <c r="CQ299" s="1"/>
  <c r="BZ292"/>
  <c r="CA291"/>
  <c r="CE291" s="1"/>
  <c r="CF291" s="1"/>
  <c r="BP288"/>
  <c r="BT288" s="1"/>
  <c r="BU288" s="1"/>
  <c r="BO289"/>
  <c r="BD288"/>
  <c r="BE287"/>
  <c r="BI287" s="1"/>
  <c r="BJ287" s="1"/>
  <c r="AS290"/>
  <c r="AT289"/>
  <c r="AX289" s="1"/>
  <c r="AY289" s="1"/>
  <c r="AH293"/>
  <c r="AI292"/>
  <c r="AM292" s="1"/>
  <c r="AN292" s="1"/>
  <c r="W347"/>
  <c r="X346"/>
  <c r="AB346" s="1"/>
  <c r="AC346" s="1"/>
  <c r="E285" i="9"/>
  <c r="X285"/>
  <c r="Y285" s="1"/>
  <c r="S289"/>
  <c r="T289" s="1"/>
  <c r="F287"/>
  <c r="J286"/>
  <c r="K286" s="1"/>
  <c r="P285" i="5"/>
  <c r="L283"/>
  <c r="M283" s="1"/>
  <c r="Q282"/>
  <c r="R282" s="1"/>
  <c r="CW290" l="1"/>
  <c r="CV291"/>
  <c r="CL300"/>
  <c r="CP300" s="1"/>
  <c r="CQ300" s="1"/>
  <c r="CK301"/>
  <c r="BZ293"/>
  <c r="CA292"/>
  <c r="CE292" s="1"/>
  <c r="CF292" s="1"/>
  <c r="BP289"/>
  <c r="BT289" s="1"/>
  <c r="BU289" s="1"/>
  <c r="BO290"/>
  <c r="BD289"/>
  <c r="BE288"/>
  <c r="BI288" s="1"/>
  <c r="BJ288" s="1"/>
  <c r="AT290"/>
  <c r="AX290" s="1"/>
  <c r="AY290" s="1"/>
  <c r="AS291"/>
  <c r="AI293"/>
  <c r="AM293" s="1"/>
  <c r="AN293" s="1"/>
  <c r="AH294"/>
  <c r="W348"/>
  <c r="X347"/>
  <c r="AB347" s="1"/>
  <c r="AC347" s="1"/>
  <c r="E286" i="9"/>
  <c r="X286"/>
  <c r="Y286" s="1"/>
  <c r="S290"/>
  <c r="T290" s="1"/>
  <c r="J287"/>
  <c r="K287" s="1"/>
  <c r="F288"/>
  <c r="P286" i="5"/>
  <c r="L284"/>
  <c r="M284" s="1"/>
  <c r="Q283"/>
  <c r="R283" s="1"/>
  <c r="CW291" l="1"/>
  <c r="CV292"/>
  <c r="CL301"/>
  <c r="CP301" s="1"/>
  <c r="CQ301" s="1"/>
  <c r="CK302"/>
  <c r="BZ294"/>
  <c r="CA293"/>
  <c r="CE293" s="1"/>
  <c r="CF293" s="1"/>
  <c r="BO291"/>
  <c r="BP290"/>
  <c r="BT290" s="1"/>
  <c r="BU290" s="1"/>
  <c r="BE289"/>
  <c r="BI289" s="1"/>
  <c r="BJ289" s="1"/>
  <c r="BD290"/>
  <c r="AS292"/>
  <c r="AT291"/>
  <c r="AX291" s="1"/>
  <c r="AY291" s="1"/>
  <c r="AH295"/>
  <c r="AI294"/>
  <c r="AM294" s="1"/>
  <c r="AN294" s="1"/>
  <c r="X348"/>
  <c r="AB348" s="1"/>
  <c r="AC348" s="1"/>
  <c r="W349"/>
  <c r="E287" i="9"/>
  <c r="X287"/>
  <c r="Y287" s="1"/>
  <c r="S291"/>
  <c r="T291" s="1"/>
  <c r="F289"/>
  <c r="J288"/>
  <c r="K288" s="1"/>
  <c r="P287" i="5"/>
  <c r="L285"/>
  <c r="M285" s="1"/>
  <c r="Q284"/>
  <c r="R284" s="1"/>
  <c r="CV293" l="1"/>
  <c r="CW292"/>
  <c r="CK303"/>
  <c r="CL302"/>
  <c r="CP302" s="1"/>
  <c r="CQ302" s="1"/>
  <c r="BZ295"/>
  <c r="CA294"/>
  <c r="CE294" s="1"/>
  <c r="CF294" s="1"/>
  <c r="BO292"/>
  <c r="BP291"/>
  <c r="BT291" s="1"/>
  <c r="BU291" s="1"/>
  <c r="BE290"/>
  <c r="BI290" s="1"/>
  <c r="BJ290" s="1"/>
  <c r="BD291"/>
  <c r="AS293"/>
  <c r="AT292"/>
  <c r="AX292" s="1"/>
  <c r="AY292" s="1"/>
  <c r="AH296"/>
  <c r="AI295"/>
  <c r="AM295" s="1"/>
  <c r="AN295" s="1"/>
  <c r="W350"/>
  <c r="X349"/>
  <c r="AB349" s="1"/>
  <c r="AC349" s="1"/>
  <c r="E288" i="9"/>
  <c r="X288"/>
  <c r="Y288" s="1"/>
  <c r="S292"/>
  <c r="T292" s="1"/>
  <c r="J289"/>
  <c r="K289" s="1"/>
  <c r="F290"/>
  <c r="P288" i="5"/>
  <c r="Q285"/>
  <c r="R285" s="1"/>
  <c r="L286"/>
  <c r="M286" s="1"/>
  <c r="CV294" l="1"/>
  <c r="CW293"/>
  <c r="CK304"/>
  <c r="CL303"/>
  <c r="CP303" s="1"/>
  <c r="CQ303" s="1"/>
  <c r="BZ296"/>
  <c r="CA295"/>
  <c r="CE295" s="1"/>
  <c r="CF295" s="1"/>
  <c r="BP292"/>
  <c r="BT292" s="1"/>
  <c r="BU292" s="1"/>
  <c r="BO293"/>
  <c r="BD292"/>
  <c r="BE291"/>
  <c r="BI291" s="1"/>
  <c r="BJ291" s="1"/>
  <c r="AS294"/>
  <c r="AT293"/>
  <c r="AX293" s="1"/>
  <c r="AY293" s="1"/>
  <c r="AH297"/>
  <c r="AI296"/>
  <c r="AM296" s="1"/>
  <c r="AN296" s="1"/>
  <c r="W351"/>
  <c r="X350"/>
  <c r="AB350" s="1"/>
  <c r="AC350" s="1"/>
  <c r="E289" i="9"/>
  <c r="X289"/>
  <c r="Y289" s="1"/>
  <c r="S293"/>
  <c r="T293" s="1"/>
  <c r="F291"/>
  <c r="J290"/>
  <c r="K290" s="1"/>
  <c r="P289" i="5"/>
  <c r="L287"/>
  <c r="M287" s="1"/>
  <c r="Q286"/>
  <c r="R286" s="1"/>
  <c r="CW294" l="1"/>
  <c r="CV295"/>
  <c r="CK305"/>
  <c r="CL304"/>
  <c r="CP304" s="1"/>
  <c r="CQ304" s="1"/>
  <c r="CA296"/>
  <c r="CE296" s="1"/>
  <c r="CF296" s="1"/>
  <c r="BZ297"/>
  <c r="BP293"/>
  <c r="BT293" s="1"/>
  <c r="BU293" s="1"/>
  <c r="BO294"/>
  <c r="BD293"/>
  <c r="BE292"/>
  <c r="BI292" s="1"/>
  <c r="BJ292" s="1"/>
  <c r="AT294"/>
  <c r="AX294" s="1"/>
  <c r="AY294" s="1"/>
  <c r="AS295"/>
  <c r="AI297"/>
  <c r="AM297" s="1"/>
  <c r="AN297" s="1"/>
  <c r="AH298"/>
  <c r="W352"/>
  <c r="X351"/>
  <c r="AB351" s="1"/>
  <c r="AC351" s="1"/>
  <c r="E290" i="9"/>
  <c r="X290"/>
  <c r="Y290" s="1"/>
  <c r="S294"/>
  <c r="T294" s="1"/>
  <c r="J291"/>
  <c r="K291" s="1"/>
  <c r="F292"/>
  <c r="P290" i="5"/>
  <c r="Q287"/>
  <c r="R287" s="1"/>
  <c r="L288"/>
  <c r="M288" s="1"/>
  <c r="CW295" l="1"/>
  <c r="CV296"/>
  <c r="CK306"/>
  <c r="CL305"/>
  <c r="CP305" s="1"/>
  <c r="CQ305" s="1"/>
  <c r="BZ298"/>
  <c r="CA297"/>
  <c r="CE297" s="1"/>
  <c r="CF297" s="1"/>
  <c r="BO295"/>
  <c r="BP294"/>
  <c r="BT294" s="1"/>
  <c r="BU294" s="1"/>
  <c r="BE293"/>
  <c r="BI293" s="1"/>
  <c r="BJ293" s="1"/>
  <c r="BD294"/>
  <c r="AS296"/>
  <c r="AT295"/>
  <c r="AX295" s="1"/>
  <c r="AY295" s="1"/>
  <c r="AH299"/>
  <c r="AI298"/>
  <c r="AM298" s="1"/>
  <c r="AN298" s="1"/>
  <c r="X352"/>
  <c r="AB352" s="1"/>
  <c r="AC352" s="1"/>
  <c r="W353"/>
  <c r="E291" i="9"/>
  <c r="X291"/>
  <c r="Y291" s="1"/>
  <c r="S295"/>
  <c r="T295" s="1"/>
  <c r="F293"/>
  <c r="J292"/>
  <c r="K292" s="1"/>
  <c r="P291" i="5"/>
  <c r="Q288"/>
  <c r="R288" s="1"/>
  <c r="L289"/>
  <c r="M289" s="1"/>
  <c r="CV297" l="1"/>
  <c r="CW296"/>
  <c r="CK307"/>
  <c r="CL306"/>
  <c r="CP306" s="1"/>
  <c r="CQ306" s="1"/>
  <c r="BZ299"/>
  <c r="CA298"/>
  <c r="CE298" s="1"/>
  <c r="CF298" s="1"/>
  <c r="BO296"/>
  <c r="BP295"/>
  <c r="BT295" s="1"/>
  <c r="BU295" s="1"/>
  <c r="BE294"/>
  <c r="BI294" s="1"/>
  <c r="BJ294" s="1"/>
  <c r="BD295"/>
  <c r="AS297"/>
  <c r="AT296"/>
  <c r="AX296" s="1"/>
  <c r="AY296" s="1"/>
  <c r="AH300"/>
  <c r="AI299"/>
  <c r="AM299" s="1"/>
  <c r="AN299" s="1"/>
  <c r="W354"/>
  <c r="X353"/>
  <c r="AB353" s="1"/>
  <c r="AC353" s="1"/>
  <c r="E292" i="9"/>
  <c r="X292"/>
  <c r="Y292" s="1"/>
  <c r="S296"/>
  <c r="T296" s="1"/>
  <c r="J293"/>
  <c r="K293" s="1"/>
  <c r="F294"/>
  <c r="P292" i="5"/>
  <c r="L290"/>
  <c r="M290" s="1"/>
  <c r="Q289"/>
  <c r="R289" s="1"/>
  <c r="CV298" l="1"/>
  <c r="CW297"/>
  <c r="CK308"/>
  <c r="CL307"/>
  <c r="CP307" s="1"/>
  <c r="CQ307" s="1"/>
  <c r="BZ300"/>
  <c r="CA299"/>
  <c r="CE299" s="1"/>
  <c r="CF299" s="1"/>
  <c r="BP296"/>
  <c r="BT296" s="1"/>
  <c r="BU296" s="1"/>
  <c r="BO297"/>
  <c r="BD296"/>
  <c r="BE295"/>
  <c r="BI295" s="1"/>
  <c r="BJ295" s="1"/>
  <c r="AT297"/>
  <c r="AX297" s="1"/>
  <c r="AY297" s="1"/>
  <c r="AS298"/>
  <c r="AH301"/>
  <c r="AI300"/>
  <c r="AM300" s="1"/>
  <c r="AN300" s="1"/>
  <c r="W355"/>
  <c r="X354"/>
  <c r="AB354" s="1"/>
  <c r="AC354" s="1"/>
  <c r="E293" i="9"/>
  <c r="X293"/>
  <c r="Y293" s="1"/>
  <c r="S297"/>
  <c r="T297" s="1"/>
  <c r="F295"/>
  <c r="J294"/>
  <c r="K294" s="1"/>
  <c r="P293" i="5"/>
  <c r="L291"/>
  <c r="M291" s="1"/>
  <c r="Q290"/>
  <c r="R290" s="1"/>
  <c r="CW298" l="1"/>
  <c r="CV299"/>
  <c r="CL308"/>
  <c r="CP308" s="1"/>
  <c r="CQ308" s="1"/>
  <c r="CK309"/>
  <c r="BZ301"/>
  <c r="CA300"/>
  <c r="CE300" s="1"/>
  <c r="CF300" s="1"/>
  <c r="BP297"/>
  <c r="BT297" s="1"/>
  <c r="BU297" s="1"/>
  <c r="BO298"/>
  <c r="BD297"/>
  <c r="BE296"/>
  <c r="BI296" s="1"/>
  <c r="BJ296" s="1"/>
  <c r="AT298"/>
  <c r="AX298" s="1"/>
  <c r="AY298" s="1"/>
  <c r="AS299"/>
  <c r="AI301"/>
  <c r="AM301" s="1"/>
  <c r="AN301" s="1"/>
  <c r="AH302"/>
  <c r="W356"/>
  <c r="X355"/>
  <c r="AB355" s="1"/>
  <c r="AC355" s="1"/>
  <c r="E294" i="9"/>
  <c r="X294"/>
  <c r="Y294" s="1"/>
  <c r="S298"/>
  <c r="T298" s="1"/>
  <c r="J295"/>
  <c r="K295" s="1"/>
  <c r="F296"/>
  <c r="P294" i="5"/>
  <c r="L292"/>
  <c r="M292" s="1"/>
  <c r="Q291"/>
  <c r="R291" s="1"/>
  <c r="CW299" l="1"/>
  <c r="CV300"/>
  <c r="CK310"/>
  <c r="CL309"/>
  <c r="CP309" s="1"/>
  <c r="CQ309" s="1"/>
  <c r="CA301"/>
  <c r="CE301" s="1"/>
  <c r="CF301" s="1"/>
  <c r="BZ302"/>
  <c r="BO299"/>
  <c r="BP298"/>
  <c r="BT298" s="1"/>
  <c r="BU298" s="1"/>
  <c r="BE297"/>
  <c r="BI297" s="1"/>
  <c r="BJ297" s="1"/>
  <c r="BD298"/>
  <c r="AS300"/>
  <c r="AT299"/>
  <c r="AX299" s="1"/>
  <c r="AY299" s="1"/>
  <c r="AH303"/>
  <c r="AI302"/>
  <c r="AM302" s="1"/>
  <c r="AN302" s="1"/>
  <c r="X356"/>
  <c r="AB356" s="1"/>
  <c r="AC356" s="1"/>
  <c r="W357"/>
  <c r="E295" i="9"/>
  <c r="X295"/>
  <c r="Y295" s="1"/>
  <c r="S299"/>
  <c r="T299" s="1"/>
  <c r="F297"/>
  <c r="J296"/>
  <c r="K296" s="1"/>
  <c r="P295" i="5"/>
  <c r="L293"/>
  <c r="M293" s="1"/>
  <c r="Q292"/>
  <c r="R292" s="1"/>
  <c r="CV301" l="1"/>
  <c r="CW300"/>
  <c r="CL310"/>
  <c r="CP310" s="1"/>
  <c r="CQ310" s="1"/>
  <c r="CK311"/>
  <c r="BZ303"/>
  <c r="CA302"/>
  <c r="CE302" s="1"/>
  <c r="CF302" s="1"/>
  <c r="BO300"/>
  <c r="BP299"/>
  <c r="BT299" s="1"/>
  <c r="BU299" s="1"/>
  <c r="BE298"/>
  <c r="BI298" s="1"/>
  <c r="BJ298" s="1"/>
  <c r="BD299"/>
  <c r="AS301"/>
  <c r="AT300"/>
  <c r="AX300" s="1"/>
  <c r="AY300" s="1"/>
  <c r="AH304"/>
  <c r="AI303"/>
  <c r="AM303" s="1"/>
  <c r="AN303" s="1"/>
  <c r="W358"/>
  <c r="X357"/>
  <c r="AB357" s="1"/>
  <c r="AC357" s="1"/>
  <c r="E296" i="9"/>
  <c r="X296"/>
  <c r="Y296" s="1"/>
  <c r="S300"/>
  <c r="T300" s="1"/>
  <c r="J297"/>
  <c r="K297" s="1"/>
  <c r="F298"/>
  <c r="P296" i="5"/>
  <c r="Q293"/>
  <c r="R293" s="1"/>
  <c r="L294"/>
  <c r="M294" s="1"/>
  <c r="CV302" l="1"/>
  <c r="CW301"/>
  <c r="CK312"/>
  <c r="CL311"/>
  <c r="CP311" s="1"/>
  <c r="CQ311" s="1"/>
  <c r="BZ304"/>
  <c r="CA303"/>
  <c r="CE303" s="1"/>
  <c r="CF303" s="1"/>
  <c r="BP300"/>
  <c r="BT300" s="1"/>
  <c r="BU300" s="1"/>
  <c r="BO301"/>
  <c r="BD300"/>
  <c r="BE299"/>
  <c r="BI299" s="1"/>
  <c r="BJ299" s="1"/>
  <c r="AT301"/>
  <c r="AX301" s="1"/>
  <c r="AY301" s="1"/>
  <c r="AS302"/>
  <c r="AH305"/>
  <c r="AI304"/>
  <c r="AM304" s="1"/>
  <c r="AN304" s="1"/>
  <c r="W359"/>
  <c r="X358"/>
  <c r="AB358" s="1"/>
  <c r="AC358" s="1"/>
  <c r="E297" i="9"/>
  <c r="X297"/>
  <c r="Y297" s="1"/>
  <c r="S301"/>
  <c r="T301" s="1"/>
  <c r="F299"/>
  <c r="J298"/>
  <c r="K298" s="1"/>
  <c r="P297" i="5"/>
  <c r="L295"/>
  <c r="M295" s="1"/>
  <c r="Q294"/>
  <c r="R294" s="1"/>
  <c r="CW302" l="1"/>
  <c r="CV303"/>
  <c r="CL312"/>
  <c r="CP312" s="1"/>
  <c r="CQ312" s="1"/>
  <c r="CK313"/>
  <c r="BZ305"/>
  <c r="CA304"/>
  <c r="CE304" s="1"/>
  <c r="CF304" s="1"/>
  <c r="BP301"/>
  <c r="BT301" s="1"/>
  <c r="BU301" s="1"/>
  <c r="BO302"/>
  <c r="BD301"/>
  <c r="BE300"/>
  <c r="BI300" s="1"/>
  <c r="BJ300" s="1"/>
  <c r="AT302"/>
  <c r="AX302" s="1"/>
  <c r="AY302" s="1"/>
  <c r="AS303"/>
  <c r="AH306"/>
  <c r="AI305"/>
  <c r="AM305" s="1"/>
  <c r="AN305" s="1"/>
  <c r="W360"/>
  <c r="X359"/>
  <c r="AB359" s="1"/>
  <c r="AC359" s="1"/>
  <c r="E298" i="9"/>
  <c r="X298"/>
  <c r="Y298" s="1"/>
  <c r="S302"/>
  <c r="T302" s="1"/>
  <c r="J299"/>
  <c r="K299" s="1"/>
  <c r="F300"/>
  <c r="P298" i="5"/>
  <c r="Q295"/>
  <c r="R295" s="1"/>
  <c r="L296"/>
  <c r="M296" s="1"/>
  <c r="CV304" l="1"/>
  <c r="CW303"/>
  <c r="CK314"/>
  <c r="CL313"/>
  <c r="CP313" s="1"/>
  <c r="CQ313" s="1"/>
  <c r="BZ306"/>
  <c r="CA305"/>
  <c r="CE305" s="1"/>
  <c r="CF305" s="1"/>
  <c r="BO303"/>
  <c r="BP302"/>
  <c r="BT302" s="1"/>
  <c r="BU302" s="1"/>
  <c r="BE301"/>
  <c r="BI301" s="1"/>
  <c r="BJ301" s="1"/>
  <c r="BD302"/>
  <c r="AS304"/>
  <c r="AT303"/>
  <c r="AX303" s="1"/>
  <c r="AY303" s="1"/>
  <c r="AH307"/>
  <c r="AI306"/>
  <c r="AM306" s="1"/>
  <c r="AN306" s="1"/>
  <c r="X360"/>
  <c r="AB360" s="1"/>
  <c r="AC360" s="1"/>
  <c r="W361"/>
  <c r="E299" i="9"/>
  <c r="X299"/>
  <c r="Y299" s="1"/>
  <c r="S303"/>
  <c r="T303" s="1"/>
  <c r="F301"/>
  <c r="J300"/>
  <c r="K300" s="1"/>
  <c r="P299" i="5"/>
  <c r="L297"/>
  <c r="M297" s="1"/>
  <c r="Q296"/>
  <c r="R296" s="1"/>
  <c r="CW304" l="1"/>
  <c r="CV305"/>
  <c r="CK315"/>
  <c r="CL314"/>
  <c r="CP314" s="1"/>
  <c r="CQ314" s="1"/>
  <c r="BZ307"/>
  <c r="CA306"/>
  <c r="CE306" s="1"/>
  <c r="CF306" s="1"/>
  <c r="BO304"/>
  <c r="BP303"/>
  <c r="BT303" s="1"/>
  <c r="BU303" s="1"/>
  <c r="BE302"/>
  <c r="BI302" s="1"/>
  <c r="BJ302" s="1"/>
  <c r="BD303"/>
  <c r="AT304"/>
  <c r="AX304" s="1"/>
  <c r="AY304" s="1"/>
  <c r="AS305"/>
  <c r="AH308"/>
  <c r="AI307"/>
  <c r="AM307" s="1"/>
  <c r="AN307" s="1"/>
  <c r="W362"/>
  <c r="X361"/>
  <c r="AB361" s="1"/>
  <c r="AC361" s="1"/>
  <c r="E300" i="9"/>
  <c r="X300"/>
  <c r="Y300" s="1"/>
  <c r="S304"/>
  <c r="T304" s="1"/>
  <c r="J301"/>
  <c r="K301" s="1"/>
  <c r="F302"/>
  <c r="P300" i="5"/>
  <c r="Q297"/>
  <c r="R297" s="1"/>
  <c r="L298"/>
  <c r="M298" s="1"/>
  <c r="CV306" l="1"/>
  <c r="CW305"/>
  <c r="CK316"/>
  <c r="CL315"/>
  <c r="CP315" s="1"/>
  <c r="CQ315" s="1"/>
  <c r="BZ308"/>
  <c r="CA307"/>
  <c r="CE307" s="1"/>
  <c r="CF307" s="1"/>
  <c r="BO305"/>
  <c r="BP304"/>
  <c r="BT304" s="1"/>
  <c r="BU304" s="1"/>
  <c r="BD304"/>
  <c r="BE303"/>
  <c r="BI303" s="1"/>
  <c r="BJ303" s="1"/>
  <c r="AS306"/>
  <c r="AT305"/>
  <c r="AX305" s="1"/>
  <c r="AY305" s="1"/>
  <c r="AH309"/>
  <c r="AI308"/>
  <c r="AM308" s="1"/>
  <c r="AN308" s="1"/>
  <c r="W363"/>
  <c r="X362"/>
  <c r="AB362" s="1"/>
  <c r="AC362" s="1"/>
  <c r="E301" i="9"/>
  <c r="X301"/>
  <c r="Y301" s="1"/>
  <c r="S305"/>
  <c r="T305" s="1"/>
  <c r="F303"/>
  <c r="J302"/>
  <c r="K302" s="1"/>
  <c r="P301" i="5"/>
  <c r="L299"/>
  <c r="M299" s="1"/>
  <c r="Q298"/>
  <c r="R298" s="1"/>
  <c r="CW306" l="1"/>
  <c r="CV307"/>
  <c r="CL316"/>
  <c r="CP316" s="1"/>
  <c r="CQ316" s="1"/>
  <c r="CK317"/>
  <c r="BZ309"/>
  <c r="CA308"/>
  <c r="CE308" s="1"/>
  <c r="CF308" s="1"/>
  <c r="BO306"/>
  <c r="BP305"/>
  <c r="BT305" s="1"/>
  <c r="BU305" s="1"/>
  <c r="BD305"/>
  <c r="BE304"/>
  <c r="BI304" s="1"/>
  <c r="BJ304" s="1"/>
  <c r="AS307"/>
  <c r="AT306"/>
  <c r="AX306" s="1"/>
  <c r="AY306" s="1"/>
  <c r="AH310"/>
  <c r="AI309"/>
  <c r="AM309" s="1"/>
  <c r="AN309" s="1"/>
  <c r="W364"/>
  <c r="X363"/>
  <c r="AB363" s="1"/>
  <c r="AC363" s="1"/>
  <c r="E302" i="9"/>
  <c r="X302"/>
  <c r="Y302" s="1"/>
  <c r="S306"/>
  <c r="T306" s="1"/>
  <c r="J303"/>
  <c r="K303" s="1"/>
  <c r="F304"/>
  <c r="P302" i="5"/>
  <c r="L300"/>
  <c r="M300" s="1"/>
  <c r="Q299"/>
  <c r="R299" s="1"/>
  <c r="CV308" l="1"/>
  <c r="CW307"/>
  <c r="CK318"/>
  <c r="CL317"/>
  <c r="CP317" s="1"/>
  <c r="CQ317" s="1"/>
  <c r="BZ310"/>
  <c r="CA309"/>
  <c r="CE309" s="1"/>
  <c r="CF309" s="1"/>
  <c r="BO307"/>
  <c r="BP306"/>
  <c r="BT306" s="1"/>
  <c r="BU306" s="1"/>
  <c r="BD306"/>
  <c r="BE305"/>
  <c r="BI305" s="1"/>
  <c r="BJ305" s="1"/>
  <c r="AS308"/>
  <c r="AT307"/>
  <c r="AX307" s="1"/>
  <c r="AY307" s="1"/>
  <c r="AI310"/>
  <c r="AM310" s="1"/>
  <c r="AN310" s="1"/>
  <c r="AH311"/>
  <c r="X364"/>
  <c r="AB364" s="1"/>
  <c r="AC364" s="1"/>
  <c r="W365"/>
  <c r="E303" i="9"/>
  <c r="X303"/>
  <c r="Y303" s="1"/>
  <c r="S307"/>
  <c r="T307" s="1"/>
  <c r="F305"/>
  <c r="J304"/>
  <c r="K304" s="1"/>
  <c r="P303" i="5"/>
  <c r="L301"/>
  <c r="M301" s="1"/>
  <c r="Q300"/>
  <c r="R300" s="1"/>
  <c r="CV309" l="1"/>
  <c r="CW308"/>
  <c r="CK319"/>
  <c r="CL318"/>
  <c r="CP318" s="1"/>
  <c r="CQ318" s="1"/>
  <c r="CA310"/>
  <c r="CE310" s="1"/>
  <c r="CF310" s="1"/>
  <c r="BZ311"/>
  <c r="BO308"/>
  <c r="BP307"/>
  <c r="BT307" s="1"/>
  <c r="BU307" s="1"/>
  <c r="BD307"/>
  <c r="BE306"/>
  <c r="BI306" s="1"/>
  <c r="BJ306" s="1"/>
  <c r="AS309"/>
  <c r="AT308"/>
  <c r="AX308" s="1"/>
  <c r="AY308" s="1"/>
  <c r="AH312"/>
  <c r="AI311"/>
  <c r="AM311" s="1"/>
  <c r="AN311" s="1"/>
  <c r="W366"/>
  <c r="X365"/>
  <c r="AB365" s="1"/>
  <c r="AC365" s="1"/>
  <c r="E304" i="9"/>
  <c r="X304"/>
  <c r="Y304" s="1"/>
  <c r="S308"/>
  <c r="T308" s="1"/>
  <c r="J305"/>
  <c r="K305" s="1"/>
  <c r="F306"/>
  <c r="P304" i="5"/>
  <c r="L302"/>
  <c r="M302" s="1"/>
  <c r="Q301"/>
  <c r="R301" s="1"/>
  <c r="CV310" l="1"/>
  <c r="CW309"/>
  <c r="CK320"/>
  <c r="CL319"/>
  <c r="CP319" s="1"/>
  <c r="CQ319" s="1"/>
  <c r="BZ312"/>
  <c r="CA311"/>
  <c r="CE311" s="1"/>
  <c r="CF311" s="1"/>
  <c r="BP308"/>
  <c r="BT308" s="1"/>
  <c r="BU308" s="1"/>
  <c r="BO309"/>
  <c r="BD308"/>
  <c r="BE307"/>
  <c r="BI307" s="1"/>
  <c r="BJ307" s="1"/>
  <c r="AS310"/>
  <c r="AT309"/>
  <c r="AX309" s="1"/>
  <c r="AY309" s="1"/>
  <c r="AI312"/>
  <c r="AM312" s="1"/>
  <c r="AN312" s="1"/>
  <c r="AH313"/>
  <c r="W367"/>
  <c r="X366"/>
  <c r="AB366" s="1"/>
  <c r="AC366" s="1"/>
  <c r="E305" i="9"/>
  <c r="X305"/>
  <c r="Y305" s="1"/>
  <c r="S309"/>
  <c r="T309" s="1"/>
  <c r="F307"/>
  <c r="J306"/>
  <c r="K306" s="1"/>
  <c r="P305" i="5"/>
  <c r="Q302"/>
  <c r="R302" s="1"/>
  <c r="L303"/>
  <c r="M303" s="1"/>
  <c r="CV311" l="1"/>
  <c r="CW310"/>
  <c r="CK321"/>
  <c r="CL320"/>
  <c r="CP320" s="1"/>
  <c r="CQ320" s="1"/>
  <c r="BZ313"/>
  <c r="CA312"/>
  <c r="CE312" s="1"/>
  <c r="CF312" s="1"/>
  <c r="BO310"/>
  <c r="BP309"/>
  <c r="BT309" s="1"/>
  <c r="BU309" s="1"/>
  <c r="BD309"/>
  <c r="BE308"/>
  <c r="BI308" s="1"/>
  <c r="BJ308" s="1"/>
  <c r="AS311"/>
  <c r="AT310"/>
  <c r="AX310" s="1"/>
  <c r="AY310" s="1"/>
  <c r="AH314"/>
  <c r="AI313"/>
  <c r="AM313" s="1"/>
  <c r="AN313" s="1"/>
  <c r="W368"/>
  <c r="X367"/>
  <c r="AB367" s="1"/>
  <c r="AC367" s="1"/>
  <c r="E306" i="9"/>
  <c r="X306"/>
  <c r="Y306" s="1"/>
  <c r="S310"/>
  <c r="T310" s="1"/>
  <c r="J307"/>
  <c r="K307" s="1"/>
  <c r="F308"/>
  <c r="P306" i="5"/>
  <c r="Q303"/>
  <c r="R303" s="1"/>
  <c r="L304"/>
  <c r="M304" s="1"/>
  <c r="CW311" l="1"/>
  <c r="CV312"/>
  <c r="CK322"/>
  <c r="CL321"/>
  <c r="CP321" s="1"/>
  <c r="CQ321" s="1"/>
  <c r="BZ314"/>
  <c r="CA313"/>
  <c r="CE313" s="1"/>
  <c r="CF313" s="1"/>
  <c r="BP310"/>
  <c r="BT310" s="1"/>
  <c r="BU310" s="1"/>
  <c r="BO311"/>
  <c r="BD310"/>
  <c r="BE309"/>
  <c r="BI309" s="1"/>
  <c r="BJ309" s="1"/>
  <c r="AS312"/>
  <c r="AT311"/>
  <c r="AX311" s="1"/>
  <c r="AY311" s="1"/>
  <c r="AH315"/>
  <c r="AI314"/>
  <c r="AM314" s="1"/>
  <c r="AN314" s="1"/>
  <c r="X368"/>
  <c r="AB368" s="1"/>
  <c r="AC368" s="1"/>
  <c r="W369"/>
  <c r="E307" i="9"/>
  <c r="X307"/>
  <c r="Y307" s="1"/>
  <c r="S311"/>
  <c r="T311" s="1"/>
  <c r="F309"/>
  <c r="J308"/>
  <c r="K308" s="1"/>
  <c r="P307" i="5"/>
  <c r="Q304"/>
  <c r="R304" s="1"/>
  <c r="L305"/>
  <c r="M305" s="1"/>
  <c r="CV313" l="1"/>
  <c r="CW312"/>
  <c r="CK323"/>
  <c r="CL322"/>
  <c r="CP322" s="1"/>
  <c r="CQ322" s="1"/>
  <c r="BZ315"/>
  <c r="CA314"/>
  <c r="CE314" s="1"/>
  <c r="CF314" s="1"/>
  <c r="BO312"/>
  <c r="BP311"/>
  <c r="BT311" s="1"/>
  <c r="BU311" s="1"/>
  <c r="BD311"/>
  <c r="BE310"/>
  <c r="BI310" s="1"/>
  <c r="BJ310" s="1"/>
  <c r="AS313"/>
  <c r="AT312"/>
  <c r="AX312" s="1"/>
  <c r="AY312" s="1"/>
  <c r="AH316"/>
  <c r="AI315"/>
  <c r="AM315" s="1"/>
  <c r="AN315" s="1"/>
  <c r="W370"/>
  <c r="X369"/>
  <c r="AB369" s="1"/>
  <c r="AC369" s="1"/>
  <c r="E308" i="9"/>
  <c r="X308"/>
  <c r="Y308" s="1"/>
  <c r="S312"/>
  <c r="T312" s="1"/>
  <c r="J309"/>
  <c r="K309" s="1"/>
  <c r="F310"/>
  <c r="P308" i="5"/>
  <c r="Q305"/>
  <c r="R305" s="1"/>
  <c r="L306"/>
  <c r="M306" s="1"/>
  <c r="CV314" l="1"/>
  <c r="CW313"/>
  <c r="CK324"/>
  <c r="CL323"/>
  <c r="CP323" s="1"/>
  <c r="CQ323" s="1"/>
  <c r="BZ316"/>
  <c r="CA315"/>
  <c r="CE315" s="1"/>
  <c r="CF315" s="1"/>
  <c r="BO313"/>
  <c r="BP312"/>
  <c r="BT312" s="1"/>
  <c r="BU312" s="1"/>
  <c r="BD312"/>
  <c r="BE311"/>
  <c r="BI311" s="1"/>
  <c r="BJ311" s="1"/>
  <c r="AS314"/>
  <c r="AT313"/>
  <c r="AX313" s="1"/>
  <c r="AY313" s="1"/>
  <c r="AH317"/>
  <c r="AI316"/>
  <c r="AM316" s="1"/>
  <c r="AN316" s="1"/>
  <c r="W371"/>
  <c r="X370"/>
  <c r="AB370" s="1"/>
  <c r="AC370" s="1"/>
  <c r="E309" i="9"/>
  <c r="X309"/>
  <c r="Y309" s="1"/>
  <c r="S313"/>
  <c r="T313" s="1"/>
  <c r="F311"/>
  <c r="J310"/>
  <c r="K310" s="1"/>
  <c r="P309" i="5"/>
  <c r="L307"/>
  <c r="M307" s="1"/>
  <c r="Q306"/>
  <c r="R306" s="1"/>
  <c r="CW314" l="1"/>
  <c r="CV315"/>
  <c r="CL324"/>
  <c r="CP324" s="1"/>
  <c r="CQ324" s="1"/>
  <c r="CK325"/>
  <c r="BZ317"/>
  <c r="CA316"/>
  <c r="CE316" s="1"/>
  <c r="CF316" s="1"/>
  <c r="BO314"/>
  <c r="BP313"/>
  <c r="BT313" s="1"/>
  <c r="BU313" s="1"/>
  <c r="BE312"/>
  <c r="BI312" s="1"/>
  <c r="BJ312" s="1"/>
  <c r="BD313"/>
  <c r="AT314"/>
  <c r="AX314" s="1"/>
  <c r="AY314" s="1"/>
  <c r="AS315"/>
  <c r="AH318"/>
  <c r="AI317"/>
  <c r="AM317" s="1"/>
  <c r="AN317" s="1"/>
  <c r="W372"/>
  <c r="X371"/>
  <c r="AB371" s="1"/>
  <c r="AC371" s="1"/>
  <c r="E310" i="9"/>
  <c r="X310"/>
  <c r="Y310" s="1"/>
  <c r="S314"/>
  <c r="T314" s="1"/>
  <c r="J311"/>
  <c r="K311" s="1"/>
  <c r="F312"/>
  <c r="P310" i="5"/>
  <c r="Q307"/>
  <c r="R307" s="1"/>
  <c r="L308"/>
  <c r="M308" s="1"/>
  <c r="CV316" l="1"/>
  <c r="CW315"/>
  <c r="CK326"/>
  <c r="CL325"/>
  <c r="CP325" s="1"/>
  <c r="CQ325" s="1"/>
  <c r="BZ318"/>
  <c r="CA317"/>
  <c r="CE317" s="1"/>
  <c r="CF317" s="1"/>
  <c r="BO315"/>
  <c r="BP314"/>
  <c r="BT314" s="1"/>
  <c r="BU314" s="1"/>
  <c r="BD314"/>
  <c r="BE313"/>
  <c r="BI313" s="1"/>
  <c r="BJ313" s="1"/>
  <c r="AS316"/>
  <c r="AT315"/>
  <c r="AX315" s="1"/>
  <c r="AY315" s="1"/>
  <c r="AI318"/>
  <c r="AM318" s="1"/>
  <c r="AN318" s="1"/>
  <c r="AH319"/>
  <c r="X372"/>
  <c r="AB372" s="1"/>
  <c r="AC372" s="1"/>
  <c r="W373"/>
  <c r="E311" i="9"/>
  <c r="X311"/>
  <c r="Y311" s="1"/>
  <c r="S315"/>
  <c r="T315" s="1"/>
  <c r="F313"/>
  <c r="J312"/>
  <c r="K312" s="1"/>
  <c r="P311" i="5"/>
  <c r="Q308"/>
  <c r="R308" s="1"/>
  <c r="L309"/>
  <c r="M309" s="1"/>
  <c r="CW316" l="1"/>
  <c r="CV317"/>
  <c r="CL326"/>
  <c r="CP326" s="1"/>
  <c r="CQ326" s="1"/>
  <c r="CK327"/>
  <c r="CA318"/>
  <c r="CE318" s="1"/>
  <c r="CF318" s="1"/>
  <c r="BZ319"/>
  <c r="BO316"/>
  <c r="BP315"/>
  <c r="BT315" s="1"/>
  <c r="BU315" s="1"/>
  <c r="BE314"/>
  <c r="BI314" s="1"/>
  <c r="BJ314" s="1"/>
  <c r="BD315"/>
  <c r="AT316"/>
  <c r="AX316" s="1"/>
  <c r="AY316" s="1"/>
  <c r="AS317"/>
  <c r="AH320"/>
  <c r="AI319"/>
  <c r="AM319" s="1"/>
  <c r="AN319" s="1"/>
  <c r="W374"/>
  <c r="X373"/>
  <c r="AB373" s="1"/>
  <c r="AC373" s="1"/>
  <c r="E312" i="9"/>
  <c r="X312"/>
  <c r="Y312" s="1"/>
  <c r="S316"/>
  <c r="T316" s="1"/>
  <c r="J313"/>
  <c r="K313" s="1"/>
  <c r="F314"/>
  <c r="P312" i="5"/>
  <c r="Q309"/>
  <c r="R309" s="1"/>
  <c r="L310"/>
  <c r="M310" s="1"/>
  <c r="CV318" l="1"/>
  <c r="CW317"/>
  <c r="CK328"/>
  <c r="CL327"/>
  <c r="CP327" s="1"/>
  <c r="CQ327" s="1"/>
  <c r="BZ320"/>
  <c r="CA319"/>
  <c r="CE319" s="1"/>
  <c r="CF319" s="1"/>
  <c r="BP316"/>
  <c r="BT316" s="1"/>
  <c r="BU316" s="1"/>
  <c r="BO317"/>
  <c r="BD316"/>
  <c r="BE315"/>
  <c r="BI315" s="1"/>
  <c r="BJ315" s="1"/>
  <c r="AS318"/>
  <c r="AT317"/>
  <c r="AX317" s="1"/>
  <c r="AY317" s="1"/>
  <c r="AH321"/>
  <c r="AI320"/>
  <c r="AM320" s="1"/>
  <c r="AN320" s="1"/>
  <c r="W375"/>
  <c r="X374"/>
  <c r="AB374" s="1"/>
  <c r="AC374" s="1"/>
  <c r="E313" i="9"/>
  <c r="X313"/>
  <c r="Y313" s="1"/>
  <c r="S317"/>
  <c r="T317" s="1"/>
  <c r="F315"/>
  <c r="J314"/>
  <c r="K314" s="1"/>
  <c r="P313" i="5"/>
  <c r="L311"/>
  <c r="M311" s="1"/>
  <c r="Q310"/>
  <c r="R310" s="1"/>
  <c r="CW318" l="1"/>
  <c r="CV319"/>
  <c r="CL328"/>
  <c r="CP328" s="1"/>
  <c r="CQ328" s="1"/>
  <c r="CK329"/>
  <c r="BZ321"/>
  <c r="CA320"/>
  <c r="CE320" s="1"/>
  <c r="CF320" s="1"/>
  <c r="BO318"/>
  <c r="BP317"/>
  <c r="BT317" s="1"/>
  <c r="BU317" s="1"/>
  <c r="BD317"/>
  <c r="BE316"/>
  <c r="BI316" s="1"/>
  <c r="BJ316" s="1"/>
  <c r="AS319"/>
  <c r="AT318"/>
  <c r="AX318" s="1"/>
  <c r="AY318" s="1"/>
  <c r="AH322"/>
  <c r="AI321"/>
  <c r="AM321" s="1"/>
  <c r="AN321" s="1"/>
  <c r="W376"/>
  <c r="X375"/>
  <c r="AB375" s="1"/>
  <c r="AC375" s="1"/>
  <c r="E314" i="9"/>
  <c r="X314"/>
  <c r="Y314" s="1"/>
  <c r="S318"/>
  <c r="T318" s="1"/>
  <c r="J315"/>
  <c r="K315" s="1"/>
  <c r="F316"/>
  <c r="P314" i="5"/>
  <c r="L312"/>
  <c r="M312" s="1"/>
  <c r="Q311"/>
  <c r="R311" s="1"/>
  <c r="CV320" l="1"/>
  <c r="CW319"/>
  <c r="CK330"/>
  <c r="CL329"/>
  <c r="CP329" s="1"/>
  <c r="CQ329" s="1"/>
  <c r="BZ322"/>
  <c r="CA321"/>
  <c r="CE321" s="1"/>
  <c r="CF321" s="1"/>
  <c r="BO319"/>
  <c r="BP318"/>
  <c r="BT318" s="1"/>
  <c r="BU318" s="1"/>
  <c r="BD318"/>
  <c r="BE317"/>
  <c r="BI317" s="1"/>
  <c r="BJ317" s="1"/>
  <c r="AS320"/>
  <c r="AT319"/>
  <c r="AX319" s="1"/>
  <c r="AY319" s="1"/>
  <c r="AH323"/>
  <c r="AI322"/>
  <c r="AM322" s="1"/>
  <c r="AN322" s="1"/>
  <c r="X376"/>
  <c r="AB376" s="1"/>
  <c r="AC376" s="1"/>
  <c r="W377"/>
  <c r="E315" i="9"/>
  <c r="X315"/>
  <c r="Y315" s="1"/>
  <c r="S319"/>
  <c r="T319" s="1"/>
  <c r="F317"/>
  <c r="J316"/>
  <c r="K316" s="1"/>
  <c r="P315" i="5"/>
  <c r="L313"/>
  <c r="M313" s="1"/>
  <c r="Q312"/>
  <c r="R312" s="1"/>
  <c r="CW320" l="1"/>
  <c r="CV321"/>
  <c r="CK331"/>
  <c r="CL330"/>
  <c r="CP330" s="1"/>
  <c r="CQ330" s="1"/>
  <c r="BZ323"/>
  <c r="CA322"/>
  <c r="CE322" s="1"/>
  <c r="CF322" s="1"/>
  <c r="BO320"/>
  <c r="BP319"/>
  <c r="BT319" s="1"/>
  <c r="BU319" s="1"/>
  <c r="BE318"/>
  <c r="BI318" s="1"/>
  <c r="BJ318" s="1"/>
  <c r="BD319"/>
  <c r="AT320"/>
  <c r="AX320" s="1"/>
  <c r="AY320" s="1"/>
  <c r="AS321"/>
  <c r="AH324"/>
  <c r="AI323"/>
  <c r="AM323" s="1"/>
  <c r="AN323" s="1"/>
  <c r="W378"/>
  <c r="X377"/>
  <c r="AB377" s="1"/>
  <c r="AC377" s="1"/>
  <c r="E316" i="9"/>
  <c r="X316"/>
  <c r="Y316" s="1"/>
  <c r="S320"/>
  <c r="T320" s="1"/>
  <c r="J317"/>
  <c r="K317" s="1"/>
  <c r="F318"/>
  <c r="P316" i="5"/>
  <c r="Q313"/>
  <c r="R313" s="1"/>
  <c r="L314"/>
  <c r="M314" s="1"/>
  <c r="CV322" l="1"/>
  <c r="CW321"/>
  <c r="CK332"/>
  <c r="CL331"/>
  <c r="CP331" s="1"/>
  <c r="CQ331" s="1"/>
  <c r="BZ324"/>
  <c r="CA323"/>
  <c r="CE323" s="1"/>
  <c r="CF323" s="1"/>
  <c r="BO321"/>
  <c r="BP320"/>
  <c r="BT320" s="1"/>
  <c r="BU320" s="1"/>
  <c r="BD320"/>
  <c r="BE319"/>
  <c r="BI319" s="1"/>
  <c r="BJ319" s="1"/>
  <c r="AS322"/>
  <c r="AT321"/>
  <c r="AX321" s="1"/>
  <c r="AY321" s="1"/>
  <c r="AH325"/>
  <c r="AI324"/>
  <c r="AM324" s="1"/>
  <c r="AN324" s="1"/>
  <c r="W379"/>
  <c r="X378"/>
  <c r="AB378" s="1"/>
  <c r="AC378" s="1"/>
  <c r="E317" i="9"/>
  <c r="X317"/>
  <c r="Y317" s="1"/>
  <c r="S321"/>
  <c r="T321" s="1"/>
  <c r="F319"/>
  <c r="J318"/>
  <c r="K318" s="1"/>
  <c r="P317" i="5"/>
  <c r="Q314"/>
  <c r="R314" s="1"/>
  <c r="L315"/>
  <c r="M315" s="1"/>
  <c r="CW322" l="1"/>
  <c r="CV323"/>
  <c r="CL332"/>
  <c r="CP332" s="1"/>
  <c r="CQ332" s="1"/>
  <c r="CK333"/>
  <c r="BZ325"/>
  <c r="CA324"/>
  <c r="CE324" s="1"/>
  <c r="CF324" s="1"/>
  <c r="BO322"/>
  <c r="BP321"/>
  <c r="BT321" s="1"/>
  <c r="BU321" s="1"/>
  <c r="BD321"/>
  <c r="BE320"/>
  <c r="BI320" s="1"/>
  <c r="BJ320" s="1"/>
  <c r="AS323"/>
  <c r="AT322"/>
  <c r="AX322" s="1"/>
  <c r="AY322" s="1"/>
  <c r="AH326"/>
  <c r="AI325"/>
  <c r="AM325" s="1"/>
  <c r="AN325" s="1"/>
  <c r="W380"/>
  <c r="X379"/>
  <c r="AB379" s="1"/>
  <c r="AC379" s="1"/>
  <c r="E318" i="9"/>
  <c r="X318"/>
  <c r="Y318" s="1"/>
  <c r="S322"/>
  <c r="T322" s="1"/>
  <c r="J319"/>
  <c r="K319" s="1"/>
  <c r="F320"/>
  <c r="P318" i="5"/>
  <c r="L316"/>
  <c r="M316" s="1"/>
  <c r="Q315"/>
  <c r="R315" s="1"/>
  <c r="CV324" l="1"/>
  <c r="CW323"/>
  <c r="CK334"/>
  <c r="CL333"/>
  <c r="CP333" s="1"/>
  <c r="CQ333" s="1"/>
  <c r="BZ326"/>
  <c r="CA325"/>
  <c r="CE325" s="1"/>
  <c r="CF325" s="1"/>
  <c r="BO323"/>
  <c r="BP322"/>
  <c r="BT322" s="1"/>
  <c r="BU322" s="1"/>
  <c r="BD322"/>
  <c r="BE321"/>
  <c r="BI321" s="1"/>
  <c r="BJ321" s="1"/>
  <c r="AS324"/>
  <c r="AT323"/>
  <c r="AX323" s="1"/>
  <c r="AY323" s="1"/>
  <c r="AI326"/>
  <c r="AM326" s="1"/>
  <c r="AN326" s="1"/>
  <c r="AH327"/>
  <c r="X380"/>
  <c r="AB380" s="1"/>
  <c r="AC380" s="1"/>
  <c r="W381"/>
  <c r="E319" i="9"/>
  <c r="X319"/>
  <c r="Y319" s="1"/>
  <c r="S323"/>
  <c r="T323" s="1"/>
  <c r="F321"/>
  <c r="J320"/>
  <c r="K320" s="1"/>
  <c r="P319" i="5"/>
  <c r="Q316"/>
  <c r="R316" s="1"/>
  <c r="L317"/>
  <c r="M317" s="1"/>
  <c r="CV325" l="1"/>
  <c r="CW324"/>
  <c r="CK335"/>
  <c r="CL334"/>
  <c r="CP334" s="1"/>
  <c r="CQ334" s="1"/>
  <c r="CA326"/>
  <c r="CE326" s="1"/>
  <c r="CF326" s="1"/>
  <c r="BZ327"/>
  <c r="BO324"/>
  <c r="BP323"/>
  <c r="BT323" s="1"/>
  <c r="BU323" s="1"/>
  <c r="BD323"/>
  <c r="BE322"/>
  <c r="BI322" s="1"/>
  <c r="BJ322" s="1"/>
  <c r="AS325"/>
  <c r="AT324"/>
  <c r="AX324" s="1"/>
  <c r="AY324" s="1"/>
  <c r="AH328"/>
  <c r="AI327"/>
  <c r="AM327" s="1"/>
  <c r="AN327" s="1"/>
  <c r="W382"/>
  <c r="X381"/>
  <c r="AB381" s="1"/>
  <c r="AC381" s="1"/>
  <c r="E320" i="9"/>
  <c r="X320"/>
  <c r="Y320" s="1"/>
  <c r="S324"/>
  <c r="T324" s="1"/>
  <c r="J321"/>
  <c r="K321" s="1"/>
  <c r="F322"/>
  <c r="P320" i="5"/>
  <c r="Q317"/>
  <c r="R317" s="1"/>
  <c r="L318"/>
  <c r="M318" s="1"/>
  <c r="CV326" l="1"/>
  <c r="CW325"/>
  <c r="CK336"/>
  <c r="CL335"/>
  <c r="CP335" s="1"/>
  <c r="CQ335" s="1"/>
  <c r="BZ328"/>
  <c r="CA327"/>
  <c r="CE327" s="1"/>
  <c r="CF327" s="1"/>
  <c r="BP324"/>
  <c r="BT324" s="1"/>
  <c r="BU324" s="1"/>
  <c r="BO325"/>
  <c r="BD324"/>
  <c r="BE323"/>
  <c r="BI323" s="1"/>
  <c r="BJ323" s="1"/>
  <c r="AS326"/>
  <c r="AT325"/>
  <c r="AX325" s="1"/>
  <c r="AY325" s="1"/>
  <c r="AI328"/>
  <c r="AM328" s="1"/>
  <c r="AN328" s="1"/>
  <c r="AH329"/>
  <c r="W383"/>
  <c r="X382"/>
  <c r="AB382" s="1"/>
  <c r="AC382" s="1"/>
  <c r="E321" i="9"/>
  <c r="X321"/>
  <c r="Y321" s="1"/>
  <c r="S325"/>
  <c r="T325" s="1"/>
  <c r="F323"/>
  <c r="J322"/>
  <c r="K322" s="1"/>
  <c r="P321" i="5"/>
  <c r="Q318"/>
  <c r="R318" s="1"/>
  <c r="L319"/>
  <c r="M319" s="1"/>
  <c r="CV327" l="1"/>
  <c r="CW326"/>
  <c r="CK337"/>
  <c r="CL336"/>
  <c r="CP336" s="1"/>
  <c r="CQ336" s="1"/>
  <c r="BZ329"/>
  <c r="CA328"/>
  <c r="CE328" s="1"/>
  <c r="CF328" s="1"/>
  <c r="BO326"/>
  <c r="BP325"/>
  <c r="BT325" s="1"/>
  <c r="BU325" s="1"/>
  <c r="BD325"/>
  <c r="BE324"/>
  <c r="BI324" s="1"/>
  <c r="BJ324" s="1"/>
  <c r="AS327"/>
  <c r="AT326"/>
  <c r="AX326" s="1"/>
  <c r="AY326" s="1"/>
  <c r="AH330"/>
  <c r="AI329"/>
  <c r="AM329" s="1"/>
  <c r="AN329" s="1"/>
  <c r="W384"/>
  <c r="X383"/>
  <c r="AB383" s="1"/>
  <c r="AC383" s="1"/>
  <c r="E322" i="9"/>
  <c r="X322"/>
  <c r="Y322" s="1"/>
  <c r="S326"/>
  <c r="T326" s="1"/>
  <c r="J323"/>
  <c r="K323" s="1"/>
  <c r="F324"/>
  <c r="P322" i="5"/>
  <c r="Q319"/>
  <c r="R319" s="1"/>
  <c r="L320"/>
  <c r="M320" s="1"/>
  <c r="CW327" l="1"/>
  <c r="DA327" s="1"/>
  <c r="DB327" s="1"/>
  <c r="CV328"/>
  <c r="CK338"/>
  <c r="CL337"/>
  <c r="CP337" s="1"/>
  <c r="CQ337" s="1"/>
  <c r="BZ330"/>
  <c r="CA329"/>
  <c r="CE329" s="1"/>
  <c r="CF329" s="1"/>
  <c r="BP326"/>
  <c r="BT326" s="1"/>
  <c r="BU326" s="1"/>
  <c r="BO327"/>
  <c r="BD326"/>
  <c r="BE325"/>
  <c r="BI325" s="1"/>
  <c r="BJ325" s="1"/>
  <c r="AS328"/>
  <c r="AT327"/>
  <c r="AX327" s="1"/>
  <c r="AY327" s="1"/>
  <c r="AH331"/>
  <c r="AI330"/>
  <c r="AM330" s="1"/>
  <c r="AN330" s="1"/>
  <c r="X384"/>
  <c r="AB384" s="1"/>
  <c r="AC384" s="1"/>
  <c r="W385"/>
  <c r="E323" i="9"/>
  <c r="X323"/>
  <c r="Y323" s="1"/>
  <c r="S327"/>
  <c r="T327" s="1"/>
  <c r="F325"/>
  <c r="J324"/>
  <c r="K324" s="1"/>
  <c r="P323" i="5"/>
  <c r="L321"/>
  <c r="M321" s="1"/>
  <c r="Q320"/>
  <c r="R320" s="1"/>
  <c r="CV329" l="1"/>
  <c r="CW328"/>
  <c r="DA328" s="1"/>
  <c r="DB328" s="1"/>
  <c r="CK339"/>
  <c r="CL338"/>
  <c r="CP338" s="1"/>
  <c r="CQ338" s="1"/>
  <c r="BZ331"/>
  <c r="CA330"/>
  <c r="CE330" s="1"/>
  <c r="CF330" s="1"/>
  <c r="BO328"/>
  <c r="BP327"/>
  <c r="BT327" s="1"/>
  <c r="BU327" s="1"/>
  <c r="BD327"/>
  <c r="BE326"/>
  <c r="BI326" s="1"/>
  <c r="BJ326" s="1"/>
  <c r="AS329"/>
  <c r="AT328"/>
  <c r="AX328" s="1"/>
  <c r="AY328" s="1"/>
  <c r="AH332"/>
  <c r="AI331"/>
  <c r="AM331" s="1"/>
  <c r="AN331" s="1"/>
  <c r="W386"/>
  <c r="X385"/>
  <c r="AB385" s="1"/>
  <c r="AC385" s="1"/>
  <c r="E324" i="9"/>
  <c r="X324"/>
  <c r="Y324" s="1"/>
  <c r="S328"/>
  <c r="T328" s="1"/>
  <c r="J325"/>
  <c r="K325" s="1"/>
  <c r="F326"/>
  <c r="P324" i="5"/>
  <c r="Q321"/>
  <c r="R321" s="1"/>
  <c r="L322"/>
  <c r="M322" s="1"/>
  <c r="CV330" l="1"/>
  <c r="CW329"/>
  <c r="DA329" s="1"/>
  <c r="DB329" s="1"/>
  <c r="CK340"/>
  <c r="CL339"/>
  <c r="CP339" s="1"/>
  <c r="CQ339" s="1"/>
  <c r="BZ332"/>
  <c r="CA331"/>
  <c r="CE331" s="1"/>
  <c r="CF331" s="1"/>
  <c r="BO329"/>
  <c r="BP328"/>
  <c r="BT328" s="1"/>
  <c r="BU328" s="1"/>
  <c r="BD328"/>
  <c r="BE327"/>
  <c r="BI327" s="1"/>
  <c r="BJ327" s="1"/>
  <c r="AS330"/>
  <c r="AT329"/>
  <c r="AX329" s="1"/>
  <c r="AY329" s="1"/>
  <c r="AH333"/>
  <c r="AI332"/>
  <c r="AM332" s="1"/>
  <c r="AN332" s="1"/>
  <c r="W387"/>
  <c r="X386"/>
  <c r="AB386" s="1"/>
  <c r="AC386" s="1"/>
  <c r="E325" i="9"/>
  <c r="X325"/>
  <c r="Y325" s="1"/>
  <c r="S329"/>
  <c r="T329" s="1"/>
  <c r="F327"/>
  <c r="J326"/>
  <c r="K326" s="1"/>
  <c r="P325" i="5"/>
  <c r="Q322"/>
  <c r="R322" s="1"/>
  <c r="L323"/>
  <c r="M323" s="1"/>
  <c r="CW330" l="1"/>
  <c r="DA330" s="1"/>
  <c r="DB330" s="1"/>
  <c r="CV331"/>
  <c r="CL340"/>
  <c r="CP340" s="1"/>
  <c r="CQ340" s="1"/>
  <c r="CK341"/>
  <c r="BZ333"/>
  <c r="CA332"/>
  <c r="CE332" s="1"/>
  <c r="CF332" s="1"/>
  <c r="BO330"/>
  <c r="BP329"/>
  <c r="BT329" s="1"/>
  <c r="BU329" s="1"/>
  <c r="BE328"/>
  <c r="BI328" s="1"/>
  <c r="BJ328" s="1"/>
  <c r="BD329"/>
  <c r="AT330"/>
  <c r="AX330" s="1"/>
  <c r="AY330" s="1"/>
  <c r="AS331"/>
  <c r="AH334"/>
  <c r="AI333"/>
  <c r="AM333" s="1"/>
  <c r="AN333" s="1"/>
  <c r="W388"/>
  <c r="X387"/>
  <c r="AB387" s="1"/>
  <c r="AC387" s="1"/>
  <c r="E326" i="9"/>
  <c r="X326"/>
  <c r="Y326" s="1"/>
  <c r="S330"/>
  <c r="T330" s="1"/>
  <c r="J327"/>
  <c r="K327" s="1"/>
  <c r="F328"/>
  <c r="P326" i="5"/>
  <c r="L324"/>
  <c r="M324" s="1"/>
  <c r="Q323"/>
  <c r="R323" s="1"/>
  <c r="CV332" l="1"/>
  <c r="CW331"/>
  <c r="DA331" s="1"/>
  <c r="DB331" s="1"/>
  <c r="CK342"/>
  <c r="CL341"/>
  <c r="CP341" s="1"/>
  <c r="CQ341" s="1"/>
  <c r="BZ334"/>
  <c r="CA333"/>
  <c r="CE333" s="1"/>
  <c r="CF333" s="1"/>
  <c r="BO331"/>
  <c r="BP330"/>
  <c r="BT330" s="1"/>
  <c r="BU330" s="1"/>
  <c r="BD330"/>
  <c r="BE329"/>
  <c r="BI329" s="1"/>
  <c r="BJ329" s="1"/>
  <c r="AS332"/>
  <c r="AT331"/>
  <c r="AX331" s="1"/>
  <c r="AY331" s="1"/>
  <c r="AI334"/>
  <c r="AM334" s="1"/>
  <c r="AN334" s="1"/>
  <c r="AH335"/>
  <c r="X388"/>
  <c r="AB388" s="1"/>
  <c r="AC388" s="1"/>
  <c r="W389"/>
  <c r="E327" i="9"/>
  <c r="X327"/>
  <c r="Y327" s="1"/>
  <c r="S331"/>
  <c r="T331" s="1"/>
  <c r="F329"/>
  <c r="J328"/>
  <c r="K328" s="1"/>
  <c r="P327" i="5"/>
  <c r="L325"/>
  <c r="M325" s="1"/>
  <c r="Q324"/>
  <c r="R324" s="1"/>
  <c r="CW332" l="1"/>
  <c r="DA332" s="1"/>
  <c r="DB332" s="1"/>
  <c r="CV333"/>
  <c r="CL342"/>
  <c r="CP342" s="1"/>
  <c r="CQ342" s="1"/>
  <c r="CK343"/>
  <c r="CA334"/>
  <c r="CE334" s="1"/>
  <c r="CF334" s="1"/>
  <c r="BZ335"/>
  <c r="BO332"/>
  <c r="BP331"/>
  <c r="BT331" s="1"/>
  <c r="BU331" s="1"/>
  <c r="BE330"/>
  <c r="BI330" s="1"/>
  <c r="BJ330" s="1"/>
  <c r="BD331"/>
  <c r="AT332"/>
  <c r="AX332" s="1"/>
  <c r="AY332" s="1"/>
  <c r="AS333"/>
  <c r="AH336"/>
  <c r="AI335"/>
  <c r="AM335" s="1"/>
  <c r="AN335" s="1"/>
  <c r="W390"/>
  <c r="X389"/>
  <c r="AB389" s="1"/>
  <c r="AC389" s="1"/>
  <c r="E328" i="9"/>
  <c r="X328"/>
  <c r="Y328" s="1"/>
  <c r="S332"/>
  <c r="T332" s="1"/>
  <c r="J329"/>
  <c r="K329" s="1"/>
  <c r="F330"/>
  <c r="P328" i="5"/>
  <c r="Q325"/>
  <c r="R325" s="1"/>
  <c r="L326"/>
  <c r="M326" s="1"/>
  <c r="CV334" l="1"/>
  <c r="CW333"/>
  <c r="DA333" s="1"/>
  <c r="DB333" s="1"/>
  <c r="CK344"/>
  <c r="CL343"/>
  <c r="CP343" s="1"/>
  <c r="CQ343" s="1"/>
  <c r="BZ336"/>
  <c r="CA335"/>
  <c r="CE335" s="1"/>
  <c r="CF335" s="1"/>
  <c r="BP332"/>
  <c r="BT332" s="1"/>
  <c r="BU332" s="1"/>
  <c r="BO333"/>
  <c r="BD332"/>
  <c r="BE331"/>
  <c r="BI331" s="1"/>
  <c r="BJ331" s="1"/>
  <c r="AS334"/>
  <c r="AT333"/>
  <c r="AX333" s="1"/>
  <c r="AY333" s="1"/>
  <c r="AH337"/>
  <c r="AI336"/>
  <c r="AM336" s="1"/>
  <c r="AN336" s="1"/>
  <c r="W391"/>
  <c r="X390"/>
  <c r="AB390" s="1"/>
  <c r="AC390" s="1"/>
  <c r="E329" i="9"/>
  <c r="X329"/>
  <c r="Y329" s="1"/>
  <c r="S333"/>
  <c r="T333" s="1"/>
  <c r="F331"/>
  <c r="J330"/>
  <c r="K330" s="1"/>
  <c r="P329" i="5"/>
  <c r="Q326"/>
  <c r="R326" s="1"/>
  <c r="L327"/>
  <c r="M327" s="1"/>
  <c r="CW334" l="1"/>
  <c r="DA334" s="1"/>
  <c r="DB334" s="1"/>
  <c r="CV335"/>
  <c r="CL344"/>
  <c r="CP344" s="1"/>
  <c r="CQ344" s="1"/>
  <c r="CK345"/>
  <c r="BZ337"/>
  <c r="CA336"/>
  <c r="CE336" s="1"/>
  <c r="CF336" s="1"/>
  <c r="BO334"/>
  <c r="BP333"/>
  <c r="BT333" s="1"/>
  <c r="BU333" s="1"/>
  <c r="BD333"/>
  <c r="BE332"/>
  <c r="BI332" s="1"/>
  <c r="BJ332" s="1"/>
  <c r="AS335"/>
  <c r="AT334"/>
  <c r="AX334" s="1"/>
  <c r="AY334" s="1"/>
  <c r="AH338"/>
  <c r="AI337"/>
  <c r="AM337" s="1"/>
  <c r="AN337" s="1"/>
  <c r="W392"/>
  <c r="X391"/>
  <c r="AB391" s="1"/>
  <c r="AC391" s="1"/>
  <c r="E330" i="9"/>
  <c r="X330"/>
  <c r="Y330" s="1"/>
  <c r="S334"/>
  <c r="T334" s="1"/>
  <c r="J331"/>
  <c r="K331" s="1"/>
  <c r="F332"/>
  <c r="P330" i="5"/>
  <c r="L328"/>
  <c r="M328" s="1"/>
  <c r="Q327"/>
  <c r="R327" s="1"/>
  <c r="CV336" l="1"/>
  <c r="CW335"/>
  <c r="DA335" s="1"/>
  <c r="DB335" s="1"/>
  <c r="CK346"/>
  <c r="CL345"/>
  <c r="CP345" s="1"/>
  <c r="CQ345" s="1"/>
  <c r="BZ338"/>
  <c r="CA337"/>
  <c r="CE337" s="1"/>
  <c r="CF337" s="1"/>
  <c r="BO335"/>
  <c r="BP334"/>
  <c r="BT334" s="1"/>
  <c r="BU334" s="1"/>
  <c r="BD334"/>
  <c r="BE333"/>
  <c r="BI333" s="1"/>
  <c r="BJ333" s="1"/>
  <c r="AS336"/>
  <c r="AT335"/>
  <c r="AX335" s="1"/>
  <c r="AY335" s="1"/>
  <c r="AH339"/>
  <c r="AI338"/>
  <c r="AM338" s="1"/>
  <c r="AN338" s="1"/>
  <c r="X392"/>
  <c r="AB392" s="1"/>
  <c r="AC392" s="1"/>
  <c r="W393"/>
  <c r="E331" i="9"/>
  <c r="X331"/>
  <c r="Y331" s="1"/>
  <c r="S335"/>
  <c r="T335" s="1"/>
  <c r="F333"/>
  <c r="J332"/>
  <c r="K332" s="1"/>
  <c r="P331" i="5"/>
  <c r="L329"/>
  <c r="M329" s="1"/>
  <c r="Q328"/>
  <c r="R328" s="1"/>
  <c r="CW336" l="1"/>
  <c r="DA336" s="1"/>
  <c r="DB336" s="1"/>
  <c r="CV337"/>
  <c r="CK347"/>
  <c r="CL346"/>
  <c r="CP346" s="1"/>
  <c r="CQ346" s="1"/>
  <c r="CA338"/>
  <c r="CE338" s="1"/>
  <c r="CF338" s="1"/>
  <c r="BZ339"/>
  <c r="BO336"/>
  <c r="BP335"/>
  <c r="BT335" s="1"/>
  <c r="BU335" s="1"/>
  <c r="BE334"/>
  <c r="BI334" s="1"/>
  <c r="BJ334" s="1"/>
  <c r="BD335"/>
  <c r="AT336"/>
  <c r="AX336" s="1"/>
  <c r="AY336" s="1"/>
  <c r="AS337"/>
  <c r="AH340"/>
  <c r="AI339"/>
  <c r="AM339" s="1"/>
  <c r="AN339" s="1"/>
  <c r="W394"/>
  <c r="X393"/>
  <c r="AB393" s="1"/>
  <c r="AC393" s="1"/>
  <c r="E332" i="9"/>
  <c r="X332"/>
  <c r="Y332" s="1"/>
  <c r="S336"/>
  <c r="T336" s="1"/>
  <c r="J333"/>
  <c r="K333" s="1"/>
  <c r="F334"/>
  <c r="P332" i="5"/>
  <c r="Q329"/>
  <c r="R329" s="1"/>
  <c r="L330"/>
  <c r="M330" s="1"/>
  <c r="CV338" l="1"/>
  <c r="CW337"/>
  <c r="DA337" s="1"/>
  <c r="DB337" s="1"/>
  <c r="CK348"/>
  <c r="CL347"/>
  <c r="CP347" s="1"/>
  <c r="CQ347" s="1"/>
  <c r="BZ340"/>
  <c r="CA339"/>
  <c r="CE339" s="1"/>
  <c r="CF339" s="1"/>
  <c r="BO337"/>
  <c r="BP336"/>
  <c r="BT336" s="1"/>
  <c r="BU336" s="1"/>
  <c r="BD336"/>
  <c r="BE335"/>
  <c r="BI335" s="1"/>
  <c r="BJ335" s="1"/>
  <c r="AS338"/>
  <c r="AT337"/>
  <c r="AX337" s="1"/>
  <c r="AY337" s="1"/>
  <c r="AH341"/>
  <c r="AI340"/>
  <c r="AM340" s="1"/>
  <c r="AN340" s="1"/>
  <c r="W395"/>
  <c r="X394"/>
  <c r="AB394" s="1"/>
  <c r="AC394" s="1"/>
  <c r="E333" i="9"/>
  <c r="X333"/>
  <c r="Y333" s="1"/>
  <c r="S337"/>
  <c r="T337" s="1"/>
  <c r="F335"/>
  <c r="J334"/>
  <c r="K334" s="1"/>
  <c r="P333" i="5"/>
  <c r="Q330"/>
  <c r="R330" s="1"/>
  <c r="L331"/>
  <c r="M331" s="1"/>
  <c r="CW338" l="1"/>
  <c r="DA338" s="1"/>
  <c r="DB338" s="1"/>
  <c r="CV339"/>
  <c r="CK349"/>
  <c r="CL348"/>
  <c r="CP348" s="1"/>
  <c r="CQ348" s="1"/>
  <c r="BZ341"/>
  <c r="CA340"/>
  <c r="CE340" s="1"/>
  <c r="CF340" s="1"/>
  <c r="BO338"/>
  <c r="BP337"/>
  <c r="BT337" s="1"/>
  <c r="BU337" s="1"/>
  <c r="BD337"/>
  <c r="BE336"/>
  <c r="BI336" s="1"/>
  <c r="BJ336" s="1"/>
  <c r="AS339"/>
  <c r="AT338"/>
  <c r="AX338" s="1"/>
  <c r="AY338" s="1"/>
  <c r="AH342"/>
  <c r="AI341"/>
  <c r="AM341" s="1"/>
  <c r="AN341" s="1"/>
  <c r="W396"/>
  <c r="X395"/>
  <c r="AB395" s="1"/>
  <c r="AC395" s="1"/>
  <c r="E334" i="9"/>
  <c r="X334"/>
  <c r="Y334" s="1"/>
  <c r="S338"/>
  <c r="T338" s="1"/>
  <c r="J335"/>
  <c r="K335" s="1"/>
  <c r="F336"/>
  <c r="P334" i="5"/>
  <c r="L332"/>
  <c r="M332" s="1"/>
  <c r="Q331"/>
  <c r="R331" s="1"/>
  <c r="CV340" l="1"/>
  <c r="CW339"/>
  <c r="DA339" s="1"/>
  <c r="DB339" s="1"/>
  <c r="CK350"/>
  <c r="CL349"/>
  <c r="CP349" s="1"/>
  <c r="CQ349" s="1"/>
  <c r="BZ342"/>
  <c r="CA341"/>
  <c r="CE341" s="1"/>
  <c r="CF341" s="1"/>
  <c r="BO339"/>
  <c r="BP338"/>
  <c r="BT338" s="1"/>
  <c r="BU338" s="1"/>
  <c r="BD338"/>
  <c r="BE337"/>
  <c r="BI337" s="1"/>
  <c r="BJ337" s="1"/>
  <c r="AS340"/>
  <c r="AT339"/>
  <c r="AX339" s="1"/>
  <c r="AY339" s="1"/>
  <c r="AI342"/>
  <c r="AM342" s="1"/>
  <c r="AN342" s="1"/>
  <c r="AH343"/>
  <c r="X396"/>
  <c r="AB396" s="1"/>
  <c r="AC396" s="1"/>
  <c r="W397"/>
  <c r="E335" i="9"/>
  <c r="X335"/>
  <c r="Y335" s="1"/>
  <c r="S339"/>
  <c r="T339" s="1"/>
  <c r="F337"/>
  <c r="J336"/>
  <c r="K336" s="1"/>
  <c r="P335" i="5"/>
  <c r="Q332"/>
  <c r="R332" s="1"/>
  <c r="L333"/>
  <c r="M333" s="1"/>
  <c r="CV341" l="1"/>
  <c r="CW340"/>
  <c r="DA340" s="1"/>
  <c r="DB340" s="1"/>
  <c r="CK351"/>
  <c r="CL350"/>
  <c r="CP350" s="1"/>
  <c r="CQ350" s="1"/>
  <c r="CA342"/>
  <c r="CE342" s="1"/>
  <c r="CF342" s="1"/>
  <c r="BZ343"/>
  <c r="BO340"/>
  <c r="BP339"/>
  <c r="BT339" s="1"/>
  <c r="BU339" s="1"/>
  <c r="BD339"/>
  <c r="BE338"/>
  <c r="BI338" s="1"/>
  <c r="BJ338" s="1"/>
  <c r="AS341"/>
  <c r="AT340"/>
  <c r="AX340" s="1"/>
  <c r="AY340" s="1"/>
  <c r="AH344"/>
  <c r="AI343"/>
  <c r="AM343" s="1"/>
  <c r="AN343" s="1"/>
  <c r="W398"/>
  <c r="X397"/>
  <c r="AB397" s="1"/>
  <c r="AC397" s="1"/>
  <c r="E336" i="9"/>
  <c r="X336"/>
  <c r="Y336" s="1"/>
  <c r="S340"/>
  <c r="T340" s="1"/>
  <c r="J337"/>
  <c r="K337" s="1"/>
  <c r="F338"/>
  <c r="P336" i="5"/>
  <c r="Q333"/>
  <c r="R333" s="1"/>
  <c r="L334"/>
  <c r="M334" s="1"/>
  <c r="CV342" l="1"/>
  <c r="CW341"/>
  <c r="DA341" s="1"/>
  <c r="DB341" s="1"/>
  <c r="CK352"/>
  <c r="CL351"/>
  <c r="CP351" s="1"/>
  <c r="CQ351" s="1"/>
  <c r="BZ344"/>
  <c r="CA343"/>
  <c r="CE343" s="1"/>
  <c r="CF343" s="1"/>
  <c r="BP340"/>
  <c r="BT340" s="1"/>
  <c r="BU340" s="1"/>
  <c r="BO341"/>
  <c r="BD340"/>
  <c r="BE339"/>
  <c r="BI339" s="1"/>
  <c r="BJ339" s="1"/>
  <c r="AS342"/>
  <c r="AT341"/>
  <c r="AX341" s="1"/>
  <c r="AY341" s="1"/>
  <c r="AI344"/>
  <c r="AM344" s="1"/>
  <c r="AN344" s="1"/>
  <c r="AH345"/>
  <c r="W399"/>
  <c r="X398"/>
  <c r="AB398" s="1"/>
  <c r="AC398" s="1"/>
  <c r="E337" i="9"/>
  <c r="X337"/>
  <c r="Y337" s="1"/>
  <c r="S341"/>
  <c r="T341" s="1"/>
  <c r="F339"/>
  <c r="J338"/>
  <c r="K338" s="1"/>
  <c r="P337" i="5"/>
  <c r="Q334"/>
  <c r="R334" s="1"/>
  <c r="L335"/>
  <c r="M335" s="1"/>
  <c r="CV343" l="1"/>
  <c r="CW342"/>
  <c r="DA342" s="1"/>
  <c r="DB342" s="1"/>
  <c r="CK353"/>
  <c r="CL352"/>
  <c r="CP352" s="1"/>
  <c r="CQ352" s="1"/>
  <c r="BZ345"/>
  <c r="CA344"/>
  <c r="CE344" s="1"/>
  <c r="CF344" s="1"/>
  <c r="BO342"/>
  <c r="BP341"/>
  <c r="BT341" s="1"/>
  <c r="BU341" s="1"/>
  <c r="BD341"/>
  <c r="BE340"/>
  <c r="BI340" s="1"/>
  <c r="BJ340" s="1"/>
  <c r="AS343"/>
  <c r="AT342"/>
  <c r="AX342" s="1"/>
  <c r="AY342" s="1"/>
  <c r="AH346"/>
  <c r="AI345"/>
  <c r="AM345" s="1"/>
  <c r="AN345" s="1"/>
  <c r="W400"/>
  <c r="X399"/>
  <c r="AB399" s="1"/>
  <c r="AC399" s="1"/>
  <c r="E338" i="9"/>
  <c r="X338"/>
  <c r="Y338" s="1"/>
  <c r="S342"/>
  <c r="T342" s="1"/>
  <c r="J339"/>
  <c r="K339" s="1"/>
  <c r="F340"/>
  <c r="P338" i="5"/>
  <c r="L336"/>
  <c r="M336" s="1"/>
  <c r="Q335"/>
  <c r="R335" s="1"/>
  <c r="CW343" l="1"/>
  <c r="DA343" s="1"/>
  <c r="DB343" s="1"/>
  <c r="CV344"/>
  <c r="CK354"/>
  <c r="CL353"/>
  <c r="CP353" s="1"/>
  <c r="CQ353" s="1"/>
  <c r="BZ346"/>
  <c r="CA345"/>
  <c r="CE345" s="1"/>
  <c r="CF345" s="1"/>
  <c r="BP342"/>
  <c r="BT342" s="1"/>
  <c r="BU342" s="1"/>
  <c r="BO343"/>
  <c r="BD342"/>
  <c r="BE341"/>
  <c r="BI341" s="1"/>
  <c r="BJ341" s="1"/>
  <c r="AS344"/>
  <c r="AT343"/>
  <c r="AX343" s="1"/>
  <c r="AY343" s="1"/>
  <c r="AH347"/>
  <c r="AI346"/>
  <c r="AM346" s="1"/>
  <c r="AN346" s="1"/>
  <c r="X400"/>
  <c r="AB400" s="1"/>
  <c r="AC400" s="1"/>
  <c r="W401"/>
  <c r="E339" i="9"/>
  <c r="X339"/>
  <c r="Y339" s="1"/>
  <c r="S343"/>
  <c r="T343" s="1"/>
  <c r="F341"/>
  <c r="J340"/>
  <c r="K340" s="1"/>
  <c r="P339" i="5"/>
  <c r="Q336"/>
  <c r="R336" s="1"/>
  <c r="L337"/>
  <c r="M337" s="1"/>
  <c r="CV345" l="1"/>
  <c r="CW344"/>
  <c r="DA344" s="1"/>
  <c r="DB344" s="1"/>
  <c r="CK355"/>
  <c r="CL354"/>
  <c r="CP354" s="1"/>
  <c r="CQ354" s="1"/>
  <c r="CA346"/>
  <c r="CE346" s="1"/>
  <c r="CF346" s="1"/>
  <c r="BZ347"/>
  <c r="BO344"/>
  <c r="BP343"/>
  <c r="BT343" s="1"/>
  <c r="BU343" s="1"/>
  <c r="BD343"/>
  <c r="BE342"/>
  <c r="BI342" s="1"/>
  <c r="BJ342" s="1"/>
  <c r="AS345"/>
  <c r="AT344"/>
  <c r="AX344" s="1"/>
  <c r="AY344" s="1"/>
  <c r="AH348"/>
  <c r="AI347"/>
  <c r="AM347" s="1"/>
  <c r="AN347" s="1"/>
  <c r="W402"/>
  <c r="X401"/>
  <c r="AB401" s="1"/>
  <c r="AC401" s="1"/>
  <c r="E340" i="9"/>
  <c r="X340"/>
  <c r="Y340" s="1"/>
  <c r="S344"/>
  <c r="T344" s="1"/>
  <c r="J341"/>
  <c r="K341" s="1"/>
  <c r="F342"/>
  <c r="P340" i="5"/>
  <c r="Q337"/>
  <c r="R337" s="1"/>
  <c r="L338"/>
  <c r="M338" s="1"/>
  <c r="CV346" l="1"/>
  <c r="CW345"/>
  <c r="DA345" s="1"/>
  <c r="DB345" s="1"/>
  <c r="CK356"/>
  <c r="CL355"/>
  <c r="CP355" s="1"/>
  <c r="CQ355" s="1"/>
  <c r="BZ348"/>
  <c r="CA347"/>
  <c r="CE347" s="1"/>
  <c r="CF347" s="1"/>
  <c r="BO345"/>
  <c r="BP344"/>
  <c r="BT344" s="1"/>
  <c r="BU344" s="1"/>
  <c r="BD344"/>
  <c r="BE343"/>
  <c r="BI343" s="1"/>
  <c r="BJ343" s="1"/>
  <c r="AS346"/>
  <c r="AT345"/>
  <c r="AX345" s="1"/>
  <c r="AY345" s="1"/>
  <c r="AH349"/>
  <c r="AI348"/>
  <c r="AM348" s="1"/>
  <c r="AN348" s="1"/>
  <c r="W403"/>
  <c r="X402"/>
  <c r="AB402" s="1"/>
  <c r="AC402" s="1"/>
  <c r="E341" i="9"/>
  <c r="X341"/>
  <c r="Y341" s="1"/>
  <c r="S345"/>
  <c r="T345" s="1"/>
  <c r="F343"/>
  <c r="J342"/>
  <c r="K342" s="1"/>
  <c r="P341" i="5"/>
  <c r="Q338"/>
  <c r="R338" s="1"/>
  <c r="L339"/>
  <c r="M339" s="1"/>
  <c r="CW346" l="1"/>
  <c r="DA346" s="1"/>
  <c r="DB346" s="1"/>
  <c r="CV347"/>
  <c r="CK357"/>
  <c r="CL356"/>
  <c r="CP356" s="1"/>
  <c r="CQ356" s="1"/>
  <c r="BZ349"/>
  <c r="CA348"/>
  <c r="CE348" s="1"/>
  <c r="CF348" s="1"/>
  <c r="BO346"/>
  <c r="BP345"/>
  <c r="BT345" s="1"/>
  <c r="BU345" s="1"/>
  <c r="BE344"/>
  <c r="BI344" s="1"/>
  <c r="BJ344" s="1"/>
  <c r="BD345"/>
  <c r="AS347"/>
  <c r="AT346"/>
  <c r="AX346" s="1"/>
  <c r="AY346" s="1"/>
  <c r="AH350"/>
  <c r="AI349"/>
  <c r="AM349" s="1"/>
  <c r="AN349" s="1"/>
  <c r="W404"/>
  <c r="X403"/>
  <c r="AB403" s="1"/>
  <c r="AC403" s="1"/>
  <c r="E342" i="9"/>
  <c r="X342"/>
  <c r="Y342" s="1"/>
  <c r="S346"/>
  <c r="T346" s="1"/>
  <c r="J343"/>
  <c r="K343" s="1"/>
  <c r="F344"/>
  <c r="P342" i="5"/>
  <c r="L340"/>
  <c r="M340" s="1"/>
  <c r="Q339"/>
  <c r="R339" s="1"/>
  <c r="CV348" l="1"/>
  <c r="CW347"/>
  <c r="DA347" s="1"/>
  <c r="DB347" s="1"/>
  <c r="CK358"/>
  <c r="CL357"/>
  <c r="CP357" s="1"/>
  <c r="CQ357" s="1"/>
  <c r="BZ350"/>
  <c r="CA349"/>
  <c r="CE349" s="1"/>
  <c r="CF349" s="1"/>
  <c r="BO347"/>
  <c r="BP346"/>
  <c r="BT346" s="1"/>
  <c r="BU346" s="1"/>
  <c r="BD346"/>
  <c r="BE345"/>
  <c r="BI345" s="1"/>
  <c r="BJ345" s="1"/>
  <c r="AS348"/>
  <c r="AT347"/>
  <c r="AX347" s="1"/>
  <c r="AY347" s="1"/>
  <c r="AH351"/>
  <c r="AI350"/>
  <c r="AM350" s="1"/>
  <c r="AN350" s="1"/>
  <c r="X404"/>
  <c r="AB404" s="1"/>
  <c r="AC404" s="1"/>
  <c r="W405"/>
  <c r="E343" i="9"/>
  <c r="X343"/>
  <c r="Y343" s="1"/>
  <c r="S347"/>
  <c r="T347" s="1"/>
  <c r="F345"/>
  <c r="J344"/>
  <c r="K344" s="1"/>
  <c r="P343" i="5"/>
  <c r="Q340"/>
  <c r="R340" s="1"/>
  <c r="L341"/>
  <c r="M341" s="1"/>
  <c r="CW348" l="1"/>
  <c r="DA348" s="1"/>
  <c r="DB348" s="1"/>
  <c r="CV349"/>
  <c r="CK359"/>
  <c r="CL358"/>
  <c r="CP358" s="1"/>
  <c r="CQ358" s="1"/>
  <c r="BZ351"/>
  <c r="CA350"/>
  <c r="CE350" s="1"/>
  <c r="CF350" s="1"/>
  <c r="BO348"/>
  <c r="BP347"/>
  <c r="BT347" s="1"/>
  <c r="BU347" s="1"/>
  <c r="BE346"/>
  <c r="BI346" s="1"/>
  <c r="BJ346" s="1"/>
  <c r="BD347"/>
  <c r="AS349"/>
  <c r="AT348"/>
  <c r="AX348" s="1"/>
  <c r="AY348" s="1"/>
  <c r="AH352"/>
  <c r="AI351"/>
  <c r="AM351" s="1"/>
  <c r="AN351" s="1"/>
  <c r="W406"/>
  <c r="X405"/>
  <c r="AB405" s="1"/>
  <c r="AC405" s="1"/>
  <c r="E344" i="9"/>
  <c r="X344"/>
  <c r="Y344" s="1"/>
  <c r="S348"/>
  <c r="T348" s="1"/>
  <c r="J345"/>
  <c r="K345" s="1"/>
  <c r="F346"/>
  <c r="P344" i="5"/>
  <c r="Q341"/>
  <c r="R341" s="1"/>
  <c r="L342"/>
  <c r="M342" s="1"/>
  <c r="CV350" l="1"/>
  <c r="CW349"/>
  <c r="DA349" s="1"/>
  <c r="DB349" s="1"/>
  <c r="CK360"/>
  <c r="CL359"/>
  <c r="CP359" s="1"/>
  <c r="CQ359" s="1"/>
  <c r="BZ352"/>
  <c r="CA351"/>
  <c r="CE351" s="1"/>
  <c r="CF351" s="1"/>
  <c r="BP348"/>
  <c r="BT348" s="1"/>
  <c r="BU348" s="1"/>
  <c r="BO349"/>
  <c r="BD348"/>
  <c r="BE347"/>
  <c r="BI347" s="1"/>
  <c r="BJ347" s="1"/>
  <c r="AS350"/>
  <c r="AT349"/>
  <c r="AX349" s="1"/>
  <c r="AY349" s="1"/>
  <c r="AH353"/>
  <c r="AI352"/>
  <c r="AM352" s="1"/>
  <c r="AN352" s="1"/>
  <c r="W407"/>
  <c r="X406"/>
  <c r="AB406" s="1"/>
  <c r="AC406" s="1"/>
  <c r="E345" i="9"/>
  <c r="X345"/>
  <c r="Y345" s="1"/>
  <c r="S349"/>
  <c r="T349" s="1"/>
  <c r="F347"/>
  <c r="J346"/>
  <c r="K346" s="1"/>
  <c r="P345" i="5"/>
  <c r="L343"/>
  <c r="M343" s="1"/>
  <c r="Q342"/>
  <c r="R342" s="1"/>
  <c r="CW350" l="1"/>
  <c r="DA350" s="1"/>
  <c r="DB350" s="1"/>
  <c r="CV351"/>
  <c r="CL360"/>
  <c r="CP360" s="1"/>
  <c r="CQ360" s="1"/>
  <c r="CK361"/>
  <c r="BZ353"/>
  <c r="CA352"/>
  <c r="CE352" s="1"/>
  <c r="CF352" s="1"/>
  <c r="BO350"/>
  <c r="BP349"/>
  <c r="BT349" s="1"/>
  <c r="BU349" s="1"/>
  <c r="BD349"/>
  <c r="BE348"/>
  <c r="BI348" s="1"/>
  <c r="BJ348" s="1"/>
  <c r="AS351"/>
  <c r="AT350"/>
  <c r="AX350" s="1"/>
  <c r="AY350" s="1"/>
  <c r="AH354"/>
  <c r="AI353"/>
  <c r="AM353" s="1"/>
  <c r="AN353" s="1"/>
  <c r="X407"/>
  <c r="AB407" s="1"/>
  <c r="AC407" s="1"/>
  <c r="W408"/>
  <c r="E346" i="9"/>
  <c r="X346"/>
  <c r="Y346" s="1"/>
  <c r="S350"/>
  <c r="T350" s="1"/>
  <c r="J347"/>
  <c r="K347" s="1"/>
  <c r="F348"/>
  <c r="P346" i="5"/>
  <c r="Q343"/>
  <c r="R343" s="1"/>
  <c r="L344"/>
  <c r="M344" s="1"/>
  <c r="CV352" l="1"/>
  <c r="CW351"/>
  <c r="DA351" s="1"/>
  <c r="DB351" s="1"/>
  <c r="CK362"/>
  <c r="CL361"/>
  <c r="CP361" s="1"/>
  <c r="CQ361" s="1"/>
  <c r="BZ354"/>
  <c r="CA353"/>
  <c r="CE353" s="1"/>
  <c r="CF353" s="1"/>
  <c r="BO351"/>
  <c r="BP350"/>
  <c r="BT350" s="1"/>
  <c r="BU350" s="1"/>
  <c r="BD350"/>
  <c r="BE349"/>
  <c r="BI349" s="1"/>
  <c r="BJ349" s="1"/>
  <c r="AS352"/>
  <c r="AT351"/>
  <c r="AX351" s="1"/>
  <c r="AY351" s="1"/>
  <c r="AH355"/>
  <c r="AI354"/>
  <c r="AM354" s="1"/>
  <c r="AN354" s="1"/>
  <c r="X408"/>
  <c r="AB408" s="1"/>
  <c r="AC408" s="1"/>
  <c r="W409"/>
  <c r="E347" i="9"/>
  <c r="X347"/>
  <c r="Y347" s="1"/>
  <c r="S351"/>
  <c r="T351" s="1"/>
  <c r="F349"/>
  <c r="J348"/>
  <c r="K348" s="1"/>
  <c r="P347" i="5"/>
  <c r="Q344"/>
  <c r="R344" s="1"/>
  <c r="L345"/>
  <c r="M345" s="1"/>
  <c r="CW352" l="1"/>
  <c r="DA352" s="1"/>
  <c r="DB352" s="1"/>
  <c r="CV353"/>
  <c r="CK363"/>
  <c r="CL362"/>
  <c r="CP362" s="1"/>
  <c r="CQ362" s="1"/>
  <c r="BZ355"/>
  <c r="CA354"/>
  <c r="CE354" s="1"/>
  <c r="CF354" s="1"/>
  <c r="BO352"/>
  <c r="BP351"/>
  <c r="BT351" s="1"/>
  <c r="BU351" s="1"/>
  <c r="BE350"/>
  <c r="BI350" s="1"/>
  <c r="BJ350" s="1"/>
  <c r="BD351"/>
  <c r="AS353"/>
  <c r="AT352"/>
  <c r="AX352" s="1"/>
  <c r="AY352" s="1"/>
  <c r="AH356"/>
  <c r="AI355"/>
  <c r="AM355" s="1"/>
  <c r="AN355" s="1"/>
  <c r="W410"/>
  <c r="X409"/>
  <c r="AB409" s="1"/>
  <c r="AC409" s="1"/>
  <c r="E348" i="9"/>
  <c r="X348"/>
  <c r="Y348" s="1"/>
  <c r="S352"/>
  <c r="T352" s="1"/>
  <c r="J349"/>
  <c r="K349" s="1"/>
  <c r="F350"/>
  <c r="P348" i="5"/>
  <c r="Q345"/>
  <c r="R345" s="1"/>
  <c r="L346"/>
  <c r="M346" s="1"/>
  <c r="CV354" l="1"/>
  <c r="CW353"/>
  <c r="DA353" s="1"/>
  <c r="DB353" s="1"/>
  <c r="CL363"/>
  <c r="CP363" s="1"/>
  <c r="CQ363" s="1"/>
  <c r="CK364"/>
  <c r="BZ356"/>
  <c r="CA355"/>
  <c r="CE355" s="1"/>
  <c r="CF355" s="1"/>
  <c r="BO353"/>
  <c r="BP352"/>
  <c r="BT352" s="1"/>
  <c r="BU352" s="1"/>
  <c r="BD352"/>
  <c r="BE351"/>
  <c r="BI351" s="1"/>
  <c r="BJ351" s="1"/>
  <c r="AS354"/>
  <c r="AT353"/>
  <c r="AX353" s="1"/>
  <c r="AY353" s="1"/>
  <c r="AH357"/>
  <c r="AI356"/>
  <c r="AM356" s="1"/>
  <c r="AN356" s="1"/>
  <c r="W411"/>
  <c r="X410"/>
  <c r="AB410" s="1"/>
  <c r="AC410" s="1"/>
  <c r="E349" i="9"/>
  <c r="X349"/>
  <c r="Y349" s="1"/>
  <c r="S353"/>
  <c r="T353" s="1"/>
  <c r="F351"/>
  <c r="J350"/>
  <c r="K350" s="1"/>
  <c r="P349" i="5"/>
  <c r="Q346"/>
  <c r="R346" s="1"/>
  <c r="L347"/>
  <c r="M347" s="1"/>
  <c r="CW354" l="1"/>
  <c r="DA354" s="1"/>
  <c r="DB354" s="1"/>
  <c r="CV355"/>
  <c r="CL364"/>
  <c r="CP364" s="1"/>
  <c r="CQ364" s="1"/>
  <c r="CK365"/>
  <c r="BZ357"/>
  <c r="CA356"/>
  <c r="CE356" s="1"/>
  <c r="CF356" s="1"/>
  <c r="BO354"/>
  <c r="BP353"/>
  <c r="BT353" s="1"/>
  <c r="BU353" s="1"/>
  <c r="BD353"/>
  <c r="BE352"/>
  <c r="BI352" s="1"/>
  <c r="BJ352" s="1"/>
  <c r="AS355"/>
  <c r="AT354"/>
  <c r="AX354" s="1"/>
  <c r="AY354" s="1"/>
  <c r="AH358"/>
  <c r="AI357"/>
  <c r="AM357" s="1"/>
  <c r="AN357" s="1"/>
  <c r="W412"/>
  <c r="X411"/>
  <c r="AB411" s="1"/>
  <c r="AC411" s="1"/>
  <c r="E350" i="9"/>
  <c r="X350"/>
  <c r="Y350" s="1"/>
  <c r="S354"/>
  <c r="T354" s="1"/>
  <c r="J351"/>
  <c r="K351" s="1"/>
  <c r="F352"/>
  <c r="P350" i="5"/>
  <c r="Q347"/>
  <c r="R347" s="1"/>
  <c r="L348"/>
  <c r="M348" s="1"/>
  <c r="CV356" l="1"/>
  <c r="CW355"/>
  <c r="DA355" s="1"/>
  <c r="DB355" s="1"/>
  <c r="CK366"/>
  <c r="CL365"/>
  <c r="CP365" s="1"/>
  <c r="CQ365" s="1"/>
  <c r="BZ358"/>
  <c r="CA357"/>
  <c r="CE357" s="1"/>
  <c r="CF357" s="1"/>
  <c r="BO355"/>
  <c r="BP354"/>
  <c r="BT354" s="1"/>
  <c r="BU354" s="1"/>
  <c r="BD354"/>
  <c r="BE353"/>
  <c r="BI353" s="1"/>
  <c r="BJ353" s="1"/>
  <c r="AS356"/>
  <c r="AT355"/>
  <c r="AX355" s="1"/>
  <c r="AY355" s="1"/>
  <c r="AH359"/>
  <c r="AI358"/>
  <c r="AM358" s="1"/>
  <c r="AN358" s="1"/>
  <c r="X412"/>
  <c r="AB412" s="1"/>
  <c r="AC412" s="1"/>
  <c r="W413"/>
  <c r="E351" i="9"/>
  <c r="X351"/>
  <c r="Y351" s="1"/>
  <c r="S355"/>
  <c r="T355" s="1"/>
  <c r="F353"/>
  <c r="J352"/>
  <c r="K352" s="1"/>
  <c r="P351" i="5"/>
  <c r="Q348"/>
  <c r="R348" s="1"/>
  <c r="L349"/>
  <c r="M349" s="1"/>
  <c r="CV357" l="1"/>
  <c r="CW356"/>
  <c r="DA356" s="1"/>
  <c r="DB356" s="1"/>
  <c r="CK367"/>
  <c r="CL366"/>
  <c r="CP366" s="1"/>
  <c r="CQ366" s="1"/>
  <c r="BZ359"/>
  <c r="CA358"/>
  <c r="CE358" s="1"/>
  <c r="CF358" s="1"/>
  <c r="BO356"/>
  <c r="BP355"/>
  <c r="BT355" s="1"/>
  <c r="BU355" s="1"/>
  <c r="BD355"/>
  <c r="BE354"/>
  <c r="BI354" s="1"/>
  <c r="BJ354" s="1"/>
  <c r="AT356"/>
  <c r="AX356" s="1"/>
  <c r="AY356" s="1"/>
  <c r="AS357"/>
  <c r="AH360"/>
  <c r="AI359"/>
  <c r="AM359" s="1"/>
  <c r="AN359" s="1"/>
  <c r="W414"/>
  <c r="X413"/>
  <c r="AB413" s="1"/>
  <c r="AC413" s="1"/>
  <c r="E352" i="9"/>
  <c r="X352"/>
  <c r="Y352" s="1"/>
  <c r="S356"/>
  <c r="T356" s="1"/>
  <c r="J353"/>
  <c r="K353" s="1"/>
  <c r="F354"/>
  <c r="P352" i="5"/>
  <c r="Q349"/>
  <c r="R349" s="1"/>
  <c r="L350"/>
  <c r="M350" s="1"/>
  <c r="CV358" l="1"/>
  <c r="CW357"/>
  <c r="DA357" s="1"/>
  <c r="DB357" s="1"/>
  <c r="CL367"/>
  <c r="CP367" s="1"/>
  <c r="CQ367" s="1"/>
  <c r="CK368"/>
  <c r="CA359"/>
  <c r="CE359" s="1"/>
  <c r="CF359" s="1"/>
  <c r="BZ360"/>
  <c r="BP356"/>
  <c r="BT356" s="1"/>
  <c r="BU356" s="1"/>
  <c r="BO357"/>
  <c r="BD356"/>
  <c r="BE355"/>
  <c r="BI355" s="1"/>
  <c r="BJ355" s="1"/>
  <c r="AS358"/>
  <c r="AT357"/>
  <c r="AX357" s="1"/>
  <c r="AY357" s="1"/>
  <c r="AH361"/>
  <c r="AI360"/>
  <c r="AM360" s="1"/>
  <c r="AN360" s="1"/>
  <c r="W415"/>
  <c r="X414"/>
  <c r="AB414" s="1"/>
  <c r="AC414" s="1"/>
  <c r="E353" i="9"/>
  <c r="X353"/>
  <c r="Y353" s="1"/>
  <c r="S357"/>
  <c r="T357" s="1"/>
  <c r="F355"/>
  <c r="J354"/>
  <c r="K354" s="1"/>
  <c r="P353" i="5"/>
  <c r="Q350"/>
  <c r="R350" s="1"/>
  <c r="L351"/>
  <c r="M351" s="1"/>
  <c r="CV359" l="1"/>
  <c r="CW358"/>
  <c r="DA358" s="1"/>
  <c r="DB358" s="1"/>
  <c r="CL368"/>
  <c r="CP368" s="1"/>
  <c r="CQ368" s="1"/>
  <c r="CK369"/>
  <c r="CA360"/>
  <c r="CE360" s="1"/>
  <c r="CF360" s="1"/>
  <c r="BZ361"/>
  <c r="BO358"/>
  <c r="BP357"/>
  <c r="BT357" s="1"/>
  <c r="BU357" s="1"/>
  <c r="BD357"/>
  <c r="BE356"/>
  <c r="BI356" s="1"/>
  <c r="BJ356" s="1"/>
  <c r="AS359"/>
  <c r="AT358"/>
  <c r="AX358" s="1"/>
  <c r="AY358" s="1"/>
  <c r="AH362"/>
  <c r="AI361"/>
  <c r="AM361" s="1"/>
  <c r="AN361" s="1"/>
  <c r="W416"/>
  <c r="X415"/>
  <c r="AB415" s="1"/>
  <c r="AC415" s="1"/>
  <c r="E354" i="9"/>
  <c r="X354"/>
  <c r="Y354" s="1"/>
  <c r="S358"/>
  <c r="T358" s="1"/>
  <c r="J355"/>
  <c r="K355" s="1"/>
  <c r="F356"/>
  <c r="P354" i="5"/>
  <c r="Q351"/>
  <c r="R351" s="1"/>
  <c r="L352"/>
  <c r="M352" s="1"/>
  <c r="CW359" l="1"/>
  <c r="DA359" s="1"/>
  <c r="DB359" s="1"/>
  <c r="CV360"/>
  <c r="CK370"/>
  <c r="CL369"/>
  <c r="CP369" s="1"/>
  <c r="CQ369" s="1"/>
  <c r="BZ362"/>
  <c r="CA361"/>
  <c r="CE361" s="1"/>
  <c r="CF361" s="1"/>
  <c r="BP358"/>
  <c r="BT358" s="1"/>
  <c r="BU358" s="1"/>
  <c r="BO359"/>
  <c r="BD358"/>
  <c r="BE357"/>
  <c r="BI357" s="1"/>
  <c r="BJ357" s="1"/>
  <c r="AT359"/>
  <c r="AX359" s="1"/>
  <c r="AY359" s="1"/>
  <c r="AS360"/>
  <c r="AH363"/>
  <c r="AI362"/>
  <c r="AM362" s="1"/>
  <c r="AN362" s="1"/>
  <c r="X416"/>
  <c r="AB416" s="1"/>
  <c r="AC416" s="1"/>
  <c r="W417"/>
  <c r="E355" i="9"/>
  <c r="X355"/>
  <c r="Y355" s="1"/>
  <c r="S359"/>
  <c r="T359" s="1"/>
  <c r="F357"/>
  <c r="J356"/>
  <c r="K356" s="1"/>
  <c r="P355" i="5"/>
  <c r="Q352"/>
  <c r="R352" s="1"/>
  <c r="L353"/>
  <c r="M353" s="1"/>
  <c r="CV361" l="1"/>
  <c r="CW360"/>
  <c r="DA360" s="1"/>
  <c r="DB360" s="1"/>
  <c r="CK371"/>
  <c r="CL370"/>
  <c r="CP370" s="1"/>
  <c r="CQ370" s="1"/>
  <c r="BZ363"/>
  <c r="CA362"/>
  <c r="CE362" s="1"/>
  <c r="CF362" s="1"/>
  <c r="BO360"/>
  <c r="BP359"/>
  <c r="BT359" s="1"/>
  <c r="BU359" s="1"/>
  <c r="BD359"/>
  <c r="BE358"/>
  <c r="BI358" s="1"/>
  <c r="BJ358" s="1"/>
  <c r="AT360"/>
  <c r="AX360" s="1"/>
  <c r="AY360" s="1"/>
  <c r="AS361"/>
  <c r="AH364"/>
  <c r="AI363"/>
  <c r="AM363" s="1"/>
  <c r="AN363" s="1"/>
  <c r="W418"/>
  <c r="X417"/>
  <c r="AB417" s="1"/>
  <c r="AC417" s="1"/>
  <c r="E356" i="9"/>
  <c r="X356"/>
  <c r="Y356" s="1"/>
  <c r="S360"/>
  <c r="T360" s="1"/>
  <c r="J357"/>
  <c r="K357" s="1"/>
  <c r="F358"/>
  <c r="P356" i="5"/>
  <c r="Q353"/>
  <c r="R353" s="1"/>
  <c r="L354"/>
  <c r="M354" s="1"/>
  <c r="CV362" l="1"/>
  <c r="CW361"/>
  <c r="DA361" s="1"/>
  <c r="DB361" s="1"/>
  <c r="CL371"/>
  <c r="CP371" s="1"/>
  <c r="CQ371" s="1"/>
  <c r="CK372"/>
  <c r="CA363"/>
  <c r="CE363" s="1"/>
  <c r="CF363" s="1"/>
  <c r="BZ364"/>
  <c r="BO361"/>
  <c r="BP360"/>
  <c r="BT360" s="1"/>
  <c r="BU360" s="1"/>
  <c r="BD360"/>
  <c r="BE359"/>
  <c r="BI359" s="1"/>
  <c r="BJ359" s="1"/>
  <c r="AS362"/>
  <c r="AT361"/>
  <c r="AX361" s="1"/>
  <c r="AY361" s="1"/>
  <c r="AI364"/>
  <c r="AM364" s="1"/>
  <c r="AN364" s="1"/>
  <c r="AH365"/>
  <c r="W419"/>
  <c r="X418"/>
  <c r="AB418" s="1"/>
  <c r="AC418" s="1"/>
  <c r="E357" i="9"/>
  <c r="X357"/>
  <c r="Y357" s="1"/>
  <c r="S361"/>
  <c r="T361" s="1"/>
  <c r="F359"/>
  <c r="J358"/>
  <c r="K358" s="1"/>
  <c r="P357" i="5"/>
  <c r="Q354"/>
  <c r="R354" s="1"/>
  <c r="L355"/>
  <c r="M355" s="1"/>
  <c r="CW362" l="1"/>
  <c r="DA362" s="1"/>
  <c r="DB362" s="1"/>
  <c r="CV363"/>
  <c r="CL372"/>
  <c r="CP372" s="1"/>
  <c r="CQ372" s="1"/>
  <c r="CK373"/>
  <c r="CA364"/>
  <c r="CE364" s="1"/>
  <c r="CF364" s="1"/>
  <c r="BZ365"/>
  <c r="BO362"/>
  <c r="BP361"/>
  <c r="BT361" s="1"/>
  <c r="BU361" s="1"/>
  <c r="BE360"/>
  <c r="BI360" s="1"/>
  <c r="BJ360" s="1"/>
  <c r="BD361"/>
  <c r="AS363"/>
  <c r="AT362"/>
  <c r="AX362" s="1"/>
  <c r="AY362" s="1"/>
  <c r="AH366"/>
  <c r="AI365"/>
  <c r="AM365" s="1"/>
  <c r="AN365" s="1"/>
  <c r="X419"/>
  <c r="AB419" s="1"/>
  <c r="AC419" s="1"/>
  <c r="W420"/>
  <c r="E358" i="9"/>
  <c r="X358"/>
  <c r="Y358" s="1"/>
  <c r="S362"/>
  <c r="T362" s="1"/>
  <c r="J359"/>
  <c r="K359" s="1"/>
  <c r="F360"/>
  <c r="P358" i="5"/>
  <c r="Q355"/>
  <c r="R355" s="1"/>
  <c r="L356"/>
  <c r="M356" s="1"/>
  <c r="CV364" l="1"/>
  <c r="CW363"/>
  <c r="DA363" s="1"/>
  <c r="DB363" s="1"/>
  <c r="CK374"/>
  <c r="CL373"/>
  <c r="CP373" s="1"/>
  <c r="CQ373" s="1"/>
  <c r="BZ366"/>
  <c r="CA365"/>
  <c r="CE365" s="1"/>
  <c r="CF365" s="1"/>
  <c r="BO363"/>
  <c r="BP362"/>
  <c r="BT362" s="1"/>
  <c r="BU362" s="1"/>
  <c r="BD362"/>
  <c r="BE361"/>
  <c r="BI361" s="1"/>
  <c r="BJ361" s="1"/>
  <c r="AT363"/>
  <c r="AX363" s="1"/>
  <c r="AY363" s="1"/>
  <c r="AS364"/>
  <c r="AH367"/>
  <c r="AI366"/>
  <c r="AM366" s="1"/>
  <c r="AN366" s="1"/>
  <c r="X420"/>
  <c r="AB420" s="1"/>
  <c r="AC420" s="1"/>
  <c r="W421"/>
  <c r="E359" i="9"/>
  <c r="X359"/>
  <c r="Y359" s="1"/>
  <c r="S363"/>
  <c r="T363" s="1"/>
  <c r="F361"/>
  <c r="J360"/>
  <c r="K360" s="1"/>
  <c r="P359" i="5"/>
  <c r="Q356"/>
  <c r="R356" s="1"/>
  <c r="L357"/>
  <c r="M357" s="1"/>
  <c r="CW364" l="1"/>
  <c r="DA364" s="1"/>
  <c r="DB364" s="1"/>
  <c r="CV365"/>
  <c r="CK375"/>
  <c r="CL374"/>
  <c r="CP374" s="1"/>
  <c r="CQ374" s="1"/>
  <c r="BZ367"/>
  <c r="CA366"/>
  <c r="CE366" s="1"/>
  <c r="CF366" s="1"/>
  <c r="BO364"/>
  <c r="BP363"/>
  <c r="BT363" s="1"/>
  <c r="BU363" s="1"/>
  <c r="BE362"/>
  <c r="BI362" s="1"/>
  <c r="BJ362" s="1"/>
  <c r="BD363"/>
  <c r="AT364"/>
  <c r="AX364" s="1"/>
  <c r="AY364" s="1"/>
  <c r="AS365"/>
  <c r="AH368"/>
  <c r="AI367"/>
  <c r="AM367" s="1"/>
  <c r="AN367" s="1"/>
  <c r="W422"/>
  <c r="X421"/>
  <c r="AB421" s="1"/>
  <c r="AC421" s="1"/>
  <c r="E360" i="9"/>
  <c r="X360"/>
  <c r="Y360" s="1"/>
  <c r="S364"/>
  <c r="T364" s="1"/>
  <c r="J361"/>
  <c r="K361" s="1"/>
  <c r="F362"/>
  <c r="P360" i="5"/>
  <c r="Q357"/>
  <c r="R357" s="1"/>
  <c r="L358"/>
  <c r="M358" s="1"/>
  <c r="CV366" l="1"/>
  <c r="CW365"/>
  <c r="DA365" s="1"/>
  <c r="DB365" s="1"/>
  <c r="CK376"/>
  <c r="CL375"/>
  <c r="CP375" s="1"/>
  <c r="CQ375" s="1"/>
  <c r="CA367"/>
  <c r="CE367" s="1"/>
  <c r="CF367" s="1"/>
  <c r="BZ368"/>
  <c r="BP364"/>
  <c r="BT364" s="1"/>
  <c r="BU364" s="1"/>
  <c r="BO365"/>
  <c r="BD364"/>
  <c r="BE363"/>
  <c r="BI363" s="1"/>
  <c r="BJ363" s="1"/>
  <c r="AS366"/>
  <c r="AT365"/>
  <c r="AX365" s="1"/>
  <c r="AY365" s="1"/>
  <c r="AI368"/>
  <c r="AM368" s="1"/>
  <c r="AN368" s="1"/>
  <c r="AH369"/>
  <c r="W423"/>
  <c r="X422"/>
  <c r="AB422" s="1"/>
  <c r="AC422" s="1"/>
  <c r="E361" i="9"/>
  <c r="X361"/>
  <c r="Y361" s="1"/>
  <c r="S365"/>
  <c r="T365" s="1"/>
  <c r="F363"/>
  <c r="J362"/>
  <c r="K362" s="1"/>
  <c r="P361" i="5"/>
  <c r="Q358"/>
  <c r="R358" s="1"/>
  <c r="L359"/>
  <c r="M359" s="1"/>
  <c r="CW366" l="1"/>
  <c r="DA366" s="1"/>
  <c r="DB366" s="1"/>
  <c r="CV367"/>
  <c r="CL376"/>
  <c r="CP376" s="1"/>
  <c r="CQ376" s="1"/>
  <c r="CK377"/>
  <c r="CA368"/>
  <c r="CE368" s="1"/>
  <c r="CF368" s="1"/>
  <c r="BZ369"/>
  <c r="BO366"/>
  <c r="BP365"/>
  <c r="BT365" s="1"/>
  <c r="BU365" s="1"/>
  <c r="BE364"/>
  <c r="BI364" s="1"/>
  <c r="BJ364" s="1"/>
  <c r="BD365"/>
  <c r="AS367"/>
  <c r="AT366"/>
  <c r="AX366" s="1"/>
  <c r="AY366" s="1"/>
  <c r="AH370"/>
  <c r="AI369"/>
  <c r="AM369" s="1"/>
  <c r="AN369" s="1"/>
  <c r="X423"/>
  <c r="AB423" s="1"/>
  <c r="AC423" s="1"/>
  <c r="W424"/>
  <c r="E362" i="9"/>
  <c r="X362"/>
  <c r="Y362" s="1"/>
  <c r="S366"/>
  <c r="T366" s="1"/>
  <c r="J363"/>
  <c r="K363" s="1"/>
  <c r="F364"/>
  <c r="P362" i="5"/>
  <c r="Q359"/>
  <c r="R359" s="1"/>
  <c r="L360"/>
  <c r="M360" s="1"/>
  <c r="CV368" l="1"/>
  <c r="CW367"/>
  <c r="DA367" s="1"/>
  <c r="DB367" s="1"/>
  <c r="CK378"/>
  <c r="CL377"/>
  <c r="CP377" s="1"/>
  <c r="CQ377" s="1"/>
  <c r="BZ370"/>
  <c r="CA369"/>
  <c r="CE369" s="1"/>
  <c r="CF369" s="1"/>
  <c r="BO367"/>
  <c r="BP366"/>
  <c r="BT366" s="1"/>
  <c r="BU366" s="1"/>
  <c r="BD366"/>
  <c r="BE365"/>
  <c r="BI365" s="1"/>
  <c r="BJ365" s="1"/>
  <c r="AT367"/>
  <c r="AX367" s="1"/>
  <c r="AY367" s="1"/>
  <c r="AS368"/>
  <c r="AH371"/>
  <c r="AI370"/>
  <c r="AM370" s="1"/>
  <c r="AN370" s="1"/>
  <c r="X424"/>
  <c r="AB424" s="1"/>
  <c r="AC424" s="1"/>
  <c r="W425"/>
  <c r="E363" i="9"/>
  <c r="X363"/>
  <c r="Y363" s="1"/>
  <c r="S367"/>
  <c r="T367" s="1"/>
  <c r="F365"/>
  <c r="J364"/>
  <c r="K364" s="1"/>
  <c r="P363" i="5"/>
  <c r="Q360"/>
  <c r="R360" s="1"/>
  <c r="L361"/>
  <c r="M361" s="1"/>
  <c r="CW368" l="1"/>
  <c r="DA368" s="1"/>
  <c r="DB368" s="1"/>
  <c r="CV369"/>
  <c r="CK379"/>
  <c r="CL378"/>
  <c r="CP378" s="1"/>
  <c r="CQ378" s="1"/>
  <c r="BZ371"/>
  <c r="CA370"/>
  <c r="CE370" s="1"/>
  <c r="CF370" s="1"/>
  <c r="BO368"/>
  <c r="BP367"/>
  <c r="BT367" s="1"/>
  <c r="BU367" s="1"/>
  <c r="BE366"/>
  <c r="BI366" s="1"/>
  <c r="BJ366" s="1"/>
  <c r="BD367"/>
  <c r="AT368"/>
  <c r="AX368" s="1"/>
  <c r="AY368" s="1"/>
  <c r="AS369"/>
  <c r="AH372"/>
  <c r="AI371"/>
  <c r="AM371" s="1"/>
  <c r="AN371" s="1"/>
  <c r="W426"/>
  <c r="X425"/>
  <c r="AB425" s="1"/>
  <c r="AC425" s="1"/>
  <c r="E364" i="9"/>
  <c r="X364"/>
  <c r="Y364" s="1"/>
  <c r="S368"/>
  <c r="T368" s="1"/>
  <c r="J365"/>
  <c r="K365" s="1"/>
  <c r="F366"/>
  <c r="P364" i="5"/>
  <c r="Q361"/>
  <c r="R361" s="1"/>
  <c r="L362"/>
  <c r="M362" s="1"/>
  <c r="CV370" l="1"/>
  <c r="CW369"/>
  <c r="DA369" s="1"/>
  <c r="DB369" s="1"/>
  <c r="CK380"/>
  <c r="CL379"/>
  <c r="CP379" s="1"/>
  <c r="CQ379" s="1"/>
  <c r="CA371"/>
  <c r="CE371" s="1"/>
  <c r="CF371" s="1"/>
  <c r="BZ372"/>
  <c r="BO369"/>
  <c r="BP368"/>
  <c r="BT368" s="1"/>
  <c r="BU368" s="1"/>
  <c r="BD368"/>
  <c r="BE367"/>
  <c r="BI367" s="1"/>
  <c r="BJ367" s="1"/>
  <c r="AS370"/>
  <c r="AT369"/>
  <c r="AX369" s="1"/>
  <c r="AY369" s="1"/>
  <c r="AI372"/>
  <c r="AM372" s="1"/>
  <c r="AN372" s="1"/>
  <c r="AH373"/>
  <c r="W427"/>
  <c r="X426"/>
  <c r="AB426" s="1"/>
  <c r="AC426" s="1"/>
  <c r="E365" i="9"/>
  <c r="X365"/>
  <c r="Y365" s="1"/>
  <c r="S369"/>
  <c r="T369" s="1"/>
  <c r="F367"/>
  <c r="J366"/>
  <c r="K366" s="1"/>
  <c r="P365" i="5"/>
  <c r="Q362"/>
  <c r="R362" s="1"/>
  <c r="L363"/>
  <c r="M363" s="1"/>
  <c r="CW370" l="1"/>
  <c r="DA370" s="1"/>
  <c r="DB370" s="1"/>
  <c r="CV371"/>
  <c r="CL380"/>
  <c r="CP380" s="1"/>
  <c r="CQ380" s="1"/>
  <c r="CK381"/>
  <c r="CA372"/>
  <c r="CE372" s="1"/>
  <c r="CF372" s="1"/>
  <c r="BZ373"/>
  <c r="BO370"/>
  <c r="BP369"/>
  <c r="BT369" s="1"/>
  <c r="BU369" s="1"/>
  <c r="BD369"/>
  <c r="BE368"/>
  <c r="BI368" s="1"/>
  <c r="BJ368" s="1"/>
  <c r="AS371"/>
  <c r="AT370"/>
  <c r="AX370" s="1"/>
  <c r="AY370" s="1"/>
  <c r="AH374"/>
  <c r="AI373"/>
  <c r="AM373" s="1"/>
  <c r="AN373" s="1"/>
  <c r="X427"/>
  <c r="AB427" s="1"/>
  <c r="AC427" s="1"/>
  <c r="W428"/>
  <c r="E366" i="9"/>
  <c r="X366"/>
  <c r="Y366" s="1"/>
  <c r="S370"/>
  <c r="T370" s="1"/>
  <c r="J367"/>
  <c r="K367" s="1"/>
  <c r="F368"/>
  <c r="P366" i="5"/>
  <c r="Q363"/>
  <c r="R363" s="1"/>
  <c r="L364"/>
  <c r="M364" s="1"/>
  <c r="CV372" l="1"/>
  <c r="CW371"/>
  <c r="DA371" s="1"/>
  <c r="DB371" s="1"/>
  <c r="CK382"/>
  <c r="CL381"/>
  <c r="CP381" s="1"/>
  <c r="CQ381" s="1"/>
  <c r="BZ374"/>
  <c r="CA373"/>
  <c r="CE373" s="1"/>
  <c r="CF373" s="1"/>
  <c r="BO371"/>
  <c r="BP370"/>
  <c r="BT370" s="1"/>
  <c r="BU370" s="1"/>
  <c r="BD370"/>
  <c r="BE369"/>
  <c r="BI369" s="1"/>
  <c r="BJ369" s="1"/>
  <c r="AT371"/>
  <c r="AX371" s="1"/>
  <c r="AY371" s="1"/>
  <c r="AS372"/>
  <c r="AH375"/>
  <c r="AI374"/>
  <c r="AM374" s="1"/>
  <c r="AN374" s="1"/>
  <c r="X428"/>
  <c r="AB428" s="1"/>
  <c r="AC428" s="1"/>
  <c r="W429"/>
  <c r="E367" i="9"/>
  <c r="X367"/>
  <c r="Y367" s="1"/>
  <c r="S371"/>
  <c r="T371" s="1"/>
  <c r="F369"/>
  <c r="J368"/>
  <c r="K368" s="1"/>
  <c r="P367" i="5"/>
  <c r="Q364"/>
  <c r="R364" s="1"/>
  <c r="L365"/>
  <c r="M365" s="1"/>
  <c r="CV373" l="1"/>
  <c r="CW372"/>
  <c r="DA372" s="1"/>
  <c r="DB372" s="1"/>
  <c r="CK383"/>
  <c r="CL382"/>
  <c r="CP382" s="1"/>
  <c r="CQ382" s="1"/>
  <c r="BZ375"/>
  <c r="CA374"/>
  <c r="CE374" s="1"/>
  <c r="CF374" s="1"/>
  <c r="BO372"/>
  <c r="BP371"/>
  <c r="BT371" s="1"/>
  <c r="BU371" s="1"/>
  <c r="BD371"/>
  <c r="BE370"/>
  <c r="BI370" s="1"/>
  <c r="BJ370" s="1"/>
  <c r="AT372"/>
  <c r="AX372" s="1"/>
  <c r="AY372" s="1"/>
  <c r="AS373"/>
  <c r="AH376"/>
  <c r="AI375"/>
  <c r="AM375" s="1"/>
  <c r="AN375" s="1"/>
  <c r="W430"/>
  <c r="X429"/>
  <c r="AB429" s="1"/>
  <c r="AC429" s="1"/>
  <c r="E368" i="9"/>
  <c r="X368"/>
  <c r="Y368" s="1"/>
  <c r="S372"/>
  <c r="T372" s="1"/>
  <c r="J369"/>
  <c r="K369" s="1"/>
  <c r="F370"/>
  <c r="P368" i="5"/>
  <c r="Q365"/>
  <c r="R365" s="1"/>
  <c r="L366"/>
  <c r="M366" s="1"/>
  <c r="CV374" l="1"/>
  <c r="CW373"/>
  <c r="DA373" s="1"/>
  <c r="DB373" s="1"/>
  <c r="CK384"/>
  <c r="CL383"/>
  <c r="CP383" s="1"/>
  <c r="CQ383" s="1"/>
  <c r="CA375"/>
  <c r="CE375" s="1"/>
  <c r="CF375" s="1"/>
  <c r="BZ376"/>
  <c r="BO373"/>
  <c r="BP372"/>
  <c r="BT372" s="1"/>
  <c r="BU372" s="1"/>
  <c r="BD372"/>
  <c r="BE371"/>
  <c r="BI371" s="1"/>
  <c r="BJ371" s="1"/>
  <c r="AS374"/>
  <c r="AT373"/>
  <c r="AX373" s="1"/>
  <c r="AY373" s="1"/>
  <c r="AI376"/>
  <c r="AM376" s="1"/>
  <c r="AN376" s="1"/>
  <c r="AH377"/>
  <c r="W431"/>
  <c r="X430"/>
  <c r="AB430" s="1"/>
  <c r="AC430" s="1"/>
  <c r="E369" i="9"/>
  <c r="X369"/>
  <c r="Y369" s="1"/>
  <c r="S373"/>
  <c r="T373" s="1"/>
  <c r="F371"/>
  <c r="J370"/>
  <c r="K370" s="1"/>
  <c r="P369" i="5"/>
  <c r="Q366"/>
  <c r="R366" s="1"/>
  <c r="L367"/>
  <c r="M367" s="1"/>
  <c r="CV375" l="1"/>
  <c r="CW374"/>
  <c r="DA374" s="1"/>
  <c r="DB374" s="1"/>
  <c r="CL384"/>
  <c r="CP384" s="1"/>
  <c r="CQ384" s="1"/>
  <c r="CK385"/>
  <c r="CA376"/>
  <c r="CE376" s="1"/>
  <c r="CF376" s="1"/>
  <c r="BZ377"/>
  <c r="BO374"/>
  <c r="BP373"/>
  <c r="BT373" s="1"/>
  <c r="BU373" s="1"/>
  <c r="BD373"/>
  <c r="BE372"/>
  <c r="BI372" s="1"/>
  <c r="BJ372" s="1"/>
  <c r="AS375"/>
  <c r="AT374"/>
  <c r="AX374" s="1"/>
  <c r="AY374" s="1"/>
  <c r="AI377"/>
  <c r="AM377" s="1"/>
  <c r="AN377" s="1"/>
  <c r="AH378"/>
  <c r="X431"/>
  <c r="AB431" s="1"/>
  <c r="AC431" s="1"/>
  <c r="W432"/>
  <c r="E370" i="9"/>
  <c r="X370"/>
  <c r="Y370" s="1"/>
  <c r="S374"/>
  <c r="T374" s="1"/>
  <c r="J371"/>
  <c r="K371" s="1"/>
  <c r="F372"/>
  <c r="P370" i="5"/>
  <c r="Q367"/>
  <c r="R367" s="1"/>
  <c r="L368"/>
  <c r="M368" s="1"/>
  <c r="CW375" l="1"/>
  <c r="DA375" s="1"/>
  <c r="DB375" s="1"/>
  <c r="CV376"/>
  <c r="CK386"/>
  <c r="CL385"/>
  <c r="CP385" s="1"/>
  <c r="CQ385" s="1"/>
  <c r="BZ378"/>
  <c r="CA377"/>
  <c r="CE377" s="1"/>
  <c r="CF377" s="1"/>
  <c r="BO375"/>
  <c r="BP374"/>
  <c r="BT374" s="1"/>
  <c r="BU374" s="1"/>
  <c r="BD374"/>
  <c r="BE373"/>
  <c r="BI373" s="1"/>
  <c r="BJ373" s="1"/>
  <c r="AT375"/>
  <c r="AX375" s="1"/>
  <c r="AY375" s="1"/>
  <c r="AS376"/>
  <c r="AH379"/>
  <c r="AI378"/>
  <c r="AM378" s="1"/>
  <c r="AN378" s="1"/>
  <c r="X432"/>
  <c r="AB432" s="1"/>
  <c r="AC432" s="1"/>
  <c r="W433"/>
  <c r="E371" i="9"/>
  <c r="X371"/>
  <c r="Y371" s="1"/>
  <c r="S375"/>
  <c r="T375" s="1"/>
  <c r="F373"/>
  <c r="J372"/>
  <c r="K372" s="1"/>
  <c r="P371" i="5"/>
  <c r="Q368"/>
  <c r="R368" s="1"/>
  <c r="L369"/>
  <c r="M369" s="1"/>
  <c r="CV377" l="1"/>
  <c r="CW376"/>
  <c r="DA376" s="1"/>
  <c r="DB376" s="1"/>
  <c r="CK387"/>
  <c r="CL386"/>
  <c r="CP386" s="1"/>
  <c r="CQ386" s="1"/>
  <c r="BZ379"/>
  <c r="CA378"/>
  <c r="CE378" s="1"/>
  <c r="CF378" s="1"/>
  <c r="BO376"/>
  <c r="BP375"/>
  <c r="BT375" s="1"/>
  <c r="BU375" s="1"/>
  <c r="BD375"/>
  <c r="BE374"/>
  <c r="BI374" s="1"/>
  <c r="BJ374" s="1"/>
  <c r="AT376"/>
  <c r="AX376" s="1"/>
  <c r="AY376" s="1"/>
  <c r="AS377"/>
  <c r="AH380"/>
  <c r="AI379"/>
  <c r="AM379" s="1"/>
  <c r="AN379" s="1"/>
  <c r="W434"/>
  <c r="X433"/>
  <c r="AB433" s="1"/>
  <c r="AC433" s="1"/>
  <c r="E372" i="9"/>
  <c r="X372"/>
  <c r="Y372" s="1"/>
  <c r="S376"/>
  <c r="T376" s="1"/>
  <c r="J373"/>
  <c r="K373" s="1"/>
  <c r="F374"/>
  <c r="P372" i="5"/>
  <c r="Q369"/>
  <c r="R369" s="1"/>
  <c r="L370"/>
  <c r="M370" s="1"/>
  <c r="CV378" l="1"/>
  <c r="CW377"/>
  <c r="DA377" s="1"/>
  <c r="DB377" s="1"/>
  <c r="CK388"/>
  <c r="CL387"/>
  <c r="CP387" s="1"/>
  <c r="CQ387" s="1"/>
  <c r="CA379"/>
  <c r="CE379" s="1"/>
  <c r="CF379" s="1"/>
  <c r="BZ380"/>
  <c r="BO377"/>
  <c r="BP376"/>
  <c r="BT376" s="1"/>
  <c r="BU376" s="1"/>
  <c r="BD376"/>
  <c r="BE375"/>
  <c r="BI375" s="1"/>
  <c r="BJ375" s="1"/>
  <c r="AS378"/>
  <c r="AT377"/>
  <c r="AX377" s="1"/>
  <c r="AY377" s="1"/>
  <c r="AI380"/>
  <c r="AM380" s="1"/>
  <c r="AN380" s="1"/>
  <c r="AH381"/>
  <c r="W435"/>
  <c r="X434"/>
  <c r="AB434" s="1"/>
  <c r="AC434" s="1"/>
  <c r="E373" i="9"/>
  <c r="X373"/>
  <c r="Y373" s="1"/>
  <c r="S377"/>
  <c r="T377" s="1"/>
  <c r="F375"/>
  <c r="J374"/>
  <c r="K374" s="1"/>
  <c r="P373" i="5"/>
  <c r="Q370"/>
  <c r="R370" s="1"/>
  <c r="L371"/>
  <c r="M371" s="1"/>
  <c r="CW378" l="1"/>
  <c r="DA378" s="1"/>
  <c r="DB378" s="1"/>
  <c r="CV379"/>
  <c r="CL388"/>
  <c r="CP388" s="1"/>
  <c r="CQ388" s="1"/>
  <c r="CK389"/>
  <c r="CA380"/>
  <c r="CE380" s="1"/>
  <c r="CF380" s="1"/>
  <c r="BZ381"/>
  <c r="BO378"/>
  <c r="BP377"/>
  <c r="BT377" s="1"/>
  <c r="BU377" s="1"/>
  <c r="BD377"/>
  <c r="BE376"/>
  <c r="BI376" s="1"/>
  <c r="BJ376" s="1"/>
  <c r="AS379"/>
  <c r="AT378"/>
  <c r="AX378" s="1"/>
  <c r="AY378" s="1"/>
  <c r="AI381"/>
  <c r="AM381" s="1"/>
  <c r="AN381" s="1"/>
  <c r="AH382"/>
  <c r="X435"/>
  <c r="AB435" s="1"/>
  <c r="AC435" s="1"/>
  <c r="W436"/>
  <c r="E374" i="9"/>
  <c r="X374"/>
  <c r="Y374" s="1"/>
  <c r="S378"/>
  <c r="T378" s="1"/>
  <c r="J375"/>
  <c r="K375" s="1"/>
  <c r="F376"/>
  <c r="P374" i="5"/>
  <c r="Q371"/>
  <c r="R371" s="1"/>
  <c r="L372"/>
  <c r="M372" s="1"/>
  <c r="CV380" l="1"/>
  <c r="CW379"/>
  <c r="DA379" s="1"/>
  <c r="DB379" s="1"/>
  <c r="CK390"/>
  <c r="CL389"/>
  <c r="CP389" s="1"/>
  <c r="CQ389" s="1"/>
  <c r="BZ382"/>
  <c r="CA381"/>
  <c r="CE381" s="1"/>
  <c r="CF381" s="1"/>
  <c r="BO379"/>
  <c r="BP378"/>
  <c r="BT378" s="1"/>
  <c r="BU378" s="1"/>
  <c r="BD378"/>
  <c r="BE377"/>
  <c r="BI377" s="1"/>
  <c r="BJ377" s="1"/>
  <c r="AT379"/>
  <c r="AX379" s="1"/>
  <c r="AY379" s="1"/>
  <c r="AS380"/>
  <c r="AH383"/>
  <c r="AI382"/>
  <c r="AM382" s="1"/>
  <c r="AN382" s="1"/>
  <c r="X436"/>
  <c r="AB436" s="1"/>
  <c r="AC436" s="1"/>
  <c r="W437"/>
  <c r="E375" i="9"/>
  <c r="X375"/>
  <c r="Y375" s="1"/>
  <c r="S379"/>
  <c r="T379" s="1"/>
  <c r="F377"/>
  <c r="J376"/>
  <c r="K376" s="1"/>
  <c r="P375" i="5"/>
  <c r="Q372"/>
  <c r="R372" s="1"/>
  <c r="L373"/>
  <c r="M373" s="1"/>
  <c r="CW380" l="1"/>
  <c r="DA380" s="1"/>
  <c r="DB380" s="1"/>
  <c r="CV381"/>
  <c r="CK391"/>
  <c r="CL390"/>
  <c r="CP390" s="1"/>
  <c r="CQ390" s="1"/>
  <c r="BZ383"/>
  <c r="CA382"/>
  <c r="CE382" s="1"/>
  <c r="CF382" s="1"/>
  <c r="BO380"/>
  <c r="BP379"/>
  <c r="BT379" s="1"/>
  <c r="BU379" s="1"/>
  <c r="BD379"/>
  <c r="BE378"/>
  <c r="BI378" s="1"/>
  <c r="BJ378" s="1"/>
  <c r="AT380"/>
  <c r="AX380" s="1"/>
  <c r="AY380" s="1"/>
  <c r="AS381"/>
  <c r="AH384"/>
  <c r="AI383"/>
  <c r="AM383" s="1"/>
  <c r="AN383" s="1"/>
  <c r="W438"/>
  <c r="X437"/>
  <c r="AB437" s="1"/>
  <c r="AC437" s="1"/>
  <c r="E376" i="9"/>
  <c r="X376"/>
  <c r="Y376" s="1"/>
  <c r="S380"/>
  <c r="T380" s="1"/>
  <c r="J377"/>
  <c r="K377" s="1"/>
  <c r="F378"/>
  <c r="P376" i="5"/>
  <c r="Q373"/>
  <c r="R373" s="1"/>
  <c r="L374"/>
  <c r="M374" s="1"/>
  <c r="CV382" l="1"/>
  <c r="CW381"/>
  <c r="DA381" s="1"/>
  <c r="DB381" s="1"/>
  <c r="CK392"/>
  <c r="CL391"/>
  <c r="CP391" s="1"/>
  <c r="CQ391" s="1"/>
  <c r="CA383"/>
  <c r="CE383" s="1"/>
  <c r="CF383" s="1"/>
  <c r="BZ384"/>
  <c r="BO381"/>
  <c r="BP380"/>
  <c r="BT380" s="1"/>
  <c r="BU380" s="1"/>
  <c r="BE379"/>
  <c r="BI379" s="1"/>
  <c r="BJ379" s="1"/>
  <c r="BD380"/>
  <c r="AS382"/>
  <c r="AT381"/>
  <c r="AX381" s="1"/>
  <c r="AY381" s="1"/>
  <c r="AI384"/>
  <c r="AM384" s="1"/>
  <c r="AN384" s="1"/>
  <c r="AH385"/>
  <c r="W439"/>
  <c r="X438"/>
  <c r="AB438" s="1"/>
  <c r="AC438" s="1"/>
  <c r="E377" i="9"/>
  <c r="X377"/>
  <c r="Y377" s="1"/>
  <c r="S381"/>
  <c r="T381" s="1"/>
  <c r="F379"/>
  <c r="J378"/>
  <c r="K378" s="1"/>
  <c r="P377" i="5"/>
  <c r="Q374"/>
  <c r="R374" s="1"/>
  <c r="L375"/>
  <c r="M375" s="1"/>
  <c r="CW382" l="1"/>
  <c r="DA382" s="1"/>
  <c r="DB382" s="1"/>
  <c r="CV383"/>
  <c r="CL392"/>
  <c r="CP392" s="1"/>
  <c r="CQ392" s="1"/>
  <c r="CK393"/>
  <c r="CA384"/>
  <c r="CE384" s="1"/>
  <c r="CF384" s="1"/>
  <c r="BZ385"/>
  <c r="BO382"/>
  <c r="BP381"/>
  <c r="BT381" s="1"/>
  <c r="BU381" s="1"/>
  <c r="BE380"/>
  <c r="BI380" s="1"/>
  <c r="BJ380" s="1"/>
  <c r="BD381"/>
  <c r="AS383"/>
  <c r="AT382"/>
  <c r="AX382" s="1"/>
  <c r="AY382" s="1"/>
  <c r="AI385"/>
  <c r="AM385" s="1"/>
  <c r="AN385" s="1"/>
  <c r="AH386"/>
  <c r="X439"/>
  <c r="AB439" s="1"/>
  <c r="AC439" s="1"/>
  <c r="W440"/>
  <c r="E378" i="9"/>
  <c r="X378"/>
  <c r="Y378" s="1"/>
  <c r="S382"/>
  <c r="T382" s="1"/>
  <c r="J379"/>
  <c r="K379" s="1"/>
  <c r="F380"/>
  <c r="P378" i="5"/>
  <c r="Q375"/>
  <c r="R375" s="1"/>
  <c r="L376"/>
  <c r="M376" s="1"/>
  <c r="CV384" l="1"/>
  <c r="CW383"/>
  <c r="DA383" s="1"/>
  <c r="DB383" s="1"/>
  <c r="CK394"/>
  <c r="CL393"/>
  <c r="CP393" s="1"/>
  <c r="CQ393" s="1"/>
  <c r="BZ386"/>
  <c r="CA385"/>
  <c r="CE385" s="1"/>
  <c r="CF385" s="1"/>
  <c r="BO383"/>
  <c r="BP382"/>
  <c r="BT382" s="1"/>
  <c r="BU382" s="1"/>
  <c r="BD382"/>
  <c r="BE381"/>
  <c r="BI381" s="1"/>
  <c r="BJ381" s="1"/>
  <c r="AT383"/>
  <c r="AX383" s="1"/>
  <c r="AY383" s="1"/>
  <c r="AS384"/>
  <c r="AH387"/>
  <c r="AI386"/>
  <c r="AM386" s="1"/>
  <c r="AN386" s="1"/>
  <c r="X440"/>
  <c r="AB440" s="1"/>
  <c r="AC440" s="1"/>
  <c r="W441"/>
  <c r="E379" i="9"/>
  <c r="X379"/>
  <c r="Y379" s="1"/>
  <c r="S383"/>
  <c r="T383" s="1"/>
  <c r="F381"/>
  <c r="J380"/>
  <c r="K380" s="1"/>
  <c r="P379" i="5"/>
  <c r="Q376"/>
  <c r="R376" s="1"/>
  <c r="L377"/>
  <c r="M377" s="1"/>
  <c r="CW384" l="1"/>
  <c r="DA384" s="1"/>
  <c r="DB384" s="1"/>
  <c r="CV385"/>
  <c r="CK395"/>
  <c r="CL394"/>
  <c r="CP394" s="1"/>
  <c r="CQ394" s="1"/>
  <c r="BZ387"/>
  <c r="CA386"/>
  <c r="CE386" s="1"/>
  <c r="CF386" s="1"/>
  <c r="BO384"/>
  <c r="BP383"/>
  <c r="BT383" s="1"/>
  <c r="BU383" s="1"/>
  <c r="BD383"/>
  <c r="BE382"/>
  <c r="BI382" s="1"/>
  <c r="BJ382" s="1"/>
  <c r="AT384"/>
  <c r="AX384" s="1"/>
  <c r="AY384" s="1"/>
  <c r="AS385"/>
  <c r="AH388"/>
  <c r="AI387"/>
  <c r="AM387" s="1"/>
  <c r="AN387" s="1"/>
  <c r="W442"/>
  <c r="X441"/>
  <c r="AB441" s="1"/>
  <c r="AC441" s="1"/>
  <c r="E380" i="9"/>
  <c r="X380"/>
  <c r="Y380" s="1"/>
  <c r="S384"/>
  <c r="T384" s="1"/>
  <c r="J381"/>
  <c r="K381" s="1"/>
  <c r="F382"/>
  <c r="P380" i="5"/>
  <c r="Q377"/>
  <c r="R377" s="1"/>
  <c r="L378"/>
  <c r="M378" s="1"/>
  <c r="CV386" l="1"/>
  <c r="CW385"/>
  <c r="DA385" s="1"/>
  <c r="DB385" s="1"/>
  <c r="CK396"/>
  <c r="CL395"/>
  <c r="CP395" s="1"/>
  <c r="CQ395" s="1"/>
  <c r="CA387"/>
  <c r="CE387" s="1"/>
  <c r="CF387" s="1"/>
  <c r="BZ388"/>
  <c r="BO385"/>
  <c r="BP384"/>
  <c r="BT384" s="1"/>
  <c r="BU384" s="1"/>
  <c r="BE383"/>
  <c r="BI383" s="1"/>
  <c r="BJ383" s="1"/>
  <c r="BD384"/>
  <c r="AS386"/>
  <c r="AT385"/>
  <c r="AX385" s="1"/>
  <c r="AY385" s="1"/>
  <c r="AI388"/>
  <c r="AM388" s="1"/>
  <c r="AN388" s="1"/>
  <c r="AH389"/>
  <c r="W443"/>
  <c r="X442"/>
  <c r="AB442" s="1"/>
  <c r="AC442" s="1"/>
  <c r="E381" i="9"/>
  <c r="X381"/>
  <c r="Y381" s="1"/>
  <c r="S385"/>
  <c r="T385" s="1"/>
  <c r="F383"/>
  <c r="J382"/>
  <c r="K382" s="1"/>
  <c r="P381" i="5"/>
  <c r="Q378"/>
  <c r="R378" s="1"/>
  <c r="L379"/>
  <c r="M379" s="1"/>
  <c r="CW386" l="1"/>
  <c r="DA386" s="1"/>
  <c r="DB386" s="1"/>
  <c r="CV387"/>
  <c r="CL396"/>
  <c r="CP396" s="1"/>
  <c r="CQ396" s="1"/>
  <c r="CK397"/>
  <c r="CA388"/>
  <c r="CE388" s="1"/>
  <c r="CF388" s="1"/>
  <c r="BZ389"/>
  <c r="BO386"/>
  <c r="BP385"/>
  <c r="BT385" s="1"/>
  <c r="BU385" s="1"/>
  <c r="BE384"/>
  <c r="BI384" s="1"/>
  <c r="BJ384" s="1"/>
  <c r="BD385"/>
  <c r="AS387"/>
  <c r="AT386"/>
  <c r="AX386" s="1"/>
  <c r="AY386" s="1"/>
  <c r="AI389"/>
  <c r="AM389" s="1"/>
  <c r="AN389" s="1"/>
  <c r="AH390"/>
  <c r="X443"/>
  <c r="AB443" s="1"/>
  <c r="AC443" s="1"/>
  <c r="W444"/>
  <c r="E382" i="9"/>
  <c r="X382"/>
  <c r="Y382" s="1"/>
  <c r="S386"/>
  <c r="T386" s="1"/>
  <c r="J383"/>
  <c r="K383" s="1"/>
  <c r="F384"/>
  <c r="P382" i="5"/>
  <c r="Q379"/>
  <c r="R379" s="1"/>
  <c r="L380"/>
  <c r="M380" s="1"/>
  <c r="CW387" l="1"/>
  <c r="DA387" s="1"/>
  <c r="DB387" s="1"/>
  <c r="CV388"/>
  <c r="CK398"/>
  <c r="CL397"/>
  <c r="CP397" s="1"/>
  <c r="CQ397" s="1"/>
  <c r="BZ390"/>
  <c r="CA389"/>
  <c r="CE389" s="1"/>
  <c r="CF389" s="1"/>
  <c r="BO387"/>
  <c r="BP386"/>
  <c r="BT386" s="1"/>
  <c r="BU386" s="1"/>
  <c r="BD386"/>
  <c r="BE385"/>
  <c r="BI385" s="1"/>
  <c r="BJ385" s="1"/>
  <c r="AT387"/>
  <c r="AX387" s="1"/>
  <c r="AY387" s="1"/>
  <c r="AS388"/>
  <c r="AH391"/>
  <c r="AI390"/>
  <c r="AM390" s="1"/>
  <c r="AN390" s="1"/>
  <c r="X444"/>
  <c r="AB444" s="1"/>
  <c r="AC444" s="1"/>
  <c r="W445"/>
  <c r="E383" i="9"/>
  <c r="X383"/>
  <c r="Y383" s="1"/>
  <c r="S387"/>
  <c r="T387" s="1"/>
  <c r="F385"/>
  <c r="J384"/>
  <c r="K384" s="1"/>
  <c r="P383" i="5"/>
  <c r="Q380"/>
  <c r="R380" s="1"/>
  <c r="L381"/>
  <c r="M381" s="1"/>
  <c r="CV389" l="1"/>
  <c r="CW388"/>
  <c r="DA388" s="1"/>
  <c r="DB388" s="1"/>
  <c r="CK399"/>
  <c r="CL398"/>
  <c r="CP398" s="1"/>
  <c r="CQ398" s="1"/>
  <c r="BZ391"/>
  <c r="CA390"/>
  <c r="CE390" s="1"/>
  <c r="CF390" s="1"/>
  <c r="BO388"/>
  <c r="BP387"/>
  <c r="BT387" s="1"/>
  <c r="BU387" s="1"/>
  <c r="BD387"/>
  <c r="BE386"/>
  <c r="BI386" s="1"/>
  <c r="BJ386" s="1"/>
  <c r="AT388"/>
  <c r="AX388" s="1"/>
  <c r="AY388" s="1"/>
  <c r="AS389"/>
  <c r="AH392"/>
  <c r="AI391"/>
  <c r="AM391" s="1"/>
  <c r="AN391" s="1"/>
  <c r="W446"/>
  <c r="X445"/>
  <c r="AB445" s="1"/>
  <c r="AC445" s="1"/>
  <c r="E384" i="9"/>
  <c r="X384"/>
  <c r="Y384" s="1"/>
  <c r="S388"/>
  <c r="T388" s="1"/>
  <c r="J385"/>
  <c r="K385" s="1"/>
  <c r="F386"/>
  <c r="P384" i="5"/>
  <c r="Q381"/>
  <c r="R381" s="1"/>
  <c r="L382"/>
  <c r="M382" s="1"/>
  <c r="CV390" l="1"/>
  <c r="CW389"/>
  <c r="DA389" s="1"/>
  <c r="DB389" s="1"/>
  <c r="CK400"/>
  <c r="CL399"/>
  <c r="CP399" s="1"/>
  <c r="CQ399" s="1"/>
  <c r="CA391"/>
  <c r="CE391" s="1"/>
  <c r="CF391" s="1"/>
  <c r="BZ392"/>
  <c r="BO389"/>
  <c r="BP388"/>
  <c r="BT388" s="1"/>
  <c r="BU388" s="1"/>
  <c r="BE387"/>
  <c r="BI387" s="1"/>
  <c r="BJ387" s="1"/>
  <c r="BD388"/>
  <c r="AS390"/>
  <c r="AT389"/>
  <c r="AX389" s="1"/>
  <c r="AY389" s="1"/>
  <c r="AI392"/>
  <c r="AM392" s="1"/>
  <c r="AN392" s="1"/>
  <c r="AH393"/>
  <c r="W447"/>
  <c r="X446"/>
  <c r="AB446" s="1"/>
  <c r="AC446" s="1"/>
  <c r="E385" i="9"/>
  <c r="X385"/>
  <c r="Y385" s="1"/>
  <c r="S389"/>
  <c r="T389" s="1"/>
  <c r="F387"/>
  <c r="J386"/>
  <c r="K386" s="1"/>
  <c r="P385" i="5"/>
  <c r="Q382"/>
  <c r="R382" s="1"/>
  <c r="L383"/>
  <c r="M383" s="1"/>
  <c r="CW390" l="1"/>
  <c r="DA390" s="1"/>
  <c r="DB390" s="1"/>
  <c r="CV391"/>
  <c r="CL400"/>
  <c r="CP400" s="1"/>
  <c r="CQ400" s="1"/>
  <c r="CK401"/>
  <c r="CA392"/>
  <c r="CE392" s="1"/>
  <c r="CF392" s="1"/>
  <c r="BZ393"/>
  <c r="BO390"/>
  <c r="BP389"/>
  <c r="BT389" s="1"/>
  <c r="BU389" s="1"/>
  <c r="BE388"/>
  <c r="BI388" s="1"/>
  <c r="BJ388" s="1"/>
  <c r="BD389"/>
  <c r="AS391"/>
  <c r="AT390"/>
  <c r="AX390" s="1"/>
  <c r="AY390" s="1"/>
  <c r="AI393"/>
  <c r="AM393" s="1"/>
  <c r="AN393" s="1"/>
  <c r="AH394"/>
  <c r="X447"/>
  <c r="AB447" s="1"/>
  <c r="AC447" s="1"/>
  <c r="W448"/>
  <c r="E386" i="9"/>
  <c r="X386"/>
  <c r="Y386" s="1"/>
  <c r="S390"/>
  <c r="T390" s="1"/>
  <c r="J387"/>
  <c r="K387" s="1"/>
  <c r="F388"/>
  <c r="P386" i="5"/>
  <c r="Q383"/>
  <c r="R383" s="1"/>
  <c r="L384"/>
  <c r="M384" s="1"/>
  <c r="CW391" l="1"/>
  <c r="DA391" s="1"/>
  <c r="DB391" s="1"/>
  <c r="CV392"/>
  <c r="CK402"/>
  <c r="CL401"/>
  <c r="CP401" s="1"/>
  <c r="CQ401" s="1"/>
  <c r="BZ394"/>
  <c r="CA393"/>
  <c r="CE393" s="1"/>
  <c r="CF393" s="1"/>
  <c r="BO391"/>
  <c r="BP390"/>
  <c r="BT390" s="1"/>
  <c r="BU390" s="1"/>
  <c r="BD390"/>
  <c r="BE389"/>
  <c r="BI389" s="1"/>
  <c r="BJ389" s="1"/>
  <c r="AT391"/>
  <c r="AX391" s="1"/>
  <c r="AY391" s="1"/>
  <c r="AS392"/>
  <c r="AH395"/>
  <c r="AI394"/>
  <c r="AM394" s="1"/>
  <c r="AN394" s="1"/>
  <c r="X448"/>
  <c r="AB448" s="1"/>
  <c r="AC448" s="1"/>
  <c r="W449"/>
  <c r="E387" i="9"/>
  <c r="X387"/>
  <c r="Y387" s="1"/>
  <c r="S391"/>
  <c r="T391" s="1"/>
  <c r="F389"/>
  <c r="J388"/>
  <c r="K388" s="1"/>
  <c r="P387" i="5"/>
  <c r="Q384"/>
  <c r="R384" s="1"/>
  <c r="L385"/>
  <c r="M385" s="1"/>
  <c r="CV393" l="1"/>
  <c r="CW392"/>
  <c r="DA392" s="1"/>
  <c r="DB392" s="1"/>
  <c r="CK403"/>
  <c r="CL402"/>
  <c r="CP402" s="1"/>
  <c r="CQ402" s="1"/>
  <c r="BZ395"/>
  <c r="CA394"/>
  <c r="CE394" s="1"/>
  <c r="CF394" s="1"/>
  <c r="BO392"/>
  <c r="BP391"/>
  <c r="BT391" s="1"/>
  <c r="BU391" s="1"/>
  <c r="BD391"/>
  <c r="BE390"/>
  <c r="BI390" s="1"/>
  <c r="BJ390" s="1"/>
  <c r="AT392"/>
  <c r="AX392" s="1"/>
  <c r="AY392" s="1"/>
  <c r="AS393"/>
  <c r="AH396"/>
  <c r="AI395"/>
  <c r="AM395" s="1"/>
  <c r="AN395" s="1"/>
  <c r="W450"/>
  <c r="X449"/>
  <c r="AB449" s="1"/>
  <c r="AC449" s="1"/>
  <c r="E388" i="9"/>
  <c r="X388"/>
  <c r="Y388" s="1"/>
  <c r="S392"/>
  <c r="T392" s="1"/>
  <c r="J389"/>
  <c r="K389" s="1"/>
  <c r="F390"/>
  <c r="P388" i="5"/>
  <c r="Q385"/>
  <c r="R385" s="1"/>
  <c r="L386"/>
  <c r="M386" s="1"/>
  <c r="CV394" l="1"/>
  <c r="CW393"/>
  <c r="DA393" s="1"/>
  <c r="DB393" s="1"/>
  <c r="CK404"/>
  <c r="CL403"/>
  <c r="CP403" s="1"/>
  <c r="CQ403" s="1"/>
  <c r="CA395"/>
  <c r="CE395" s="1"/>
  <c r="CF395" s="1"/>
  <c r="BZ396"/>
  <c r="BP392"/>
  <c r="BT392" s="1"/>
  <c r="BU392" s="1"/>
  <c r="BO393"/>
  <c r="BE391"/>
  <c r="BI391" s="1"/>
  <c r="BJ391" s="1"/>
  <c r="BD392"/>
  <c r="AS394"/>
  <c r="AT393"/>
  <c r="AX393" s="1"/>
  <c r="AY393" s="1"/>
  <c r="AI396"/>
  <c r="AM396" s="1"/>
  <c r="AN396" s="1"/>
  <c r="AH397"/>
  <c r="W451"/>
  <c r="X450"/>
  <c r="AB450" s="1"/>
  <c r="AC450" s="1"/>
  <c r="E389" i="9"/>
  <c r="X389"/>
  <c r="Y389" s="1"/>
  <c r="S393"/>
  <c r="T393" s="1"/>
  <c r="F391"/>
  <c r="J390"/>
  <c r="K390" s="1"/>
  <c r="P389" i="5"/>
  <c r="Q386"/>
  <c r="R386" s="1"/>
  <c r="L387"/>
  <c r="M387" s="1"/>
  <c r="CW394" l="1"/>
  <c r="DA394" s="1"/>
  <c r="DB394" s="1"/>
  <c r="CV395"/>
  <c r="CL404"/>
  <c r="CP404" s="1"/>
  <c r="CQ404" s="1"/>
  <c r="CK405"/>
  <c r="CA396"/>
  <c r="CE396" s="1"/>
  <c r="CF396" s="1"/>
  <c r="BZ397"/>
  <c r="BO394"/>
  <c r="BP393"/>
  <c r="BT393" s="1"/>
  <c r="BU393" s="1"/>
  <c r="BE392"/>
  <c r="BI392" s="1"/>
  <c r="BJ392" s="1"/>
  <c r="BD393"/>
  <c r="AS395"/>
  <c r="AT394"/>
  <c r="AX394" s="1"/>
  <c r="AY394" s="1"/>
  <c r="AI397"/>
  <c r="AM397" s="1"/>
  <c r="AN397" s="1"/>
  <c r="AH398"/>
  <c r="X451"/>
  <c r="AB451" s="1"/>
  <c r="AC451" s="1"/>
  <c r="W452"/>
  <c r="E390" i="9"/>
  <c r="X390"/>
  <c r="Y390" s="1"/>
  <c r="S394"/>
  <c r="T394" s="1"/>
  <c r="J391"/>
  <c r="K391" s="1"/>
  <c r="F392"/>
  <c r="P390" i="5"/>
  <c r="Q387"/>
  <c r="R387" s="1"/>
  <c r="L388"/>
  <c r="M388" s="1"/>
  <c r="CW395" l="1"/>
  <c r="DA395" s="1"/>
  <c r="DB395" s="1"/>
  <c r="CV396"/>
  <c r="CK406"/>
  <c r="CL405"/>
  <c r="CP405" s="1"/>
  <c r="CQ405" s="1"/>
  <c r="BZ398"/>
  <c r="CA397"/>
  <c r="CE397" s="1"/>
  <c r="CF397" s="1"/>
  <c r="BO395"/>
  <c r="BP394"/>
  <c r="BT394" s="1"/>
  <c r="BU394" s="1"/>
  <c r="BD394"/>
  <c r="BE393"/>
  <c r="BI393" s="1"/>
  <c r="BJ393" s="1"/>
  <c r="AT395"/>
  <c r="AX395" s="1"/>
  <c r="AY395" s="1"/>
  <c r="AS396"/>
  <c r="AH399"/>
  <c r="AI398"/>
  <c r="AM398" s="1"/>
  <c r="AN398" s="1"/>
  <c r="X452"/>
  <c r="AB452" s="1"/>
  <c r="AC452" s="1"/>
  <c r="W453"/>
  <c r="E391" i="9"/>
  <c r="X391"/>
  <c r="Y391" s="1"/>
  <c r="S395"/>
  <c r="T395" s="1"/>
  <c r="F393"/>
  <c r="J392"/>
  <c r="K392" s="1"/>
  <c r="P391" i="5"/>
  <c r="Q388"/>
  <c r="R388" s="1"/>
  <c r="L389"/>
  <c r="M389" s="1"/>
  <c r="CV397" l="1"/>
  <c r="CW396"/>
  <c r="DA396" s="1"/>
  <c r="DB396" s="1"/>
  <c r="CK407"/>
  <c r="CL406"/>
  <c r="CP406" s="1"/>
  <c r="CQ406" s="1"/>
  <c r="BZ399"/>
  <c r="CA398"/>
  <c r="CE398" s="1"/>
  <c r="CF398" s="1"/>
  <c r="BO396"/>
  <c r="BP395"/>
  <c r="BT395" s="1"/>
  <c r="BU395" s="1"/>
  <c r="BD395"/>
  <c r="BE394"/>
  <c r="BI394" s="1"/>
  <c r="BJ394" s="1"/>
  <c r="AT396"/>
  <c r="AX396" s="1"/>
  <c r="AY396" s="1"/>
  <c r="AS397"/>
  <c r="AH400"/>
  <c r="AI399"/>
  <c r="AM399" s="1"/>
  <c r="AN399" s="1"/>
  <c r="W454"/>
  <c r="X453"/>
  <c r="AB453" s="1"/>
  <c r="AC453" s="1"/>
  <c r="E392" i="9"/>
  <c r="X392"/>
  <c r="Y392" s="1"/>
  <c r="S396"/>
  <c r="T396" s="1"/>
  <c r="J393"/>
  <c r="K393" s="1"/>
  <c r="F394"/>
  <c r="P392" i="5"/>
  <c r="Q389"/>
  <c r="R389" s="1"/>
  <c r="L390"/>
  <c r="M390" s="1"/>
  <c r="CV398" l="1"/>
  <c r="CW397"/>
  <c r="DA397" s="1"/>
  <c r="DB397" s="1"/>
  <c r="CK408"/>
  <c r="CL407"/>
  <c r="CP407" s="1"/>
  <c r="CQ407" s="1"/>
  <c r="CA399"/>
  <c r="CE399" s="1"/>
  <c r="CF399" s="1"/>
  <c r="BZ400"/>
  <c r="BP396"/>
  <c r="BT396" s="1"/>
  <c r="BU396" s="1"/>
  <c r="BO397"/>
  <c r="BE395"/>
  <c r="BI395" s="1"/>
  <c r="BJ395" s="1"/>
  <c r="BD396"/>
  <c r="AS398"/>
  <c r="AT397"/>
  <c r="AX397" s="1"/>
  <c r="AY397" s="1"/>
  <c r="AI400"/>
  <c r="AM400" s="1"/>
  <c r="AN400" s="1"/>
  <c r="AH401"/>
  <c r="W455"/>
  <c r="X454"/>
  <c r="AB454" s="1"/>
  <c r="AC454" s="1"/>
  <c r="E393" i="9"/>
  <c r="X393"/>
  <c r="Y393" s="1"/>
  <c r="S397"/>
  <c r="T397" s="1"/>
  <c r="F395"/>
  <c r="J394"/>
  <c r="K394" s="1"/>
  <c r="P393" i="5"/>
  <c r="Q390"/>
  <c r="R390" s="1"/>
  <c r="L391"/>
  <c r="M391" s="1"/>
  <c r="CW398" l="1"/>
  <c r="DA398" s="1"/>
  <c r="DB398" s="1"/>
  <c r="CV399"/>
  <c r="CL408"/>
  <c r="CP408" s="1"/>
  <c r="CQ408" s="1"/>
  <c r="CK409"/>
  <c r="CA400"/>
  <c r="CE400" s="1"/>
  <c r="CF400" s="1"/>
  <c r="BZ401"/>
  <c r="BO398"/>
  <c r="BP397"/>
  <c r="BT397" s="1"/>
  <c r="BU397" s="1"/>
  <c r="BE396"/>
  <c r="BI396" s="1"/>
  <c r="BJ396" s="1"/>
  <c r="BD397"/>
  <c r="AS399"/>
  <c r="AT398"/>
  <c r="AX398" s="1"/>
  <c r="AY398" s="1"/>
  <c r="AI401"/>
  <c r="AM401" s="1"/>
  <c r="AN401" s="1"/>
  <c r="AH402"/>
  <c r="X455"/>
  <c r="AB455" s="1"/>
  <c r="AC455" s="1"/>
  <c r="W456"/>
  <c r="E394" i="9"/>
  <c r="X394"/>
  <c r="Y394" s="1"/>
  <c r="S398"/>
  <c r="T398" s="1"/>
  <c r="J395"/>
  <c r="K395" s="1"/>
  <c r="F396"/>
  <c r="P394" i="5"/>
  <c r="Q391"/>
  <c r="R391" s="1"/>
  <c r="L392"/>
  <c r="M392" s="1"/>
  <c r="CW399" l="1"/>
  <c r="DA399" s="1"/>
  <c r="DB399" s="1"/>
  <c r="CV400"/>
  <c r="CK410"/>
  <c r="CL409"/>
  <c r="CP409" s="1"/>
  <c r="CQ409" s="1"/>
  <c r="BZ402"/>
  <c r="CA401"/>
  <c r="CE401" s="1"/>
  <c r="CF401" s="1"/>
  <c r="BO399"/>
  <c r="BP398"/>
  <c r="BT398" s="1"/>
  <c r="BU398" s="1"/>
  <c r="BD398"/>
  <c r="BE397"/>
  <c r="BI397" s="1"/>
  <c r="BJ397" s="1"/>
  <c r="AT399"/>
  <c r="AX399" s="1"/>
  <c r="AY399" s="1"/>
  <c r="AS400"/>
  <c r="AH403"/>
  <c r="AI402"/>
  <c r="AM402" s="1"/>
  <c r="AN402" s="1"/>
  <c r="X456"/>
  <c r="AB456" s="1"/>
  <c r="AC456" s="1"/>
  <c r="W457"/>
  <c r="E395" i="9"/>
  <c r="X395"/>
  <c r="Y395" s="1"/>
  <c r="S399"/>
  <c r="T399" s="1"/>
  <c r="F397"/>
  <c r="J396"/>
  <c r="K396" s="1"/>
  <c r="P395" i="5"/>
  <c r="Q392"/>
  <c r="R392" s="1"/>
  <c r="L393"/>
  <c r="M393" s="1"/>
  <c r="CV401" l="1"/>
  <c r="CW400"/>
  <c r="DA400" s="1"/>
  <c r="DB400" s="1"/>
  <c r="CK411"/>
  <c r="CL410"/>
  <c r="CP410" s="1"/>
  <c r="CQ410" s="1"/>
  <c r="BZ403"/>
  <c r="CA402"/>
  <c r="CE402" s="1"/>
  <c r="CF402" s="1"/>
  <c r="BO400"/>
  <c r="BP399"/>
  <c r="BT399" s="1"/>
  <c r="BU399" s="1"/>
  <c r="BD399"/>
  <c r="BE398"/>
  <c r="BI398" s="1"/>
  <c r="BJ398" s="1"/>
  <c r="AT400"/>
  <c r="AX400" s="1"/>
  <c r="AY400" s="1"/>
  <c r="AS401"/>
  <c r="AH404"/>
  <c r="AI403"/>
  <c r="AM403" s="1"/>
  <c r="AN403" s="1"/>
  <c r="W458"/>
  <c r="X457"/>
  <c r="AB457" s="1"/>
  <c r="AC457" s="1"/>
  <c r="E396" i="9"/>
  <c r="X396"/>
  <c r="Y396" s="1"/>
  <c r="S400"/>
  <c r="T400" s="1"/>
  <c r="J397"/>
  <c r="K397" s="1"/>
  <c r="F398"/>
  <c r="P396" i="5"/>
  <c r="Q393"/>
  <c r="R393" s="1"/>
  <c r="L394"/>
  <c r="M394" s="1"/>
  <c r="CV402" l="1"/>
  <c r="CW401"/>
  <c r="DA401" s="1"/>
  <c r="DB401" s="1"/>
  <c r="CK412"/>
  <c r="CL411"/>
  <c r="CP411" s="1"/>
  <c r="CQ411" s="1"/>
  <c r="CA403"/>
  <c r="CE403" s="1"/>
  <c r="CF403" s="1"/>
  <c r="BZ404"/>
  <c r="BP400"/>
  <c r="BT400" s="1"/>
  <c r="BU400" s="1"/>
  <c r="BO401"/>
  <c r="BE399"/>
  <c r="BI399" s="1"/>
  <c r="BJ399" s="1"/>
  <c r="BD400"/>
  <c r="AS402"/>
  <c r="AT401"/>
  <c r="AX401" s="1"/>
  <c r="AY401" s="1"/>
  <c r="AI404"/>
  <c r="AM404" s="1"/>
  <c r="AN404" s="1"/>
  <c r="AH405"/>
  <c r="W459"/>
  <c r="X458"/>
  <c r="AB458" s="1"/>
  <c r="AC458" s="1"/>
  <c r="E397" i="9"/>
  <c r="X397"/>
  <c r="Y397" s="1"/>
  <c r="S401"/>
  <c r="T401" s="1"/>
  <c r="F399"/>
  <c r="J398"/>
  <c r="K398" s="1"/>
  <c r="P397" i="5"/>
  <c r="Q394"/>
  <c r="R394" s="1"/>
  <c r="L395"/>
  <c r="M395" s="1"/>
  <c r="CW402" l="1"/>
  <c r="DA402" s="1"/>
  <c r="DB402" s="1"/>
  <c r="CV403"/>
  <c r="CL412"/>
  <c r="CP412" s="1"/>
  <c r="CQ412" s="1"/>
  <c r="CK413"/>
  <c r="CA404"/>
  <c r="CE404" s="1"/>
  <c r="CF404" s="1"/>
  <c r="BZ405"/>
  <c r="BO402"/>
  <c r="BP401"/>
  <c r="BT401" s="1"/>
  <c r="BU401" s="1"/>
  <c r="BE400"/>
  <c r="BI400" s="1"/>
  <c r="BJ400" s="1"/>
  <c r="BD401"/>
  <c r="AS403"/>
  <c r="AT402"/>
  <c r="AX402" s="1"/>
  <c r="AY402" s="1"/>
  <c r="AI405"/>
  <c r="AM405" s="1"/>
  <c r="AN405" s="1"/>
  <c r="AH406"/>
  <c r="X459"/>
  <c r="AB459" s="1"/>
  <c r="AC459" s="1"/>
  <c r="W460"/>
  <c r="E398" i="9"/>
  <c r="X398"/>
  <c r="Y398" s="1"/>
  <c r="S402"/>
  <c r="T402" s="1"/>
  <c r="J399"/>
  <c r="K399" s="1"/>
  <c r="F400"/>
  <c r="P398" i="5"/>
  <c r="Q395"/>
  <c r="R395" s="1"/>
  <c r="L396"/>
  <c r="M396" s="1"/>
  <c r="CW403" l="1"/>
  <c r="DA403" s="1"/>
  <c r="DB403" s="1"/>
  <c r="CV404"/>
  <c r="CK414"/>
  <c r="CL413"/>
  <c r="CP413" s="1"/>
  <c r="CQ413" s="1"/>
  <c r="BZ406"/>
  <c r="CA405"/>
  <c r="CE405" s="1"/>
  <c r="CF405" s="1"/>
  <c r="BO403"/>
  <c r="BP402"/>
  <c r="BT402" s="1"/>
  <c r="BU402" s="1"/>
  <c r="BD402"/>
  <c r="BE401"/>
  <c r="BI401" s="1"/>
  <c r="BJ401" s="1"/>
  <c r="AT403"/>
  <c r="AX403" s="1"/>
  <c r="AY403" s="1"/>
  <c r="AS404"/>
  <c r="AH407"/>
  <c r="AI406"/>
  <c r="AM406" s="1"/>
  <c r="AN406" s="1"/>
  <c r="X460"/>
  <c r="AB460" s="1"/>
  <c r="AC460" s="1"/>
  <c r="W461"/>
  <c r="E399" i="9"/>
  <c r="X399"/>
  <c r="Y399" s="1"/>
  <c r="S403"/>
  <c r="T403" s="1"/>
  <c r="F401"/>
  <c r="J400"/>
  <c r="K400" s="1"/>
  <c r="P399" i="5"/>
  <c r="Q396"/>
  <c r="R396" s="1"/>
  <c r="L397"/>
  <c r="M397" s="1"/>
  <c r="CV405" l="1"/>
  <c r="CW404"/>
  <c r="DA404" s="1"/>
  <c r="DB404" s="1"/>
  <c r="CK415"/>
  <c r="CL414"/>
  <c r="CP414" s="1"/>
  <c r="CQ414" s="1"/>
  <c r="BZ407"/>
  <c r="CA406"/>
  <c r="CE406" s="1"/>
  <c r="CF406" s="1"/>
  <c r="BP403"/>
  <c r="BT403" s="1"/>
  <c r="BU403" s="1"/>
  <c r="BO404"/>
  <c r="BD403"/>
  <c r="BE402"/>
  <c r="BI402" s="1"/>
  <c r="BJ402" s="1"/>
  <c r="AT404"/>
  <c r="AX404" s="1"/>
  <c r="AY404" s="1"/>
  <c r="AS405"/>
  <c r="AH408"/>
  <c r="AI407"/>
  <c r="AM407" s="1"/>
  <c r="AN407" s="1"/>
  <c r="W462"/>
  <c r="X461"/>
  <c r="AB461" s="1"/>
  <c r="AC461" s="1"/>
  <c r="E400" i="9"/>
  <c r="X400"/>
  <c r="Y400" s="1"/>
  <c r="S404"/>
  <c r="T404" s="1"/>
  <c r="J401"/>
  <c r="K401" s="1"/>
  <c r="F402"/>
  <c r="P400" i="5"/>
  <c r="Q397"/>
  <c r="R397" s="1"/>
  <c r="L398"/>
  <c r="M398" s="1"/>
  <c r="CV406" l="1"/>
  <c r="CW405"/>
  <c r="DA405" s="1"/>
  <c r="DB405" s="1"/>
  <c r="CK416"/>
  <c r="CL415"/>
  <c r="CP415" s="1"/>
  <c r="CQ415" s="1"/>
  <c r="CA407"/>
  <c r="CE407" s="1"/>
  <c r="CF407" s="1"/>
  <c r="BZ408"/>
  <c r="BP404"/>
  <c r="BT404" s="1"/>
  <c r="BU404" s="1"/>
  <c r="BO405"/>
  <c r="BE403"/>
  <c r="BI403" s="1"/>
  <c r="BJ403" s="1"/>
  <c r="BD404"/>
  <c r="AS406"/>
  <c r="AT405"/>
  <c r="AX405" s="1"/>
  <c r="AY405" s="1"/>
  <c r="AI408"/>
  <c r="AM408" s="1"/>
  <c r="AN408" s="1"/>
  <c r="AH409"/>
  <c r="W463"/>
  <c r="X462"/>
  <c r="AB462" s="1"/>
  <c r="AC462" s="1"/>
  <c r="E401" i="9"/>
  <c r="X401"/>
  <c r="Y401" s="1"/>
  <c r="S405"/>
  <c r="T405" s="1"/>
  <c r="F403"/>
  <c r="J402"/>
  <c r="K402" s="1"/>
  <c r="P401" i="5"/>
  <c r="Q398"/>
  <c r="R398" s="1"/>
  <c r="L399"/>
  <c r="M399" s="1"/>
  <c r="CW406" l="1"/>
  <c r="DA406" s="1"/>
  <c r="DB406" s="1"/>
  <c r="CV407"/>
  <c r="CL416"/>
  <c r="CP416" s="1"/>
  <c r="CQ416" s="1"/>
  <c r="CK417"/>
  <c r="CA408"/>
  <c r="CE408" s="1"/>
  <c r="CF408" s="1"/>
  <c r="BZ409"/>
  <c r="BO406"/>
  <c r="BP405"/>
  <c r="BT405" s="1"/>
  <c r="BU405" s="1"/>
  <c r="BE404"/>
  <c r="BI404" s="1"/>
  <c r="BJ404" s="1"/>
  <c r="BD405"/>
  <c r="AS407"/>
  <c r="AT406"/>
  <c r="AX406" s="1"/>
  <c r="AY406" s="1"/>
  <c r="AI409"/>
  <c r="AM409" s="1"/>
  <c r="AN409" s="1"/>
  <c r="AH410"/>
  <c r="X463"/>
  <c r="AB463" s="1"/>
  <c r="AC463" s="1"/>
  <c r="W464"/>
  <c r="E402" i="9"/>
  <c r="X402"/>
  <c r="Y402" s="1"/>
  <c r="S406"/>
  <c r="T406" s="1"/>
  <c r="J403"/>
  <c r="K403" s="1"/>
  <c r="F404"/>
  <c r="P402" i="5"/>
  <c r="Q399"/>
  <c r="R399" s="1"/>
  <c r="L400"/>
  <c r="M400" s="1"/>
  <c r="CW407" l="1"/>
  <c r="DA407" s="1"/>
  <c r="DB407" s="1"/>
  <c r="CV408"/>
  <c r="CK418"/>
  <c r="CL417"/>
  <c r="CP417" s="1"/>
  <c r="CQ417" s="1"/>
  <c r="BZ410"/>
  <c r="CA409"/>
  <c r="CE409" s="1"/>
  <c r="CF409" s="1"/>
  <c r="BO407"/>
  <c r="BP406"/>
  <c r="BT406" s="1"/>
  <c r="BU406" s="1"/>
  <c r="BD406"/>
  <c r="BE405"/>
  <c r="BI405" s="1"/>
  <c r="BJ405" s="1"/>
  <c r="AT407"/>
  <c r="AX407" s="1"/>
  <c r="AY407" s="1"/>
  <c r="AS408"/>
  <c r="AH411"/>
  <c r="AI410"/>
  <c r="AM410" s="1"/>
  <c r="AN410" s="1"/>
  <c r="X464"/>
  <c r="AB464" s="1"/>
  <c r="AC464" s="1"/>
  <c r="W465"/>
  <c r="E403" i="9"/>
  <c r="X403"/>
  <c r="Y403" s="1"/>
  <c r="S407"/>
  <c r="T407" s="1"/>
  <c r="F405"/>
  <c r="J404"/>
  <c r="K404" s="1"/>
  <c r="P403" i="5"/>
  <c r="Q400"/>
  <c r="R400" s="1"/>
  <c r="L401"/>
  <c r="M401" s="1"/>
  <c r="CV409" l="1"/>
  <c r="CW408"/>
  <c r="DA408" s="1"/>
  <c r="DB408" s="1"/>
  <c r="CK419"/>
  <c r="CL418"/>
  <c r="CP418" s="1"/>
  <c r="CQ418" s="1"/>
  <c r="BZ411"/>
  <c r="CA410"/>
  <c r="CE410" s="1"/>
  <c r="CF410" s="1"/>
  <c r="BP407"/>
  <c r="BT407" s="1"/>
  <c r="BU407" s="1"/>
  <c r="BO408"/>
  <c r="BD407"/>
  <c r="BE406"/>
  <c r="BI406" s="1"/>
  <c r="BJ406" s="1"/>
  <c r="AT408"/>
  <c r="AX408" s="1"/>
  <c r="AY408" s="1"/>
  <c r="AS409"/>
  <c r="AH412"/>
  <c r="AI411"/>
  <c r="AM411" s="1"/>
  <c r="AN411" s="1"/>
  <c r="W466"/>
  <c r="X465"/>
  <c r="AB465" s="1"/>
  <c r="AC465" s="1"/>
  <c r="E404" i="9"/>
  <c r="X404"/>
  <c r="Y404" s="1"/>
  <c r="S408"/>
  <c r="T408" s="1"/>
  <c r="J405"/>
  <c r="K405" s="1"/>
  <c r="F406"/>
  <c r="P404" i="5"/>
  <c r="Q401"/>
  <c r="R401" s="1"/>
  <c r="L402"/>
  <c r="M402" s="1"/>
  <c r="CV410" l="1"/>
  <c r="CW409"/>
  <c r="DA409" s="1"/>
  <c r="DB409" s="1"/>
  <c r="CK420"/>
  <c r="CL419"/>
  <c r="CP419" s="1"/>
  <c r="CQ419" s="1"/>
  <c r="CA411"/>
  <c r="CE411" s="1"/>
  <c r="CF411" s="1"/>
  <c r="BZ412"/>
  <c r="BP408"/>
  <c r="BT408" s="1"/>
  <c r="BU408" s="1"/>
  <c r="BO409"/>
  <c r="BE407"/>
  <c r="BI407" s="1"/>
  <c r="BJ407" s="1"/>
  <c r="BD408"/>
  <c r="AS410"/>
  <c r="AT409"/>
  <c r="AX409" s="1"/>
  <c r="AY409" s="1"/>
  <c r="AI412"/>
  <c r="AM412" s="1"/>
  <c r="AN412" s="1"/>
  <c r="AH413"/>
  <c r="W467"/>
  <c r="X466"/>
  <c r="AB466" s="1"/>
  <c r="AC466" s="1"/>
  <c r="E405" i="9"/>
  <c r="X405"/>
  <c r="Y405" s="1"/>
  <c r="S409"/>
  <c r="T409" s="1"/>
  <c r="F407"/>
  <c r="J406"/>
  <c r="K406" s="1"/>
  <c r="P405" i="5"/>
  <c r="Q402"/>
  <c r="R402" s="1"/>
  <c r="L403"/>
  <c r="M403" s="1"/>
  <c r="CW410" l="1"/>
  <c r="DA410" s="1"/>
  <c r="DB410" s="1"/>
  <c r="CV411"/>
  <c r="CL420"/>
  <c r="CP420" s="1"/>
  <c r="CQ420" s="1"/>
  <c r="CK421"/>
  <c r="CA412"/>
  <c r="CE412" s="1"/>
  <c r="CF412" s="1"/>
  <c r="BZ413"/>
  <c r="BO410"/>
  <c r="BP409"/>
  <c r="BT409" s="1"/>
  <c r="BU409" s="1"/>
  <c r="BE408"/>
  <c r="BI408" s="1"/>
  <c r="BJ408" s="1"/>
  <c r="BD409"/>
  <c r="AS411"/>
  <c r="AT410"/>
  <c r="AX410" s="1"/>
  <c r="AY410" s="1"/>
  <c r="AI413"/>
  <c r="AM413" s="1"/>
  <c r="AN413" s="1"/>
  <c r="AH414"/>
  <c r="X467"/>
  <c r="AB467" s="1"/>
  <c r="AC467" s="1"/>
  <c r="W468"/>
  <c r="E406" i="9"/>
  <c r="X406"/>
  <c r="Y406" s="1"/>
  <c r="S410"/>
  <c r="T410" s="1"/>
  <c r="J407"/>
  <c r="K407" s="1"/>
  <c r="F408"/>
  <c r="P406" i="5"/>
  <c r="Q403"/>
  <c r="R403" s="1"/>
  <c r="L404"/>
  <c r="M404" s="1"/>
  <c r="CW411" l="1"/>
  <c r="DA411" s="1"/>
  <c r="DB411" s="1"/>
  <c r="CV412"/>
  <c r="CK422"/>
  <c r="CL421"/>
  <c r="CP421" s="1"/>
  <c r="CQ421" s="1"/>
  <c r="BZ414"/>
  <c r="CA413"/>
  <c r="CE413" s="1"/>
  <c r="CF413" s="1"/>
  <c r="BO411"/>
  <c r="BP410"/>
  <c r="BT410" s="1"/>
  <c r="BU410" s="1"/>
  <c r="BD410"/>
  <c r="BE409"/>
  <c r="BI409" s="1"/>
  <c r="BJ409" s="1"/>
  <c r="AT411"/>
  <c r="AX411" s="1"/>
  <c r="AY411" s="1"/>
  <c r="AS412"/>
  <c r="AH415"/>
  <c r="AI414"/>
  <c r="AM414" s="1"/>
  <c r="AN414" s="1"/>
  <c r="X468"/>
  <c r="AB468" s="1"/>
  <c r="AC468" s="1"/>
  <c r="W469"/>
  <c r="E407" i="9"/>
  <c r="X407"/>
  <c r="Y407" s="1"/>
  <c r="S411"/>
  <c r="T411" s="1"/>
  <c r="F409"/>
  <c r="J408"/>
  <c r="K408" s="1"/>
  <c r="P407" i="5"/>
  <c r="Q404"/>
  <c r="R404" s="1"/>
  <c r="L405"/>
  <c r="M405" s="1"/>
  <c r="CV413" l="1"/>
  <c r="CW412"/>
  <c r="DA412" s="1"/>
  <c r="DB412" s="1"/>
  <c r="CK423"/>
  <c r="CL422"/>
  <c r="CP422" s="1"/>
  <c r="CQ422" s="1"/>
  <c r="BZ415"/>
  <c r="CA414"/>
  <c r="CE414" s="1"/>
  <c r="CF414" s="1"/>
  <c r="BP411"/>
  <c r="BT411" s="1"/>
  <c r="BU411" s="1"/>
  <c r="BO412"/>
  <c r="BD411"/>
  <c r="BE410"/>
  <c r="BI410" s="1"/>
  <c r="BJ410" s="1"/>
  <c r="AT412"/>
  <c r="AX412" s="1"/>
  <c r="AY412" s="1"/>
  <c r="AS413"/>
  <c r="AH416"/>
  <c r="AI415"/>
  <c r="AM415" s="1"/>
  <c r="AN415" s="1"/>
  <c r="W470"/>
  <c r="X469"/>
  <c r="AB469" s="1"/>
  <c r="AC469" s="1"/>
  <c r="E408" i="9"/>
  <c r="X408"/>
  <c r="Y408" s="1"/>
  <c r="S412"/>
  <c r="T412" s="1"/>
  <c r="J409"/>
  <c r="K409" s="1"/>
  <c r="F410"/>
  <c r="P408" i="5"/>
  <c r="Q405"/>
  <c r="R405" s="1"/>
  <c r="L406"/>
  <c r="M406" s="1"/>
  <c r="CV414" l="1"/>
  <c r="CW413"/>
  <c r="DA413" s="1"/>
  <c r="DB413" s="1"/>
  <c r="CK424"/>
  <c r="CL423"/>
  <c r="CP423" s="1"/>
  <c r="CQ423" s="1"/>
  <c r="CA415"/>
  <c r="CE415" s="1"/>
  <c r="CF415" s="1"/>
  <c r="BZ416"/>
  <c r="BP412"/>
  <c r="BT412" s="1"/>
  <c r="BU412" s="1"/>
  <c r="BO413"/>
  <c r="BE411"/>
  <c r="BI411" s="1"/>
  <c r="BJ411" s="1"/>
  <c r="BD412"/>
  <c r="AS414"/>
  <c r="AT413"/>
  <c r="AX413" s="1"/>
  <c r="AY413" s="1"/>
  <c r="AI416"/>
  <c r="AM416" s="1"/>
  <c r="AN416" s="1"/>
  <c r="AH417"/>
  <c r="W471"/>
  <c r="X470"/>
  <c r="AB470" s="1"/>
  <c r="AC470" s="1"/>
  <c r="E409" i="9"/>
  <c r="X409"/>
  <c r="Y409" s="1"/>
  <c r="S413"/>
  <c r="T413" s="1"/>
  <c r="F411"/>
  <c r="J410"/>
  <c r="K410" s="1"/>
  <c r="P409" i="5"/>
  <c r="L407"/>
  <c r="M407" s="1"/>
  <c r="Q406"/>
  <c r="R406" s="1"/>
  <c r="CW414" l="1"/>
  <c r="DA414" s="1"/>
  <c r="DB414" s="1"/>
  <c r="CV415"/>
  <c r="CL424"/>
  <c r="CP424" s="1"/>
  <c r="CQ424" s="1"/>
  <c r="CK425"/>
  <c r="CA416"/>
  <c r="CE416" s="1"/>
  <c r="CF416" s="1"/>
  <c r="BZ417"/>
  <c r="BO414"/>
  <c r="BP413"/>
  <c r="BT413" s="1"/>
  <c r="BU413" s="1"/>
  <c r="BE412"/>
  <c r="BI412" s="1"/>
  <c r="BJ412" s="1"/>
  <c r="BD413"/>
  <c r="AS415"/>
  <c r="AT414"/>
  <c r="AX414" s="1"/>
  <c r="AY414" s="1"/>
  <c r="AI417"/>
  <c r="AM417" s="1"/>
  <c r="AN417" s="1"/>
  <c r="AH418"/>
  <c r="X471"/>
  <c r="AB471" s="1"/>
  <c r="AC471" s="1"/>
  <c r="W472"/>
  <c r="E410" i="9"/>
  <c r="X410"/>
  <c r="Y410" s="1"/>
  <c r="S414"/>
  <c r="T414" s="1"/>
  <c r="J411"/>
  <c r="K411" s="1"/>
  <c r="F412"/>
  <c r="P410" i="5"/>
  <c r="L408"/>
  <c r="M408" s="1"/>
  <c r="Q407"/>
  <c r="R407" s="1"/>
  <c r="CW415" l="1"/>
  <c r="DA415" s="1"/>
  <c r="DB415" s="1"/>
  <c r="CV416"/>
  <c r="CK426"/>
  <c r="CL425"/>
  <c r="CP425" s="1"/>
  <c r="CQ425" s="1"/>
  <c r="BZ418"/>
  <c r="CA417"/>
  <c r="CE417" s="1"/>
  <c r="CF417" s="1"/>
  <c r="BO415"/>
  <c r="BP414"/>
  <c r="BT414" s="1"/>
  <c r="BU414" s="1"/>
  <c r="BD414"/>
  <c r="BE413"/>
  <c r="BI413" s="1"/>
  <c r="BJ413" s="1"/>
  <c r="AT415"/>
  <c r="AX415" s="1"/>
  <c r="AY415" s="1"/>
  <c r="AS416"/>
  <c r="AH419"/>
  <c r="AI418"/>
  <c r="AM418" s="1"/>
  <c r="AN418" s="1"/>
  <c r="X472"/>
  <c r="AB472" s="1"/>
  <c r="AC472" s="1"/>
  <c r="W473"/>
  <c r="E411" i="9"/>
  <c r="X411"/>
  <c r="Y411" s="1"/>
  <c r="S415"/>
  <c r="T415" s="1"/>
  <c r="F413"/>
  <c r="J412"/>
  <c r="K412" s="1"/>
  <c r="P411" i="5"/>
  <c r="Q408"/>
  <c r="R408" s="1"/>
  <c r="L409"/>
  <c r="M409" s="1"/>
  <c r="CV417" l="1"/>
  <c r="CW416"/>
  <c r="DA416" s="1"/>
  <c r="DB416" s="1"/>
  <c r="CK427"/>
  <c r="CL426"/>
  <c r="CP426" s="1"/>
  <c r="CQ426" s="1"/>
  <c r="BZ419"/>
  <c r="CA418"/>
  <c r="CE418" s="1"/>
  <c r="CF418" s="1"/>
  <c r="BP415"/>
  <c r="BT415" s="1"/>
  <c r="BU415" s="1"/>
  <c r="BO416"/>
  <c r="BD415"/>
  <c r="BE414"/>
  <c r="BI414" s="1"/>
  <c r="BJ414" s="1"/>
  <c r="AT416"/>
  <c r="AX416" s="1"/>
  <c r="AY416" s="1"/>
  <c r="AS417"/>
  <c r="AH420"/>
  <c r="AI419"/>
  <c r="AM419" s="1"/>
  <c r="AN419" s="1"/>
  <c r="W474"/>
  <c r="X473"/>
  <c r="AB473" s="1"/>
  <c r="AC473" s="1"/>
  <c r="E412" i="9"/>
  <c r="X412"/>
  <c r="Y412" s="1"/>
  <c r="S416"/>
  <c r="T416" s="1"/>
  <c r="J413"/>
  <c r="K413" s="1"/>
  <c r="F414"/>
  <c r="P412" i="5"/>
  <c r="Q409"/>
  <c r="R409" s="1"/>
  <c r="L410"/>
  <c r="M410" s="1"/>
  <c r="CV418" l="1"/>
  <c r="CW417"/>
  <c r="DA417" s="1"/>
  <c r="DB417" s="1"/>
  <c r="CK428"/>
  <c r="CL427"/>
  <c r="CP427" s="1"/>
  <c r="CQ427" s="1"/>
  <c r="CA419"/>
  <c r="CE419" s="1"/>
  <c r="CF419" s="1"/>
  <c r="BZ420"/>
  <c r="BP416"/>
  <c r="BT416" s="1"/>
  <c r="BU416" s="1"/>
  <c r="BO417"/>
  <c r="BE415"/>
  <c r="BI415" s="1"/>
  <c r="BJ415" s="1"/>
  <c r="BD416"/>
  <c r="AS418"/>
  <c r="AT417"/>
  <c r="AX417" s="1"/>
  <c r="AY417" s="1"/>
  <c r="AI420"/>
  <c r="AM420" s="1"/>
  <c r="AN420" s="1"/>
  <c r="AH421"/>
  <c r="W475"/>
  <c r="X474"/>
  <c r="AB474" s="1"/>
  <c r="AC474" s="1"/>
  <c r="E413" i="9"/>
  <c r="X413"/>
  <c r="Y413" s="1"/>
  <c r="S417"/>
  <c r="T417" s="1"/>
  <c r="F415"/>
  <c r="J414"/>
  <c r="K414" s="1"/>
  <c r="P413" i="5"/>
  <c r="Q410"/>
  <c r="R410" s="1"/>
  <c r="L411"/>
  <c r="M411" s="1"/>
  <c r="CW418" l="1"/>
  <c r="DA418" s="1"/>
  <c r="DB418" s="1"/>
  <c r="CV419"/>
  <c r="CL428"/>
  <c r="CP428" s="1"/>
  <c r="CQ428" s="1"/>
  <c r="CK429"/>
  <c r="CA420"/>
  <c r="CE420" s="1"/>
  <c r="CF420" s="1"/>
  <c r="BZ421"/>
  <c r="BO418"/>
  <c r="BP417"/>
  <c r="BT417" s="1"/>
  <c r="BU417" s="1"/>
  <c r="BE416"/>
  <c r="BI416" s="1"/>
  <c r="BJ416" s="1"/>
  <c r="BD417"/>
  <c r="AS419"/>
  <c r="AT418"/>
  <c r="AX418" s="1"/>
  <c r="AY418" s="1"/>
  <c r="AI421"/>
  <c r="AM421" s="1"/>
  <c r="AN421" s="1"/>
  <c r="AH422"/>
  <c r="X475"/>
  <c r="AB475" s="1"/>
  <c r="AC475" s="1"/>
  <c r="W476"/>
  <c r="E414" i="9"/>
  <c r="X414"/>
  <c r="Y414" s="1"/>
  <c r="S418"/>
  <c r="T418" s="1"/>
  <c r="J415"/>
  <c r="K415" s="1"/>
  <c r="F416"/>
  <c r="P414" i="5"/>
  <c r="Q411"/>
  <c r="R411" s="1"/>
  <c r="L412"/>
  <c r="M412" s="1"/>
  <c r="CW419" l="1"/>
  <c r="DA419" s="1"/>
  <c r="DB419" s="1"/>
  <c r="CV420"/>
  <c r="CK430"/>
  <c r="CL429"/>
  <c r="CP429" s="1"/>
  <c r="CQ429" s="1"/>
  <c r="BZ422"/>
  <c r="CA421"/>
  <c r="CE421" s="1"/>
  <c r="CF421" s="1"/>
  <c r="BO419"/>
  <c r="BP418"/>
  <c r="BT418" s="1"/>
  <c r="BU418" s="1"/>
  <c r="BD418"/>
  <c r="BE417"/>
  <c r="BI417" s="1"/>
  <c r="BJ417" s="1"/>
  <c r="AT419"/>
  <c r="AX419" s="1"/>
  <c r="AY419" s="1"/>
  <c r="AS420"/>
  <c r="AH423"/>
  <c r="AI422"/>
  <c r="AM422" s="1"/>
  <c r="AN422" s="1"/>
  <c r="X476"/>
  <c r="AB476" s="1"/>
  <c r="AC476" s="1"/>
  <c r="W477"/>
  <c r="E415" i="9"/>
  <c r="X415"/>
  <c r="Y415" s="1"/>
  <c r="S419"/>
  <c r="T419" s="1"/>
  <c r="F417"/>
  <c r="J416"/>
  <c r="K416" s="1"/>
  <c r="P415" i="5"/>
  <c r="Q412"/>
  <c r="R412" s="1"/>
  <c r="L413"/>
  <c r="M413" s="1"/>
  <c r="CV421" l="1"/>
  <c r="CW420"/>
  <c r="DA420" s="1"/>
  <c r="DB420" s="1"/>
  <c r="CK431"/>
  <c r="CL430"/>
  <c r="CP430" s="1"/>
  <c r="CQ430" s="1"/>
  <c r="BZ423"/>
  <c r="CA422"/>
  <c r="CE422" s="1"/>
  <c r="CF422" s="1"/>
  <c r="BP419"/>
  <c r="BT419" s="1"/>
  <c r="BU419" s="1"/>
  <c r="BO420"/>
  <c r="BD419"/>
  <c r="BE418"/>
  <c r="BI418" s="1"/>
  <c r="BJ418" s="1"/>
  <c r="AT420"/>
  <c r="AX420" s="1"/>
  <c r="AY420" s="1"/>
  <c r="AS421"/>
  <c r="AH424"/>
  <c r="AI423"/>
  <c r="AM423" s="1"/>
  <c r="AN423" s="1"/>
  <c r="W478"/>
  <c r="X477"/>
  <c r="AB477" s="1"/>
  <c r="AC477" s="1"/>
  <c r="E416" i="9"/>
  <c r="X416"/>
  <c r="Y416" s="1"/>
  <c r="S420"/>
  <c r="T420" s="1"/>
  <c r="J417"/>
  <c r="K417" s="1"/>
  <c r="F418"/>
  <c r="P416" i="5"/>
  <c r="Q413"/>
  <c r="R413" s="1"/>
  <c r="L414"/>
  <c r="M414" s="1"/>
  <c r="CV422" l="1"/>
  <c r="CW421"/>
  <c r="DA421" s="1"/>
  <c r="DB421" s="1"/>
  <c r="CK432"/>
  <c r="CL431"/>
  <c r="CP431" s="1"/>
  <c r="CQ431" s="1"/>
  <c r="CA423"/>
  <c r="CE423" s="1"/>
  <c r="CF423" s="1"/>
  <c r="BZ424"/>
  <c r="BP420"/>
  <c r="BT420" s="1"/>
  <c r="BU420" s="1"/>
  <c r="BO421"/>
  <c r="BE419"/>
  <c r="BI419" s="1"/>
  <c r="BJ419" s="1"/>
  <c r="BD420"/>
  <c r="AS422"/>
  <c r="AT421"/>
  <c r="AX421" s="1"/>
  <c r="AY421" s="1"/>
  <c r="AI424"/>
  <c r="AM424" s="1"/>
  <c r="AN424" s="1"/>
  <c r="AH425"/>
  <c r="W479"/>
  <c r="X478"/>
  <c r="AB478" s="1"/>
  <c r="AC478" s="1"/>
  <c r="E417" i="9"/>
  <c r="X417"/>
  <c r="Y417" s="1"/>
  <c r="S421"/>
  <c r="T421" s="1"/>
  <c r="F419"/>
  <c r="J418"/>
  <c r="K418" s="1"/>
  <c r="P417" i="5"/>
  <c r="Q414"/>
  <c r="R414" s="1"/>
  <c r="L415"/>
  <c r="M415" s="1"/>
  <c r="CW422" l="1"/>
  <c r="DA422" s="1"/>
  <c r="DB422" s="1"/>
  <c r="CV423"/>
  <c r="CL432"/>
  <c r="CP432" s="1"/>
  <c r="CQ432" s="1"/>
  <c r="CK433"/>
  <c r="CA424"/>
  <c r="CE424" s="1"/>
  <c r="CF424" s="1"/>
  <c r="BZ425"/>
  <c r="BO422"/>
  <c r="BP421"/>
  <c r="BT421" s="1"/>
  <c r="BU421" s="1"/>
  <c r="BE420"/>
  <c r="BI420" s="1"/>
  <c r="BJ420" s="1"/>
  <c r="BD421"/>
  <c r="AS423"/>
  <c r="AT422"/>
  <c r="AX422" s="1"/>
  <c r="AY422" s="1"/>
  <c r="AI425"/>
  <c r="AM425" s="1"/>
  <c r="AN425" s="1"/>
  <c r="AH426"/>
  <c r="X479"/>
  <c r="AB479" s="1"/>
  <c r="AC479" s="1"/>
  <c r="W480"/>
  <c r="E418" i="9"/>
  <c r="X418"/>
  <c r="Y418" s="1"/>
  <c r="S422"/>
  <c r="T422" s="1"/>
  <c r="J419"/>
  <c r="K419" s="1"/>
  <c r="F420"/>
  <c r="P418" i="5"/>
  <c r="Q415"/>
  <c r="R415" s="1"/>
  <c r="L416"/>
  <c r="M416" s="1"/>
  <c r="CW423" l="1"/>
  <c r="DA423" s="1"/>
  <c r="DB423" s="1"/>
  <c r="CV424"/>
  <c r="CK434"/>
  <c r="CL433"/>
  <c r="CP433" s="1"/>
  <c r="CQ433" s="1"/>
  <c r="BZ426"/>
  <c r="CA425"/>
  <c r="CE425" s="1"/>
  <c r="CF425" s="1"/>
  <c r="BO423"/>
  <c r="BP422"/>
  <c r="BT422" s="1"/>
  <c r="BU422" s="1"/>
  <c r="BD422"/>
  <c r="BE421"/>
  <c r="BI421" s="1"/>
  <c r="BJ421" s="1"/>
  <c r="AT423"/>
  <c r="AX423" s="1"/>
  <c r="AY423" s="1"/>
  <c r="AS424"/>
  <c r="AH427"/>
  <c r="AI426"/>
  <c r="AM426" s="1"/>
  <c r="AN426" s="1"/>
  <c r="X480"/>
  <c r="AB480" s="1"/>
  <c r="AC480" s="1"/>
  <c r="W481"/>
  <c r="E419" i="9"/>
  <c r="X419"/>
  <c r="Y419" s="1"/>
  <c r="S423"/>
  <c r="T423" s="1"/>
  <c r="F421"/>
  <c r="J420"/>
  <c r="K420" s="1"/>
  <c r="P419" i="5"/>
  <c r="Q416"/>
  <c r="R416" s="1"/>
  <c r="L417"/>
  <c r="M417" s="1"/>
  <c r="CV425" l="1"/>
  <c r="CW424"/>
  <c r="DA424" s="1"/>
  <c r="DB424" s="1"/>
  <c r="CK435"/>
  <c r="CL434"/>
  <c r="CP434" s="1"/>
  <c r="CQ434" s="1"/>
  <c r="BZ427"/>
  <c r="CA426"/>
  <c r="CE426" s="1"/>
  <c r="CF426" s="1"/>
  <c r="BP423"/>
  <c r="BT423" s="1"/>
  <c r="BU423" s="1"/>
  <c r="BO424"/>
  <c r="BD423"/>
  <c r="BE422"/>
  <c r="BI422" s="1"/>
  <c r="BJ422" s="1"/>
  <c r="AT424"/>
  <c r="AX424" s="1"/>
  <c r="AY424" s="1"/>
  <c r="AS425"/>
  <c r="AH428"/>
  <c r="AI427"/>
  <c r="AM427" s="1"/>
  <c r="AN427" s="1"/>
  <c r="W482"/>
  <c r="X481"/>
  <c r="AB481" s="1"/>
  <c r="AC481" s="1"/>
  <c r="E420" i="9"/>
  <c r="X420"/>
  <c r="Y420" s="1"/>
  <c r="S424"/>
  <c r="T424" s="1"/>
  <c r="J421"/>
  <c r="K421" s="1"/>
  <c r="F422"/>
  <c r="P420" i="5"/>
  <c r="Q417"/>
  <c r="R417" s="1"/>
  <c r="L418"/>
  <c r="M418" s="1"/>
  <c r="CV426" l="1"/>
  <c r="CW425"/>
  <c r="DA425" s="1"/>
  <c r="DB425" s="1"/>
  <c r="CK436"/>
  <c r="CL435"/>
  <c r="CP435" s="1"/>
  <c r="CQ435" s="1"/>
  <c r="CA427"/>
  <c r="CE427" s="1"/>
  <c r="CF427" s="1"/>
  <c r="BZ428"/>
  <c r="BP424"/>
  <c r="BT424" s="1"/>
  <c r="BU424" s="1"/>
  <c r="BO425"/>
  <c r="BE423"/>
  <c r="BI423" s="1"/>
  <c r="BJ423" s="1"/>
  <c r="BD424"/>
  <c r="AS426"/>
  <c r="AT425"/>
  <c r="AX425" s="1"/>
  <c r="AY425" s="1"/>
  <c r="AI428"/>
  <c r="AM428" s="1"/>
  <c r="AN428" s="1"/>
  <c r="AH429"/>
  <c r="W483"/>
  <c r="X482"/>
  <c r="AB482" s="1"/>
  <c r="AC482" s="1"/>
  <c r="E421" i="9"/>
  <c r="X421"/>
  <c r="Y421" s="1"/>
  <c r="S425"/>
  <c r="T425" s="1"/>
  <c r="F423"/>
  <c r="J422"/>
  <c r="K422" s="1"/>
  <c r="P421" i="5"/>
  <c r="Q418"/>
  <c r="R418" s="1"/>
  <c r="L419"/>
  <c r="M419" s="1"/>
  <c r="CV427" l="1"/>
  <c r="CW426"/>
  <c r="DA426" s="1"/>
  <c r="DB426" s="1"/>
  <c r="CL436"/>
  <c r="CP436" s="1"/>
  <c r="CQ436" s="1"/>
  <c r="CK437"/>
  <c r="CA428"/>
  <c r="CE428" s="1"/>
  <c r="CF428" s="1"/>
  <c r="BZ429"/>
  <c r="BO426"/>
  <c r="BP425"/>
  <c r="BT425" s="1"/>
  <c r="BU425" s="1"/>
  <c r="BE424"/>
  <c r="BI424" s="1"/>
  <c r="BJ424" s="1"/>
  <c r="BD425"/>
  <c r="AS427"/>
  <c r="AT426"/>
  <c r="AX426" s="1"/>
  <c r="AY426" s="1"/>
  <c r="AI429"/>
  <c r="AM429" s="1"/>
  <c r="AN429" s="1"/>
  <c r="AH430"/>
  <c r="X483"/>
  <c r="AB483" s="1"/>
  <c r="AC483" s="1"/>
  <c r="W484"/>
  <c r="E422" i="9"/>
  <c r="X422"/>
  <c r="Y422" s="1"/>
  <c r="S426"/>
  <c r="T426" s="1"/>
  <c r="J423"/>
  <c r="K423" s="1"/>
  <c r="F424"/>
  <c r="P422" i="5"/>
  <c r="Q419"/>
  <c r="R419" s="1"/>
  <c r="L420"/>
  <c r="M420" s="1"/>
  <c r="CW427" l="1"/>
  <c r="DA427" s="1"/>
  <c r="DB427" s="1"/>
  <c r="CV428"/>
  <c r="CK438"/>
  <c r="CL437"/>
  <c r="CP437" s="1"/>
  <c r="CQ437" s="1"/>
  <c r="BZ430"/>
  <c r="CA429"/>
  <c r="CE429" s="1"/>
  <c r="CF429" s="1"/>
  <c r="BO427"/>
  <c r="BP426"/>
  <c r="BT426" s="1"/>
  <c r="BU426" s="1"/>
  <c r="BD426"/>
  <c r="BE425"/>
  <c r="BI425" s="1"/>
  <c r="BJ425" s="1"/>
  <c r="AT427"/>
  <c r="AX427" s="1"/>
  <c r="AY427" s="1"/>
  <c r="AS428"/>
  <c r="AH431"/>
  <c r="AI430"/>
  <c r="AM430" s="1"/>
  <c r="AN430" s="1"/>
  <c r="X484"/>
  <c r="AB484" s="1"/>
  <c r="AC484" s="1"/>
  <c r="W485"/>
  <c r="E423" i="9"/>
  <c r="X423"/>
  <c r="Y423" s="1"/>
  <c r="S427"/>
  <c r="T427" s="1"/>
  <c r="F425"/>
  <c r="J424"/>
  <c r="K424" s="1"/>
  <c r="P423" i="5"/>
  <c r="Q420"/>
  <c r="R420" s="1"/>
  <c r="L421"/>
  <c r="M421" s="1"/>
  <c r="CV429" l="1"/>
  <c r="CW428"/>
  <c r="DA428" s="1"/>
  <c r="DB428" s="1"/>
  <c r="CK439"/>
  <c r="CL438"/>
  <c r="CP438" s="1"/>
  <c r="CQ438" s="1"/>
  <c r="BZ431"/>
  <c r="CA430"/>
  <c r="CE430" s="1"/>
  <c r="CF430" s="1"/>
  <c r="BP427"/>
  <c r="BT427" s="1"/>
  <c r="BU427" s="1"/>
  <c r="BO428"/>
  <c r="BD427"/>
  <c r="BE426"/>
  <c r="BI426" s="1"/>
  <c r="BJ426" s="1"/>
  <c r="AT428"/>
  <c r="AX428" s="1"/>
  <c r="AY428" s="1"/>
  <c r="AS429"/>
  <c r="AH432"/>
  <c r="AI431"/>
  <c r="AM431" s="1"/>
  <c r="AN431" s="1"/>
  <c r="W486"/>
  <c r="X485"/>
  <c r="AB485" s="1"/>
  <c r="AC485" s="1"/>
  <c r="E424" i="9"/>
  <c r="X424"/>
  <c r="Y424" s="1"/>
  <c r="S428"/>
  <c r="T428" s="1"/>
  <c r="J425"/>
  <c r="K425" s="1"/>
  <c r="F426"/>
  <c r="P424" i="5"/>
  <c r="Q421"/>
  <c r="R421" s="1"/>
  <c r="L422"/>
  <c r="M422" s="1"/>
  <c r="CV430" l="1"/>
  <c r="CW429"/>
  <c r="DA429" s="1"/>
  <c r="DB429" s="1"/>
  <c r="CK440"/>
  <c r="CL439"/>
  <c r="CP439" s="1"/>
  <c r="CQ439" s="1"/>
  <c r="CA431"/>
  <c r="CE431" s="1"/>
  <c r="CF431" s="1"/>
  <c r="BZ432"/>
  <c r="BP428"/>
  <c r="BT428" s="1"/>
  <c r="BU428" s="1"/>
  <c r="BO429"/>
  <c r="BE427"/>
  <c r="BI427" s="1"/>
  <c r="BJ427" s="1"/>
  <c r="BD428"/>
  <c r="AS430"/>
  <c r="AT429"/>
  <c r="AX429" s="1"/>
  <c r="AY429" s="1"/>
  <c r="AI432"/>
  <c r="AM432" s="1"/>
  <c r="AN432" s="1"/>
  <c r="AH433"/>
  <c r="W487"/>
  <c r="X486"/>
  <c r="AB486" s="1"/>
  <c r="AC486" s="1"/>
  <c r="E425" i="9"/>
  <c r="X425"/>
  <c r="Y425" s="1"/>
  <c r="S429"/>
  <c r="T429" s="1"/>
  <c r="F427"/>
  <c r="J426"/>
  <c r="K426" s="1"/>
  <c r="P425" i="5"/>
  <c r="Q422"/>
  <c r="R422" s="1"/>
  <c r="L423"/>
  <c r="M423" s="1"/>
  <c r="CV431" l="1"/>
  <c r="CW430"/>
  <c r="DA430" s="1"/>
  <c r="DB430" s="1"/>
  <c r="CL440"/>
  <c r="CP440" s="1"/>
  <c r="CQ440" s="1"/>
  <c r="CK441"/>
  <c r="CA432"/>
  <c r="CE432" s="1"/>
  <c r="CF432" s="1"/>
  <c r="BZ433"/>
  <c r="BO430"/>
  <c r="BP429"/>
  <c r="BT429" s="1"/>
  <c r="BU429" s="1"/>
  <c r="BE428"/>
  <c r="BI428" s="1"/>
  <c r="BJ428" s="1"/>
  <c r="BD429"/>
  <c r="AS431"/>
  <c r="AT430"/>
  <c r="AX430" s="1"/>
  <c r="AY430" s="1"/>
  <c r="AI433"/>
  <c r="AM433" s="1"/>
  <c r="AN433" s="1"/>
  <c r="AH434"/>
  <c r="X487"/>
  <c r="AB487" s="1"/>
  <c r="AC487" s="1"/>
  <c r="W488"/>
  <c r="E426" i="9"/>
  <c r="X426"/>
  <c r="Y426" s="1"/>
  <c r="S430"/>
  <c r="T430" s="1"/>
  <c r="J427"/>
  <c r="K427" s="1"/>
  <c r="F428"/>
  <c r="P426" i="5"/>
  <c r="Q423"/>
  <c r="R423" s="1"/>
  <c r="L424"/>
  <c r="M424" s="1"/>
  <c r="CW431" l="1"/>
  <c r="DA431" s="1"/>
  <c r="DB431" s="1"/>
  <c r="CV432"/>
  <c r="CK442"/>
  <c r="CL441"/>
  <c r="CP441" s="1"/>
  <c r="CQ441" s="1"/>
  <c r="BZ434"/>
  <c r="CA433"/>
  <c r="CE433" s="1"/>
  <c r="CF433" s="1"/>
  <c r="BO431"/>
  <c r="BP430"/>
  <c r="BT430" s="1"/>
  <c r="BU430" s="1"/>
  <c r="BD430"/>
  <c r="BE429"/>
  <c r="BI429" s="1"/>
  <c r="BJ429" s="1"/>
  <c r="AT431"/>
  <c r="AX431" s="1"/>
  <c r="AY431" s="1"/>
  <c r="AS432"/>
  <c r="AH435"/>
  <c r="AI434"/>
  <c r="AM434" s="1"/>
  <c r="AN434" s="1"/>
  <c r="X488"/>
  <c r="AB488" s="1"/>
  <c r="AC488" s="1"/>
  <c r="W489"/>
  <c r="E427" i="9"/>
  <c r="X427"/>
  <c r="Y427" s="1"/>
  <c r="S431"/>
  <c r="T431" s="1"/>
  <c r="F429"/>
  <c r="J428"/>
  <c r="K428" s="1"/>
  <c r="P427" i="5"/>
  <c r="Q424"/>
  <c r="R424" s="1"/>
  <c r="L425"/>
  <c r="M425" s="1"/>
  <c r="CV433" l="1"/>
  <c r="CW432"/>
  <c r="DA432" s="1"/>
  <c r="DB432" s="1"/>
  <c r="CK443"/>
  <c r="CL442"/>
  <c r="CP442" s="1"/>
  <c r="CQ442" s="1"/>
  <c r="BZ435"/>
  <c r="CA434"/>
  <c r="CE434" s="1"/>
  <c r="CF434" s="1"/>
  <c r="BP431"/>
  <c r="BT431" s="1"/>
  <c r="BU431" s="1"/>
  <c r="BO432"/>
  <c r="BD431"/>
  <c r="BE430"/>
  <c r="BI430" s="1"/>
  <c r="BJ430" s="1"/>
  <c r="AT432"/>
  <c r="AX432" s="1"/>
  <c r="AY432" s="1"/>
  <c r="AS433"/>
  <c r="AH436"/>
  <c r="AI435"/>
  <c r="AM435" s="1"/>
  <c r="AN435" s="1"/>
  <c r="W490"/>
  <c r="X489"/>
  <c r="AB489" s="1"/>
  <c r="AC489" s="1"/>
  <c r="E428" i="9"/>
  <c r="X428"/>
  <c r="Y428" s="1"/>
  <c r="S432"/>
  <c r="T432" s="1"/>
  <c r="J429"/>
  <c r="K429" s="1"/>
  <c r="F430"/>
  <c r="P428" i="5"/>
  <c r="Q425"/>
  <c r="R425" s="1"/>
  <c r="L426"/>
  <c r="M426" s="1"/>
  <c r="CV434" l="1"/>
  <c r="CW433"/>
  <c r="DA433" s="1"/>
  <c r="DB433" s="1"/>
  <c r="CK444"/>
  <c r="CL443"/>
  <c r="CP443" s="1"/>
  <c r="CQ443" s="1"/>
  <c r="CA435"/>
  <c r="CE435" s="1"/>
  <c r="CF435" s="1"/>
  <c r="BZ436"/>
  <c r="BP432"/>
  <c r="BT432" s="1"/>
  <c r="BU432" s="1"/>
  <c r="BO433"/>
  <c r="BE431"/>
  <c r="BI431" s="1"/>
  <c r="BJ431" s="1"/>
  <c r="BD432"/>
  <c r="AS434"/>
  <c r="AT433"/>
  <c r="AX433" s="1"/>
  <c r="AY433" s="1"/>
  <c r="AI436"/>
  <c r="AM436" s="1"/>
  <c r="AN436" s="1"/>
  <c r="AH437"/>
  <c r="W491"/>
  <c r="X490"/>
  <c r="AB490" s="1"/>
  <c r="AC490" s="1"/>
  <c r="E429" i="9"/>
  <c r="X429"/>
  <c r="Y429" s="1"/>
  <c r="S433"/>
  <c r="T433" s="1"/>
  <c r="F431"/>
  <c r="J430"/>
  <c r="K430" s="1"/>
  <c r="P429" i="5"/>
  <c r="Q426"/>
  <c r="R426" s="1"/>
  <c r="L427"/>
  <c r="M427" s="1"/>
  <c r="CV435" l="1"/>
  <c r="CW434"/>
  <c r="DA434" s="1"/>
  <c r="DB434" s="1"/>
  <c r="CL444"/>
  <c r="CP444" s="1"/>
  <c r="CQ444" s="1"/>
  <c r="CK445"/>
  <c r="CA436"/>
  <c r="CE436" s="1"/>
  <c r="CF436" s="1"/>
  <c r="BZ437"/>
  <c r="BO434"/>
  <c r="BP433"/>
  <c r="BT433" s="1"/>
  <c r="BU433" s="1"/>
  <c r="BE432"/>
  <c r="BI432" s="1"/>
  <c r="BJ432" s="1"/>
  <c r="BD433"/>
  <c r="AS435"/>
  <c r="AT434"/>
  <c r="AX434" s="1"/>
  <c r="AY434" s="1"/>
  <c r="AI437"/>
  <c r="AM437" s="1"/>
  <c r="AN437" s="1"/>
  <c r="AH438"/>
  <c r="X491"/>
  <c r="AB491" s="1"/>
  <c r="AC491" s="1"/>
  <c r="W492"/>
  <c r="E430" i="9"/>
  <c r="X430"/>
  <c r="Y430" s="1"/>
  <c r="S434"/>
  <c r="T434" s="1"/>
  <c r="J431"/>
  <c r="K431" s="1"/>
  <c r="F432"/>
  <c r="P430" i="5"/>
  <c r="Q427"/>
  <c r="R427" s="1"/>
  <c r="L428"/>
  <c r="M428" s="1"/>
  <c r="CW435" l="1"/>
  <c r="DA435" s="1"/>
  <c r="DB435" s="1"/>
  <c r="CV436"/>
  <c r="CK446"/>
  <c r="CL445"/>
  <c r="CP445" s="1"/>
  <c r="CQ445" s="1"/>
  <c r="BZ438"/>
  <c r="CA437"/>
  <c r="CE437" s="1"/>
  <c r="CF437" s="1"/>
  <c r="BO435"/>
  <c r="BP434"/>
  <c r="BT434" s="1"/>
  <c r="BU434" s="1"/>
  <c r="BD434"/>
  <c r="BE433"/>
  <c r="BI433" s="1"/>
  <c r="BJ433" s="1"/>
  <c r="AT435"/>
  <c r="AX435" s="1"/>
  <c r="AY435" s="1"/>
  <c r="AS436"/>
  <c r="AH439"/>
  <c r="AI438"/>
  <c r="AM438" s="1"/>
  <c r="AN438" s="1"/>
  <c r="X492"/>
  <c r="AB492" s="1"/>
  <c r="AC492" s="1"/>
  <c r="W493"/>
  <c r="E431" i="9"/>
  <c r="X431"/>
  <c r="Y431" s="1"/>
  <c r="S435"/>
  <c r="T435" s="1"/>
  <c r="F433"/>
  <c r="J432"/>
  <c r="K432" s="1"/>
  <c r="P431" i="5"/>
  <c r="Q428"/>
  <c r="R428" s="1"/>
  <c r="L429"/>
  <c r="M429" s="1"/>
  <c r="CV437" l="1"/>
  <c r="CW436"/>
  <c r="DA436" s="1"/>
  <c r="DB436" s="1"/>
  <c r="CK447"/>
  <c r="CL446"/>
  <c r="CP446" s="1"/>
  <c r="CQ446" s="1"/>
  <c r="BZ439"/>
  <c r="CA438"/>
  <c r="CE438" s="1"/>
  <c r="CF438" s="1"/>
  <c r="BP435"/>
  <c r="BT435" s="1"/>
  <c r="BU435" s="1"/>
  <c r="BO436"/>
  <c r="BD435"/>
  <c r="BE434"/>
  <c r="BI434" s="1"/>
  <c r="BJ434" s="1"/>
  <c r="AT436"/>
  <c r="AX436" s="1"/>
  <c r="AY436" s="1"/>
  <c r="AS437"/>
  <c r="AH440"/>
  <c r="AI439"/>
  <c r="AM439" s="1"/>
  <c r="AN439" s="1"/>
  <c r="W494"/>
  <c r="X493"/>
  <c r="AB493" s="1"/>
  <c r="AC493" s="1"/>
  <c r="E432" i="9"/>
  <c r="X432"/>
  <c r="Y432" s="1"/>
  <c r="S436"/>
  <c r="T436" s="1"/>
  <c r="J433"/>
  <c r="K433" s="1"/>
  <c r="F434"/>
  <c r="P432" i="5"/>
  <c r="Q429"/>
  <c r="R429" s="1"/>
  <c r="L430"/>
  <c r="M430" s="1"/>
  <c r="CV438" l="1"/>
  <c r="CW437"/>
  <c r="DA437" s="1"/>
  <c r="DB437" s="1"/>
  <c r="CK448"/>
  <c r="CL447"/>
  <c r="CP447" s="1"/>
  <c r="CQ447" s="1"/>
  <c r="CA439"/>
  <c r="CE439" s="1"/>
  <c r="CF439" s="1"/>
  <c r="BZ440"/>
  <c r="BP436"/>
  <c r="BT436" s="1"/>
  <c r="BU436" s="1"/>
  <c r="BO437"/>
  <c r="BE435"/>
  <c r="BI435" s="1"/>
  <c r="BJ435" s="1"/>
  <c r="BD436"/>
  <c r="AS438"/>
  <c r="AT437"/>
  <c r="AX437" s="1"/>
  <c r="AY437" s="1"/>
  <c r="AI440"/>
  <c r="AM440" s="1"/>
  <c r="AN440" s="1"/>
  <c r="AH441"/>
  <c r="W495"/>
  <c r="X494"/>
  <c r="AB494" s="1"/>
  <c r="AC494" s="1"/>
  <c r="E433" i="9"/>
  <c r="X433"/>
  <c r="Y433" s="1"/>
  <c r="S437"/>
  <c r="T437" s="1"/>
  <c r="F435"/>
  <c r="J434"/>
  <c r="K434" s="1"/>
  <c r="P433" i="5"/>
  <c r="Q430"/>
  <c r="R430" s="1"/>
  <c r="L431"/>
  <c r="M431" s="1"/>
  <c r="CV439" l="1"/>
  <c r="CW438"/>
  <c r="DA438" s="1"/>
  <c r="DB438" s="1"/>
  <c r="CL448"/>
  <c r="CP448" s="1"/>
  <c r="CQ448" s="1"/>
  <c r="CK449"/>
  <c r="CA440"/>
  <c r="CE440" s="1"/>
  <c r="CF440" s="1"/>
  <c r="BZ441"/>
  <c r="BO438"/>
  <c r="BP437"/>
  <c r="BT437" s="1"/>
  <c r="BU437" s="1"/>
  <c r="BE436"/>
  <c r="BI436" s="1"/>
  <c r="BJ436" s="1"/>
  <c r="BD437"/>
  <c r="AS439"/>
  <c r="AT438"/>
  <c r="AX438" s="1"/>
  <c r="AY438" s="1"/>
  <c r="AI441"/>
  <c r="AM441" s="1"/>
  <c r="AN441" s="1"/>
  <c r="AH442"/>
  <c r="X495"/>
  <c r="AB495" s="1"/>
  <c r="AC495" s="1"/>
  <c r="W496"/>
  <c r="E434" i="9"/>
  <c r="X434"/>
  <c r="Y434" s="1"/>
  <c r="S438"/>
  <c r="T438" s="1"/>
  <c r="J435"/>
  <c r="K435" s="1"/>
  <c r="F436"/>
  <c r="P434" i="5"/>
  <c r="Q431"/>
  <c r="R431" s="1"/>
  <c r="L432"/>
  <c r="M432" s="1"/>
  <c r="CW439" l="1"/>
  <c r="DA439" s="1"/>
  <c r="DB439" s="1"/>
  <c r="CV440"/>
  <c r="CK450"/>
  <c r="CL449"/>
  <c r="CP449" s="1"/>
  <c r="CQ449" s="1"/>
  <c r="BZ442"/>
  <c r="CA441"/>
  <c r="CE441" s="1"/>
  <c r="CF441" s="1"/>
  <c r="BO439"/>
  <c r="BP438"/>
  <c r="BT438" s="1"/>
  <c r="BU438" s="1"/>
  <c r="BD438"/>
  <c r="BE437"/>
  <c r="BI437" s="1"/>
  <c r="BJ437" s="1"/>
  <c r="AT439"/>
  <c r="AX439" s="1"/>
  <c r="AY439" s="1"/>
  <c r="AS440"/>
  <c r="AH443"/>
  <c r="AI442"/>
  <c r="AM442" s="1"/>
  <c r="AN442" s="1"/>
  <c r="X496"/>
  <c r="AB496" s="1"/>
  <c r="AC496" s="1"/>
  <c r="W497"/>
  <c r="E435" i="9"/>
  <c r="X435"/>
  <c r="Y435" s="1"/>
  <c r="S439"/>
  <c r="T439" s="1"/>
  <c r="F437"/>
  <c r="J436"/>
  <c r="K436" s="1"/>
  <c r="P435" i="5"/>
  <c r="Q432"/>
  <c r="R432" s="1"/>
  <c r="L433"/>
  <c r="M433" s="1"/>
  <c r="CV441" l="1"/>
  <c r="CW440"/>
  <c r="DA440" s="1"/>
  <c r="DB440" s="1"/>
  <c r="CK451"/>
  <c r="CL450"/>
  <c r="CP450" s="1"/>
  <c r="CQ450" s="1"/>
  <c r="BZ443"/>
  <c r="CA442"/>
  <c r="CE442" s="1"/>
  <c r="CF442" s="1"/>
  <c r="BP439"/>
  <c r="BT439" s="1"/>
  <c r="BU439" s="1"/>
  <c r="BO440"/>
  <c r="BD439"/>
  <c r="BE438"/>
  <c r="BI438" s="1"/>
  <c r="BJ438" s="1"/>
  <c r="AT440"/>
  <c r="AX440" s="1"/>
  <c r="AY440" s="1"/>
  <c r="AS441"/>
  <c r="AH444"/>
  <c r="AI443"/>
  <c r="AM443" s="1"/>
  <c r="AN443" s="1"/>
  <c r="W498"/>
  <c r="X497"/>
  <c r="AB497" s="1"/>
  <c r="AC497" s="1"/>
  <c r="E436" i="9"/>
  <c r="X436"/>
  <c r="Y436" s="1"/>
  <c r="S440"/>
  <c r="T440" s="1"/>
  <c r="J437"/>
  <c r="K437" s="1"/>
  <c r="F438"/>
  <c r="P436" i="5"/>
  <c r="Q433"/>
  <c r="R433" s="1"/>
  <c r="L434"/>
  <c r="M434" s="1"/>
  <c r="CV442" l="1"/>
  <c r="CW441"/>
  <c r="DA441" s="1"/>
  <c r="DB441" s="1"/>
  <c r="CL451"/>
  <c r="CP451" s="1"/>
  <c r="CQ451" s="1"/>
  <c r="CK452"/>
  <c r="CA443"/>
  <c r="CE443" s="1"/>
  <c r="CF443" s="1"/>
  <c r="BZ444"/>
  <c r="BP440"/>
  <c r="BT440" s="1"/>
  <c r="BU440" s="1"/>
  <c r="BO441"/>
  <c r="BE439"/>
  <c r="BI439" s="1"/>
  <c r="BJ439" s="1"/>
  <c r="BD440"/>
  <c r="AS442"/>
  <c r="AT441"/>
  <c r="AX441" s="1"/>
  <c r="AY441" s="1"/>
  <c r="AI444"/>
  <c r="AM444" s="1"/>
  <c r="AN444" s="1"/>
  <c r="AH445"/>
  <c r="W499"/>
  <c r="X498"/>
  <c r="AB498" s="1"/>
  <c r="AC498" s="1"/>
  <c r="E437" i="9"/>
  <c r="X437"/>
  <c r="Y437" s="1"/>
  <c r="S441"/>
  <c r="T441" s="1"/>
  <c r="F439"/>
  <c r="J438"/>
  <c r="K438" s="1"/>
  <c r="P437" i="5"/>
  <c r="Q434"/>
  <c r="R434" s="1"/>
  <c r="L435"/>
  <c r="M435" s="1"/>
  <c r="CV443" l="1"/>
  <c r="CW442"/>
  <c r="DA442" s="1"/>
  <c r="DB442" s="1"/>
  <c r="CL452"/>
  <c r="CP452" s="1"/>
  <c r="CQ452" s="1"/>
  <c r="CK453"/>
  <c r="CA444"/>
  <c r="CE444" s="1"/>
  <c r="CF444" s="1"/>
  <c r="BZ445"/>
  <c r="BO442"/>
  <c r="BP441"/>
  <c r="BT441" s="1"/>
  <c r="BU441" s="1"/>
  <c r="BE440"/>
  <c r="BI440" s="1"/>
  <c r="BJ440" s="1"/>
  <c r="BD441"/>
  <c r="AS443"/>
  <c r="AT442"/>
  <c r="AX442" s="1"/>
  <c r="AY442" s="1"/>
  <c r="AI445"/>
  <c r="AM445" s="1"/>
  <c r="AN445" s="1"/>
  <c r="AH446"/>
  <c r="X499"/>
  <c r="AB499" s="1"/>
  <c r="AC499" s="1"/>
  <c r="W500"/>
  <c r="E438" i="9"/>
  <c r="X438"/>
  <c r="Y438" s="1"/>
  <c r="S442"/>
  <c r="T442" s="1"/>
  <c r="J439"/>
  <c r="K439" s="1"/>
  <c r="F440"/>
  <c r="P438" i="5"/>
  <c r="Q435"/>
  <c r="R435" s="1"/>
  <c r="L436"/>
  <c r="M436" s="1"/>
  <c r="CW443" l="1"/>
  <c r="DA443" s="1"/>
  <c r="DB443" s="1"/>
  <c r="CV444"/>
  <c r="CK454"/>
  <c r="CL453"/>
  <c r="CP453" s="1"/>
  <c r="CQ453" s="1"/>
  <c r="BZ446"/>
  <c r="CA445"/>
  <c r="CE445" s="1"/>
  <c r="CF445" s="1"/>
  <c r="BO443"/>
  <c r="BP442"/>
  <c r="BT442" s="1"/>
  <c r="BU442" s="1"/>
  <c r="BD442"/>
  <c r="BE441"/>
  <c r="BI441" s="1"/>
  <c r="BJ441" s="1"/>
  <c r="AT443"/>
  <c r="AX443" s="1"/>
  <c r="AY443" s="1"/>
  <c r="AS444"/>
  <c r="AH447"/>
  <c r="AI446"/>
  <c r="AM446" s="1"/>
  <c r="AN446" s="1"/>
  <c r="X500"/>
  <c r="AB500" s="1"/>
  <c r="AC500" s="1"/>
  <c r="W501"/>
  <c r="E439" i="9"/>
  <c r="X439"/>
  <c r="Y439" s="1"/>
  <c r="S443"/>
  <c r="T443" s="1"/>
  <c r="F441"/>
  <c r="J440"/>
  <c r="K440" s="1"/>
  <c r="P439" i="5"/>
  <c r="Q436"/>
  <c r="R436" s="1"/>
  <c r="L437"/>
  <c r="M437" s="1"/>
  <c r="CV445" l="1"/>
  <c r="CW444"/>
  <c r="DA444" s="1"/>
  <c r="DB444" s="1"/>
  <c r="CK455"/>
  <c r="CL454"/>
  <c r="CP454" s="1"/>
  <c r="CQ454" s="1"/>
  <c r="BZ447"/>
  <c r="CA446"/>
  <c r="CE446" s="1"/>
  <c r="CF446" s="1"/>
  <c r="BP443"/>
  <c r="BT443" s="1"/>
  <c r="BU443" s="1"/>
  <c r="BO444"/>
  <c r="BD443"/>
  <c r="BE442"/>
  <c r="BI442" s="1"/>
  <c r="BJ442" s="1"/>
  <c r="AT444"/>
  <c r="AX444" s="1"/>
  <c r="AY444" s="1"/>
  <c r="AS445"/>
  <c r="AH448"/>
  <c r="AI447"/>
  <c r="AM447" s="1"/>
  <c r="AN447" s="1"/>
  <c r="W502"/>
  <c r="X501"/>
  <c r="AB501" s="1"/>
  <c r="AC501" s="1"/>
  <c r="E440" i="9"/>
  <c r="X440"/>
  <c r="Y440" s="1"/>
  <c r="S444"/>
  <c r="T444" s="1"/>
  <c r="J441"/>
  <c r="K441" s="1"/>
  <c r="F442"/>
  <c r="P440" i="5"/>
  <c r="Q437"/>
  <c r="R437" s="1"/>
  <c r="L438"/>
  <c r="M438" s="1"/>
  <c r="CV446" l="1"/>
  <c r="CW445"/>
  <c r="DA445" s="1"/>
  <c r="DB445" s="1"/>
  <c r="CK456"/>
  <c r="CL455"/>
  <c r="CP455" s="1"/>
  <c r="CQ455" s="1"/>
  <c r="CA447"/>
  <c r="CE447" s="1"/>
  <c r="CF447" s="1"/>
  <c r="BZ448"/>
  <c r="BP444"/>
  <c r="BT444" s="1"/>
  <c r="BU444" s="1"/>
  <c r="BO445"/>
  <c r="BE443"/>
  <c r="BI443" s="1"/>
  <c r="BJ443" s="1"/>
  <c r="BD444"/>
  <c r="AS446"/>
  <c r="AT445"/>
  <c r="AX445" s="1"/>
  <c r="AY445" s="1"/>
  <c r="AI448"/>
  <c r="AM448" s="1"/>
  <c r="AN448" s="1"/>
  <c r="AH449"/>
  <c r="W503"/>
  <c r="X502"/>
  <c r="AB502" s="1"/>
  <c r="AC502" s="1"/>
  <c r="E441" i="9"/>
  <c r="X441"/>
  <c r="Y441" s="1"/>
  <c r="S445"/>
  <c r="T445" s="1"/>
  <c r="F443"/>
  <c r="J442"/>
  <c r="K442" s="1"/>
  <c r="P441" i="5"/>
  <c r="Q438"/>
  <c r="R438" s="1"/>
  <c r="L439"/>
  <c r="M439" s="1"/>
  <c r="CV447" l="1"/>
  <c r="CW446"/>
  <c r="DA446" s="1"/>
  <c r="DB446" s="1"/>
  <c r="CL456"/>
  <c r="CP456" s="1"/>
  <c r="CQ456" s="1"/>
  <c r="CK457"/>
  <c r="CA448"/>
  <c r="CE448" s="1"/>
  <c r="CF448" s="1"/>
  <c r="BZ449"/>
  <c r="BO446"/>
  <c r="BP445"/>
  <c r="BT445" s="1"/>
  <c r="BU445" s="1"/>
  <c r="BE444"/>
  <c r="BI444" s="1"/>
  <c r="BJ444" s="1"/>
  <c r="BD445"/>
  <c r="AS447"/>
  <c r="AT446"/>
  <c r="AX446" s="1"/>
  <c r="AY446" s="1"/>
  <c r="AI449"/>
  <c r="AM449" s="1"/>
  <c r="AN449" s="1"/>
  <c r="AH450"/>
  <c r="X503"/>
  <c r="AB503" s="1"/>
  <c r="AC503" s="1"/>
  <c r="W504"/>
  <c r="E442" i="9"/>
  <c r="X442"/>
  <c r="Y442" s="1"/>
  <c r="S446"/>
  <c r="T446" s="1"/>
  <c r="J443"/>
  <c r="K443" s="1"/>
  <c r="F444"/>
  <c r="P442" i="5"/>
  <c r="Q439"/>
  <c r="R439" s="1"/>
  <c r="L440"/>
  <c r="M440" s="1"/>
  <c r="CW447" l="1"/>
  <c r="DA447" s="1"/>
  <c r="DB447" s="1"/>
  <c r="CV448"/>
  <c r="CK458"/>
  <c r="CL457"/>
  <c r="CP457" s="1"/>
  <c r="CQ457" s="1"/>
  <c r="BZ450"/>
  <c r="CA449"/>
  <c r="CE449" s="1"/>
  <c r="CF449" s="1"/>
  <c r="BO447"/>
  <c r="BP446"/>
  <c r="BT446" s="1"/>
  <c r="BU446" s="1"/>
  <c r="BD446"/>
  <c r="BE445"/>
  <c r="BI445" s="1"/>
  <c r="BJ445" s="1"/>
  <c r="AT447"/>
  <c r="AX447" s="1"/>
  <c r="AY447" s="1"/>
  <c r="AS448"/>
  <c r="AH451"/>
  <c r="AI450"/>
  <c r="AM450" s="1"/>
  <c r="AN450" s="1"/>
  <c r="X504"/>
  <c r="AB504" s="1"/>
  <c r="AC504" s="1"/>
  <c r="W505"/>
  <c r="E443" i="9"/>
  <c r="X443"/>
  <c r="Y443" s="1"/>
  <c r="S447"/>
  <c r="T447" s="1"/>
  <c r="F445"/>
  <c r="J444"/>
  <c r="K444" s="1"/>
  <c r="P443" i="5"/>
  <c r="Q440"/>
  <c r="R440" s="1"/>
  <c r="L441"/>
  <c r="M441" s="1"/>
  <c r="CV449" l="1"/>
  <c r="CW448"/>
  <c r="DA448" s="1"/>
  <c r="DB448" s="1"/>
  <c r="CK459"/>
  <c r="CL458"/>
  <c r="CP458" s="1"/>
  <c r="CQ458" s="1"/>
  <c r="BZ451"/>
  <c r="CA450"/>
  <c r="CE450" s="1"/>
  <c r="CF450" s="1"/>
  <c r="BP447"/>
  <c r="BT447" s="1"/>
  <c r="BU447" s="1"/>
  <c r="BO448"/>
  <c r="BD447"/>
  <c r="BE446"/>
  <c r="BI446" s="1"/>
  <c r="BJ446" s="1"/>
  <c r="AT448"/>
  <c r="AX448" s="1"/>
  <c r="AY448" s="1"/>
  <c r="AS449"/>
  <c r="AH452"/>
  <c r="AI451"/>
  <c r="AM451" s="1"/>
  <c r="AN451" s="1"/>
  <c r="W506"/>
  <c r="X505"/>
  <c r="AB505" s="1"/>
  <c r="AC505" s="1"/>
  <c r="E444" i="9"/>
  <c r="X444"/>
  <c r="Y444" s="1"/>
  <c r="S448"/>
  <c r="T448" s="1"/>
  <c r="J445"/>
  <c r="K445" s="1"/>
  <c r="F446"/>
  <c r="P444" i="5"/>
  <c r="Q441"/>
  <c r="R441" s="1"/>
  <c r="L442"/>
  <c r="M442" s="1"/>
  <c r="CV450" l="1"/>
  <c r="CW449"/>
  <c r="DA449" s="1"/>
  <c r="DB449" s="1"/>
  <c r="CK460"/>
  <c r="CL459"/>
  <c r="CP459" s="1"/>
  <c r="CQ459" s="1"/>
  <c r="CA451"/>
  <c r="CE451" s="1"/>
  <c r="CF451" s="1"/>
  <c r="BZ452"/>
  <c r="BP448"/>
  <c r="BT448" s="1"/>
  <c r="BU448" s="1"/>
  <c r="BO449"/>
  <c r="BE447"/>
  <c r="BI447" s="1"/>
  <c r="BJ447" s="1"/>
  <c r="BD448"/>
  <c r="AS450"/>
  <c r="AT449"/>
  <c r="AX449" s="1"/>
  <c r="AY449" s="1"/>
  <c r="AI452"/>
  <c r="AM452" s="1"/>
  <c r="AN452" s="1"/>
  <c r="AH453"/>
  <c r="W507"/>
  <c r="X506"/>
  <c r="AB506" s="1"/>
  <c r="AC506" s="1"/>
  <c r="E445" i="9"/>
  <c r="X445"/>
  <c r="Y445" s="1"/>
  <c r="S449"/>
  <c r="T449" s="1"/>
  <c r="F447"/>
  <c r="J446"/>
  <c r="K446" s="1"/>
  <c r="P445" i="5"/>
  <c r="Q442"/>
  <c r="R442" s="1"/>
  <c r="L443"/>
  <c r="M443" s="1"/>
  <c r="CV451" l="1"/>
  <c r="CW450"/>
  <c r="DA450" s="1"/>
  <c r="DB450" s="1"/>
  <c r="CL460"/>
  <c r="CP460" s="1"/>
  <c r="CQ460" s="1"/>
  <c r="CK461"/>
  <c r="CA452"/>
  <c r="CE452" s="1"/>
  <c r="CF452" s="1"/>
  <c r="BZ453"/>
  <c r="BO450"/>
  <c r="BP449"/>
  <c r="BT449" s="1"/>
  <c r="BU449" s="1"/>
  <c r="BE448"/>
  <c r="BI448" s="1"/>
  <c r="BJ448" s="1"/>
  <c r="BD449"/>
  <c r="AS451"/>
  <c r="AT450"/>
  <c r="AX450" s="1"/>
  <c r="AY450" s="1"/>
  <c r="AI453"/>
  <c r="AM453" s="1"/>
  <c r="AN453" s="1"/>
  <c r="AH454"/>
  <c r="X507"/>
  <c r="AB507" s="1"/>
  <c r="AC507" s="1"/>
  <c r="W508"/>
  <c r="E446" i="9"/>
  <c r="X446"/>
  <c r="Y446" s="1"/>
  <c r="S450"/>
  <c r="T450" s="1"/>
  <c r="J447"/>
  <c r="K447" s="1"/>
  <c r="F448"/>
  <c r="P446" i="5"/>
  <c r="Q443"/>
  <c r="R443" s="1"/>
  <c r="L444"/>
  <c r="M444" s="1"/>
  <c r="CW451" l="1"/>
  <c r="DA451" s="1"/>
  <c r="DB451" s="1"/>
  <c r="CV452"/>
  <c r="CK462"/>
  <c r="CL461"/>
  <c r="CP461" s="1"/>
  <c r="CQ461" s="1"/>
  <c r="BZ454"/>
  <c r="CA453"/>
  <c r="CE453" s="1"/>
  <c r="CF453" s="1"/>
  <c r="BO451"/>
  <c r="BP450"/>
  <c r="BT450" s="1"/>
  <c r="BU450" s="1"/>
  <c r="BD450"/>
  <c r="BE449"/>
  <c r="BI449" s="1"/>
  <c r="BJ449" s="1"/>
  <c r="AT451"/>
  <c r="AX451" s="1"/>
  <c r="AY451" s="1"/>
  <c r="AS452"/>
  <c r="AH455"/>
  <c r="AI454"/>
  <c r="AM454" s="1"/>
  <c r="AN454" s="1"/>
  <c r="X508"/>
  <c r="AB508" s="1"/>
  <c r="AC508" s="1"/>
  <c r="W509"/>
  <c r="E447" i="9"/>
  <c r="X447"/>
  <c r="Y447" s="1"/>
  <c r="S451"/>
  <c r="T451" s="1"/>
  <c r="F449"/>
  <c r="J448"/>
  <c r="K448" s="1"/>
  <c r="P447" i="5"/>
  <c r="Q444"/>
  <c r="R444" s="1"/>
  <c r="L445"/>
  <c r="M445" s="1"/>
  <c r="CW452" l="1"/>
  <c r="DA452" s="1"/>
  <c r="DB452" s="1"/>
  <c r="CV453"/>
  <c r="CK463"/>
  <c r="CL462"/>
  <c r="CP462" s="1"/>
  <c r="CQ462" s="1"/>
  <c r="BZ455"/>
  <c r="CA454"/>
  <c r="CE454" s="1"/>
  <c r="CF454" s="1"/>
  <c r="BP451"/>
  <c r="BT451" s="1"/>
  <c r="BU451" s="1"/>
  <c r="BO452"/>
  <c r="BD451"/>
  <c r="BE450"/>
  <c r="BI450" s="1"/>
  <c r="BJ450" s="1"/>
  <c r="AT452"/>
  <c r="AX452" s="1"/>
  <c r="AY452" s="1"/>
  <c r="AS453"/>
  <c r="AH456"/>
  <c r="AI455"/>
  <c r="AM455" s="1"/>
  <c r="AN455" s="1"/>
  <c r="W510"/>
  <c r="X509"/>
  <c r="AB509" s="1"/>
  <c r="AC509" s="1"/>
  <c r="E448" i="9"/>
  <c r="X448"/>
  <c r="Y448" s="1"/>
  <c r="S452"/>
  <c r="T452" s="1"/>
  <c r="J449"/>
  <c r="K449" s="1"/>
  <c r="F450"/>
  <c r="P448" i="5"/>
  <c r="Q445"/>
  <c r="R445" s="1"/>
  <c r="L446"/>
  <c r="M446" s="1"/>
  <c r="CV454" l="1"/>
  <c r="CW453"/>
  <c r="DA453" s="1"/>
  <c r="DB453" s="1"/>
  <c r="CK464"/>
  <c r="CL463"/>
  <c r="CP463" s="1"/>
  <c r="CQ463" s="1"/>
  <c r="CA455"/>
  <c r="CE455" s="1"/>
  <c r="CF455" s="1"/>
  <c r="BZ456"/>
  <c r="BP452"/>
  <c r="BT452" s="1"/>
  <c r="BU452" s="1"/>
  <c r="BO453"/>
  <c r="BE451"/>
  <c r="BI451" s="1"/>
  <c r="BJ451" s="1"/>
  <c r="BD452"/>
  <c r="AS454"/>
  <c r="AT453"/>
  <c r="AX453" s="1"/>
  <c r="AY453" s="1"/>
  <c r="AI456"/>
  <c r="AM456" s="1"/>
  <c r="AN456" s="1"/>
  <c r="AH457"/>
  <c r="W511"/>
  <c r="X510"/>
  <c r="AB510" s="1"/>
  <c r="AC510" s="1"/>
  <c r="E449" i="9"/>
  <c r="X449"/>
  <c r="Y449" s="1"/>
  <c r="S453"/>
  <c r="T453" s="1"/>
  <c r="F451"/>
  <c r="J450"/>
  <c r="K450" s="1"/>
  <c r="P449" i="5"/>
  <c r="Q446"/>
  <c r="R446" s="1"/>
  <c r="L447"/>
  <c r="M447" s="1"/>
  <c r="CV455" l="1"/>
  <c r="CW454"/>
  <c r="DA454" s="1"/>
  <c r="DB454" s="1"/>
  <c r="CL464"/>
  <c r="CP464" s="1"/>
  <c r="CQ464" s="1"/>
  <c r="CK465"/>
  <c r="CA456"/>
  <c r="CE456" s="1"/>
  <c r="CF456" s="1"/>
  <c r="BZ457"/>
  <c r="BO454"/>
  <c r="BP453"/>
  <c r="BT453" s="1"/>
  <c r="BU453" s="1"/>
  <c r="BE452"/>
  <c r="BI452" s="1"/>
  <c r="BJ452" s="1"/>
  <c r="BD453"/>
  <c r="AS455"/>
  <c r="AT454"/>
  <c r="AX454" s="1"/>
  <c r="AY454" s="1"/>
  <c r="AI457"/>
  <c r="AM457" s="1"/>
  <c r="AN457" s="1"/>
  <c r="AH458"/>
  <c r="X511"/>
  <c r="AB511" s="1"/>
  <c r="AC511" s="1"/>
  <c r="W512"/>
  <c r="E450" i="9"/>
  <c r="X450"/>
  <c r="Y450" s="1"/>
  <c r="S454"/>
  <c r="T454" s="1"/>
  <c r="J451"/>
  <c r="K451" s="1"/>
  <c r="F452"/>
  <c r="P450" i="5"/>
  <c r="Q447"/>
  <c r="R447" s="1"/>
  <c r="L448"/>
  <c r="M448" s="1"/>
  <c r="CW455" l="1"/>
  <c r="DA455" s="1"/>
  <c r="DB455" s="1"/>
  <c r="CV456"/>
  <c r="CK466"/>
  <c r="CL465"/>
  <c r="CP465" s="1"/>
  <c r="CQ465" s="1"/>
  <c r="BZ458"/>
  <c r="CA457"/>
  <c r="CE457" s="1"/>
  <c r="CF457" s="1"/>
  <c r="BO455"/>
  <c r="BP454"/>
  <c r="BT454" s="1"/>
  <c r="BU454" s="1"/>
  <c r="BD454"/>
  <c r="BE453"/>
  <c r="BI453" s="1"/>
  <c r="BJ453" s="1"/>
  <c r="AT455"/>
  <c r="AX455" s="1"/>
  <c r="AY455" s="1"/>
  <c r="AS456"/>
  <c r="AH459"/>
  <c r="AI458"/>
  <c r="AM458" s="1"/>
  <c r="AN458" s="1"/>
  <c r="X512"/>
  <c r="AB512" s="1"/>
  <c r="AC512" s="1"/>
  <c r="W513"/>
  <c r="E451" i="9"/>
  <c r="X451"/>
  <c r="Y451" s="1"/>
  <c r="S455"/>
  <c r="T455" s="1"/>
  <c r="F453"/>
  <c r="J452"/>
  <c r="K452" s="1"/>
  <c r="P451" i="5"/>
  <c r="Q448"/>
  <c r="R448" s="1"/>
  <c r="L449"/>
  <c r="M449" s="1"/>
  <c r="CW456" l="1"/>
  <c r="DA456" s="1"/>
  <c r="DB456" s="1"/>
  <c r="CV457"/>
  <c r="CK467"/>
  <c r="CL466"/>
  <c r="CP466" s="1"/>
  <c r="CQ466" s="1"/>
  <c r="BZ459"/>
  <c r="CA458"/>
  <c r="CE458" s="1"/>
  <c r="CF458" s="1"/>
  <c r="BP455"/>
  <c r="BT455" s="1"/>
  <c r="BU455" s="1"/>
  <c r="BO456"/>
  <c r="BD455"/>
  <c r="BE454"/>
  <c r="BI454" s="1"/>
  <c r="BJ454" s="1"/>
  <c r="AT456"/>
  <c r="AX456" s="1"/>
  <c r="AY456" s="1"/>
  <c r="AS457"/>
  <c r="AH460"/>
  <c r="AI459"/>
  <c r="AM459" s="1"/>
  <c r="AN459" s="1"/>
  <c r="W514"/>
  <c r="X513"/>
  <c r="AB513" s="1"/>
  <c r="AC513" s="1"/>
  <c r="E452" i="9"/>
  <c r="X452"/>
  <c r="Y452" s="1"/>
  <c r="S456"/>
  <c r="T456" s="1"/>
  <c r="J453"/>
  <c r="K453" s="1"/>
  <c r="F454"/>
  <c r="P452" i="5"/>
  <c r="L450"/>
  <c r="M450" s="1"/>
  <c r="Q449"/>
  <c r="R449" s="1"/>
  <c r="CV458" l="1"/>
  <c r="CW457"/>
  <c r="DA457" s="1"/>
  <c r="DB457" s="1"/>
  <c r="CK468"/>
  <c r="CL467"/>
  <c r="CP467" s="1"/>
  <c r="CQ467" s="1"/>
  <c r="CA459"/>
  <c r="CE459" s="1"/>
  <c r="CF459" s="1"/>
  <c r="BZ460"/>
  <c r="BP456"/>
  <c r="BT456" s="1"/>
  <c r="BU456" s="1"/>
  <c r="BO457"/>
  <c r="BE455"/>
  <c r="BI455" s="1"/>
  <c r="BJ455" s="1"/>
  <c r="BD456"/>
  <c r="AS458"/>
  <c r="AT457"/>
  <c r="AX457" s="1"/>
  <c r="AY457" s="1"/>
  <c r="AI460"/>
  <c r="AM460" s="1"/>
  <c r="AN460" s="1"/>
  <c r="AH461"/>
  <c r="W515"/>
  <c r="X514"/>
  <c r="AB514" s="1"/>
  <c r="AC514" s="1"/>
  <c r="E453" i="9"/>
  <c r="X453"/>
  <c r="Y453" s="1"/>
  <c r="S457"/>
  <c r="T457" s="1"/>
  <c r="F455"/>
  <c r="J454"/>
  <c r="K454" s="1"/>
  <c r="P453" i="5"/>
  <c r="L451"/>
  <c r="M451" s="1"/>
  <c r="Q450"/>
  <c r="R450" s="1"/>
  <c r="CV459" l="1"/>
  <c r="CW458"/>
  <c r="DA458" s="1"/>
  <c r="DB458" s="1"/>
  <c r="CL468"/>
  <c r="CP468" s="1"/>
  <c r="CQ468" s="1"/>
  <c r="CK469"/>
  <c r="CA460"/>
  <c r="CE460" s="1"/>
  <c r="CF460" s="1"/>
  <c r="BZ461"/>
  <c r="BO458"/>
  <c r="BP457"/>
  <c r="BT457" s="1"/>
  <c r="BU457" s="1"/>
  <c r="BE456"/>
  <c r="BI456" s="1"/>
  <c r="BJ456" s="1"/>
  <c r="BD457"/>
  <c r="AS459"/>
  <c r="AT458"/>
  <c r="AX458" s="1"/>
  <c r="AY458" s="1"/>
  <c r="AI461"/>
  <c r="AM461" s="1"/>
  <c r="AN461" s="1"/>
  <c r="AH462"/>
  <c r="X515"/>
  <c r="AB515" s="1"/>
  <c r="AC515" s="1"/>
  <c r="W516"/>
  <c r="E454" i="9"/>
  <c r="X454"/>
  <c r="Y454" s="1"/>
  <c r="S458"/>
  <c r="T458" s="1"/>
  <c r="J455"/>
  <c r="K455" s="1"/>
  <c r="F456"/>
  <c r="P454" i="5"/>
  <c r="Q451"/>
  <c r="R451" s="1"/>
  <c r="L452"/>
  <c r="M452" s="1"/>
  <c r="CW459" l="1"/>
  <c r="DA459" s="1"/>
  <c r="DB459" s="1"/>
  <c r="CV460"/>
  <c r="CK470"/>
  <c r="CL469"/>
  <c r="CP469" s="1"/>
  <c r="CQ469" s="1"/>
  <c r="BZ462"/>
  <c r="CA461"/>
  <c r="CE461" s="1"/>
  <c r="CF461" s="1"/>
  <c r="BO459"/>
  <c r="BP458"/>
  <c r="BT458" s="1"/>
  <c r="BU458" s="1"/>
  <c r="BD458"/>
  <c r="BE457"/>
  <c r="BI457" s="1"/>
  <c r="BJ457" s="1"/>
  <c r="AT459"/>
  <c r="AX459" s="1"/>
  <c r="AY459" s="1"/>
  <c r="AS460"/>
  <c r="AH463"/>
  <c r="AI462"/>
  <c r="AM462" s="1"/>
  <c r="AN462" s="1"/>
  <c r="X516"/>
  <c r="AB516" s="1"/>
  <c r="AC516" s="1"/>
  <c r="W517"/>
  <c r="E455" i="9"/>
  <c r="X455"/>
  <c r="Y455" s="1"/>
  <c r="S459"/>
  <c r="T459" s="1"/>
  <c r="F457"/>
  <c r="J456"/>
  <c r="K456" s="1"/>
  <c r="P455" i="5"/>
  <c r="Q452"/>
  <c r="R452" s="1"/>
  <c r="L453"/>
  <c r="M453" s="1"/>
  <c r="CW460" l="1"/>
  <c r="DA460" s="1"/>
  <c r="DB460" s="1"/>
  <c r="CV461"/>
  <c r="CK471"/>
  <c r="CL470"/>
  <c r="CP470" s="1"/>
  <c r="CQ470" s="1"/>
  <c r="BZ463"/>
  <c r="CA462"/>
  <c r="CE462" s="1"/>
  <c r="CF462" s="1"/>
  <c r="BP459"/>
  <c r="BT459" s="1"/>
  <c r="BU459" s="1"/>
  <c r="BO460"/>
  <c r="BD459"/>
  <c r="BE458"/>
  <c r="BI458" s="1"/>
  <c r="BJ458" s="1"/>
  <c r="AT460"/>
  <c r="AX460" s="1"/>
  <c r="AY460" s="1"/>
  <c r="AS461"/>
  <c r="AH464"/>
  <c r="AI463"/>
  <c r="AM463" s="1"/>
  <c r="AN463" s="1"/>
  <c r="W518"/>
  <c r="X517"/>
  <c r="AB517" s="1"/>
  <c r="AC517" s="1"/>
  <c r="E456" i="9"/>
  <c r="X456"/>
  <c r="Y456" s="1"/>
  <c r="S460"/>
  <c r="T460" s="1"/>
  <c r="J457"/>
  <c r="K457" s="1"/>
  <c r="F458"/>
  <c r="P456" i="5"/>
  <c r="Q453"/>
  <c r="R453" s="1"/>
  <c r="L454"/>
  <c r="M454" s="1"/>
  <c r="CV462" l="1"/>
  <c r="CW461"/>
  <c r="DA461" s="1"/>
  <c r="DB461" s="1"/>
  <c r="CK472"/>
  <c r="CL471"/>
  <c r="CP471" s="1"/>
  <c r="CQ471" s="1"/>
  <c r="CA463"/>
  <c r="CE463" s="1"/>
  <c r="CF463" s="1"/>
  <c r="BZ464"/>
  <c r="BP460"/>
  <c r="BT460" s="1"/>
  <c r="BU460" s="1"/>
  <c r="BO461"/>
  <c r="BE459"/>
  <c r="BI459" s="1"/>
  <c r="BJ459" s="1"/>
  <c r="BD460"/>
  <c r="AS462"/>
  <c r="AT461"/>
  <c r="AX461" s="1"/>
  <c r="AY461" s="1"/>
  <c r="AI464"/>
  <c r="AM464" s="1"/>
  <c r="AN464" s="1"/>
  <c r="AH465"/>
  <c r="W519"/>
  <c r="X518"/>
  <c r="AB518" s="1"/>
  <c r="AC518" s="1"/>
  <c r="E457" i="9"/>
  <c r="X457"/>
  <c r="Y457" s="1"/>
  <c r="S461"/>
  <c r="T461" s="1"/>
  <c r="F459"/>
  <c r="J458"/>
  <c r="K458" s="1"/>
  <c r="P457" i="5"/>
  <c r="Q454"/>
  <c r="R454" s="1"/>
  <c r="L455"/>
  <c r="M455" s="1"/>
  <c r="CV463" l="1"/>
  <c r="CW462"/>
  <c r="DA462" s="1"/>
  <c r="DB462" s="1"/>
  <c r="CL472"/>
  <c r="CP472" s="1"/>
  <c r="CQ472" s="1"/>
  <c r="CK473"/>
  <c r="CA464"/>
  <c r="CE464" s="1"/>
  <c r="CF464" s="1"/>
  <c r="BZ465"/>
  <c r="BO462"/>
  <c r="BP461"/>
  <c r="BT461" s="1"/>
  <c r="BU461" s="1"/>
  <c r="BE460"/>
  <c r="BI460" s="1"/>
  <c r="BJ460" s="1"/>
  <c r="BD461"/>
  <c r="AS463"/>
  <c r="AT462"/>
  <c r="AX462" s="1"/>
  <c r="AY462" s="1"/>
  <c r="AI465"/>
  <c r="AM465" s="1"/>
  <c r="AN465" s="1"/>
  <c r="AH466"/>
  <c r="X519"/>
  <c r="AB519" s="1"/>
  <c r="AC519" s="1"/>
  <c r="W520"/>
  <c r="E458" i="9"/>
  <c r="X458"/>
  <c r="Y458" s="1"/>
  <c r="S462"/>
  <c r="T462" s="1"/>
  <c r="J459"/>
  <c r="K459" s="1"/>
  <c r="F460"/>
  <c r="P458" i="5"/>
  <c r="Q455"/>
  <c r="R455" s="1"/>
  <c r="L456"/>
  <c r="M456" s="1"/>
  <c r="CW463" l="1"/>
  <c r="DA463" s="1"/>
  <c r="DB463" s="1"/>
  <c r="CV464"/>
  <c r="CK474"/>
  <c r="CL473"/>
  <c r="CP473" s="1"/>
  <c r="CQ473" s="1"/>
  <c r="BZ466"/>
  <c r="CA465"/>
  <c r="CE465" s="1"/>
  <c r="CF465" s="1"/>
  <c r="BO463"/>
  <c r="BP462"/>
  <c r="BT462" s="1"/>
  <c r="BU462" s="1"/>
  <c r="BD462"/>
  <c r="BE461"/>
  <c r="BI461" s="1"/>
  <c r="BJ461" s="1"/>
  <c r="AT463"/>
  <c r="AX463" s="1"/>
  <c r="AY463" s="1"/>
  <c r="AS464"/>
  <c r="AH467"/>
  <c r="AI466"/>
  <c r="AM466" s="1"/>
  <c r="AN466" s="1"/>
  <c r="X520"/>
  <c r="AB520" s="1"/>
  <c r="AC520" s="1"/>
  <c r="W521"/>
  <c r="E459" i="9"/>
  <c r="X459"/>
  <c r="Y459" s="1"/>
  <c r="S463"/>
  <c r="T463" s="1"/>
  <c r="F461"/>
  <c r="J460"/>
  <c r="K460" s="1"/>
  <c r="P459" i="5"/>
  <c r="Q456"/>
  <c r="R456" s="1"/>
  <c r="L457"/>
  <c r="M457" s="1"/>
  <c r="CW464" l="1"/>
  <c r="DA464" s="1"/>
  <c r="DB464" s="1"/>
  <c r="CV465"/>
  <c r="CK475"/>
  <c r="CL474"/>
  <c r="CP474" s="1"/>
  <c r="CQ474" s="1"/>
  <c r="BZ467"/>
  <c r="CA466"/>
  <c r="CE466" s="1"/>
  <c r="CF466" s="1"/>
  <c r="BP463"/>
  <c r="BT463" s="1"/>
  <c r="BU463" s="1"/>
  <c r="BO464"/>
  <c r="BD463"/>
  <c r="BE462"/>
  <c r="BI462" s="1"/>
  <c r="BJ462" s="1"/>
  <c r="AT464"/>
  <c r="AX464" s="1"/>
  <c r="AY464" s="1"/>
  <c r="AS465"/>
  <c r="AH468"/>
  <c r="AI467"/>
  <c r="AM467" s="1"/>
  <c r="AN467" s="1"/>
  <c r="W522"/>
  <c r="X521"/>
  <c r="AB521" s="1"/>
  <c r="AC521" s="1"/>
  <c r="E460" i="9"/>
  <c r="X460"/>
  <c r="Y460" s="1"/>
  <c r="S464"/>
  <c r="T464" s="1"/>
  <c r="J461"/>
  <c r="K461" s="1"/>
  <c r="F462"/>
  <c r="P460" i="5"/>
  <c r="Q457"/>
  <c r="R457" s="1"/>
  <c r="L458"/>
  <c r="M458" s="1"/>
  <c r="CV466" l="1"/>
  <c r="CW465"/>
  <c r="DA465" s="1"/>
  <c r="DB465" s="1"/>
  <c r="CK476"/>
  <c r="CL475"/>
  <c r="CP475" s="1"/>
  <c r="CQ475" s="1"/>
  <c r="CA467"/>
  <c r="CE467" s="1"/>
  <c r="CF467" s="1"/>
  <c r="BZ468"/>
  <c r="BP464"/>
  <c r="BT464" s="1"/>
  <c r="BU464" s="1"/>
  <c r="BO465"/>
  <c r="BE463"/>
  <c r="BI463" s="1"/>
  <c r="BJ463" s="1"/>
  <c r="BD464"/>
  <c r="AS466"/>
  <c r="AT465"/>
  <c r="AX465" s="1"/>
  <c r="AY465" s="1"/>
  <c r="AI468"/>
  <c r="AM468" s="1"/>
  <c r="AN468" s="1"/>
  <c r="AH469"/>
  <c r="W523"/>
  <c r="X522"/>
  <c r="AB522" s="1"/>
  <c r="AC522" s="1"/>
  <c r="E461" i="9"/>
  <c r="X461"/>
  <c r="Y461" s="1"/>
  <c r="S465"/>
  <c r="T465" s="1"/>
  <c r="F463"/>
  <c r="J462"/>
  <c r="K462" s="1"/>
  <c r="P461" i="5"/>
  <c r="Q458"/>
  <c r="R458" s="1"/>
  <c r="L459"/>
  <c r="M459" s="1"/>
  <c r="CV467" l="1"/>
  <c r="CW466"/>
  <c r="DA466" s="1"/>
  <c r="DB466" s="1"/>
  <c r="CL476"/>
  <c r="CP476" s="1"/>
  <c r="CQ476" s="1"/>
  <c r="CK477"/>
  <c r="CA468"/>
  <c r="CE468" s="1"/>
  <c r="CF468" s="1"/>
  <c r="BZ469"/>
  <c r="BO466"/>
  <c r="BP465"/>
  <c r="BT465" s="1"/>
  <c r="BU465" s="1"/>
  <c r="BE464"/>
  <c r="BI464" s="1"/>
  <c r="BJ464" s="1"/>
  <c r="BD465"/>
  <c r="AS467"/>
  <c r="AT466"/>
  <c r="AX466" s="1"/>
  <c r="AY466" s="1"/>
  <c r="AI469"/>
  <c r="AM469" s="1"/>
  <c r="AN469" s="1"/>
  <c r="AH470"/>
  <c r="X523"/>
  <c r="AB523" s="1"/>
  <c r="AC523" s="1"/>
  <c r="W524"/>
  <c r="E462" i="9"/>
  <c r="X462"/>
  <c r="Y462" s="1"/>
  <c r="S466"/>
  <c r="T466" s="1"/>
  <c r="J463"/>
  <c r="K463" s="1"/>
  <c r="F464"/>
  <c r="P462" i="5"/>
  <c r="Q459"/>
  <c r="R459" s="1"/>
  <c r="L460"/>
  <c r="M460" s="1"/>
  <c r="CW467" l="1"/>
  <c r="DA467" s="1"/>
  <c r="DB467" s="1"/>
  <c r="CV468"/>
  <c r="CK478"/>
  <c r="CL477"/>
  <c r="CP477" s="1"/>
  <c r="CQ477" s="1"/>
  <c r="BZ470"/>
  <c r="CA469"/>
  <c r="CE469" s="1"/>
  <c r="CF469" s="1"/>
  <c r="BO467"/>
  <c r="BP466"/>
  <c r="BT466" s="1"/>
  <c r="BU466" s="1"/>
  <c r="BD466"/>
  <c r="BE465"/>
  <c r="BI465" s="1"/>
  <c r="BJ465" s="1"/>
  <c r="AT467"/>
  <c r="AX467" s="1"/>
  <c r="AY467" s="1"/>
  <c r="AS468"/>
  <c r="AH471"/>
  <c r="AI470"/>
  <c r="AM470" s="1"/>
  <c r="AN470" s="1"/>
  <c r="X524"/>
  <c r="AB524" s="1"/>
  <c r="AC524" s="1"/>
  <c r="W525"/>
  <c r="E463" i="9"/>
  <c r="X463"/>
  <c r="Y463" s="1"/>
  <c r="S467"/>
  <c r="T467" s="1"/>
  <c r="F465"/>
  <c r="J464"/>
  <c r="K464" s="1"/>
  <c r="P463" i="5"/>
  <c r="Q460"/>
  <c r="R460" s="1"/>
  <c r="L461"/>
  <c r="M461" s="1"/>
  <c r="CW468" l="1"/>
  <c r="DA468" s="1"/>
  <c r="DB468" s="1"/>
  <c r="CV469"/>
  <c r="CK479"/>
  <c r="CL478"/>
  <c r="CP478" s="1"/>
  <c r="CQ478" s="1"/>
  <c r="BZ471"/>
  <c r="CA470"/>
  <c r="CE470" s="1"/>
  <c r="CF470" s="1"/>
  <c r="BP467"/>
  <c r="BT467" s="1"/>
  <c r="BU467" s="1"/>
  <c r="BO468"/>
  <c r="BD467"/>
  <c r="BE466"/>
  <c r="BI466" s="1"/>
  <c r="BJ466" s="1"/>
  <c r="AT468"/>
  <c r="AX468" s="1"/>
  <c r="AY468" s="1"/>
  <c r="AS469"/>
  <c r="AH472"/>
  <c r="AI471"/>
  <c r="AM471" s="1"/>
  <c r="AN471" s="1"/>
  <c r="W526"/>
  <c r="X525"/>
  <c r="AB525" s="1"/>
  <c r="AC525" s="1"/>
  <c r="E464" i="9"/>
  <c r="X464"/>
  <c r="Y464" s="1"/>
  <c r="S468"/>
  <c r="T468" s="1"/>
  <c r="J465"/>
  <c r="K465" s="1"/>
  <c r="F466"/>
  <c r="P464" i="5"/>
  <c r="Q461"/>
  <c r="R461" s="1"/>
  <c r="L462"/>
  <c r="M462" s="1"/>
  <c r="CV470" l="1"/>
  <c r="CW469"/>
  <c r="DA469" s="1"/>
  <c r="DB469" s="1"/>
  <c r="CK480"/>
  <c r="CL479"/>
  <c r="CP479" s="1"/>
  <c r="CQ479" s="1"/>
  <c r="CA471"/>
  <c r="CE471" s="1"/>
  <c r="CF471" s="1"/>
  <c r="BZ472"/>
  <c r="BP468"/>
  <c r="BT468" s="1"/>
  <c r="BU468" s="1"/>
  <c r="BO469"/>
  <c r="BE467"/>
  <c r="BI467" s="1"/>
  <c r="BJ467" s="1"/>
  <c r="BD468"/>
  <c r="AS470"/>
  <c r="AT469"/>
  <c r="AX469" s="1"/>
  <c r="AY469" s="1"/>
  <c r="AI472"/>
  <c r="AM472" s="1"/>
  <c r="AN472" s="1"/>
  <c r="AH473"/>
  <c r="W527"/>
  <c r="X526"/>
  <c r="AB526" s="1"/>
  <c r="AC526" s="1"/>
  <c r="E465" i="9"/>
  <c r="X465"/>
  <c r="Y465" s="1"/>
  <c r="S469"/>
  <c r="T469" s="1"/>
  <c r="F467"/>
  <c r="J466"/>
  <c r="K466" s="1"/>
  <c r="P465" i="5"/>
  <c r="Q462"/>
  <c r="R462" s="1"/>
  <c r="L463"/>
  <c r="M463" s="1"/>
  <c r="CV471" l="1"/>
  <c r="CW470"/>
  <c r="DA470" s="1"/>
  <c r="DB470" s="1"/>
  <c r="CL480"/>
  <c r="CP480" s="1"/>
  <c r="CQ480" s="1"/>
  <c r="CK481"/>
  <c r="CA472"/>
  <c r="CE472" s="1"/>
  <c r="CF472" s="1"/>
  <c r="BZ473"/>
  <c r="BO470"/>
  <c r="BP469"/>
  <c r="BT469" s="1"/>
  <c r="BU469" s="1"/>
  <c r="BE468"/>
  <c r="BI468" s="1"/>
  <c r="BJ468" s="1"/>
  <c r="BD469"/>
  <c r="AS471"/>
  <c r="AT470"/>
  <c r="AX470" s="1"/>
  <c r="AY470" s="1"/>
  <c r="AI473"/>
  <c r="AM473" s="1"/>
  <c r="AN473" s="1"/>
  <c r="AH474"/>
  <c r="X527"/>
  <c r="AB527" s="1"/>
  <c r="AC527" s="1"/>
  <c r="W528"/>
  <c r="E466" i="9"/>
  <c r="X466"/>
  <c r="Y466" s="1"/>
  <c r="S470"/>
  <c r="T470" s="1"/>
  <c r="J467"/>
  <c r="K467" s="1"/>
  <c r="F468"/>
  <c r="P466" i="5"/>
  <c r="Q463"/>
  <c r="R463" s="1"/>
  <c r="L464"/>
  <c r="M464" s="1"/>
  <c r="CW471" l="1"/>
  <c r="DA471" s="1"/>
  <c r="DB471" s="1"/>
  <c r="CV472"/>
  <c r="CK482"/>
  <c r="CL481"/>
  <c r="CP481" s="1"/>
  <c r="CQ481" s="1"/>
  <c r="BZ474"/>
  <c r="CA473"/>
  <c r="CE473" s="1"/>
  <c r="CF473" s="1"/>
  <c r="BO471"/>
  <c r="BP470"/>
  <c r="BT470" s="1"/>
  <c r="BU470" s="1"/>
  <c r="BD470"/>
  <c r="BE469"/>
  <c r="BI469" s="1"/>
  <c r="BJ469" s="1"/>
  <c r="AT471"/>
  <c r="AX471" s="1"/>
  <c r="AY471" s="1"/>
  <c r="AS472"/>
  <c r="AH475"/>
  <c r="AI474"/>
  <c r="AM474" s="1"/>
  <c r="AN474" s="1"/>
  <c r="X528"/>
  <c r="AB528" s="1"/>
  <c r="AC528" s="1"/>
  <c r="W529"/>
  <c r="E467" i="9"/>
  <c r="X467"/>
  <c r="Y467" s="1"/>
  <c r="S471"/>
  <c r="T471" s="1"/>
  <c r="F469"/>
  <c r="J468"/>
  <c r="K468" s="1"/>
  <c r="P467" i="5"/>
  <c r="Q464"/>
  <c r="R464" s="1"/>
  <c r="L465"/>
  <c r="M465" s="1"/>
  <c r="CW472" l="1"/>
  <c r="DA472" s="1"/>
  <c r="DB472" s="1"/>
  <c r="CV473"/>
  <c r="CK483"/>
  <c r="CL482"/>
  <c r="CP482" s="1"/>
  <c r="CQ482" s="1"/>
  <c r="BZ475"/>
  <c r="CA474"/>
  <c r="CE474" s="1"/>
  <c r="CF474" s="1"/>
  <c r="BP471"/>
  <c r="BT471" s="1"/>
  <c r="BU471" s="1"/>
  <c r="BO472"/>
  <c r="BD471"/>
  <c r="BE470"/>
  <c r="BI470" s="1"/>
  <c r="BJ470" s="1"/>
  <c r="AT472"/>
  <c r="AX472" s="1"/>
  <c r="AY472" s="1"/>
  <c r="AS473"/>
  <c r="AH476"/>
  <c r="AI475"/>
  <c r="AM475" s="1"/>
  <c r="AN475" s="1"/>
  <c r="W530"/>
  <c r="X529"/>
  <c r="AB529" s="1"/>
  <c r="AC529" s="1"/>
  <c r="E468" i="9"/>
  <c r="X468"/>
  <c r="Y468" s="1"/>
  <c r="S472"/>
  <c r="T472" s="1"/>
  <c r="J469"/>
  <c r="K469" s="1"/>
  <c r="F470"/>
  <c r="P468" i="5"/>
  <c r="Q465"/>
  <c r="R465" s="1"/>
  <c r="L466"/>
  <c r="M466" s="1"/>
  <c r="CV474" l="1"/>
  <c r="CW473"/>
  <c r="DA473" s="1"/>
  <c r="DB473" s="1"/>
  <c r="CK484"/>
  <c r="CL483"/>
  <c r="CP483" s="1"/>
  <c r="CQ483" s="1"/>
  <c r="CA475"/>
  <c r="CE475" s="1"/>
  <c r="CF475" s="1"/>
  <c r="BZ476"/>
  <c r="BP472"/>
  <c r="BT472" s="1"/>
  <c r="BU472" s="1"/>
  <c r="BO473"/>
  <c r="BE471"/>
  <c r="BI471" s="1"/>
  <c r="BJ471" s="1"/>
  <c r="BD472"/>
  <c r="AS474"/>
  <c r="AT473"/>
  <c r="AX473" s="1"/>
  <c r="AY473" s="1"/>
  <c r="AI476"/>
  <c r="AM476" s="1"/>
  <c r="AN476" s="1"/>
  <c r="AH477"/>
  <c r="W531"/>
  <c r="X530"/>
  <c r="AB530" s="1"/>
  <c r="AC530" s="1"/>
  <c r="E469" i="9"/>
  <c r="X469"/>
  <c r="Y469" s="1"/>
  <c r="S473"/>
  <c r="T473" s="1"/>
  <c r="J470"/>
  <c r="K470" s="1"/>
  <c r="F471"/>
  <c r="P469" i="5"/>
  <c r="Q466"/>
  <c r="R466" s="1"/>
  <c r="L467"/>
  <c r="M467" s="1"/>
  <c r="CV475" l="1"/>
  <c r="CW474"/>
  <c r="DA474" s="1"/>
  <c r="DB474" s="1"/>
  <c r="CL484"/>
  <c r="CP484" s="1"/>
  <c r="CQ484" s="1"/>
  <c r="CK485"/>
  <c r="CA476"/>
  <c r="CE476" s="1"/>
  <c r="CF476" s="1"/>
  <c r="BZ477"/>
  <c r="BO474"/>
  <c r="BP473"/>
  <c r="BT473" s="1"/>
  <c r="BU473" s="1"/>
  <c r="BE472"/>
  <c r="BI472" s="1"/>
  <c r="BJ472" s="1"/>
  <c r="BD473"/>
  <c r="AS475"/>
  <c r="AT474"/>
  <c r="AX474" s="1"/>
  <c r="AY474" s="1"/>
  <c r="AI477"/>
  <c r="AM477" s="1"/>
  <c r="AN477" s="1"/>
  <c r="AH478"/>
  <c r="X531"/>
  <c r="AB531" s="1"/>
  <c r="AC531" s="1"/>
  <c r="W532"/>
  <c r="E470" i="9"/>
  <c r="X470"/>
  <c r="Y470" s="1"/>
  <c r="S474"/>
  <c r="T474" s="1"/>
  <c r="J471"/>
  <c r="K471" s="1"/>
  <c r="F472"/>
  <c r="P470" i="5"/>
  <c r="Q467"/>
  <c r="R467" s="1"/>
  <c r="L468"/>
  <c r="M468" s="1"/>
  <c r="CW475" l="1"/>
  <c r="DA475" s="1"/>
  <c r="DB475" s="1"/>
  <c r="CV476"/>
  <c r="CK486"/>
  <c r="CL485"/>
  <c r="CP485" s="1"/>
  <c r="CQ485" s="1"/>
  <c r="BZ478"/>
  <c r="CA477"/>
  <c r="CE477" s="1"/>
  <c r="CF477" s="1"/>
  <c r="BO475"/>
  <c r="BP474"/>
  <c r="BT474" s="1"/>
  <c r="BU474" s="1"/>
  <c r="BD474"/>
  <c r="BE473"/>
  <c r="BI473" s="1"/>
  <c r="BJ473" s="1"/>
  <c r="AT475"/>
  <c r="AX475" s="1"/>
  <c r="AY475" s="1"/>
  <c r="AS476"/>
  <c r="AH479"/>
  <c r="AI478"/>
  <c r="AM478" s="1"/>
  <c r="AN478" s="1"/>
  <c r="X532"/>
  <c r="AB532" s="1"/>
  <c r="AC532" s="1"/>
  <c r="W533"/>
  <c r="E471" i="9"/>
  <c r="X471"/>
  <c r="Y471" s="1"/>
  <c r="S475"/>
  <c r="T475" s="1"/>
  <c r="J472"/>
  <c r="K472" s="1"/>
  <c r="F473"/>
  <c r="P471" i="5"/>
  <c r="Q468"/>
  <c r="R468" s="1"/>
  <c r="L469"/>
  <c r="M469" s="1"/>
  <c r="CW476" l="1"/>
  <c r="DA476" s="1"/>
  <c r="DB476" s="1"/>
  <c r="CV477"/>
  <c r="CK487"/>
  <c r="CL486"/>
  <c r="CP486" s="1"/>
  <c r="CQ486" s="1"/>
  <c r="BZ479"/>
  <c r="CA478"/>
  <c r="CE478" s="1"/>
  <c r="CF478" s="1"/>
  <c r="BP475"/>
  <c r="BT475" s="1"/>
  <c r="BU475" s="1"/>
  <c r="BO476"/>
  <c r="BD475"/>
  <c r="BE474"/>
  <c r="BI474" s="1"/>
  <c r="BJ474" s="1"/>
  <c r="AT476"/>
  <c r="AX476" s="1"/>
  <c r="AY476" s="1"/>
  <c r="AS477"/>
  <c r="AH480"/>
  <c r="AI479"/>
  <c r="AM479" s="1"/>
  <c r="AN479" s="1"/>
  <c r="W534"/>
  <c r="X533"/>
  <c r="AB533" s="1"/>
  <c r="AC533" s="1"/>
  <c r="E472" i="9"/>
  <c r="X472"/>
  <c r="Y472" s="1"/>
  <c r="S476"/>
  <c r="T476" s="1"/>
  <c r="F474"/>
  <c r="J473"/>
  <c r="K473" s="1"/>
  <c r="P472" i="5"/>
  <c r="Q469"/>
  <c r="R469" s="1"/>
  <c r="L470"/>
  <c r="M470" s="1"/>
  <c r="CV478" l="1"/>
  <c r="CW477"/>
  <c r="DA477" s="1"/>
  <c r="DB477" s="1"/>
  <c r="CK488"/>
  <c r="CL487"/>
  <c r="CP487" s="1"/>
  <c r="CQ487" s="1"/>
  <c r="CA479"/>
  <c r="CE479" s="1"/>
  <c r="CF479" s="1"/>
  <c r="BZ480"/>
  <c r="BP476"/>
  <c r="BT476" s="1"/>
  <c r="BU476" s="1"/>
  <c r="BO477"/>
  <c r="BE475"/>
  <c r="BI475" s="1"/>
  <c r="BJ475" s="1"/>
  <c r="BD476"/>
  <c r="AS478"/>
  <c r="AT477"/>
  <c r="AX477" s="1"/>
  <c r="AY477" s="1"/>
  <c r="AI480"/>
  <c r="AM480" s="1"/>
  <c r="AN480" s="1"/>
  <c r="AH481"/>
  <c r="W535"/>
  <c r="X534"/>
  <c r="AB534" s="1"/>
  <c r="AC534" s="1"/>
  <c r="E473" i="9"/>
  <c r="X473"/>
  <c r="Y473" s="1"/>
  <c r="S477"/>
  <c r="T477" s="1"/>
  <c r="J474"/>
  <c r="K474" s="1"/>
  <c r="F475"/>
  <c r="P473" i="5"/>
  <c r="Q470"/>
  <c r="R470" s="1"/>
  <c r="L471"/>
  <c r="M471" s="1"/>
  <c r="CV479" l="1"/>
  <c r="CW478"/>
  <c r="DA478" s="1"/>
  <c r="DB478" s="1"/>
  <c r="CL488"/>
  <c r="CP488" s="1"/>
  <c r="CQ488" s="1"/>
  <c r="CK489"/>
  <c r="CA480"/>
  <c r="CE480" s="1"/>
  <c r="CF480" s="1"/>
  <c r="BZ481"/>
  <c r="BO478"/>
  <c r="BP477"/>
  <c r="BT477" s="1"/>
  <c r="BU477" s="1"/>
  <c r="BE476"/>
  <c r="BI476" s="1"/>
  <c r="BJ476" s="1"/>
  <c r="BD477"/>
  <c r="AS479"/>
  <c r="AT478"/>
  <c r="AX478" s="1"/>
  <c r="AY478" s="1"/>
  <c r="AI481"/>
  <c r="AM481" s="1"/>
  <c r="AN481" s="1"/>
  <c r="AH482"/>
  <c r="X535"/>
  <c r="AB535" s="1"/>
  <c r="AC535" s="1"/>
  <c r="W536"/>
  <c r="E474" i="9"/>
  <c r="X474"/>
  <c r="Y474" s="1"/>
  <c r="S478"/>
  <c r="T478" s="1"/>
  <c r="J475"/>
  <c r="K475" s="1"/>
  <c r="F476"/>
  <c r="P474" i="5"/>
  <c r="L472"/>
  <c r="M472" s="1"/>
  <c r="Q471"/>
  <c r="R471" s="1"/>
  <c r="CW479" l="1"/>
  <c r="DA479" s="1"/>
  <c r="DB479" s="1"/>
  <c r="CV480"/>
  <c r="CK490"/>
  <c r="CL489"/>
  <c r="CP489" s="1"/>
  <c r="CQ489" s="1"/>
  <c r="BZ482"/>
  <c r="CA481"/>
  <c r="CE481" s="1"/>
  <c r="CF481" s="1"/>
  <c r="BO479"/>
  <c r="BP478"/>
  <c r="BT478" s="1"/>
  <c r="BU478" s="1"/>
  <c r="BD478"/>
  <c r="BE477"/>
  <c r="BI477" s="1"/>
  <c r="BJ477" s="1"/>
  <c r="AT479"/>
  <c r="AX479" s="1"/>
  <c r="AY479" s="1"/>
  <c r="AS480"/>
  <c r="AH483"/>
  <c r="AI482"/>
  <c r="AM482" s="1"/>
  <c r="AN482" s="1"/>
  <c r="X536"/>
  <c r="AB536" s="1"/>
  <c r="AC536" s="1"/>
  <c r="W537"/>
  <c r="E475" i="9"/>
  <c r="X475"/>
  <c r="Y475" s="1"/>
  <c r="S479"/>
  <c r="T479" s="1"/>
  <c r="J476"/>
  <c r="K476" s="1"/>
  <c r="F477"/>
  <c r="P475" i="5"/>
  <c r="Q472"/>
  <c r="R472" s="1"/>
  <c r="L473"/>
  <c r="M473" s="1"/>
  <c r="CW480" l="1"/>
  <c r="DA480" s="1"/>
  <c r="DB480" s="1"/>
  <c r="CV481"/>
  <c r="CK491"/>
  <c r="CL490"/>
  <c r="CP490" s="1"/>
  <c r="CQ490" s="1"/>
  <c r="BZ483"/>
  <c r="CA482"/>
  <c r="CE482" s="1"/>
  <c r="CF482" s="1"/>
  <c r="BP479"/>
  <c r="BT479" s="1"/>
  <c r="BU479" s="1"/>
  <c r="BO480"/>
  <c r="BD479"/>
  <c r="BE478"/>
  <c r="BI478" s="1"/>
  <c r="BJ478" s="1"/>
  <c r="AT480"/>
  <c r="AX480" s="1"/>
  <c r="AY480" s="1"/>
  <c r="AS481"/>
  <c r="AH484"/>
  <c r="AI483"/>
  <c r="AM483" s="1"/>
  <c r="AN483" s="1"/>
  <c r="W538"/>
  <c r="X537"/>
  <c r="AB537" s="1"/>
  <c r="AC537" s="1"/>
  <c r="E476" i="9"/>
  <c r="X476"/>
  <c r="Y476" s="1"/>
  <c r="S480"/>
  <c r="T480" s="1"/>
  <c r="F478"/>
  <c r="J477"/>
  <c r="K477" s="1"/>
  <c r="P476" i="5"/>
  <c r="Q473"/>
  <c r="R473" s="1"/>
  <c r="L474"/>
  <c r="M474" s="1"/>
  <c r="CV482" l="1"/>
  <c r="CW481"/>
  <c r="DA481" s="1"/>
  <c r="DB481" s="1"/>
  <c r="CK492"/>
  <c r="CL491"/>
  <c r="CP491" s="1"/>
  <c r="CQ491" s="1"/>
  <c r="CA483"/>
  <c r="CE483" s="1"/>
  <c r="CF483" s="1"/>
  <c r="BZ484"/>
  <c r="BP480"/>
  <c r="BT480" s="1"/>
  <c r="BU480" s="1"/>
  <c r="BO481"/>
  <c r="BE479"/>
  <c r="BI479" s="1"/>
  <c r="BJ479" s="1"/>
  <c r="BD480"/>
  <c r="AS482"/>
  <c r="AT481"/>
  <c r="AX481" s="1"/>
  <c r="AY481" s="1"/>
  <c r="AI484"/>
  <c r="AM484" s="1"/>
  <c r="AN484" s="1"/>
  <c r="AH485"/>
  <c r="W539"/>
  <c r="X538"/>
  <c r="AB538" s="1"/>
  <c r="AC538" s="1"/>
  <c r="E477" i="9"/>
  <c r="X477"/>
  <c r="Y477" s="1"/>
  <c r="S481"/>
  <c r="T481" s="1"/>
  <c r="J478"/>
  <c r="K478" s="1"/>
  <c r="F479"/>
  <c r="P477" i="5"/>
  <c r="Q474"/>
  <c r="R474" s="1"/>
  <c r="L475"/>
  <c r="M475" s="1"/>
  <c r="CV483" l="1"/>
  <c r="CW482"/>
  <c r="DA482" s="1"/>
  <c r="DB482" s="1"/>
  <c r="CL492"/>
  <c r="CP492" s="1"/>
  <c r="CQ492" s="1"/>
  <c r="CK493"/>
  <c r="CA484"/>
  <c r="CE484" s="1"/>
  <c r="CF484" s="1"/>
  <c r="BZ485"/>
  <c r="BO482"/>
  <c r="BP481"/>
  <c r="BT481" s="1"/>
  <c r="BU481" s="1"/>
  <c r="BE480"/>
  <c r="BI480" s="1"/>
  <c r="BJ480" s="1"/>
  <c r="BD481"/>
  <c r="AS483"/>
  <c r="AT482"/>
  <c r="AX482" s="1"/>
  <c r="AY482" s="1"/>
  <c r="AI485"/>
  <c r="AM485" s="1"/>
  <c r="AN485" s="1"/>
  <c r="AH486"/>
  <c r="X539"/>
  <c r="AB539" s="1"/>
  <c r="AC539" s="1"/>
  <c r="W540"/>
  <c r="E478" i="9"/>
  <c r="X478"/>
  <c r="Y478" s="1"/>
  <c r="S482"/>
  <c r="T482" s="1"/>
  <c r="J479"/>
  <c r="K479" s="1"/>
  <c r="F480"/>
  <c r="P478" i="5"/>
  <c r="L476"/>
  <c r="M476" s="1"/>
  <c r="Q475"/>
  <c r="R475" s="1"/>
  <c r="CW483" l="1"/>
  <c r="DA483" s="1"/>
  <c r="DB483" s="1"/>
  <c r="CV484"/>
  <c r="CK494"/>
  <c r="CL493"/>
  <c r="CP493" s="1"/>
  <c r="CQ493" s="1"/>
  <c r="BZ486"/>
  <c r="CA485"/>
  <c r="CE485" s="1"/>
  <c r="CF485" s="1"/>
  <c r="BO483"/>
  <c r="BP482"/>
  <c r="BT482" s="1"/>
  <c r="BU482" s="1"/>
  <c r="BD482"/>
  <c r="BE481"/>
  <c r="BI481" s="1"/>
  <c r="BJ481" s="1"/>
  <c r="AT483"/>
  <c r="AX483" s="1"/>
  <c r="AY483" s="1"/>
  <c r="AS484"/>
  <c r="AH487"/>
  <c r="AI486"/>
  <c r="AM486" s="1"/>
  <c r="AN486" s="1"/>
  <c r="X540"/>
  <c r="AB540" s="1"/>
  <c r="AC540" s="1"/>
  <c r="W541"/>
  <c r="E479" i="9"/>
  <c r="X479"/>
  <c r="Y479" s="1"/>
  <c r="S483"/>
  <c r="T483" s="1"/>
  <c r="J480"/>
  <c r="K480" s="1"/>
  <c r="F481"/>
  <c r="P479" i="5"/>
  <c r="L477"/>
  <c r="M477" s="1"/>
  <c r="Q476"/>
  <c r="R476" s="1"/>
  <c r="CW484" l="1"/>
  <c r="DA484" s="1"/>
  <c r="DB484" s="1"/>
  <c r="CV485"/>
  <c r="CK495"/>
  <c r="CL494"/>
  <c r="CP494" s="1"/>
  <c r="CQ494" s="1"/>
  <c r="BZ487"/>
  <c r="CA486"/>
  <c r="CE486" s="1"/>
  <c r="CF486" s="1"/>
  <c r="BP483"/>
  <c r="BT483" s="1"/>
  <c r="BU483" s="1"/>
  <c r="BO484"/>
  <c r="BD483"/>
  <c r="BE482"/>
  <c r="BI482" s="1"/>
  <c r="BJ482" s="1"/>
  <c r="AT484"/>
  <c r="AX484" s="1"/>
  <c r="AY484" s="1"/>
  <c r="AS485"/>
  <c r="AH488"/>
  <c r="AI487"/>
  <c r="AM487" s="1"/>
  <c r="AN487" s="1"/>
  <c r="W542"/>
  <c r="X541"/>
  <c r="AB541" s="1"/>
  <c r="AC541" s="1"/>
  <c r="E480" i="9"/>
  <c r="X480"/>
  <c r="Y480" s="1"/>
  <c r="S484"/>
  <c r="T484" s="1"/>
  <c r="F482"/>
  <c r="J481"/>
  <c r="K481" s="1"/>
  <c r="P480" i="5"/>
  <c r="L478"/>
  <c r="M478" s="1"/>
  <c r="Q477"/>
  <c r="R477" s="1"/>
  <c r="CV486" l="1"/>
  <c r="CW485"/>
  <c r="DA485" s="1"/>
  <c r="DB485" s="1"/>
  <c r="CK496"/>
  <c r="CL495"/>
  <c r="CP495" s="1"/>
  <c r="CQ495" s="1"/>
  <c r="CA487"/>
  <c r="CE487" s="1"/>
  <c r="CF487" s="1"/>
  <c r="BZ488"/>
  <c r="BP484"/>
  <c r="BT484" s="1"/>
  <c r="BU484" s="1"/>
  <c r="BO485"/>
  <c r="BE483"/>
  <c r="BI483" s="1"/>
  <c r="BJ483" s="1"/>
  <c r="BD484"/>
  <c r="AS486"/>
  <c r="AT485"/>
  <c r="AX485" s="1"/>
  <c r="AY485" s="1"/>
  <c r="AI488"/>
  <c r="AM488" s="1"/>
  <c r="AN488" s="1"/>
  <c r="AH489"/>
  <c r="W543"/>
  <c r="X542"/>
  <c r="AB542" s="1"/>
  <c r="AC542" s="1"/>
  <c r="E481" i="9"/>
  <c r="X481"/>
  <c r="Y481" s="1"/>
  <c r="S485"/>
  <c r="T485" s="1"/>
  <c r="J482"/>
  <c r="K482" s="1"/>
  <c r="F483"/>
  <c r="P481" i="5"/>
  <c r="L479"/>
  <c r="M479" s="1"/>
  <c r="Q478"/>
  <c r="R478" s="1"/>
  <c r="CV487" l="1"/>
  <c r="CW486"/>
  <c r="DA486" s="1"/>
  <c r="DB486" s="1"/>
  <c r="CL496"/>
  <c r="CP496" s="1"/>
  <c r="CQ496" s="1"/>
  <c r="CK497"/>
  <c r="CA488"/>
  <c r="CE488" s="1"/>
  <c r="CF488" s="1"/>
  <c r="BZ489"/>
  <c r="BO486"/>
  <c r="BP485"/>
  <c r="BT485" s="1"/>
  <c r="BU485" s="1"/>
  <c r="BE484"/>
  <c r="BI484" s="1"/>
  <c r="BJ484" s="1"/>
  <c r="BD485"/>
  <c r="AS487"/>
  <c r="AT486"/>
  <c r="AX486" s="1"/>
  <c r="AY486" s="1"/>
  <c r="AI489"/>
  <c r="AM489" s="1"/>
  <c r="AN489" s="1"/>
  <c r="AH490"/>
  <c r="X543"/>
  <c r="AB543" s="1"/>
  <c r="AC543" s="1"/>
  <c r="W544"/>
  <c r="E482" i="9"/>
  <c r="X482"/>
  <c r="Y482" s="1"/>
  <c r="S486"/>
  <c r="T486" s="1"/>
  <c r="J483"/>
  <c r="K483" s="1"/>
  <c r="F484"/>
  <c r="P482" i="5"/>
  <c r="L480"/>
  <c r="M480" s="1"/>
  <c r="Q479"/>
  <c r="R479" s="1"/>
  <c r="CW487" l="1"/>
  <c r="DA487" s="1"/>
  <c r="DB487" s="1"/>
  <c r="CV488"/>
  <c r="CK498"/>
  <c r="CL497"/>
  <c r="CP497" s="1"/>
  <c r="CQ497" s="1"/>
  <c r="BZ490"/>
  <c r="CA489"/>
  <c r="CE489" s="1"/>
  <c r="CF489" s="1"/>
  <c r="BO487"/>
  <c r="BP486"/>
  <c r="BT486" s="1"/>
  <c r="BU486" s="1"/>
  <c r="BD486"/>
  <c r="BE485"/>
  <c r="BI485" s="1"/>
  <c r="BJ485" s="1"/>
  <c r="AT487"/>
  <c r="AX487" s="1"/>
  <c r="AY487" s="1"/>
  <c r="AS488"/>
  <c r="AH491"/>
  <c r="AI490"/>
  <c r="AM490" s="1"/>
  <c r="AN490" s="1"/>
  <c r="X544"/>
  <c r="AB544" s="1"/>
  <c r="AC544" s="1"/>
  <c r="W545"/>
  <c r="E483" i="9"/>
  <c r="X483"/>
  <c r="Y483" s="1"/>
  <c r="S487"/>
  <c r="T487" s="1"/>
  <c r="J484"/>
  <c r="K484" s="1"/>
  <c r="F485"/>
  <c r="P483" i="5"/>
  <c r="Q480"/>
  <c r="R480" s="1"/>
  <c r="L481"/>
  <c r="M481" s="1"/>
  <c r="CW488" l="1"/>
  <c r="DA488" s="1"/>
  <c r="DB488" s="1"/>
  <c r="CV489"/>
  <c r="CK499"/>
  <c r="CL498"/>
  <c r="CP498" s="1"/>
  <c r="CQ498" s="1"/>
  <c r="BZ491"/>
  <c r="CA490"/>
  <c r="CE490" s="1"/>
  <c r="CF490" s="1"/>
  <c r="BP487"/>
  <c r="BT487" s="1"/>
  <c r="BU487" s="1"/>
  <c r="BO488"/>
  <c r="BD487"/>
  <c r="BE486"/>
  <c r="BI486" s="1"/>
  <c r="BJ486" s="1"/>
  <c r="AT488"/>
  <c r="AX488" s="1"/>
  <c r="AY488" s="1"/>
  <c r="AS489"/>
  <c r="AH492"/>
  <c r="AI491"/>
  <c r="AM491" s="1"/>
  <c r="AN491" s="1"/>
  <c r="W546"/>
  <c r="X545"/>
  <c r="AB545" s="1"/>
  <c r="AC545" s="1"/>
  <c r="E484" i="9"/>
  <c r="X484"/>
  <c r="Y484" s="1"/>
  <c r="S488"/>
  <c r="T488" s="1"/>
  <c r="F486"/>
  <c r="J485"/>
  <c r="K485" s="1"/>
  <c r="P484" i="5"/>
  <c r="Q481"/>
  <c r="R481" s="1"/>
  <c r="L482"/>
  <c r="M482" s="1"/>
  <c r="CV490" l="1"/>
  <c r="CW489"/>
  <c r="DA489" s="1"/>
  <c r="DB489" s="1"/>
  <c r="CL499"/>
  <c r="CP499" s="1"/>
  <c r="CQ499" s="1"/>
  <c r="CK500"/>
  <c r="CA491"/>
  <c r="CE491" s="1"/>
  <c r="CF491" s="1"/>
  <c r="BZ492"/>
  <c r="BP488"/>
  <c r="BT488" s="1"/>
  <c r="BU488" s="1"/>
  <c r="BO489"/>
  <c r="BE487"/>
  <c r="BI487" s="1"/>
  <c r="BJ487" s="1"/>
  <c r="BD488"/>
  <c r="AS490"/>
  <c r="AT489"/>
  <c r="AX489" s="1"/>
  <c r="AY489" s="1"/>
  <c r="AI492"/>
  <c r="AM492" s="1"/>
  <c r="AN492" s="1"/>
  <c r="AH493"/>
  <c r="W547"/>
  <c r="X546"/>
  <c r="AB546" s="1"/>
  <c r="AC546" s="1"/>
  <c r="E485" i="9"/>
  <c r="X485"/>
  <c r="Y485" s="1"/>
  <c r="S489"/>
  <c r="T489" s="1"/>
  <c r="J486"/>
  <c r="K486" s="1"/>
  <c r="F487"/>
  <c r="P485" i="5"/>
  <c r="Q482"/>
  <c r="R482" s="1"/>
  <c r="L483"/>
  <c r="M483" s="1"/>
  <c r="CV491" l="1"/>
  <c r="CW490"/>
  <c r="DA490" s="1"/>
  <c r="DB490" s="1"/>
  <c r="CL500"/>
  <c r="CP500" s="1"/>
  <c r="CQ500" s="1"/>
  <c r="CK501"/>
  <c r="CA492"/>
  <c r="CE492" s="1"/>
  <c r="CF492" s="1"/>
  <c r="BZ493"/>
  <c r="BO490"/>
  <c r="BP489"/>
  <c r="BT489" s="1"/>
  <c r="BU489" s="1"/>
  <c r="BE488"/>
  <c r="BI488" s="1"/>
  <c r="BJ488" s="1"/>
  <c r="BD489"/>
  <c r="AS491"/>
  <c r="AT490"/>
  <c r="AX490" s="1"/>
  <c r="AY490" s="1"/>
  <c r="AI493"/>
  <c r="AM493" s="1"/>
  <c r="AN493" s="1"/>
  <c r="AH494"/>
  <c r="X547"/>
  <c r="AB547" s="1"/>
  <c r="AC547" s="1"/>
  <c r="W548"/>
  <c r="E486" i="9"/>
  <c r="X486"/>
  <c r="Y486" s="1"/>
  <c r="S490"/>
  <c r="T490" s="1"/>
  <c r="J487"/>
  <c r="K487" s="1"/>
  <c r="F488"/>
  <c r="P486" i="5"/>
  <c r="L484"/>
  <c r="M484" s="1"/>
  <c r="Q483"/>
  <c r="R483" s="1"/>
  <c r="CW491" l="1"/>
  <c r="DA491" s="1"/>
  <c r="DB491" s="1"/>
  <c r="CV492"/>
  <c r="CK502"/>
  <c r="CL501"/>
  <c r="CP501" s="1"/>
  <c r="CQ501" s="1"/>
  <c r="BZ494"/>
  <c r="CA493"/>
  <c r="CE493" s="1"/>
  <c r="CF493" s="1"/>
  <c r="BO491"/>
  <c r="BP490"/>
  <c r="BT490" s="1"/>
  <c r="BU490" s="1"/>
  <c r="BD490"/>
  <c r="BE489"/>
  <c r="BI489" s="1"/>
  <c r="BJ489" s="1"/>
  <c r="AT491"/>
  <c r="AX491" s="1"/>
  <c r="AY491" s="1"/>
  <c r="AS492"/>
  <c r="AH495"/>
  <c r="AI494"/>
  <c r="AM494" s="1"/>
  <c r="AN494" s="1"/>
  <c r="X548"/>
  <c r="AB548" s="1"/>
  <c r="AC548" s="1"/>
  <c r="W549"/>
  <c r="E487" i="9"/>
  <c r="X487"/>
  <c r="Y487" s="1"/>
  <c r="S491"/>
  <c r="T491" s="1"/>
  <c r="J488"/>
  <c r="K488" s="1"/>
  <c r="F489"/>
  <c r="P487" i="5"/>
  <c r="L485"/>
  <c r="M485" s="1"/>
  <c r="Q484"/>
  <c r="R484" s="1"/>
  <c r="CW492" l="1"/>
  <c r="DA492" s="1"/>
  <c r="DB492" s="1"/>
  <c r="CV493"/>
  <c r="CK503"/>
  <c r="CL502"/>
  <c r="CP502" s="1"/>
  <c r="CQ502" s="1"/>
  <c r="BZ495"/>
  <c r="CA494"/>
  <c r="CE494" s="1"/>
  <c r="CF494" s="1"/>
  <c r="BP491"/>
  <c r="BT491" s="1"/>
  <c r="BU491" s="1"/>
  <c r="BO492"/>
  <c r="BD491"/>
  <c r="BE490"/>
  <c r="BI490" s="1"/>
  <c r="BJ490" s="1"/>
  <c r="AT492"/>
  <c r="AX492" s="1"/>
  <c r="AY492" s="1"/>
  <c r="AS493"/>
  <c r="AH496"/>
  <c r="AI495"/>
  <c r="AM495" s="1"/>
  <c r="AN495" s="1"/>
  <c r="W550"/>
  <c r="X549"/>
  <c r="AB549" s="1"/>
  <c r="AC549" s="1"/>
  <c r="E488" i="9"/>
  <c r="X488"/>
  <c r="Y488" s="1"/>
  <c r="S492"/>
  <c r="T492" s="1"/>
  <c r="F490"/>
  <c r="J489"/>
  <c r="K489" s="1"/>
  <c r="P488" i="5"/>
  <c r="L486"/>
  <c r="M486" s="1"/>
  <c r="Q485"/>
  <c r="R485" s="1"/>
  <c r="CV494" l="1"/>
  <c r="CW493"/>
  <c r="DA493" s="1"/>
  <c r="DB493" s="1"/>
  <c r="CK504"/>
  <c r="CL503"/>
  <c r="CP503" s="1"/>
  <c r="CQ503" s="1"/>
  <c r="CA495"/>
  <c r="CE495" s="1"/>
  <c r="CF495" s="1"/>
  <c r="BZ496"/>
  <c r="BP492"/>
  <c r="BT492" s="1"/>
  <c r="BU492" s="1"/>
  <c r="BO493"/>
  <c r="BE491"/>
  <c r="BI491" s="1"/>
  <c r="BJ491" s="1"/>
  <c r="BD492"/>
  <c r="AS494"/>
  <c r="AT493"/>
  <c r="AX493" s="1"/>
  <c r="AY493" s="1"/>
  <c r="AI496"/>
  <c r="AM496" s="1"/>
  <c r="AN496" s="1"/>
  <c r="AH497"/>
  <c r="W551"/>
  <c r="X550"/>
  <c r="AB550" s="1"/>
  <c r="AC550" s="1"/>
  <c r="E489" i="9"/>
  <c r="X489"/>
  <c r="Y489" s="1"/>
  <c r="S493"/>
  <c r="T493" s="1"/>
  <c r="J490"/>
  <c r="K490" s="1"/>
  <c r="F491"/>
  <c r="P489" i="5"/>
  <c r="L487"/>
  <c r="M487" s="1"/>
  <c r="Q486"/>
  <c r="R486" s="1"/>
  <c r="CV495" l="1"/>
  <c r="CW494"/>
  <c r="DA494" s="1"/>
  <c r="DB494" s="1"/>
  <c r="CL504"/>
  <c r="CP504" s="1"/>
  <c r="CQ504" s="1"/>
  <c r="CK505"/>
  <c r="CA496"/>
  <c r="CE496" s="1"/>
  <c r="CF496" s="1"/>
  <c r="BZ497"/>
  <c r="BO494"/>
  <c r="BP493"/>
  <c r="BT493" s="1"/>
  <c r="BU493" s="1"/>
  <c r="BE492"/>
  <c r="BI492" s="1"/>
  <c r="BJ492" s="1"/>
  <c r="BD493"/>
  <c r="AS495"/>
  <c r="AT494"/>
  <c r="AX494" s="1"/>
  <c r="AY494" s="1"/>
  <c r="AI497"/>
  <c r="AM497" s="1"/>
  <c r="AN497" s="1"/>
  <c r="AH498"/>
  <c r="X551"/>
  <c r="AB551" s="1"/>
  <c r="AC551" s="1"/>
  <c r="W552"/>
  <c r="E490" i="9"/>
  <c r="X490"/>
  <c r="Y490" s="1"/>
  <c r="S494"/>
  <c r="T494" s="1"/>
  <c r="J491"/>
  <c r="K491" s="1"/>
  <c r="F492"/>
  <c r="P490" i="5"/>
  <c r="Q487"/>
  <c r="R487" s="1"/>
  <c r="L488"/>
  <c r="M488" s="1"/>
  <c r="CW495" l="1"/>
  <c r="DA495" s="1"/>
  <c r="DB495" s="1"/>
  <c r="CV496"/>
  <c r="CK506"/>
  <c r="CL505"/>
  <c r="CP505" s="1"/>
  <c r="CQ505" s="1"/>
  <c r="BZ498"/>
  <c r="CA497"/>
  <c r="CE497" s="1"/>
  <c r="CF497" s="1"/>
  <c r="BO495"/>
  <c r="BP494"/>
  <c r="BT494" s="1"/>
  <c r="BU494" s="1"/>
  <c r="BD494"/>
  <c r="BE493"/>
  <c r="BI493" s="1"/>
  <c r="BJ493" s="1"/>
  <c r="AT495"/>
  <c r="AX495" s="1"/>
  <c r="AY495" s="1"/>
  <c r="AS496"/>
  <c r="AH499"/>
  <c r="AI498"/>
  <c r="AM498" s="1"/>
  <c r="AN498" s="1"/>
  <c r="X552"/>
  <c r="AB552" s="1"/>
  <c r="AC552" s="1"/>
  <c r="W553"/>
  <c r="E491" i="9"/>
  <c r="X491"/>
  <c r="Y491" s="1"/>
  <c r="S495"/>
  <c r="T495" s="1"/>
  <c r="J492"/>
  <c r="K492" s="1"/>
  <c r="F493"/>
  <c r="P491" i="5"/>
  <c r="Q488"/>
  <c r="R488" s="1"/>
  <c r="L489"/>
  <c r="M489" s="1"/>
  <c r="CW496" l="1"/>
  <c r="DA496" s="1"/>
  <c r="DB496" s="1"/>
  <c r="CV497"/>
  <c r="CK507"/>
  <c r="CL506"/>
  <c r="CP506" s="1"/>
  <c r="CQ506" s="1"/>
  <c r="BZ499"/>
  <c r="CA498"/>
  <c r="CE498" s="1"/>
  <c r="CF498" s="1"/>
  <c r="BP495"/>
  <c r="BT495" s="1"/>
  <c r="BU495" s="1"/>
  <c r="BO496"/>
  <c r="BD495"/>
  <c r="BE494"/>
  <c r="BI494" s="1"/>
  <c r="BJ494" s="1"/>
  <c r="AT496"/>
  <c r="AX496" s="1"/>
  <c r="AY496" s="1"/>
  <c r="AS497"/>
  <c r="AH500"/>
  <c r="AI499"/>
  <c r="AM499" s="1"/>
  <c r="AN499" s="1"/>
  <c r="W554"/>
  <c r="X553"/>
  <c r="AB553" s="1"/>
  <c r="AC553" s="1"/>
  <c r="E492" i="9"/>
  <c r="X492"/>
  <c r="Y492" s="1"/>
  <c r="S496"/>
  <c r="T496" s="1"/>
  <c r="F494"/>
  <c r="J493"/>
  <c r="K493" s="1"/>
  <c r="P492" i="5"/>
  <c r="Q489"/>
  <c r="R489" s="1"/>
  <c r="L490"/>
  <c r="M490" s="1"/>
  <c r="CV498" l="1"/>
  <c r="CW497"/>
  <c r="DA497" s="1"/>
  <c r="DB497" s="1"/>
  <c r="CK508"/>
  <c r="CL507"/>
  <c r="CP507" s="1"/>
  <c r="CQ507" s="1"/>
  <c r="CA499"/>
  <c r="CE499" s="1"/>
  <c r="CF499" s="1"/>
  <c r="BZ500"/>
  <c r="BP496"/>
  <c r="BT496" s="1"/>
  <c r="BU496" s="1"/>
  <c r="BO497"/>
  <c r="BE495"/>
  <c r="BI495" s="1"/>
  <c r="BJ495" s="1"/>
  <c r="BD496"/>
  <c r="AS498"/>
  <c r="AT497"/>
  <c r="AX497" s="1"/>
  <c r="AY497" s="1"/>
  <c r="AI500"/>
  <c r="AM500" s="1"/>
  <c r="AN500" s="1"/>
  <c r="AH501"/>
  <c r="W555"/>
  <c r="X554"/>
  <c r="AB554" s="1"/>
  <c r="AC554" s="1"/>
  <c r="E493" i="9"/>
  <c r="X493"/>
  <c r="Y493" s="1"/>
  <c r="S497"/>
  <c r="T497" s="1"/>
  <c r="J494"/>
  <c r="K494" s="1"/>
  <c r="F495"/>
  <c r="P493" i="5"/>
  <c r="Q490"/>
  <c r="R490" s="1"/>
  <c r="L491"/>
  <c r="M491" s="1"/>
  <c r="CV499" l="1"/>
  <c r="CW498"/>
  <c r="DA498" s="1"/>
  <c r="DB498" s="1"/>
  <c r="CL508"/>
  <c r="CP508" s="1"/>
  <c r="CQ508" s="1"/>
  <c r="CK509"/>
  <c r="CA500"/>
  <c r="CE500" s="1"/>
  <c r="CF500" s="1"/>
  <c r="BZ501"/>
  <c r="BO498"/>
  <c r="BP497"/>
  <c r="BT497" s="1"/>
  <c r="BU497" s="1"/>
  <c r="BE496"/>
  <c r="BI496" s="1"/>
  <c r="BJ496" s="1"/>
  <c r="BD497"/>
  <c r="AS499"/>
  <c r="AT498"/>
  <c r="AX498" s="1"/>
  <c r="AY498" s="1"/>
  <c r="AI501"/>
  <c r="AM501" s="1"/>
  <c r="AN501" s="1"/>
  <c r="AH502"/>
  <c r="X555"/>
  <c r="AB555" s="1"/>
  <c r="AC555" s="1"/>
  <c r="W556"/>
  <c r="E494" i="9"/>
  <c r="X494"/>
  <c r="Y494" s="1"/>
  <c r="S498"/>
  <c r="T498" s="1"/>
  <c r="J495"/>
  <c r="K495" s="1"/>
  <c r="F496"/>
  <c r="P494" i="5"/>
  <c r="Q491"/>
  <c r="R491" s="1"/>
  <c r="L492"/>
  <c r="M492" s="1"/>
  <c r="CW499" l="1"/>
  <c r="DA499" s="1"/>
  <c r="DB499" s="1"/>
  <c r="CV500"/>
  <c r="CK510"/>
  <c r="CL509"/>
  <c r="CP509" s="1"/>
  <c r="CQ509" s="1"/>
  <c r="BZ502"/>
  <c r="CA501"/>
  <c r="CE501" s="1"/>
  <c r="CF501" s="1"/>
  <c r="BO499"/>
  <c r="BP498"/>
  <c r="BT498" s="1"/>
  <c r="BU498" s="1"/>
  <c r="BD498"/>
  <c r="BE497"/>
  <c r="BI497" s="1"/>
  <c r="BJ497" s="1"/>
  <c r="AT499"/>
  <c r="AX499" s="1"/>
  <c r="AY499" s="1"/>
  <c r="AS500"/>
  <c r="AH503"/>
  <c r="AI502"/>
  <c r="AM502" s="1"/>
  <c r="AN502" s="1"/>
  <c r="X556"/>
  <c r="AB556" s="1"/>
  <c r="AC556" s="1"/>
  <c r="W557"/>
  <c r="E495" i="9"/>
  <c r="X495"/>
  <c r="Y495" s="1"/>
  <c r="S499"/>
  <c r="T499" s="1"/>
  <c r="J496"/>
  <c r="K496" s="1"/>
  <c r="F497"/>
  <c r="P495" i="5"/>
  <c r="Q492"/>
  <c r="R492" s="1"/>
  <c r="L493"/>
  <c r="M493" s="1"/>
  <c r="CW500" l="1"/>
  <c r="DA500" s="1"/>
  <c r="DB500" s="1"/>
  <c r="CV501"/>
  <c r="CK511"/>
  <c r="CL510"/>
  <c r="CP510" s="1"/>
  <c r="CQ510" s="1"/>
  <c r="BZ503"/>
  <c r="CA502"/>
  <c r="CE502" s="1"/>
  <c r="CF502" s="1"/>
  <c r="BP499"/>
  <c r="BT499" s="1"/>
  <c r="BU499" s="1"/>
  <c r="BO500"/>
  <c r="BD499"/>
  <c r="BE498"/>
  <c r="BI498" s="1"/>
  <c r="BJ498" s="1"/>
  <c r="AT500"/>
  <c r="AX500" s="1"/>
  <c r="AY500" s="1"/>
  <c r="AS501"/>
  <c r="AH504"/>
  <c r="AI503"/>
  <c r="AM503" s="1"/>
  <c r="AN503" s="1"/>
  <c r="W558"/>
  <c r="X557"/>
  <c r="AB557" s="1"/>
  <c r="AC557" s="1"/>
  <c r="E496" i="9"/>
  <c r="X496"/>
  <c r="Y496" s="1"/>
  <c r="S500"/>
  <c r="T500" s="1"/>
  <c r="F498"/>
  <c r="J497"/>
  <c r="K497" s="1"/>
  <c r="P496" i="5"/>
  <c r="Q493"/>
  <c r="R493" s="1"/>
  <c r="L494"/>
  <c r="M494" s="1"/>
  <c r="CV502" l="1"/>
  <c r="CW501"/>
  <c r="DA501" s="1"/>
  <c r="DB501" s="1"/>
  <c r="CK512"/>
  <c r="CL511"/>
  <c r="CP511" s="1"/>
  <c r="CQ511" s="1"/>
  <c r="CA503"/>
  <c r="CE503" s="1"/>
  <c r="CF503" s="1"/>
  <c r="BZ504"/>
  <c r="BP500"/>
  <c r="BT500" s="1"/>
  <c r="BU500" s="1"/>
  <c r="BO501"/>
  <c r="BE499"/>
  <c r="BI499" s="1"/>
  <c r="BJ499" s="1"/>
  <c r="BD500"/>
  <c r="AS502"/>
  <c r="AT501"/>
  <c r="AX501" s="1"/>
  <c r="AY501" s="1"/>
  <c r="AI504"/>
  <c r="AM504" s="1"/>
  <c r="AN504" s="1"/>
  <c r="AH505"/>
  <c r="W559"/>
  <c r="X558"/>
  <c r="AB558" s="1"/>
  <c r="AC558" s="1"/>
  <c r="E497" i="9"/>
  <c r="X497"/>
  <c r="Y497" s="1"/>
  <c r="S501"/>
  <c r="T501" s="1"/>
  <c r="J498"/>
  <c r="K498" s="1"/>
  <c r="F499"/>
  <c r="P497" i="5"/>
  <c r="Q494"/>
  <c r="R494" s="1"/>
  <c r="L495"/>
  <c r="M495" s="1"/>
  <c r="CV503" l="1"/>
  <c r="CW502"/>
  <c r="DA502" s="1"/>
  <c r="DB502" s="1"/>
  <c r="CL512"/>
  <c r="CP512" s="1"/>
  <c r="CQ512" s="1"/>
  <c r="CK513"/>
  <c r="CA504"/>
  <c r="CE504" s="1"/>
  <c r="CF504" s="1"/>
  <c r="BZ505"/>
  <c r="BO502"/>
  <c r="BP501"/>
  <c r="BT501" s="1"/>
  <c r="BU501" s="1"/>
  <c r="BE500"/>
  <c r="BI500" s="1"/>
  <c r="BJ500" s="1"/>
  <c r="BD501"/>
  <c r="AS503"/>
  <c r="AT502"/>
  <c r="AX502" s="1"/>
  <c r="AY502" s="1"/>
  <c r="AI505"/>
  <c r="AM505" s="1"/>
  <c r="AN505" s="1"/>
  <c r="AH506"/>
  <c r="X559"/>
  <c r="AB559" s="1"/>
  <c r="AC559" s="1"/>
  <c r="W560"/>
  <c r="E498" i="9"/>
  <c r="X498"/>
  <c r="Y498" s="1"/>
  <c r="S502"/>
  <c r="T502" s="1"/>
  <c r="J499"/>
  <c r="K499" s="1"/>
  <c r="F500"/>
  <c r="P498" i="5"/>
  <c r="Q495"/>
  <c r="R495" s="1"/>
  <c r="L496"/>
  <c r="M496" s="1"/>
  <c r="CW503" l="1"/>
  <c r="DA503" s="1"/>
  <c r="DB503" s="1"/>
  <c r="CV504"/>
  <c r="CK514"/>
  <c r="CL513"/>
  <c r="CP513" s="1"/>
  <c r="CQ513" s="1"/>
  <c r="BZ506"/>
  <c r="CA505"/>
  <c r="CE505" s="1"/>
  <c r="CF505" s="1"/>
  <c r="BO503"/>
  <c r="BP502"/>
  <c r="BT502" s="1"/>
  <c r="BU502" s="1"/>
  <c r="BD502"/>
  <c r="BE501"/>
  <c r="BI501" s="1"/>
  <c r="BJ501" s="1"/>
  <c r="AT503"/>
  <c r="AX503" s="1"/>
  <c r="AY503" s="1"/>
  <c r="AS504"/>
  <c r="AH507"/>
  <c r="AI506"/>
  <c r="AM506" s="1"/>
  <c r="AN506" s="1"/>
  <c r="X560"/>
  <c r="AB560" s="1"/>
  <c r="AC560" s="1"/>
  <c r="W561"/>
  <c r="E499" i="9"/>
  <c r="X499"/>
  <c r="Y499" s="1"/>
  <c r="S503"/>
  <c r="T503" s="1"/>
  <c r="J500"/>
  <c r="K500" s="1"/>
  <c r="F501"/>
  <c r="P499" i="5"/>
  <c r="L497"/>
  <c r="M497" s="1"/>
  <c r="Q496"/>
  <c r="R496" s="1"/>
  <c r="CW504" l="1"/>
  <c r="DA504" s="1"/>
  <c r="DB504" s="1"/>
  <c r="CV505"/>
  <c r="CK515"/>
  <c r="CL514"/>
  <c r="CP514" s="1"/>
  <c r="CQ514" s="1"/>
  <c r="BZ507"/>
  <c r="CA506"/>
  <c r="CE506" s="1"/>
  <c r="CF506" s="1"/>
  <c r="BP503"/>
  <c r="BT503" s="1"/>
  <c r="BU503" s="1"/>
  <c r="BO504"/>
  <c r="BD503"/>
  <c r="BE502"/>
  <c r="BI502" s="1"/>
  <c r="BJ502" s="1"/>
  <c r="AT504"/>
  <c r="AX504" s="1"/>
  <c r="AY504" s="1"/>
  <c r="AS505"/>
  <c r="AH508"/>
  <c r="AI507"/>
  <c r="AM507" s="1"/>
  <c r="AN507" s="1"/>
  <c r="W562"/>
  <c r="X561"/>
  <c r="AB561" s="1"/>
  <c r="AC561" s="1"/>
  <c r="E500" i="9"/>
  <c r="X500"/>
  <c r="Y500" s="1"/>
  <c r="S504"/>
  <c r="T504" s="1"/>
  <c r="F502"/>
  <c r="J501"/>
  <c r="K501" s="1"/>
  <c r="P500" i="5"/>
  <c r="Q497"/>
  <c r="R497" s="1"/>
  <c r="L498"/>
  <c r="M498" s="1"/>
  <c r="CV506" l="1"/>
  <c r="CW505"/>
  <c r="DA505" s="1"/>
  <c r="DB505" s="1"/>
  <c r="CK516"/>
  <c r="CL515"/>
  <c r="CP515" s="1"/>
  <c r="CQ515" s="1"/>
  <c r="CA507"/>
  <c r="CE507" s="1"/>
  <c r="CF507" s="1"/>
  <c r="BZ508"/>
  <c r="BP504"/>
  <c r="BT504" s="1"/>
  <c r="BU504" s="1"/>
  <c r="BO505"/>
  <c r="BE503"/>
  <c r="BI503" s="1"/>
  <c r="BJ503" s="1"/>
  <c r="BD504"/>
  <c r="AS506"/>
  <c r="AT505"/>
  <c r="AX505" s="1"/>
  <c r="AY505" s="1"/>
  <c r="AI508"/>
  <c r="AM508" s="1"/>
  <c r="AN508" s="1"/>
  <c r="AH509"/>
  <c r="W563"/>
  <c r="X562"/>
  <c r="AB562" s="1"/>
  <c r="AC562" s="1"/>
  <c r="E501" i="9"/>
  <c r="X501"/>
  <c r="Y501" s="1"/>
  <c r="S505"/>
  <c r="T505" s="1"/>
  <c r="J502"/>
  <c r="K502" s="1"/>
  <c r="F503"/>
  <c r="P501" i="5"/>
  <c r="Q498"/>
  <c r="R498" s="1"/>
  <c r="L499"/>
  <c r="M499" s="1"/>
  <c r="CV507" l="1"/>
  <c r="CW506"/>
  <c r="DA506" s="1"/>
  <c r="DB506" s="1"/>
  <c r="CL516"/>
  <c r="CP516" s="1"/>
  <c r="CQ516" s="1"/>
  <c r="CK517"/>
  <c r="CA508"/>
  <c r="CE508" s="1"/>
  <c r="CF508" s="1"/>
  <c r="BZ509"/>
  <c r="BO506"/>
  <c r="BP505"/>
  <c r="BT505" s="1"/>
  <c r="BU505" s="1"/>
  <c r="BE504"/>
  <c r="BI504" s="1"/>
  <c r="BJ504" s="1"/>
  <c r="BD505"/>
  <c r="AS507"/>
  <c r="AT506"/>
  <c r="AX506" s="1"/>
  <c r="AY506" s="1"/>
  <c r="AI509"/>
  <c r="AM509" s="1"/>
  <c r="AN509" s="1"/>
  <c r="AH510"/>
  <c r="X563"/>
  <c r="AB563" s="1"/>
  <c r="AC563" s="1"/>
  <c r="W564"/>
  <c r="E502" i="9"/>
  <c r="X502"/>
  <c r="Y502" s="1"/>
  <c r="S506"/>
  <c r="T506" s="1"/>
  <c r="J503"/>
  <c r="K503" s="1"/>
  <c r="F504"/>
  <c r="P502" i="5"/>
  <c r="Q499"/>
  <c r="R499" s="1"/>
  <c r="L500"/>
  <c r="M500" s="1"/>
  <c r="CW507" l="1"/>
  <c r="DA507" s="1"/>
  <c r="DB507" s="1"/>
  <c r="CV508"/>
  <c r="CK518"/>
  <c r="CL517"/>
  <c r="CP517" s="1"/>
  <c r="CQ517" s="1"/>
  <c r="BZ510"/>
  <c r="CA509"/>
  <c r="CE509" s="1"/>
  <c r="CF509" s="1"/>
  <c r="BO507"/>
  <c r="BP506"/>
  <c r="BT506" s="1"/>
  <c r="BU506" s="1"/>
  <c r="BD506"/>
  <c r="BE505"/>
  <c r="BI505" s="1"/>
  <c r="BJ505" s="1"/>
  <c r="AT507"/>
  <c r="AX507" s="1"/>
  <c r="AY507" s="1"/>
  <c r="AS508"/>
  <c r="AH511"/>
  <c r="AI510"/>
  <c r="AM510" s="1"/>
  <c r="AN510" s="1"/>
  <c r="X564"/>
  <c r="AB564" s="1"/>
  <c r="AC564" s="1"/>
  <c r="W565"/>
  <c r="E503" i="9"/>
  <c r="X503"/>
  <c r="Y503" s="1"/>
  <c r="S507"/>
  <c r="T507" s="1"/>
  <c r="J504"/>
  <c r="K504" s="1"/>
  <c r="F505"/>
  <c r="P503" i="5"/>
  <c r="Q500"/>
  <c r="R500" s="1"/>
  <c r="L501"/>
  <c r="M501" s="1"/>
  <c r="CW508" l="1"/>
  <c r="DA508" s="1"/>
  <c r="DB508" s="1"/>
  <c r="CV509"/>
  <c r="CK519"/>
  <c r="CL518"/>
  <c r="CP518" s="1"/>
  <c r="CQ518" s="1"/>
  <c r="BZ511"/>
  <c r="CA510"/>
  <c r="CE510" s="1"/>
  <c r="CF510" s="1"/>
  <c r="BP507"/>
  <c r="BT507" s="1"/>
  <c r="BU507" s="1"/>
  <c r="BO508"/>
  <c r="BD507"/>
  <c r="BE506"/>
  <c r="BI506" s="1"/>
  <c r="BJ506" s="1"/>
  <c r="AT508"/>
  <c r="AX508" s="1"/>
  <c r="AY508" s="1"/>
  <c r="AS509"/>
  <c r="AH512"/>
  <c r="AI511"/>
  <c r="AM511" s="1"/>
  <c r="AN511" s="1"/>
  <c r="W566"/>
  <c r="X565"/>
  <c r="AB565" s="1"/>
  <c r="AC565" s="1"/>
  <c r="E504" i="9"/>
  <c r="X504"/>
  <c r="Y504" s="1"/>
  <c r="S508"/>
  <c r="T508" s="1"/>
  <c r="F506"/>
  <c r="J505"/>
  <c r="K505" s="1"/>
  <c r="P504" i="5"/>
  <c r="Q501"/>
  <c r="R501" s="1"/>
  <c r="L502"/>
  <c r="M502" s="1"/>
  <c r="CV510" l="1"/>
  <c r="CW509"/>
  <c r="DA509" s="1"/>
  <c r="DB509" s="1"/>
  <c r="CK520"/>
  <c r="CL519"/>
  <c r="CP519" s="1"/>
  <c r="CQ519" s="1"/>
  <c r="CA511"/>
  <c r="CE511" s="1"/>
  <c r="CF511" s="1"/>
  <c r="BZ512"/>
  <c r="BP508"/>
  <c r="BT508" s="1"/>
  <c r="BU508" s="1"/>
  <c r="BO509"/>
  <c r="BE507"/>
  <c r="BI507" s="1"/>
  <c r="BJ507" s="1"/>
  <c r="BD508"/>
  <c r="AS510"/>
  <c r="AT509"/>
  <c r="AX509" s="1"/>
  <c r="AY509" s="1"/>
  <c r="AI512"/>
  <c r="AM512" s="1"/>
  <c r="AN512" s="1"/>
  <c r="AH513"/>
  <c r="W567"/>
  <c r="X566"/>
  <c r="AB566" s="1"/>
  <c r="AC566" s="1"/>
  <c r="E505" i="9"/>
  <c r="X505"/>
  <c r="Y505" s="1"/>
  <c r="S509"/>
  <c r="T509" s="1"/>
  <c r="J506"/>
  <c r="K506" s="1"/>
  <c r="F507"/>
  <c r="P505" i="5"/>
  <c r="Q502"/>
  <c r="R502" s="1"/>
  <c r="L503"/>
  <c r="M503" s="1"/>
  <c r="CV511" l="1"/>
  <c r="CW510"/>
  <c r="DA510" s="1"/>
  <c r="DB510" s="1"/>
  <c r="CL520"/>
  <c r="CP520" s="1"/>
  <c r="CQ520" s="1"/>
  <c r="CK521"/>
  <c r="CA512"/>
  <c r="CE512" s="1"/>
  <c r="CF512" s="1"/>
  <c r="BZ513"/>
  <c r="BO510"/>
  <c r="BP509"/>
  <c r="BT509" s="1"/>
  <c r="BU509" s="1"/>
  <c r="BE508"/>
  <c r="BI508" s="1"/>
  <c r="BJ508" s="1"/>
  <c r="BD509"/>
  <c r="AS511"/>
  <c r="AT510"/>
  <c r="AX510" s="1"/>
  <c r="AY510" s="1"/>
  <c r="AI513"/>
  <c r="AM513" s="1"/>
  <c r="AN513" s="1"/>
  <c r="AH514"/>
  <c r="X567"/>
  <c r="AB567" s="1"/>
  <c r="AC567" s="1"/>
  <c r="W568"/>
  <c r="E506" i="9"/>
  <c r="X506"/>
  <c r="Y506" s="1"/>
  <c r="S510"/>
  <c r="T510" s="1"/>
  <c r="J507"/>
  <c r="K507" s="1"/>
  <c r="F508"/>
  <c r="P506" i="5"/>
  <c r="Q503"/>
  <c r="R503" s="1"/>
  <c r="L504"/>
  <c r="M504" s="1"/>
  <c r="CW511" l="1"/>
  <c r="DA511" s="1"/>
  <c r="DB511" s="1"/>
  <c r="CV512"/>
  <c r="CK522"/>
  <c r="CL521"/>
  <c r="CP521" s="1"/>
  <c r="CQ521" s="1"/>
  <c r="BZ514"/>
  <c r="CA513"/>
  <c r="CE513" s="1"/>
  <c r="CF513" s="1"/>
  <c r="BO511"/>
  <c r="BP510"/>
  <c r="BT510" s="1"/>
  <c r="BU510" s="1"/>
  <c r="BD510"/>
  <c r="BE509"/>
  <c r="BI509" s="1"/>
  <c r="BJ509" s="1"/>
  <c r="AT511"/>
  <c r="AX511" s="1"/>
  <c r="AY511" s="1"/>
  <c r="AS512"/>
  <c r="AH515"/>
  <c r="AI514"/>
  <c r="AM514" s="1"/>
  <c r="AN514" s="1"/>
  <c r="X568"/>
  <c r="AB568" s="1"/>
  <c r="AC568" s="1"/>
  <c r="W569"/>
  <c r="E507" i="9"/>
  <c r="X507"/>
  <c r="Y507" s="1"/>
  <c r="S511"/>
  <c r="T511" s="1"/>
  <c r="J508"/>
  <c r="K508" s="1"/>
  <c r="F509"/>
  <c r="P507" i="5"/>
  <c r="Q504"/>
  <c r="R504" s="1"/>
  <c r="L505"/>
  <c r="M505" s="1"/>
  <c r="CW512" l="1"/>
  <c r="DA512" s="1"/>
  <c r="DB512" s="1"/>
  <c r="CV513"/>
  <c r="CK523"/>
  <c r="CL522"/>
  <c r="CP522" s="1"/>
  <c r="CQ522" s="1"/>
  <c r="BZ515"/>
  <c r="CA514"/>
  <c r="CE514" s="1"/>
  <c r="CF514" s="1"/>
  <c r="BP511"/>
  <c r="BT511" s="1"/>
  <c r="BU511" s="1"/>
  <c r="BO512"/>
  <c r="BD511"/>
  <c r="BE510"/>
  <c r="BI510" s="1"/>
  <c r="BJ510" s="1"/>
  <c r="AT512"/>
  <c r="AX512" s="1"/>
  <c r="AY512" s="1"/>
  <c r="AS513"/>
  <c r="AH516"/>
  <c r="AI515"/>
  <c r="AM515" s="1"/>
  <c r="AN515" s="1"/>
  <c r="W570"/>
  <c r="X569"/>
  <c r="AB569" s="1"/>
  <c r="AC569" s="1"/>
  <c r="E508" i="9"/>
  <c r="X508"/>
  <c r="Y508" s="1"/>
  <c r="S512"/>
  <c r="T512" s="1"/>
  <c r="F510"/>
  <c r="J509"/>
  <c r="K509" s="1"/>
  <c r="P508" i="5"/>
  <c r="Q505"/>
  <c r="R505" s="1"/>
  <c r="L506"/>
  <c r="M506" s="1"/>
  <c r="CV514" l="1"/>
  <c r="CW513"/>
  <c r="DA513" s="1"/>
  <c r="DB513" s="1"/>
  <c r="CK524"/>
  <c r="CL523"/>
  <c r="CP523" s="1"/>
  <c r="CQ523" s="1"/>
  <c r="CA515"/>
  <c r="CE515" s="1"/>
  <c r="CF515" s="1"/>
  <c r="BZ516"/>
  <c r="BP512"/>
  <c r="BT512" s="1"/>
  <c r="BU512" s="1"/>
  <c r="BO513"/>
  <c r="BE511"/>
  <c r="BI511" s="1"/>
  <c r="BJ511" s="1"/>
  <c r="BD512"/>
  <c r="AS514"/>
  <c r="AT513"/>
  <c r="AX513" s="1"/>
  <c r="AY513" s="1"/>
  <c r="AI516"/>
  <c r="AM516" s="1"/>
  <c r="AN516" s="1"/>
  <c r="AH517"/>
  <c r="W571"/>
  <c r="X570"/>
  <c r="AB570" s="1"/>
  <c r="AC570" s="1"/>
  <c r="E509" i="9"/>
  <c r="X509"/>
  <c r="Y509" s="1"/>
  <c r="S513"/>
  <c r="T513" s="1"/>
  <c r="J510"/>
  <c r="K510" s="1"/>
  <c r="F511"/>
  <c r="P509" i="5"/>
  <c r="Q506"/>
  <c r="R506" s="1"/>
  <c r="L507"/>
  <c r="M507" s="1"/>
  <c r="CV515" l="1"/>
  <c r="CW514"/>
  <c r="DA514" s="1"/>
  <c r="DB514" s="1"/>
  <c r="CL524"/>
  <c r="CP524" s="1"/>
  <c r="CQ524" s="1"/>
  <c r="CK525"/>
  <c r="CA516"/>
  <c r="CE516" s="1"/>
  <c r="CF516" s="1"/>
  <c r="BZ517"/>
  <c r="BO514"/>
  <c r="BP513"/>
  <c r="BT513" s="1"/>
  <c r="BU513" s="1"/>
  <c r="BE512"/>
  <c r="BI512" s="1"/>
  <c r="BJ512" s="1"/>
  <c r="BD513"/>
  <c r="AS515"/>
  <c r="AT514"/>
  <c r="AX514" s="1"/>
  <c r="AY514" s="1"/>
  <c r="AI517"/>
  <c r="AM517" s="1"/>
  <c r="AN517" s="1"/>
  <c r="AH518"/>
  <c r="X571"/>
  <c r="AB571" s="1"/>
  <c r="AC571" s="1"/>
  <c r="W572"/>
  <c r="E510" i="9"/>
  <c r="X510"/>
  <c r="Y510" s="1"/>
  <c r="S514"/>
  <c r="T514" s="1"/>
  <c r="J511"/>
  <c r="K511" s="1"/>
  <c r="F512"/>
  <c r="P510" i="5"/>
  <c r="Q507"/>
  <c r="R507" s="1"/>
  <c r="L508"/>
  <c r="M508" s="1"/>
  <c r="CW515" l="1"/>
  <c r="DA515" s="1"/>
  <c r="DB515" s="1"/>
  <c r="CV516"/>
  <c r="CK526"/>
  <c r="CL525"/>
  <c r="CP525" s="1"/>
  <c r="CQ525" s="1"/>
  <c r="BZ518"/>
  <c r="CA517"/>
  <c r="CE517" s="1"/>
  <c r="CF517" s="1"/>
  <c r="BO515"/>
  <c r="BP514"/>
  <c r="BT514" s="1"/>
  <c r="BU514" s="1"/>
  <c r="BD514"/>
  <c r="BE513"/>
  <c r="BI513" s="1"/>
  <c r="BJ513" s="1"/>
  <c r="AT515"/>
  <c r="AX515" s="1"/>
  <c r="AY515" s="1"/>
  <c r="AS516"/>
  <c r="AH519"/>
  <c r="AI518"/>
  <c r="AM518" s="1"/>
  <c r="AN518" s="1"/>
  <c r="X572"/>
  <c r="AB572" s="1"/>
  <c r="AC572" s="1"/>
  <c r="W573"/>
  <c r="E511" i="9"/>
  <c r="X511"/>
  <c r="Y511" s="1"/>
  <c r="S515"/>
  <c r="T515" s="1"/>
  <c r="J512"/>
  <c r="K512" s="1"/>
  <c r="F513"/>
  <c r="P511" i="5"/>
  <c r="Q508"/>
  <c r="R508" s="1"/>
  <c r="L509"/>
  <c r="M509" s="1"/>
  <c r="CW516" l="1"/>
  <c r="DA516" s="1"/>
  <c r="DB516" s="1"/>
  <c r="CV517"/>
  <c r="CK527"/>
  <c r="CL526"/>
  <c r="CP526" s="1"/>
  <c r="CQ526" s="1"/>
  <c r="BZ519"/>
  <c r="CA518"/>
  <c r="CE518" s="1"/>
  <c r="CF518" s="1"/>
  <c r="BP515"/>
  <c r="BT515" s="1"/>
  <c r="BU515" s="1"/>
  <c r="BO516"/>
  <c r="BD515"/>
  <c r="BE514"/>
  <c r="BI514" s="1"/>
  <c r="BJ514" s="1"/>
  <c r="AT516"/>
  <c r="AX516" s="1"/>
  <c r="AY516" s="1"/>
  <c r="AS517"/>
  <c r="AH520"/>
  <c r="AI519"/>
  <c r="AM519" s="1"/>
  <c r="AN519" s="1"/>
  <c r="W574"/>
  <c r="X573"/>
  <c r="AB573" s="1"/>
  <c r="AC573" s="1"/>
  <c r="E512" i="9"/>
  <c r="X512"/>
  <c r="Y512" s="1"/>
  <c r="S516"/>
  <c r="T516" s="1"/>
  <c r="F514"/>
  <c r="J513"/>
  <c r="K513" s="1"/>
  <c r="P512" i="5"/>
  <c r="Q509"/>
  <c r="R509" s="1"/>
  <c r="L510"/>
  <c r="M510" s="1"/>
  <c r="CV518" l="1"/>
  <c r="CW517"/>
  <c r="DA517" s="1"/>
  <c r="DB517" s="1"/>
  <c r="CK528"/>
  <c r="CL527"/>
  <c r="CP527" s="1"/>
  <c r="CQ527" s="1"/>
  <c r="CA519"/>
  <c r="CE519" s="1"/>
  <c r="CF519" s="1"/>
  <c r="BZ520"/>
  <c r="BP516"/>
  <c r="BT516" s="1"/>
  <c r="BU516" s="1"/>
  <c r="BO517"/>
  <c r="BE515"/>
  <c r="BI515" s="1"/>
  <c r="BJ515" s="1"/>
  <c r="BD516"/>
  <c r="AS518"/>
  <c r="AT517"/>
  <c r="AX517" s="1"/>
  <c r="AY517" s="1"/>
  <c r="AI520"/>
  <c r="AM520" s="1"/>
  <c r="AN520" s="1"/>
  <c r="AH521"/>
  <c r="W575"/>
  <c r="X574"/>
  <c r="AB574" s="1"/>
  <c r="AC574" s="1"/>
  <c r="E513" i="9"/>
  <c r="X513"/>
  <c r="Y513" s="1"/>
  <c r="S517"/>
  <c r="T517" s="1"/>
  <c r="J514"/>
  <c r="K514" s="1"/>
  <c r="F515"/>
  <c r="P513" i="5"/>
  <c r="Q510"/>
  <c r="R510" s="1"/>
  <c r="L511"/>
  <c r="M511" s="1"/>
  <c r="CV519" l="1"/>
  <c r="CW518"/>
  <c r="DA518" s="1"/>
  <c r="DB518" s="1"/>
  <c r="CL528"/>
  <c r="CP528" s="1"/>
  <c r="CQ528" s="1"/>
  <c r="CK529"/>
  <c r="CA520"/>
  <c r="CE520" s="1"/>
  <c r="CF520" s="1"/>
  <c r="BZ521"/>
  <c r="BO518"/>
  <c r="BP517"/>
  <c r="BT517" s="1"/>
  <c r="BU517" s="1"/>
  <c r="BE516"/>
  <c r="BI516" s="1"/>
  <c r="BJ516" s="1"/>
  <c r="BD517"/>
  <c r="AS519"/>
  <c r="AT518"/>
  <c r="AX518" s="1"/>
  <c r="AY518" s="1"/>
  <c r="AI521"/>
  <c r="AM521" s="1"/>
  <c r="AN521" s="1"/>
  <c r="AH522"/>
  <c r="X575"/>
  <c r="AB575" s="1"/>
  <c r="AC575" s="1"/>
  <c r="W576"/>
  <c r="E514" i="9"/>
  <c r="X514"/>
  <c r="Y514" s="1"/>
  <c r="S518"/>
  <c r="T518" s="1"/>
  <c r="J515"/>
  <c r="K515" s="1"/>
  <c r="F516"/>
  <c r="P514" i="5"/>
  <c r="Q511"/>
  <c r="R511" s="1"/>
  <c r="L512"/>
  <c r="M512" s="1"/>
  <c r="CW519" l="1"/>
  <c r="DA519" s="1"/>
  <c r="DB519" s="1"/>
  <c r="CV520"/>
  <c r="CK530"/>
  <c r="CL529"/>
  <c r="CP529" s="1"/>
  <c r="CQ529" s="1"/>
  <c r="BZ522"/>
  <c r="CA521"/>
  <c r="CE521" s="1"/>
  <c r="CF521" s="1"/>
  <c r="BO519"/>
  <c r="BP518"/>
  <c r="BT518" s="1"/>
  <c r="BU518" s="1"/>
  <c r="BD518"/>
  <c r="BE517"/>
  <c r="BI517" s="1"/>
  <c r="BJ517" s="1"/>
  <c r="AT519"/>
  <c r="AX519" s="1"/>
  <c r="AY519" s="1"/>
  <c r="AS520"/>
  <c r="AH523"/>
  <c r="AI522"/>
  <c r="AM522" s="1"/>
  <c r="AN522" s="1"/>
  <c r="X576"/>
  <c r="AB576" s="1"/>
  <c r="AC576" s="1"/>
  <c r="W577"/>
  <c r="E515" i="9"/>
  <c r="X515"/>
  <c r="Y515" s="1"/>
  <c r="S519"/>
  <c r="T519" s="1"/>
  <c r="J516"/>
  <c r="K516" s="1"/>
  <c r="F517"/>
  <c r="P515" i="5"/>
  <c r="Q512"/>
  <c r="R512" s="1"/>
  <c r="L513"/>
  <c r="M513" s="1"/>
  <c r="CW520" l="1"/>
  <c r="DA520" s="1"/>
  <c r="DB520" s="1"/>
  <c r="CV521"/>
  <c r="CK531"/>
  <c r="CL530"/>
  <c r="CP530" s="1"/>
  <c r="CQ530" s="1"/>
  <c r="BZ523"/>
  <c r="CA522"/>
  <c r="CE522" s="1"/>
  <c r="CF522" s="1"/>
  <c r="BP519"/>
  <c r="BT519" s="1"/>
  <c r="BU519" s="1"/>
  <c r="BO520"/>
  <c r="BD519"/>
  <c r="BE518"/>
  <c r="BI518" s="1"/>
  <c r="BJ518" s="1"/>
  <c r="AT520"/>
  <c r="AX520" s="1"/>
  <c r="AY520" s="1"/>
  <c r="AS521"/>
  <c r="AH524"/>
  <c r="AI523"/>
  <c r="AM523" s="1"/>
  <c r="AN523" s="1"/>
  <c r="W578"/>
  <c r="X577"/>
  <c r="AB577" s="1"/>
  <c r="AC577" s="1"/>
  <c r="E516" i="9"/>
  <c r="X516"/>
  <c r="Y516" s="1"/>
  <c r="S520"/>
  <c r="T520" s="1"/>
  <c r="F518"/>
  <c r="J517"/>
  <c r="K517" s="1"/>
  <c r="P516" i="5"/>
  <c r="Q513"/>
  <c r="R513" s="1"/>
  <c r="L514"/>
  <c r="M514" s="1"/>
  <c r="CV522" l="1"/>
  <c r="CW521"/>
  <c r="DA521" s="1"/>
  <c r="DB521" s="1"/>
  <c r="CK532"/>
  <c r="CL531"/>
  <c r="CP531" s="1"/>
  <c r="CQ531" s="1"/>
  <c r="CA523"/>
  <c r="CE523" s="1"/>
  <c r="CF523" s="1"/>
  <c r="BZ524"/>
  <c r="BP520"/>
  <c r="BT520" s="1"/>
  <c r="BU520" s="1"/>
  <c r="BO521"/>
  <c r="BE519"/>
  <c r="BI519" s="1"/>
  <c r="BJ519" s="1"/>
  <c r="BD520"/>
  <c r="AS522"/>
  <c r="AT521"/>
  <c r="AX521" s="1"/>
  <c r="AY521" s="1"/>
  <c r="AI524"/>
  <c r="AM524" s="1"/>
  <c r="AN524" s="1"/>
  <c r="AH525"/>
  <c r="W579"/>
  <c r="X578"/>
  <c r="AB578" s="1"/>
  <c r="AC578" s="1"/>
  <c r="E517" i="9"/>
  <c r="X517"/>
  <c r="Y517" s="1"/>
  <c r="S521"/>
  <c r="T521" s="1"/>
  <c r="J518"/>
  <c r="K518" s="1"/>
  <c r="F519"/>
  <c r="P517" i="5"/>
  <c r="Q514"/>
  <c r="R514" s="1"/>
  <c r="L515"/>
  <c r="M515" s="1"/>
  <c r="CV523" l="1"/>
  <c r="CW522"/>
  <c r="DA522" s="1"/>
  <c r="DB522" s="1"/>
  <c r="CL532"/>
  <c r="CP532" s="1"/>
  <c r="CQ532" s="1"/>
  <c r="CK533"/>
  <c r="CA524"/>
  <c r="CE524" s="1"/>
  <c r="CF524" s="1"/>
  <c r="BZ525"/>
  <c r="BO522"/>
  <c r="BP521"/>
  <c r="BT521" s="1"/>
  <c r="BU521" s="1"/>
  <c r="BE520"/>
  <c r="BI520" s="1"/>
  <c r="BJ520" s="1"/>
  <c r="BD521"/>
  <c r="AS523"/>
  <c r="AT522"/>
  <c r="AX522" s="1"/>
  <c r="AY522" s="1"/>
  <c r="AI525"/>
  <c r="AM525" s="1"/>
  <c r="AN525" s="1"/>
  <c r="AH526"/>
  <c r="X579"/>
  <c r="AB579" s="1"/>
  <c r="AC579" s="1"/>
  <c r="W580"/>
  <c r="E518" i="9"/>
  <c r="X518"/>
  <c r="Y518" s="1"/>
  <c r="S522"/>
  <c r="T522" s="1"/>
  <c r="J519"/>
  <c r="K519" s="1"/>
  <c r="F520"/>
  <c r="P518" i="5"/>
  <c r="Q515"/>
  <c r="R515" s="1"/>
  <c r="L516"/>
  <c r="M516" s="1"/>
  <c r="CW523" l="1"/>
  <c r="DA523" s="1"/>
  <c r="DB523" s="1"/>
  <c r="CV524"/>
  <c r="CK534"/>
  <c r="CL533"/>
  <c r="CP533" s="1"/>
  <c r="CQ533" s="1"/>
  <c r="BZ526"/>
  <c r="CA525"/>
  <c r="CE525" s="1"/>
  <c r="CF525" s="1"/>
  <c r="BO523"/>
  <c r="BP522"/>
  <c r="BT522" s="1"/>
  <c r="BU522" s="1"/>
  <c r="BD522"/>
  <c r="BE521"/>
  <c r="BI521" s="1"/>
  <c r="BJ521" s="1"/>
  <c r="AT523"/>
  <c r="AX523" s="1"/>
  <c r="AY523" s="1"/>
  <c r="AS524"/>
  <c r="AH527"/>
  <c r="AI526"/>
  <c r="AM526" s="1"/>
  <c r="AN526" s="1"/>
  <c r="X580"/>
  <c r="AB580" s="1"/>
  <c r="AC580" s="1"/>
  <c r="W581"/>
  <c r="E519" i="9"/>
  <c r="X519"/>
  <c r="Y519" s="1"/>
  <c r="S523"/>
  <c r="T523" s="1"/>
  <c r="J520"/>
  <c r="K520" s="1"/>
  <c r="F521"/>
  <c r="P519" i="5"/>
  <c r="Q516"/>
  <c r="R516" s="1"/>
  <c r="L517"/>
  <c r="M517" s="1"/>
  <c r="CW524" l="1"/>
  <c r="DA524" s="1"/>
  <c r="DB524" s="1"/>
  <c r="CV525"/>
  <c r="CK535"/>
  <c r="CL534"/>
  <c r="CP534" s="1"/>
  <c r="CQ534" s="1"/>
  <c r="BZ527"/>
  <c r="CA526"/>
  <c r="CE526" s="1"/>
  <c r="CF526" s="1"/>
  <c r="BP523"/>
  <c r="BT523" s="1"/>
  <c r="BU523" s="1"/>
  <c r="BO524"/>
  <c r="BD523"/>
  <c r="BE522"/>
  <c r="BI522" s="1"/>
  <c r="BJ522" s="1"/>
  <c r="AT524"/>
  <c r="AX524" s="1"/>
  <c r="AY524" s="1"/>
  <c r="AS525"/>
  <c r="AH528"/>
  <c r="AI527"/>
  <c r="AM527" s="1"/>
  <c r="AN527" s="1"/>
  <c r="W582"/>
  <c r="X581"/>
  <c r="AB581" s="1"/>
  <c r="AC581" s="1"/>
  <c r="E520" i="9"/>
  <c r="X520"/>
  <c r="Y520" s="1"/>
  <c r="S524"/>
  <c r="T524" s="1"/>
  <c r="F522"/>
  <c r="J521"/>
  <c r="K521" s="1"/>
  <c r="P520" i="5"/>
  <c r="Q517"/>
  <c r="R517" s="1"/>
  <c r="L518"/>
  <c r="M518" s="1"/>
  <c r="CV526" l="1"/>
  <c r="CW525"/>
  <c r="DA525" s="1"/>
  <c r="DB525" s="1"/>
  <c r="CK536"/>
  <c r="CL535"/>
  <c r="CP535" s="1"/>
  <c r="CQ535" s="1"/>
  <c r="CA527"/>
  <c r="CE527" s="1"/>
  <c r="CF527" s="1"/>
  <c r="BZ528"/>
  <c r="BP524"/>
  <c r="BT524" s="1"/>
  <c r="BU524" s="1"/>
  <c r="BO525"/>
  <c r="BE523"/>
  <c r="BI523" s="1"/>
  <c r="BJ523" s="1"/>
  <c r="BD524"/>
  <c r="AS526"/>
  <c r="AT525"/>
  <c r="AX525" s="1"/>
  <c r="AY525" s="1"/>
  <c r="AI528"/>
  <c r="AM528" s="1"/>
  <c r="AN528" s="1"/>
  <c r="AH529"/>
  <c r="W583"/>
  <c r="X582"/>
  <c r="AB582" s="1"/>
  <c r="AC582" s="1"/>
  <c r="E521" i="9"/>
  <c r="X521"/>
  <c r="Y521" s="1"/>
  <c r="S525"/>
  <c r="T525" s="1"/>
  <c r="J522"/>
  <c r="K522" s="1"/>
  <c r="F523"/>
  <c r="P521" i="5"/>
  <c r="Q518"/>
  <c r="R518" s="1"/>
  <c r="L519"/>
  <c r="M519" s="1"/>
  <c r="CV527" l="1"/>
  <c r="CW526"/>
  <c r="DA526" s="1"/>
  <c r="DB526" s="1"/>
  <c r="CL536"/>
  <c r="CP536" s="1"/>
  <c r="CQ536" s="1"/>
  <c r="CK537"/>
  <c r="CA528"/>
  <c r="CE528" s="1"/>
  <c r="CF528" s="1"/>
  <c r="BZ529"/>
  <c r="BO526"/>
  <c r="BP525"/>
  <c r="BT525" s="1"/>
  <c r="BU525" s="1"/>
  <c r="BE524"/>
  <c r="BI524" s="1"/>
  <c r="BJ524" s="1"/>
  <c r="BD525"/>
  <c r="AS527"/>
  <c r="AT526"/>
  <c r="AX526" s="1"/>
  <c r="AY526" s="1"/>
  <c r="AI529"/>
  <c r="AM529" s="1"/>
  <c r="AN529" s="1"/>
  <c r="AH530"/>
  <c r="X583"/>
  <c r="AB583" s="1"/>
  <c r="AC583" s="1"/>
  <c r="W584"/>
  <c r="E522" i="9"/>
  <c r="X522"/>
  <c r="Y522" s="1"/>
  <c r="S526"/>
  <c r="T526" s="1"/>
  <c r="J523"/>
  <c r="K523" s="1"/>
  <c r="F524"/>
  <c r="P522" i="5"/>
  <c r="Q519"/>
  <c r="R519" s="1"/>
  <c r="L520"/>
  <c r="M520" s="1"/>
  <c r="CW527" l="1"/>
  <c r="DA527" s="1"/>
  <c r="DB527" s="1"/>
  <c r="CV528"/>
  <c r="CK538"/>
  <c r="CL537"/>
  <c r="CP537" s="1"/>
  <c r="CQ537" s="1"/>
  <c r="BZ530"/>
  <c r="CA529"/>
  <c r="CE529" s="1"/>
  <c r="CF529" s="1"/>
  <c r="BO527"/>
  <c r="BP526"/>
  <c r="BT526" s="1"/>
  <c r="BU526" s="1"/>
  <c r="BD526"/>
  <c r="BE525"/>
  <c r="BI525" s="1"/>
  <c r="BJ525" s="1"/>
  <c r="AT527"/>
  <c r="AX527" s="1"/>
  <c r="AY527" s="1"/>
  <c r="AS528"/>
  <c r="AH531"/>
  <c r="AI530"/>
  <c r="AM530" s="1"/>
  <c r="AN530" s="1"/>
  <c r="X584"/>
  <c r="AB584" s="1"/>
  <c r="AC584" s="1"/>
  <c r="W585"/>
  <c r="E523" i="9"/>
  <c r="X523"/>
  <c r="Y523" s="1"/>
  <c r="S527"/>
  <c r="T527" s="1"/>
  <c r="J524"/>
  <c r="K524" s="1"/>
  <c r="F525"/>
  <c r="P523" i="5"/>
  <c r="Q520"/>
  <c r="R520" s="1"/>
  <c r="L521"/>
  <c r="M521" s="1"/>
  <c r="CW528" l="1"/>
  <c r="DA528" s="1"/>
  <c r="DB528" s="1"/>
  <c r="CV529"/>
  <c r="CK539"/>
  <c r="CL538"/>
  <c r="CP538" s="1"/>
  <c r="CQ538" s="1"/>
  <c r="BZ531"/>
  <c r="CA530"/>
  <c r="CE530" s="1"/>
  <c r="CF530" s="1"/>
  <c r="BP527"/>
  <c r="BT527" s="1"/>
  <c r="BU527" s="1"/>
  <c r="BO528"/>
  <c r="BD527"/>
  <c r="BE526"/>
  <c r="BI526" s="1"/>
  <c r="BJ526" s="1"/>
  <c r="AT528"/>
  <c r="AX528" s="1"/>
  <c r="AY528" s="1"/>
  <c r="AS529"/>
  <c r="AH532"/>
  <c r="AI531"/>
  <c r="AM531" s="1"/>
  <c r="AN531" s="1"/>
  <c r="W586"/>
  <c r="X585"/>
  <c r="AB585" s="1"/>
  <c r="AC585" s="1"/>
  <c r="E524" i="9"/>
  <c r="X524"/>
  <c r="Y524" s="1"/>
  <c r="S528"/>
  <c r="T528" s="1"/>
  <c r="F526"/>
  <c r="J525"/>
  <c r="K525" s="1"/>
  <c r="P524" i="5"/>
  <c r="Q521"/>
  <c r="R521" s="1"/>
  <c r="L522"/>
  <c r="M522" s="1"/>
  <c r="CV530" l="1"/>
  <c r="CW529"/>
  <c r="DA529" s="1"/>
  <c r="DB529" s="1"/>
  <c r="CK540"/>
  <c r="CL539"/>
  <c r="CP539" s="1"/>
  <c r="CQ539" s="1"/>
  <c r="CA531"/>
  <c r="CE531" s="1"/>
  <c r="CF531" s="1"/>
  <c r="BZ532"/>
  <c r="BP528"/>
  <c r="BT528" s="1"/>
  <c r="BU528" s="1"/>
  <c r="BO529"/>
  <c r="BE527"/>
  <c r="BI527" s="1"/>
  <c r="BJ527" s="1"/>
  <c r="BD528"/>
  <c r="AS530"/>
  <c r="AT529"/>
  <c r="AX529" s="1"/>
  <c r="AY529" s="1"/>
  <c r="AI532"/>
  <c r="AM532" s="1"/>
  <c r="AN532" s="1"/>
  <c r="AH533"/>
  <c r="W587"/>
  <c r="X586"/>
  <c r="AB586" s="1"/>
  <c r="AC586" s="1"/>
  <c r="E525" i="9"/>
  <c r="X525"/>
  <c r="Y525" s="1"/>
  <c r="S529"/>
  <c r="T529" s="1"/>
  <c r="J526"/>
  <c r="K526" s="1"/>
  <c r="F527"/>
  <c r="P525" i="5"/>
  <c r="Q522"/>
  <c r="R522" s="1"/>
  <c r="L523"/>
  <c r="M523" s="1"/>
  <c r="CV531" l="1"/>
  <c r="CW530"/>
  <c r="DA530" s="1"/>
  <c r="DB530" s="1"/>
  <c r="CL540"/>
  <c r="CP540" s="1"/>
  <c r="CQ540" s="1"/>
  <c r="CK541"/>
  <c r="CA532"/>
  <c r="CE532" s="1"/>
  <c r="CF532" s="1"/>
  <c r="BZ533"/>
  <c r="BO530"/>
  <c r="BP529"/>
  <c r="BT529" s="1"/>
  <c r="BU529" s="1"/>
  <c r="BE528"/>
  <c r="BI528" s="1"/>
  <c r="BJ528" s="1"/>
  <c r="BD529"/>
  <c r="AS531"/>
  <c r="AT530"/>
  <c r="AX530" s="1"/>
  <c r="AY530" s="1"/>
  <c r="AI533"/>
  <c r="AM533" s="1"/>
  <c r="AN533" s="1"/>
  <c r="AH534"/>
  <c r="X587"/>
  <c r="AB587" s="1"/>
  <c r="AC587" s="1"/>
  <c r="W588"/>
  <c r="E526" i="9"/>
  <c r="X526"/>
  <c r="Y526" s="1"/>
  <c r="S530"/>
  <c r="T530" s="1"/>
  <c r="J527"/>
  <c r="K527" s="1"/>
  <c r="F528"/>
  <c r="P526" i="5"/>
  <c r="Q523"/>
  <c r="R523" s="1"/>
  <c r="L524"/>
  <c r="M524" s="1"/>
  <c r="CW531" l="1"/>
  <c r="DA531" s="1"/>
  <c r="DB531" s="1"/>
  <c r="CV532"/>
  <c r="CK542"/>
  <c r="CL541"/>
  <c r="CP541" s="1"/>
  <c r="CQ541" s="1"/>
  <c r="BZ534"/>
  <c r="CA533"/>
  <c r="CE533" s="1"/>
  <c r="CF533" s="1"/>
  <c r="BO531"/>
  <c r="BP530"/>
  <c r="BT530" s="1"/>
  <c r="BU530" s="1"/>
  <c r="BD530"/>
  <c r="BE529"/>
  <c r="BI529" s="1"/>
  <c r="BJ529" s="1"/>
  <c r="AT531"/>
  <c r="AX531" s="1"/>
  <c r="AY531" s="1"/>
  <c r="AS532"/>
  <c r="AH535"/>
  <c r="AI534"/>
  <c r="AM534" s="1"/>
  <c r="AN534" s="1"/>
  <c r="X588"/>
  <c r="AB588" s="1"/>
  <c r="AC588" s="1"/>
  <c r="W589"/>
  <c r="E527" i="9"/>
  <c r="X527"/>
  <c r="Y527" s="1"/>
  <c r="S531"/>
  <c r="T531" s="1"/>
  <c r="J528"/>
  <c r="K528" s="1"/>
  <c r="F529"/>
  <c r="P527" i="5"/>
  <c r="Q524"/>
  <c r="R524" s="1"/>
  <c r="L525"/>
  <c r="M525" s="1"/>
  <c r="CW532" l="1"/>
  <c r="DA532" s="1"/>
  <c r="DB532" s="1"/>
  <c r="CV533"/>
  <c r="CK543"/>
  <c r="CL542"/>
  <c r="CP542" s="1"/>
  <c r="CQ542" s="1"/>
  <c r="BZ535"/>
  <c r="CA534"/>
  <c r="CE534" s="1"/>
  <c r="CF534" s="1"/>
  <c r="BP531"/>
  <c r="BT531" s="1"/>
  <c r="BU531" s="1"/>
  <c r="BO532"/>
  <c r="BD531"/>
  <c r="BE530"/>
  <c r="BI530" s="1"/>
  <c r="BJ530" s="1"/>
  <c r="AT532"/>
  <c r="AX532" s="1"/>
  <c r="AY532" s="1"/>
  <c r="AS533"/>
  <c r="AH536"/>
  <c r="AI535"/>
  <c r="AM535" s="1"/>
  <c r="AN535" s="1"/>
  <c r="W590"/>
  <c r="X589"/>
  <c r="AB589" s="1"/>
  <c r="AC589" s="1"/>
  <c r="E528" i="9"/>
  <c r="X528"/>
  <c r="Y528" s="1"/>
  <c r="S532"/>
  <c r="T532" s="1"/>
  <c r="F530"/>
  <c r="J529"/>
  <c r="K529" s="1"/>
  <c r="P528" i="5"/>
  <c r="Q525"/>
  <c r="R525" s="1"/>
  <c r="L526"/>
  <c r="M526" s="1"/>
  <c r="CV534" l="1"/>
  <c r="CW533"/>
  <c r="DA533" s="1"/>
  <c r="DB533" s="1"/>
  <c r="CK544"/>
  <c r="CL543"/>
  <c r="CP543" s="1"/>
  <c r="CQ543" s="1"/>
  <c r="CA535"/>
  <c r="CE535" s="1"/>
  <c r="CF535" s="1"/>
  <c r="BZ536"/>
  <c r="BP532"/>
  <c r="BT532" s="1"/>
  <c r="BU532" s="1"/>
  <c r="BO533"/>
  <c r="BE531"/>
  <c r="BI531" s="1"/>
  <c r="BJ531" s="1"/>
  <c r="BD532"/>
  <c r="AS534"/>
  <c r="AT533"/>
  <c r="AX533" s="1"/>
  <c r="AY533" s="1"/>
  <c r="AI536"/>
  <c r="AM536" s="1"/>
  <c r="AN536" s="1"/>
  <c r="AH537"/>
  <c r="W591"/>
  <c r="X590"/>
  <c r="AB590" s="1"/>
  <c r="AC590" s="1"/>
  <c r="E529" i="9"/>
  <c r="X529"/>
  <c r="Y529" s="1"/>
  <c r="S533"/>
  <c r="T533" s="1"/>
  <c r="J530"/>
  <c r="K530" s="1"/>
  <c r="F531"/>
  <c r="P529" i="5"/>
  <c r="Q526"/>
  <c r="R526" s="1"/>
  <c r="L527"/>
  <c r="M527" s="1"/>
  <c r="CV535" l="1"/>
  <c r="CW534"/>
  <c r="DA534" s="1"/>
  <c r="DB534" s="1"/>
  <c r="CL544"/>
  <c r="CP544" s="1"/>
  <c r="CQ544" s="1"/>
  <c r="CK545"/>
  <c r="CA536"/>
  <c r="CE536" s="1"/>
  <c r="CF536" s="1"/>
  <c r="BZ537"/>
  <c r="BO534"/>
  <c r="BP533"/>
  <c r="BT533" s="1"/>
  <c r="BU533" s="1"/>
  <c r="BE532"/>
  <c r="BI532" s="1"/>
  <c r="BJ532" s="1"/>
  <c r="BD533"/>
  <c r="AS535"/>
  <c r="AT534"/>
  <c r="AX534" s="1"/>
  <c r="AY534" s="1"/>
  <c r="AI537"/>
  <c r="AM537" s="1"/>
  <c r="AN537" s="1"/>
  <c r="AH538"/>
  <c r="X591"/>
  <c r="AB591" s="1"/>
  <c r="AC591" s="1"/>
  <c r="W592"/>
  <c r="E530" i="9"/>
  <c r="X530"/>
  <c r="Y530" s="1"/>
  <c r="S534"/>
  <c r="T534" s="1"/>
  <c r="J531"/>
  <c r="K531" s="1"/>
  <c r="F532"/>
  <c r="P530" i="5"/>
  <c r="Q527"/>
  <c r="R527" s="1"/>
  <c r="L528"/>
  <c r="M528" s="1"/>
  <c r="CW535" l="1"/>
  <c r="DA535" s="1"/>
  <c r="DB535" s="1"/>
  <c r="CV536"/>
  <c r="CK546"/>
  <c r="CL545"/>
  <c r="CP545" s="1"/>
  <c r="CQ545" s="1"/>
  <c r="BZ538"/>
  <c r="CA537"/>
  <c r="CE537" s="1"/>
  <c r="CF537" s="1"/>
  <c r="BO535"/>
  <c r="BP534"/>
  <c r="BT534" s="1"/>
  <c r="BU534" s="1"/>
  <c r="BD534"/>
  <c r="BE533"/>
  <c r="BI533" s="1"/>
  <c r="BJ533" s="1"/>
  <c r="AT535"/>
  <c r="AX535" s="1"/>
  <c r="AY535" s="1"/>
  <c r="AS536"/>
  <c r="AH539"/>
  <c r="AI538"/>
  <c r="AM538" s="1"/>
  <c r="AN538" s="1"/>
  <c r="X592"/>
  <c r="AB592" s="1"/>
  <c r="AC592" s="1"/>
  <c r="W593"/>
  <c r="E531" i="9"/>
  <c r="X531"/>
  <c r="Y531" s="1"/>
  <c r="S535"/>
  <c r="T535" s="1"/>
  <c r="J532"/>
  <c r="K532" s="1"/>
  <c r="F533"/>
  <c r="P531" i="5"/>
  <c r="Q528"/>
  <c r="R528" s="1"/>
  <c r="L529"/>
  <c r="M529" s="1"/>
  <c r="CW536" l="1"/>
  <c r="DA536" s="1"/>
  <c r="DB536" s="1"/>
  <c r="CV537"/>
  <c r="CK547"/>
  <c r="CL546"/>
  <c r="CP546" s="1"/>
  <c r="CQ546" s="1"/>
  <c r="BZ539"/>
  <c r="CA538"/>
  <c r="CE538" s="1"/>
  <c r="CF538" s="1"/>
  <c r="BP535"/>
  <c r="BT535" s="1"/>
  <c r="BU535" s="1"/>
  <c r="BO536"/>
  <c r="BD535"/>
  <c r="BE534"/>
  <c r="BI534" s="1"/>
  <c r="BJ534" s="1"/>
  <c r="AT536"/>
  <c r="AX536" s="1"/>
  <c r="AY536" s="1"/>
  <c r="AS537"/>
  <c r="AH540"/>
  <c r="AI539"/>
  <c r="AM539" s="1"/>
  <c r="AN539" s="1"/>
  <c r="W594"/>
  <c r="X593"/>
  <c r="AB593" s="1"/>
  <c r="AC593" s="1"/>
  <c r="E532" i="9"/>
  <c r="X532"/>
  <c r="Y532" s="1"/>
  <c r="S536"/>
  <c r="T536" s="1"/>
  <c r="F534"/>
  <c r="J533"/>
  <c r="K533" s="1"/>
  <c r="P532" i="5"/>
  <c r="Q529"/>
  <c r="R529" s="1"/>
  <c r="L530"/>
  <c r="M530" s="1"/>
  <c r="CV538" l="1"/>
  <c r="CW537"/>
  <c r="DA537" s="1"/>
  <c r="DB537" s="1"/>
  <c r="CK548"/>
  <c r="CL547"/>
  <c r="CP547" s="1"/>
  <c r="CQ547" s="1"/>
  <c r="CA539"/>
  <c r="CE539" s="1"/>
  <c r="CF539" s="1"/>
  <c r="BZ540"/>
  <c r="BP536"/>
  <c r="BT536" s="1"/>
  <c r="BU536" s="1"/>
  <c r="BO537"/>
  <c r="BE535"/>
  <c r="BI535" s="1"/>
  <c r="BJ535" s="1"/>
  <c r="BD536"/>
  <c r="AS538"/>
  <c r="AT537"/>
  <c r="AX537" s="1"/>
  <c r="AY537" s="1"/>
  <c r="AI540"/>
  <c r="AM540" s="1"/>
  <c r="AN540" s="1"/>
  <c r="AH541"/>
  <c r="W595"/>
  <c r="X594"/>
  <c r="AB594" s="1"/>
  <c r="AC594" s="1"/>
  <c r="E533" i="9"/>
  <c r="X533"/>
  <c r="Y533" s="1"/>
  <c r="S537"/>
  <c r="T537" s="1"/>
  <c r="J534"/>
  <c r="K534" s="1"/>
  <c r="F535"/>
  <c r="P533" i="5"/>
  <c r="Q530"/>
  <c r="R530" s="1"/>
  <c r="L531"/>
  <c r="M531" s="1"/>
  <c r="CV539" l="1"/>
  <c r="CW538"/>
  <c r="DA538" s="1"/>
  <c r="DB538" s="1"/>
  <c r="CL548"/>
  <c r="CP548" s="1"/>
  <c r="CQ548" s="1"/>
  <c r="CK549"/>
  <c r="CA540"/>
  <c r="CE540" s="1"/>
  <c r="CF540" s="1"/>
  <c r="BZ541"/>
  <c r="BO538"/>
  <c r="BP537"/>
  <c r="BT537" s="1"/>
  <c r="BU537" s="1"/>
  <c r="BE536"/>
  <c r="BI536" s="1"/>
  <c r="BJ536" s="1"/>
  <c r="BD537"/>
  <c r="AS539"/>
  <c r="AT538"/>
  <c r="AX538" s="1"/>
  <c r="AY538" s="1"/>
  <c r="AI541"/>
  <c r="AM541" s="1"/>
  <c r="AN541" s="1"/>
  <c r="AH542"/>
  <c r="X595"/>
  <c r="AB595" s="1"/>
  <c r="AC595" s="1"/>
  <c r="W596"/>
  <c r="E534" i="9"/>
  <c r="X534"/>
  <c r="Y534" s="1"/>
  <c r="S538"/>
  <c r="T538" s="1"/>
  <c r="J535"/>
  <c r="K535" s="1"/>
  <c r="F536"/>
  <c r="P534" i="5"/>
  <c r="Q531"/>
  <c r="R531" s="1"/>
  <c r="L532"/>
  <c r="M532" s="1"/>
  <c r="CW539" l="1"/>
  <c r="DA539" s="1"/>
  <c r="DB539" s="1"/>
  <c r="CV540"/>
  <c r="CK550"/>
  <c r="CL549"/>
  <c r="CP549" s="1"/>
  <c r="CQ549" s="1"/>
  <c r="BZ542"/>
  <c r="CA541"/>
  <c r="CE541" s="1"/>
  <c r="CF541" s="1"/>
  <c r="BO539"/>
  <c r="BP538"/>
  <c r="BT538" s="1"/>
  <c r="BU538" s="1"/>
  <c r="BD538"/>
  <c r="BE537"/>
  <c r="BI537" s="1"/>
  <c r="BJ537" s="1"/>
  <c r="AT539"/>
  <c r="AX539" s="1"/>
  <c r="AY539" s="1"/>
  <c r="AS540"/>
  <c r="AH543"/>
  <c r="AI542"/>
  <c r="AM542" s="1"/>
  <c r="AN542" s="1"/>
  <c r="X596"/>
  <c r="AB596" s="1"/>
  <c r="AC596" s="1"/>
  <c r="W597"/>
  <c r="E535" i="9"/>
  <c r="X535"/>
  <c r="Y535" s="1"/>
  <c r="S539"/>
  <c r="T539" s="1"/>
  <c r="J536"/>
  <c r="K536" s="1"/>
  <c r="F537"/>
  <c r="P535" i="5"/>
  <c r="Q532"/>
  <c r="R532" s="1"/>
  <c r="L533"/>
  <c r="M533" s="1"/>
  <c r="CW540" l="1"/>
  <c r="DA540" s="1"/>
  <c r="DB540" s="1"/>
  <c r="CV541"/>
  <c r="CK551"/>
  <c r="CL550"/>
  <c r="CP550" s="1"/>
  <c r="CQ550" s="1"/>
  <c r="BZ543"/>
  <c r="CA542"/>
  <c r="CE542" s="1"/>
  <c r="CF542" s="1"/>
  <c r="BP539"/>
  <c r="BT539" s="1"/>
  <c r="BU539" s="1"/>
  <c r="BO540"/>
  <c r="BD539"/>
  <c r="BE538"/>
  <c r="BI538" s="1"/>
  <c r="BJ538" s="1"/>
  <c r="AT540"/>
  <c r="AX540" s="1"/>
  <c r="AY540" s="1"/>
  <c r="AS541"/>
  <c r="AH544"/>
  <c r="AI543"/>
  <c r="AM543" s="1"/>
  <c r="AN543" s="1"/>
  <c r="W598"/>
  <c r="X597"/>
  <c r="AB597" s="1"/>
  <c r="AC597" s="1"/>
  <c r="E536" i="9"/>
  <c r="X536"/>
  <c r="Y536" s="1"/>
  <c r="S540"/>
  <c r="T540" s="1"/>
  <c r="F538"/>
  <c r="J537"/>
  <c r="K537" s="1"/>
  <c r="P536" i="5"/>
  <c r="Q533"/>
  <c r="R533" s="1"/>
  <c r="L534"/>
  <c r="M534" s="1"/>
  <c r="CV542" l="1"/>
  <c r="CW541"/>
  <c r="DA541" s="1"/>
  <c r="DB541" s="1"/>
  <c r="CK552"/>
  <c r="CL551"/>
  <c r="CP551" s="1"/>
  <c r="CQ551" s="1"/>
  <c r="CA543"/>
  <c r="CE543" s="1"/>
  <c r="CF543" s="1"/>
  <c r="BZ544"/>
  <c r="BP540"/>
  <c r="BT540" s="1"/>
  <c r="BU540" s="1"/>
  <c r="BO541"/>
  <c r="BE539"/>
  <c r="BI539" s="1"/>
  <c r="BJ539" s="1"/>
  <c r="BD540"/>
  <c r="AS542"/>
  <c r="AT541"/>
  <c r="AX541" s="1"/>
  <c r="AY541" s="1"/>
  <c r="AI544"/>
  <c r="AM544" s="1"/>
  <c r="AN544" s="1"/>
  <c r="AH545"/>
  <c r="W599"/>
  <c r="X598"/>
  <c r="AB598" s="1"/>
  <c r="AC598" s="1"/>
  <c r="E537" i="9"/>
  <c r="X537"/>
  <c r="Y537" s="1"/>
  <c r="S541"/>
  <c r="T541" s="1"/>
  <c r="J538"/>
  <c r="K538" s="1"/>
  <c r="F539"/>
  <c r="P537" i="5"/>
  <c r="Q534"/>
  <c r="R534" s="1"/>
  <c r="L535"/>
  <c r="M535" s="1"/>
  <c r="CV543" l="1"/>
  <c r="CW542"/>
  <c r="DA542" s="1"/>
  <c r="DB542" s="1"/>
  <c r="CL552"/>
  <c r="CP552" s="1"/>
  <c r="CQ552" s="1"/>
  <c r="CK553"/>
  <c r="CA544"/>
  <c r="CE544" s="1"/>
  <c r="CF544" s="1"/>
  <c r="BZ545"/>
  <c r="BO542"/>
  <c r="BP541"/>
  <c r="BT541" s="1"/>
  <c r="BU541" s="1"/>
  <c r="BE540"/>
  <c r="BI540" s="1"/>
  <c r="BJ540" s="1"/>
  <c r="BD541"/>
  <c r="AS543"/>
  <c r="AT542"/>
  <c r="AX542" s="1"/>
  <c r="AY542" s="1"/>
  <c r="AI545"/>
  <c r="AM545" s="1"/>
  <c r="AN545" s="1"/>
  <c r="AH546"/>
  <c r="X599"/>
  <c r="AB599" s="1"/>
  <c r="AC599" s="1"/>
  <c r="W600"/>
  <c r="E538" i="9"/>
  <c r="X538"/>
  <c r="Y538" s="1"/>
  <c r="S542"/>
  <c r="T542" s="1"/>
  <c r="J539"/>
  <c r="K539" s="1"/>
  <c r="F540"/>
  <c r="P538" i="5"/>
  <c r="Q535"/>
  <c r="R535" s="1"/>
  <c r="L536"/>
  <c r="M536" s="1"/>
  <c r="CW543" l="1"/>
  <c r="DA543" s="1"/>
  <c r="DB543" s="1"/>
  <c r="CV544"/>
  <c r="CK554"/>
  <c r="CL553"/>
  <c r="CP553" s="1"/>
  <c r="CQ553" s="1"/>
  <c r="BZ546"/>
  <c r="CA545"/>
  <c r="CE545" s="1"/>
  <c r="CF545" s="1"/>
  <c r="BO543"/>
  <c r="BP542"/>
  <c r="BT542" s="1"/>
  <c r="BU542" s="1"/>
  <c r="BD542"/>
  <c r="BE541"/>
  <c r="BI541" s="1"/>
  <c r="BJ541" s="1"/>
  <c r="AT543"/>
  <c r="AX543" s="1"/>
  <c r="AY543" s="1"/>
  <c r="AS544"/>
  <c r="AH547"/>
  <c r="AI546"/>
  <c r="AM546" s="1"/>
  <c r="AN546" s="1"/>
  <c r="X600"/>
  <c r="AB600" s="1"/>
  <c r="AC600" s="1"/>
  <c r="W601"/>
  <c r="E539" i="9"/>
  <c r="X539"/>
  <c r="Y539" s="1"/>
  <c r="S543"/>
  <c r="T543" s="1"/>
  <c r="J540"/>
  <c r="K540" s="1"/>
  <c r="F541"/>
  <c r="P539" i="5"/>
  <c r="Q536"/>
  <c r="R536" s="1"/>
  <c r="L537"/>
  <c r="M537" s="1"/>
  <c r="CW544" l="1"/>
  <c r="DA544" s="1"/>
  <c r="DB544" s="1"/>
  <c r="CV545"/>
  <c r="CK555"/>
  <c r="CL554"/>
  <c r="CP554" s="1"/>
  <c r="CQ554" s="1"/>
  <c r="BZ547"/>
  <c r="CA546"/>
  <c r="CE546" s="1"/>
  <c r="CF546" s="1"/>
  <c r="BP543"/>
  <c r="BT543" s="1"/>
  <c r="BU543" s="1"/>
  <c r="BO544"/>
  <c r="BD543"/>
  <c r="BE542"/>
  <c r="BI542" s="1"/>
  <c r="BJ542" s="1"/>
  <c r="AT544"/>
  <c r="AX544" s="1"/>
  <c r="AY544" s="1"/>
  <c r="AS545"/>
  <c r="AH548"/>
  <c r="AI547"/>
  <c r="AM547" s="1"/>
  <c r="AN547" s="1"/>
  <c r="W602"/>
  <c r="X601"/>
  <c r="AB601" s="1"/>
  <c r="AC601" s="1"/>
  <c r="E540" i="9"/>
  <c r="X540"/>
  <c r="Y540" s="1"/>
  <c r="S544"/>
  <c r="T544" s="1"/>
  <c r="F542"/>
  <c r="J541"/>
  <c r="K541" s="1"/>
  <c r="P540" i="5"/>
  <c r="Q537"/>
  <c r="R537" s="1"/>
  <c r="L538"/>
  <c r="M538" s="1"/>
  <c r="CV546" l="1"/>
  <c r="CW545"/>
  <c r="DA545" s="1"/>
  <c r="DB545" s="1"/>
  <c r="CK556"/>
  <c r="CL555"/>
  <c r="CP555" s="1"/>
  <c r="CQ555" s="1"/>
  <c r="CA547"/>
  <c r="CE547" s="1"/>
  <c r="CF547" s="1"/>
  <c r="BZ548"/>
  <c r="BP544"/>
  <c r="BT544" s="1"/>
  <c r="BU544" s="1"/>
  <c r="BO545"/>
  <c r="BE543"/>
  <c r="BI543" s="1"/>
  <c r="BJ543" s="1"/>
  <c r="BD544"/>
  <c r="AS546"/>
  <c r="AT545"/>
  <c r="AX545" s="1"/>
  <c r="AY545" s="1"/>
  <c r="AI548"/>
  <c r="AM548" s="1"/>
  <c r="AN548" s="1"/>
  <c r="AH549"/>
  <c r="W603"/>
  <c r="X602"/>
  <c r="AB602" s="1"/>
  <c r="AC602" s="1"/>
  <c r="E541" i="9"/>
  <c r="X541"/>
  <c r="Y541" s="1"/>
  <c r="S545"/>
  <c r="T545" s="1"/>
  <c r="J542"/>
  <c r="K542" s="1"/>
  <c r="F543"/>
  <c r="P541" i="5"/>
  <c r="Q538"/>
  <c r="R538" s="1"/>
  <c r="L539"/>
  <c r="M539" s="1"/>
  <c r="CV547" l="1"/>
  <c r="CW546"/>
  <c r="DA546" s="1"/>
  <c r="DB546" s="1"/>
  <c r="CL556"/>
  <c r="CP556" s="1"/>
  <c r="CQ556" s="1"/>
  <c r="CK557"/>
  <c r="CA548"/>
  <c r="CE548" s="1"/>
  <c r="CF548" s="1"/>
  <c r="BZ549"/>
  <c r="BO546"/>
  <c r="BP545"/>
  <c r="BT545" s="1"/>
  <c r="BU545" s="1"/>
  <c r="BE544"/>
  <c r="BI544" s="1"/>
  <c r="BJ544" s="1"/>
  <c r="BD545"/>
  <c r="AS547"/>
  <c r="AT546"/>
  <c r="AX546" s="1"/>
  <c r="AY546" s="1"/>
  <c r="AI549"/>
  <c r="AM549" s="1"/>
  <c r="AN549" s="1"/>
  <c r="AH550"/>
  <c r="X603"/>
  <c r="AB603" s="1"/>
  <c r="AC603" s="1"/>
  <c r="W604"/>
  <c r="E542" i="9"/>
  <c r="X542"/>
  <c r="Y542" s="1"/>
  <c r="S546"/>
  <c r="T546" s="1"/>
  <c r="J543"/>
  <c r="K543" s="1"/>
  <c r="F544"/>
  <c r="P542" i="5"/>
  <c r="Q539"/>
  <c r="R539" s="1"/>
  <c r="L540"/>
  <c r="M540" s="1"/>
  <c r="CW547" l="1"/>
  <c r="DA547" s="1"/>
  <c r="DB547" s="1"/>
  <c r="CV548"/>
  <c r="CL557"/>
  <c r="CP557" s="1"/>
  <c r="CQ557" s="1"/>
  <c r="CK558"/>
  <c r="BZ550"/>
  <c r="CA549"/>
  <c r="CE549" s="1"/>
  <c r="CF549" s="1"/>
  <c r="BO547"/>
  <c r="BP546"/>
  <c r="BT546" s="1"/>
  <c r="BU546" s="1"/>
  <c r="BD546"/>
  <c r="BE545"/>
  <c r="BI545" s="1"/>
  <c r="BJ545" s="1"/>
  <c r="AT547"/>
  <c r="AX547" s="1"/>
  <c r="AY547" s="1"/>
  <c r="AS548"/>
  <c r="AH551"/>
  <c r="AI550"/>
  <c r="AM550" s="1"/>
  <c r="AN550" s="1"/>
  <c r="X604"/>
  <c r="AB604" s="1"/>
  <c r="AC604" s="1"/>
  <c r="W605"/>
  <c r="E543" i="9"/>
  <c r="X543"/>
  <c r="Y543" s="1"/>
  <c r="S547"/>
  <c r="T547" s="1"/>
  <c r="J544"/>
  <c r="K544" s="1"/>
  <c r="F545"/>
  <c r="P543" i="5"/>
  <c r="Q540"/>
  <c r="R540" s="1"/>
  <c r="L541"/>
  <c r="M541" s="1"/>
  <c r="CW548" l="1"/>
  <c r="DA548" s="1"/>
  <c r="DB548" s="1"/>
  <c r="CV549"/>
  <c r="CK559"/>
  <c r="CL558"/>
  <c r="CP558" s="1"/>
  <c r="CQ558" s="1"/>
  <c r="BZ551"/>
  <c r="CA550"/>
  <c r="CE550" s="1"/>
  <c r="CF550" s="1"/>
  <c r="BP547"/>
  <c r="BT547" s="1"/>
  <c r="BU547" s="1"/>
  <c r="BO548"/>
  <c r="BD547"/>
  <c r="BE546"/>
  <c r="BI546" s="1"/>
  <c r="BJ546" s="1"/>
  <c r="AT548"/>
  <c r="AX548" s="1"/>
  <c r="AY548" s="1"/>
  <c r="AS549"/>
  <c r="AH552"/>
  <c r="AI551"/>
  <c r="AM551" s="1"/>
  <c r="AN551" s="1"/>
  <c r="W606"/>
  <c r="X605"/>
  <c r="AB605" s="1"/>
  <c r="AC605" s="1"/>
  <c r="E544" i="9"/>
  <c r="X544"/>
  <c r="Y544" s="1"/>
  <c r="S548"/>
  <c r="T548" s="1"/>
  <c r="F546"/>
  <c r="J545"/>
  <c r="K545" s="1"/>
  <c r="P544" i="5"/>
  <c r="Q541"/>
  <c r="R541" s="1"/>
  <c r="L542"/>
  <c r="M542" s="1"/>
  <c r="CV550" l="1"/>
  <c r="CW549"/>
  <c r="DA549" s="1"/>
  <c r="DB549" s="1"/>
  <c r="CK560"/>
  <c r="CL559"/>
  <c r="CP559" s="1"/>
  <c r="CQ559" s="1"/>
  <c r="CA551"/>
  <c r="CE551" s="1"/>
  <c r="CF551" s="1"/>
  <c r="BZ552"/>
  <c r="BP548"/>
  <c r="BT548" s="1"/>
  <c r="BU548" s="1"/>
  <c r="BO549"/>
  <c r="BE547"/>
  <c r="BI547" s="1"/>
  <c r="BJ547" s="1"/>
  <c r="BD548"/>
  <c r="AS550"/>
  <c r="AT549"/>
  <c r="AX549" s="1"/>
  <c r="AY549" s="1"/>
  <c r="AI552"/>
  <c r="AM552" s="1"/>
  <c r="AN552" s="1"/>
  <c r="AH553"/>
  <c r="W607"/>
  <c r="X606"/>
  <c r="AB606" s="1"/>
  <c r="AC606" s="1"/>
  <c r="E545" i="9"/>
  <c r="X545"/>
  <c r="Y545" s="1"/>
  <c r="S549"/>
  <c r="T549" s="1"/>
  <c r="J546"/>
  <c r="K546" s="1"/>
  <c r="F547"/>
  <c r="P545" i="5"/>
  <c r="Q542"/>
  <c r="R542" s="1"/>
  <c r="L543"/>
  <c r="M543" s="1"/>
  <c r="CV551" l="1"/>
  <c r="CW550"/>
  <c r="DA550" s="1"/>
  <c r="DB550" s="1"/>
  <c r="CL560"/>
  <c r="CP560" s="1"/>
  <c r="CQ560" s="1"/>
  <c r="CK561"/>
  <c r="CA552"/>
  <c r="CE552" s="1"/>
  <c r="CF552" s="1"/>
  <c r="BZ553"/>
  <c r="BO550"/>
  <c r="BP549"/>
  <c r="BT549" s="1"/>
  <c r="BU549" s="1"/>
  <c r="BE548"/>
  <c r="BI548" s="1"/>
  <c r="BJ548" s="1"/>
  <c r="BD549"/>
  <c r="AS551"/>
  <c r="AT550"/>
  <c r="AX550" s="1"/>
  <c r="AY550" s="1"/>
  <c r="AI553"/>
  <c r="AM553" s="1"/>
  <c r="AN553" s="1"/>
  <c r="AH554"/>
  <c r="X607"/>
  <c r="AB607" s="1"/>
  <c r="AC607" s="1"/>
  <c r="W608"/>
  <c r="E546" i="9"/>
  <c r="X546"/>
  <c r="Y546" s="1"/>
  <c r="S550"/>
  <c r="T550" s="1"/>
  <c r="J547"/>
  <c r="K547" s="1"/>
  <c r="F548"/>
  <c r="P546" i="5"/>
  <c r="Q543"/>
  <c r="R543" s="1"/>
  <c r="L544"/>
  <c r="M544" s="1"/>
  <c r="CW551" l="1"/>
  <c r="DA551" s="1"/>
  <c r="DB551" s="1"/>
  <c r="CV552"/>
  <c r="CL561"/>
  <c r="CP561" s="1"/>
  <c r="CQ561" s="1"/>
  <c r="CK562"/>
  <c r="BZ554"/>
  <c r="CA553"/>
  <c r="CE553" s="1"/>
  <c r="CF553" s="1"/>
  <c r="BO551"/>
  <c r="BP550"/>
  <c r="BT550" s="1"/>
  <c r="BU550" s="1"/>
  <c r="BD550"/>
  <c r="BE549"/>
  <c r="BI549" s="1"/>
  <c r="BJ549" s="1"/>
  <c r="AT551"/>
  <c r="AX551" s="1"/>
  <c r="AY551" s="1"/>
  <c r="AS552"/>
  <c r="AH555"/>
  <c r="AI554"/>
  <c r="AM554" s="1"/>
  <c r="AN554" s="1"/>
  <c r="X608"/>
  <c r="AB608" s="1"/>
  <c r="AC608" s="1"/>
  <c r="W609"/>
  <c r="E547" i="9"/>
  <c r="X547"/>
  <c r="Y547" s="1"/>
  <c r="S551"/>
  <c r="T551" s="1"/>
  <c r="J548"/>
  <c r="K548" s="1"/>
  <c r="F549"/>
  <c r="P547" i="5"/>
  <c r="Q544"/>
  <c r="R544" s="1"/>
  <c r="L545"/>
  <c r="M545" s="1"/>
  <c r="CW552" l="1"/>
  <c r="DA552" s="1"/>
  <c r="DB552" s="1"/>
  <c r="CV553"/>
  <c r="CK563"/>
  <c r="CL562"/>
  <c r="CP562" s="1"/>
  <c r="CQ562" s="1"/>
  <c r="BZ555"/>
  <c r="CA554"/>
  <c r="CE554" s="1"/>
  <c r="CF554" s="1"/>
  <c r="BP551"/>
  <c r="BT551" s="1"/>
  <c r="BU551" s="1"/>
  <c r="BO552"/>
  <c r="BD551"/>
  <c r="BE550"/>
  <c r="BI550" s="1"/>
  <c r="BJ550" s="1"/>
  <c r="AT552"/>
  <c r="AX552" s="1"/>
  <c r="AY552" s="1"/>
  <c r="AS553"/>
  <c r="AH556"/>
  <c r="AI555"/>
  <c r="AM555" s="1"/>
  <c r="AN555" s="1"/>
  <c r="W610"/>
  <c r="X609"/>
  <c r="AB609" s="1"/>
  <c r="AC609" s="1"/>
  <c r="E548" i="9"/>
  <c r="X548"/>
  <c r="Y548" s="1"/>
  <c r="S552"/>
  <c r="T552" s="1"/>
  <c r="F550"/>
  <c r="J549"/>
  <c r="K549" s="1"/>
  <c r="P548" i="5"/>
  <c r="Q545"/>
  <c r="R545" s="1"/>
  <c r="L546"/>
  <c r="M546" s="1"/>
  <c r="CV554" l="1"/>
  <c r="CW553"/>
  <c r="DA553" s="1"/>
  <c r="DB553" s="1"/>
  <c r="CK564"/>
  <c r="CL563"/>
  <c r="CP563" s="1"/>
  <c r="CQ563" s="1"/>
  <c r="CA555"/>
  <c r="CE555" s="1"/>
  <c r="CF555" s="1"/>
  <c r="BZ556"/>
  <c r="BP552"/>
  <c r="BT552" s="1"/>
  <c r="BU552" s="1"/>
  <c r="BO553"/>
  <c r="BE551"/>
  <c r="BI551" s="1"/>
  <c r="BJ551" s="1"/>
  <c r="BD552"/>
  <c r="AS554"/>
  <c r="AT553"/>
  <c r="AX553" s="1"/>
  <c r="AY553" s="1"/>
  <c r="AI556"/>
  <c r="AM556" s="1"/>
  <c r="AN556" s="1"/>
  <c r="AH557"/>
  <c r="W611"/>
  <c r="X610"/>
  <c r="AB610" s="1"/>
  <c r="AC610" s="1"/>
  <c r="E549" i="9"/>
  <c r="X549"/>
  <c r="Y549" s="1"/>
  <c r="S553"/>
  <c r="T553" s="1"/>
  <c r="J550"/>
  <c r="K550" s="1"/>
  <c r="F551"/>
  <c r="P549" i="5"/>
  <c r="Q546"/>
  <c r="R546" s="1"/>
  <c r="L547"/>
  <c r="M547" s="1"/>
  <c r="CV555" l="1"/>
  <c r="CW554"/>
  <c r="DA554" s="1"/>
  <c r="DB554" s="1"/>
  <c r="CL564"/>
  <c r="CP564" s="1"/>
  <c r="CQ564" s="1"/>
  <c r="CK565"/>
  <c r="CA556"/>
  <c r="CE556" s="1"/>
  <c r="CF556" s="1"/>
  <c r="BZ557"/>
  <c r="BO554"/>
  <c r="BP553"/>
  <c r="BT553" s="1"/>
  <c r="BU553" s="1"/>
  <c r="BE552"/>
  <c r="BI552" s="1"/>
  <c r="BJ552" s="1"/>
  <c r="BD553"/>
  <c r="AS555"/>
  <c r="AT554"/>
  <c r="AX554" s="1"/>
  <c r="AY554" s="1"/>
  <c r="AI557"/>
  <c r="AM557" s="1"/>
  <c r="AN557" s="1"/>
  <c r="AH558"/>
  <c r="X611"/>
  <c r="AB611" s="1"/>
  <c r="AC611" s="1"/>
  <c r="W612"/>
  <c r="E550" i="9"/>
  <c r="X550"/>
  <c r="Y550" s="1"/>
  <c r="S554"/>
  <c r="T554" s="1"/>
  <c r="J551"/>
  <c r="K551" s="1"/>
  <c r="F552"/>
  <c r="P550" i="5"/>
  <c r="Q547"/>
  <c r="R547" s="1"/>
  <c r="L548"/>
  <c r="M548" s="1"/>
  <c r="CW555" l="1"/>
  <c r="DA555" s="1"/>
  <c r="DB555" s="1"/>
  <c r="CV556"/>
  <c r="CL565"/>
  <c r="CP565" s="1"/>
  <c r="CQ565" s="1"/>
  <c r="CK566"/>
  <c r="BZ558"/>
  <c r="CA557"/>
  <c r="CE557" s="1"/>
  <c r="CF557" s="1"/>
  <c r="BO555"/>
  <c r="BP554"/>
  <c r="BT554" s="1"/>
  <c r="BU554" s="1"/>
  <c r="BD554"/>
  <c r="BE553"/>
  <c r="BI553" s="1"/>
  <c r="BJ553" s="1"/>
  <c r="AT555"/>
  <c r="AX555" s="1"/>
  <c r="AY555" s="1"/>
  <c r="AS556"/>
  <c r="AH559"/>
  <c r="AI558"/>
  <c r="AM558" s="1"/>
  <c r="AN558" s="1"/>
  <c r="X612"/>
  <c r="AB612" s="1"/>
  <c r="AC612" s="1"/>
  <c r="W613"/>
  <c r="E551" i="9"/>
  <c r="X551"/>
  <c r="Y551" s="1"/>
  <c r="S555"/>
  <c r="T555" s="1"/>
  <c r="J552"/>
  <c r="K552" s="1"/>
  <c r="F553"/>
  <c r="P551" i="5"/>
  <c r="Q548"/>
  <c r="R548" s="1"/>
  <c r="L549"/>
  <c r="M549" s="1"/>
  <c r="CW556" l="1"/>
  <c r="DA556" s="1"/>
  <c r="DB556" s="1"/>
  <c r="CV557"/>
  <c r="CK567"/>
  <c r="CL566"/>
  <c r="CP566" s="1"/>
  <c r="CQ566" s="1"/>
  <c r="BZ559"/>
  <c r="CA558"/>
  <c r="CE558" s="1"/>
  <c r="CF558" s="1"/>
  <c r="BP555"/>
  <c r="BT555" s="1"/>
  <c r="BU555" s="1"/>
  <c r="BO556"/>
  <c r="BD555"/>
  <c r="BE554"/>
  <c r="BI554" s="1"/>
  <c r="BJ554" s="1"/>
  <c r="AT556"/>
  <c r="AX556" s="1"/>
  <c r="AY556" s="1"/>
  <c r="AS557"/>
  <c r="AH560"/>
  <c r="AI559"/>
  <c r="AM559" s="1"/>
  <c r="AN559" s="1"/>
  <c r="W614"/>
  <c r="X613"/>
  <c r="AB613" s="1"/>
  <c r="AC613" s="1"/>
  <c r="E552" i="9"/>
  <c r="X552"/>
  <c r="Y552" s="1"/>
  <c r="S556"/>
  <c r="T556" s="1"/>
  <c r="F554"/>
  <c r="J553"/>
  <c r="K553" s="1"/>
  <c r="P552" i="5"/>
  <c r="Q549"/>
  <c r="R549" s="1"/>
  <c r="L550"/>
  <c r="M550" s="1"/>
  <c r="CV558" l="1"/>
  <c r="CW557"/>
  <c r="DA557" s="1"/>
  <c r="DB557" s="1"/>
  <c r="CK568"/>
  <c r="CL567"/>
  <c r="CP567" s="1"/>
  <c r="CQ567" s="1"/>
  <c r="CA559"/>
  <c r="CE559" s="1"/>
  <c r="CF559" s="1"/>
  <c r="BZ560"/>
  <c r="BP556"/>
  <c r="BT556" s="1"/>
  <c r="BU556" s="1"/>
  <c r="BO557"/>
  <c r="BE555"/>
  <c r="BI555" s="1"/>
  <c r="BJ555" s="1"/>
  <c r="BD556"/>
  <c r="AS558"/>
  <c r="AT557"/>
  <c r="AX557" s="1"/>
  <c r="AY557" s="1"/>
  <c r="AI560"/>
  <c r="AM560" s="1"/>
  <c r="AN560" s="1"/>
  <c r="AH561"/>
  <c r="W615"/>
  <c r="X614"/>
  <c r="AB614" s="1"/>
  <c r="AC614" s="1"/>
  <c r="E553" i="9"/>
  <c r="X553"/>
  <c r="Y553" s="1"/>
  <c r="S557"/>
  <c r="T557" s="1"/>
  <c r="J554"/>
  <c r="K554" s="1"/>
  <c r="F555"/>
  <c r="P553" i="5"/>
  <c r="Q550"/>
  <c r="R550" s="1"/>
  <c r="L551"/>
  <c r="M551" s="1"/>
  <c r="CV559" l="1"/>
  <c r="CW558"/>
  <c r="DA558" s="1"/>
  <c r="DB558" s="1"/>
  <c r="CL568"/>
  <c r="CP568" s="1"/>
  <c r="CQ568" s="1"/>
  <c r="CK569"/>
  <c r="CA560"/>
  <c r="CE560" s="1"/>
  <c r="CF560" s="1"/>
  <c r="BZ561"/>
  <c r="BO558"/>
  <c r="BP557"/>
  <c r="BT557" s="1"/>
  <c r="BU557" s="1"/>
  <c r="BE556"/>
  <c r="BI556" s="1"/>
  <c r="BJ556" s="1"/>
  <c r="BD557"/>
  <c r="AS559"/>
  <c r="AT558"/>
  <c r="AX558" s="1"/>
  <c r="AY558" s="1"/>
  <c r="AI561"/>
  <c r="AM561" s="1"/>
  <c r="AN561" s="1"/>
  <c r="AH562"/>
  <c r="X615"/>
  <c r="AB615" s="1"/>
  <c r="AC615" s="1"/>
  <c r="W616"/>
  <c r="E554" i="9"/>
  <c r="X554"/>
  <c r="Y554" s="1"/>
  <c r="S558"/>
  <c r="T558" s="1"/>
  <c r="J555"/>
  <c r="K555" s="1"/>
  <c r="F556"/>
  <c r="P554" i="5"/>
  <c r="Q551"/>
  <c r="R551" s="1"/>
  <c r="L552"/>
  <c r="M552" s="1"/>
  <c r="CW559" l="1"/>
  <c r="DA559" s="1"/>
  <c r="DB559" s="1"/>
  <c r="CV560"/>
  <c r="CL569"/>
  <c r="CP569" s="1"/>
  <c r="CQ569" s="1"/>
  <c r="CK570"/>
  <c r="BZ562"/>
  <c r="CA561"/>
  <c r="CE561" s="1"/>
  <c r="CF561" s="1"/>
  <c r="BO559"/>
  <c r="BP558"/>
  <c r="BT558" s="1"/>
  <c r="BU558" s="1"/>
  <c r="BD558"/>
  <c r="BE557"/>
  <c r="BI557" s="1"/>
  <c r="BJ557" s="1"/>
  <c r="AT559"/>
  <c r="AX559" s="1"/>
  <c r="AY559" s="1"/>
  <c r="AS560"/>
  <c r="AH563"/>
  <c r="AI562"/>
  <c r="AM562" s="1"/>
  <c r="AN562" s="1"/>
  <c r="X616"/>
  <c r="AB616" s="1"/>
  <c r="AC616" s="1"/>
  <c r="W617"/>
  <c r="E555" i="9"/>
  <c r="X555"/>
  <c r="Y555" s="1"/>
  <c r="S559"/>
  <c r="T559" s="1"/>
  <c r="J556"/>
  <c r="K556" s="1"/>
  <c r="F557"/>
  <c r="P555" i="5"/>
  <c r="Q552"/>
  <c r="R552" s="1"/>
  <c r="L553"/>
  <c r="M553" s="1"/>
  <c r="CW560" l="1"/>
  <c r="DA560" s="1"/>
  <c r="DB560" s="1"/>
  <c r="CV561"/>
  <c r="CK571"/>
  <c r="CL570"/>
  <c r="CP570" s="1"/>
  <c r="CQ570" s="1"/>
  <c r="BZ563"/>
  <c r="CA562"/>
  <c r="CE562" s="1"/>
  <c r="CF562" s="1"/>
  <c r="BP559"/>
  <c r="BT559" s="1"/>
  <c r="BU559" s="1"/>
  <c r="BO560"/>
  <c r="BD559"/>
  <c r="BE558"/>
  <c r="BI558" s="1"/>
  <c r="BJ558" s="1"/>
  <c r="AT560"/>
  <c r="AX560" s="1"/>
  <c r="AY560" s="1"/>
  <c r="AS561"/>
  <c r="AH564"/>
  <c r="AI563"/>
  <c r="AM563" s="1"/>
  <c r="AN563" s="1"/>
  <c r="W618"/>
  <c r="X617"/>
  <c r="AB617" s="1"/>
  <c r="AC617" s="1"/>
  <c r="E556" i="9"/>
  <c r="X556"/>
  <c r="Y556" s="1"/>
  <c r="S560"/>
  <c r="T560" s="1"/>
  <c r="F558"/>
  <c r="J557"/>
  <c r="K557" s="1"/>
  <c r="P556" i="5"/>
  <c r="Q553"/>
  <c r="R553" s="1"/>
  <c r="L554"/>
  <c r="M554" s="1"/>
  <c r="CV562" l="1"/>
  <c r="CW561"/>
  <c r="DA561" s="1"/>
  <c r="DB561" s="1"/>
  <c r="CK572"/>
  <c r="CL571"/>
  <c r="CP571" s="1"/>
  <c r="CQ571" s="1"/>
  <c r="CA563"/>
  <c r="CE563" s="1"/>
  <c r="CF563" s="1"/>
  <c r="BZ564"/>
  <c r="BP560"/>
  <c r="BT560" s="1"/>
  <c r="BU560" s="1"/>
  <c r="BO561"/>
  <c r="BE559"/>
  <c r="BI559" s="1"/>
  <c r="BJ559" s="1"/>
  <c r="BD560"/>
  <c r="AS562"/>
  <c r="AT561"/>
  <c r="AX561" s="1"/>
  <c r="AY561" s="1"/>
  <c r="AI564"/>
  <c r="AM564" s="1"/>
  <c r="AN564" s="1"/>
  <c r="AH565"/>
  <c r="W619"/>
  <c r="X618"/>
  <c r="AB618" s="1"/>
  <c r="AC618" s="1"/>
  <c r="E557" i="9"/>
  <c r="X557"/>
  <c r="Y557" s="1"/>
  <c r="S561"/>
  <c r="T561" s="1"/>
  <c r="J558"/>
  <c r="K558" s="1"/>
  <c r="F559"/>
  <c r="P557" i="5"/>
  <c r="Q554"/>
  <c r="R554" s="1"/>
  <c r="L555"/>
  <c r="M555" s="1"/>
  <c r="CV563" l="1"/>
  <c r="CW562"/>
  <c r="DA562" s="1"/>
  <c r="DB562" s="1"/>
  <c r="CL572"/>
  <c r="CP572" s="1"/>
  <c r="CQ572" s="1"/>
  <c r="CK573"/>
  <c r="CA564"/>
  <c r="CE564" s="1"/>
  <c r="CF564" s="1"/>
  <c r="BZ565"/>
  <c r="BO562"/>
  <c r="BP561"/>
  <c r="BT561" s="1"/>
  <c r="BU561" s="1"/>
  <c r="BE560"/>
  <c r="BI560" s="1"/>
  <c r="BJ560" s="1"/>
  <c r="BD561"/>
  <c r="AS563"/>
  <c r="AT562"/>
  <c r="AX562" s="1"/>
  <c r="AY562" s="1"/>
  <c r="AI565"/>
  <c r="AM565" s="1"/>
  <c r="AN565" s="1"/>
  <c r="AH566"/>
  <c r="X619"/>
  <c r="AB619" s="1"/>
  <c r="AC619" s="1"/>
  <c r="W620"/>
  <c r="E558" i="9"/>
  <c r="X558"/>
  <c r="Y558" s="1"/>
  <c r="S562"/>
  <c r="T562" s="1"/>
  <c r="J559"/>
  <c r="K559" s="1"/>
  <c r="F560"/>
  <c r="P558" i="5"/>
  <c r="Q555"/>
  <c r="R555" s="1"/>
  <c r="L556"/>
  <c r="M556" s="1"/>
  <c r="CW563" l="1"/>
  <c r="DA563" s="1"/>
  <c r="DB563" s="1"/>
  <c r="CV564"/>
  <c r="CL573"/>
  <c r="CP573" s="1"/>
  <c r="CQ573" s="1"/>
  <c r="CK574"/>
  <c r="BZ566"/>
  <c r="CA565"/>
  <c r="CE565" s="1"/>
  <c r="CF565" s="1"/>
  <c r="BO563"/>
  <c r="BP562"/>
  <c r="BT562" s="1"/>
  <c r="BU562" s="1"/>
  <c r="BD562"/>
  <c r="BE561"/>
  <c r="BI561" s="1"/>
  <c r="BJ561" s="1"/>
  <c r="AT563"/>
  <c r="AX563" s="1"/>
  <c r="AY563" s="1"/>
  <c r="AS564"/>
  <c r="AH567"/>
  <c r="AI566"/>
  <c r="AM566" s="1"/>
  <c r="AN566" s="1"/>
  <c r="X620"/>
  <c r="AB620" s="1"/>
  <c r="AC620" s="1"/>
  <c r="W621"/>
  <c r="E559" i="9"/>
  <c r="X559"/>
  <c r="Y559" s="1"/>
  <c r="S563"/>
  <c r="T563" s="1"/>
  <c r="J560"/>
  <c r="K560" s="1"/>
  <c r="F561"/>
  <c r="P559" i="5"/>
  <c r="Q556"/>
  <c r="R556" s="1"/>
  <c r="L557"/>
  <c r="M557" s="1"/>
  <c r="CW564" l="1"/>
  <c r="DA564" s="1"/>
  <c r="DB564" s="1"/>
  <c r="CV565"/>
  <c r="CK575"/>
  <c r="CL574"/>
  <c r="CP574" s="1"/>
  <c r="CQ574" s="1"/>
  <c r="BZ567"/>
  <c r="CA566"/>
  <c r="CE566" s="1"/>
  <c r="CF566" s="1"/>
  <c r="BP563"/>
  <c r="BT563" s="1"/>
  <c r="BU563" s="1"/>
  <c r="BO564"/>
  <c r="BD563"/>
  <c r="BE562"/>
  <c r="BI562" s="1"/>
  <c r="BJ562" s="1"/>
  <c r="AT564"/>
  <c r="AX564" s="1"/>
  <c r="AY564" s="1"/>
  <c r="AS565"/>
  <c r="AH568"/>
  <c r="AI567"/>
  <c r="AM567" s="1"/>
  <c r="AN567" s="1"/>
  <c r="W622"/>
  <c r="X621"/>
  <c r="AB621" s="1"/>
  <c r="AC621" s="1"/>
  <c r="E560" i="9"/>
  <c r="X560"/>
  <c r="Y560" s="1"/>
  <c r="S564"/>
  <c r="T564" s="1"/>
  <c r="F562"/>
  <c r="J561"/>
  <c r="K561" s="1"/>
  <c r="P560" i="5"/>
  <c r="Q557"/>
  <c r="R557" s="1"/>
  <c r="L558"/>
  <c r="M558" s="1"/>
  <c r="CV566" l="1"/>
  <c r="CW565"/>
  <c r="DA565" s="1"/>
  <c r="DB565" s="1"/>
  <c r="CK576"/>
  <c r="CL575"/>
  <c r="CP575" s="1"/>
  <c r="CQ575" s="1"/>
  <c r="CA567"/>
  <c r="CE567" s="1"/>
  <c r="CF567" s="1"/>
  <c r="BZ568"/>
  <c r="BP564"/>
  <c r="BT564" s="1"/>
  <c r="BU564" s="1"/>
  <c r="BO565"/>
  <c r="BE563"/>
  <c r="BI563" s="1"/>
  <c r="BJ563" s="1"/>
  <c r="BD564"/>
  <c r="AS566"/>
  <c r="AT565"/>
  <c r="AX565" s="1"/>
  <c r="AY565" s="1"/>
  <c r="AI568"/>
  <c r="AM568" s="1"/>
  <c r="AN568" s="1"/>
  <c r="AH569"/>
  <c r="W623"/>
  <c r="X622"/>
  <c r="AB622" s="1"/>
  <c r="AC622" s="1"/>
  <c r="E561" i="9"/>
  <c r="X561"/>
  <c r="Y561" s="1"/>
  <c r="S565"/>
  <c r="T565" s="1"/>
  <c r="J562"/>
  <c r="K562" s="1"/>
  <c r="F563"/>
  <c r="P561" i="5"/>
  <c r="Q558"/>
  <c r="R558" s="1"/>
  <c r="L559"/>
  <c r="M559" s="1"/>
  <c r="CV567" l="1"/>
  <c r="CW566"/>
  <c r="DA566" s="1"/>
  <c r="DB566" s="1"/>
  <c r="CL576"/>
  <c r="CP576" s="1"/>
  <c r="CQ576" s="1"/>
  <c r="CK577"/>
  <c r="CA568"/>
  <c r="CE568" s="1"/>
  <c r="CF568" s="1"/>
  <c r="BZ569"/>
  <c r="BO566"/>
  <c r="BP565"/>
  <c r="BT565" s="1"/>
  <c r="BU565" s="1"/>
  <c r="BE564"/>
  <c r="BI564" s="1"/>
  <c r="BJ564" s="1"/>
  <c r="BD565"/>
  <c r="AS567"/>
  <c r="AT566"/>
  <c r="AX566" s="1"/>
  <c r="AY566" s="1"/>
  <c r="AI569"/>
  <c r="AM569" s="1"/>
  <c r="AN569" s="1"/>
  <c r="AH570"/>
  <c r="X623"/>
  <c r="AB623" s="1"/>
  <c r="AC623" s="1"/>
  <c r="W624"/>
  <c r="E562" i="9"/>
  <c r="X562"/>
  <c r="Y562" s="1"/>
  <c r="S566"/>
  <c r="T566" s="1"/>
  <c r="J563"/>
  <c r="K563" s="1"/>
  <c r="F564"/>
  <c r="P562" i="5"/>
  <c r="Q559"/>
  <c r="R559" s="1"/>
  <c r="L560"/>
  <c r="M560" s="1"/>
  <c r="CW567" l="1"/>
  <c r="DA567" s="1"/>
  <c r="DB567" s="1"/>
  <c r="CV568"/>
  <c r="CL577"/>
  <c r="CP577" s="1"/>
  <c r="CQ577" s="1"/>
  <c r="CK578"/>
  <c r="BZ570"/>
  <c r="CA569"/>
  <c r="CE569" s="1"/>
  <c r="CF569" s="1"/>
  <c r="BO567"/>
  <c r="BP566"/>
  <c r="BT566" s="1"/>
  <c r="BU566" s="1"/>
  <c r="BD566"/>
  <c r="BE565"/>
  <c r="BI565" s="1"/>
  <c r="BJ565" s="1"/>
  <c r="AT567"/>
  <c r="AX567" s="1"/>
  <c r="AY567" s="1"/>
  <c r="AS568"/>
  <c r="AH571"/>
  <c r="AI570"/>
  <c r="AM570" s="1"/>
  <c r="AN570" s="1"/>
  <c r="X624"/>
  <c r="AB624" s="1"/>
  <c r="AC624" s="1"/>
  <c r="W625"/>
  <c r="E563" i="9"/>
  <c r="X563"/>
  <c r="Y563" s="1"/>
  <c r="S567"/>
  <c r="T567" s="1"/>
  <c r="J564"/>
  <c r="K564" s="1"/>
  <c r="F565"/>
  <c r="P563" i="5"/>
  <c r="Q560"/>
  <c r="R560" s="1"/>
  <c r="L561"/>
  <c r="M561" s="1"/>
  <c r="CW568" l="1"/>
  <c r="DA568" s="1"/>
  <c r="DB568" s="1"/>
  <c r="CV569"/>
  <c r="CK579"/>
  <c r="CL578"/>
  <c r="CP578" s="1"/>
  <c r="CQ578" s="1"/>
  <c r="BZ571"/>
  <c r="CA570"/>
  <c r="CE570" s="1"/>
  <c r="CF570" s="1"/>
  <c r="BP567"/>
  <c r="BT567" s="1"/>
  <c r="BU567" s="1"/>
  <c r="BO568"/>
  <c r="BD567"/>
  <c r="BE566"/>
  <c r="BI566" s="1"/>
  <c r="BJ566" s="1"/>
  <c r="AT568"/>
  <c r="AX568" s="1"/>
  <c r="AY568" s="1"/>
  <c r="AS569"/>
  <c r="AH572"/>
  <c r="AI571"/>
  <c r="AM571" s="1"/>
  <c r="AN571" s="1"/>
  <c r="W626"/>
  <c r="X625"/>
  <c r="AB625" s="1"/>
  <c r="AC625" s="1"/>
  <c r="E564" i="9"/>
  <c r="X564"/>
  <c r="Y564" s="1"/>
  <c r="S568"/>
  <c r="T568" s="1"/>
  <c r="F566"/>
  <c r="J565"/>
  <c r="K565" s="1"/>
  <c r="P564" i="5"/>
  <c r="Q561"/>
  <c r="R561" s="1"/>
  <c r="L562"/>
  <c r="M562" s="1"/>
  <c r="CV570" l="1"/>
  <c r="CW569"/>
  <c r="DA569" s="1"/>
  <c r="DB569" s="1"/>
  <c r="CK580"/>
  <c r="CL579"/>
  <c r="CP579" s="1"/>
  <c r="CQ579" s="1"/>
  <c r="CA571"/>
  <c r="CE571" s="1"/>
  <c r="CF571" s="1"/>
  <c r="BZ572"/>
  <c r="BP568"/>
  <c r="BT568" s="1"/>
  <c r="BU568" s="1"/>
  <c r="BO569"/>
  <c r="BE567"/>
  <c r="BI567" s="1"/>
  <c r="BJ567" s="1"/>
  <c r="BD568"/>
  <c r="AS570"/>
  <c r="AT569"/>
  <c r="AX569" s="1"/>
  <c r="AY569" s="1"/>
  <c r="AI572"/>
  <c r="AM572" s="1"/>
  <c r="AN572" s="1"/>
  <c r="AH573"/>
  <c r="W627"/>
  <c r="X626"/>
  <c r="AB626" s="1"/>
  <c r="AC626" s="1"/>
  <c r="E565" i="9"/>
  <c r="X565"/>
  <c r="Y565" s="1"/>
  <c r="S569"/>
  <c r="T569" s="1"/>
  <c r="J566"/>
  <c r="K566" s="1"/>
  <c r="F567"/>
  <c r="P565" i="5"/>
  <c r="Q562"/>
  <c r="R562" s="1"/>
  <c r="L563"/>
  <c r="M563" s="1"/>
  <c r="CV571" l="1"/>
  <c r="CW570"/>
  <c r="DA570" s="1"/>
  <c r="DB570" s="1"/>
  <c r="CL580"/>
  <c r="CP580" s="1"/>
  <c r="CQ580" s="1"/>
  <c r="CK581"/>
  <c r="CA572"/>
  <c r="CE572" s="1"/>
  <c r="CF572" s="1"/>
  <c r="BZ573"/>
  <c r="BO570"/>
  <c r="BP569"/>
  <c r="BT569" s="1"/>
  <c r="BU569" s="1"/>
  <c r="BE568"/>
  <c r="BI568" s="1"/>
  <c r="BJ568" s="1"/>
  <c r="BD569"/>
  <c r="AS571"/>
  <c r="AT570"/>
  <c r="AX570" s="1"/>
  <c r="AY570" s="1"/>
  <c r="AI573"/>
  <c r="AM573" s="1"/>
  <c r="AN573" s="1"/>
  <c r="AH574"/>
  <c r="X627"/>
  <c r="AB627" s="1"/>
  <c r="AC627" s="1"/>
  <c r="W628"/>
  <c r="E566" i="9"/>
  <c r="X566"/>
  <c r="Y566" s="1"/>
  <c r="S570"/>
  <c r="T570" s="1"/>
  <c r="J567"/>
  <c r="K567" s="1"/>
  <c r="F568"/>
  <c r="P566" i="5"/>
  <c r="Q563"/>
  <c r="R563" s="1"/>
  <c r="L564"/>
  <c r="M564" s="1"/>
  <c r="CW571" l="1"/>
  <c r="DA571" s="1"/>
  <c r="DB571" s="1"/>
  <c r="CV572"/>
  <c r="CL581"/>
  <c r="CP581" s="1"/>
  <c r="CQ581" s="1"/>
  <c r="CK582"/>
  <c r="BZ574"/>
  <c r="CA573"/>
  <c r="CE573" s="1"/>
  <c r="CF573" s="1"/>
  <c r="BO571"/>
  <c r="BP570"/>
  <c r="BT570" s="1"/>
  <c r="BU570" s="1"/>
  <c r="BD570"/>
  <c r="BE569"/>
  <c r="BI569" s="1"/>
  <c r="BJ569" s="1"/>
  <c r="AT571"/>
  <c r="AX571" s="1"/>
  <c r="AY571" s="1"/>
  <c r="AS572"/>
  <c r="AH575"/>
  <c r="AI574"/>
  <c r="AM574" s="1"/>
  <c r="AN574" s="1"/>
  <c r="X628"/>
  <c r="AB628" s="1"/>
  <c r="AC628" s="1"/>
  <c r="W629"/>
  <c r="E567" i="9"/>
  <c r="X567"/>
  <c r="Y567" s="1"/>
  <c r="S571"/>
  <c r="T571" s="1"/>
  <c r="J568"/>
  <c r="K568" s="1"/>
  <c r="F569"/>
  <c r="P567" i="5"/>
  <c r="Q564"/>
  <c r="R564" s="1"/>
  <c r="L565"/>
  <c r="M565" s="1"/>
  <c r="CW572" l="1"/>
  <c r="DA572" s="1"/>
  <c r="DB572" s="1"/>
  <c r="CV573"/>
  <c r="CK583"/>
  <c r="CL582"/>
  <c r="CP582" s="1"/>
  <c r="CQ582" s="1"/>
  <c r="BZ575"/>
  <c r="CA574"/>
  <c r="CE574" s="1"/>
  <c r="CF574" s="1"/>
  <c r="BP571"/>
  <c r="BT571" s="1"/>
  <c r="BU571" s="1"/>
  <c r="BO572"/>
  <c r="BD571"/>
  <c r="BE570"/>
  <c r="BI570" s="1"/>
  <c r="BJ570" s="1"/>
  <c r="AT572"/>
  <c r="AX572" s="1"/>
  <c r="AY572" s="1"/>
  <c r="AS573"/>
  <c r="AH576"/>
  <c r="AI575"/>
  <c r="AM575" s="1"/>
  <c r="AN575" s="1"/>
  <c r="W630"/>
  <c r="X629"/>
  <c r="AB629" s="1"/>
  <c r="AC629" s="1"/>
  <c r="E568" i="9"/>
  <c r="X568"/>
  <c r="Y568" s="1"/>
  <c r="S572"/>
  <c r="T572" s="1"/>
  <c r="J569"/>
  <c r="K569" s="1"/>
  <c r="F570"/>
  <c r="P568" i="5"/>
  <c r="Q565"/>
  <c r="R565" s="1"/>
  <c r="L566"/>
  <c r="M566" s="1"/>
  <c r="CV574" l="1"/>
  <c r="CW573"/>
  <c r="DA573" s="1"/>
  <c r="DB573" s="1"/>
  <c r="CK584"/>
  <c r="CL583"/>
  <c r="CP583" s="1"/>
  <c r="CQ583" s="1"/>
  <c r="CA575"/>
  <c r="CE575" s="1"/>
  <c r="CF575" s="1"/>
  <c r="BZ576"/>
  <c r="BP572"/>
  <c r="BT572" s="1"/>
  <c r="BU572" s="1"/>
  <c r="BO573"/>
  <c r="BE571"/>
  <c r="BI571" s="1"/>
  <c r="BJ571" s="1"/>
  <c r="BD572"/>
  <c r="AS574"/>
  <c r="AT573"/>
  <c r="AX573" s="1"/>
  <c r="AY573" s="1"/>
  <c r="AI576"/>
  <c r="AM576" s="1"/>
  <c r="AN576" s="1"/>
  <c r="AH577"/>
  <c r="W631"/>
  <c r="X630"/>
  <c r="AB630" s="1"/>
  <c r="AC630" s="1"/>
  <c r="E569" i="9"/>
  <c r="X569"/>
  <c r="Y569" s="1"/>
  <c r="S573"/>
  <c r="T573" s="1"/>
  <c r="J570"/>
  <c r="K570" s="1"/>
  <c r="F571"/>
  <c r="P569" i="5"/>
  <c r="Q566"/>
  <c r="R566" s="1"/>
  <c r="L567"/>
  <c r="M567" s="1"/>
  <c r="CV575" l="1"/>
  <c r="CW574"/>
  <c r="DA574" s="1"/>
  <c r="DB574" s="1"/>
  <c r="CL584"/>
  <c r="CP584" s="1"/>
  <c r="CQ584" s="1"/>
  <c r="CK585"/>
  <c r="CA576"/>
  <c r="CE576" s="1"/>
  <c r="CF576" s="1"/>
  <c r="BZ577"/>
  <c r="BO574"/>
  <c r="BP573"/>
  <c r="BT573" s="1"/>
  <c r="BU573" s="1"/>
  <c r="BE572"/>
  <c r="BI572" s="1"/>
  <c r="BJ572" s="1"/>
  <c r="BD573"/>
  <c r="AS575"/>
  <c r="AT574"/>
  <c r="AX574" s="1"/>
  <c r="AY574" s="1"/>
  <c r="AI577"/>
  <c r="AM577" s="1"/>
  <c r="AN577" s="1"/>
  <c r="AH578"/>
  <c r="X631"/>
  <c r="AB631" s="1"/>
  <c r="AC631" s="1"/>
  <c r="W632"/>
  <c r="E570" i="9"/>
  <c r="X570"/>
  <c r="Y570" s="1"/>
  <c r="S574"/>
  <c r="T574" s="1"/>
  <c r="J571"/>
  <c r="K571" s="1"/>
  <c r="F572"/>
  <c r="P570" i="5"/>
  <c r="Q567"/>
  <c r="R567" s="1"/>
  <c r="L568"/>
  <c r="M568" s="1"/>
  <c r="CW575" l="1"/>
  <c r="DA575" s="1"/>
  <c r="DB575" s="1"/>
  <c r="CV576"/>
  <c r="CL585"/>
  <c r="CP585" s="1"/>
  <c r="CQ585" s="1"/>
  <c r="CK586"/>
  <c r="BZ578"/>
  <c r="CA577"/>
  <c r="CE577" s="1"/>
  <c r="CF577" s="1"/>
  <c r="BO575"/>
  <c r="BP574"/>
  <c r="BT574" s="1"/>
  <c r="BU574" s="1"/>
  <c r="BD574"/>
  <c r="BE573"/>
  <c r="BI573" s="1"/>
  <c r="BJ573" s="1"/>
  <c r="AT575"/>
  <c r="AX575" s="1"/>
  <c r="AY575" s="1"/>
  <c r="AS576"/>
  <c r="AH579"/>
  <c r="AI578"/>
  <c r="AM578" s="1"/>
  <c r="AN578" s="1"/>
  <c r="X632"/>
  <c r="AB632" s="1"/>
  <c r="AC632" s="1"/>
  <c r="W633"/>
  <c r="E571" i="9"/>
  <c r="X571"/>
  <c r="Y571" s="1"/>
  <c r="S575"/>
  <c r="T575" s="1"/>
  <c r="F573"/>
  <c r="J572"/>
  <c r="K572" s="1"/>
  <c r="P571" i="5"/>
  <c r="Q568"/>
  <c r="R568" s="1"/>
  <c r="L569"/>
  <c r="M569" s="1"/>
  <c r="CW576" l="1"/>
  <c r="DA576" s="1"/>
  <c r="DB576" s="1"/>
  <c r="CV577"/>
  <c r="CK587"/>
  <c r="CL586"/>
  <c r="CP586" s="1"/>
  <c r="CQ586" s="1"/>
  <c r="BZ579"/>
  <c r="CA578"/>
  <c r="CE578" s="1"/>
  <c r="CF578" s="1"/>
  <c r="BP575"/>
  <c r="BT575" s="1"/>
  <c r="BU575" s="1"/>
  <c r="BO576"/>
  <c r="BD575"/>
  <c r="BE574"/>
  <c r="BI574" s="1"/>
  <c r="BJ574" s="1"/>
  <c r="AT576"/>
  <c r="AX576" s="1"/>
  <c r="AY576" s="1"/>
  <c r="AS577"/>
  <c r="AH580"/>
  <c r="AI579"/>
  <c r="AM579" s="1"/>
  <c r="AN579" s="1"/>
  <c r="W634"/>
  <c r="X633"/>
  <c r="AB633" s="1"/>
  <c r="AC633" s="1"/>
  <c r="E572" i="9"/>
  <c r="X572"/>
  <c r="Y572" s="1"/>
  <c r="S576"/>
  <c r="T576" s="1"/>
  <c r="J573"/>
  <c r="K573" s="1"/>
  <c r="F574"/>
  <c r="P572" i="5"/>
  <c r="L570"/>
  <c r="M570" s="1"/>
  <c r="Q569"/>
  <c r="R569" s="1"/>
  <c r="CV578" l="1"/>
  <c r="CW577"/>
  <c r="DA577" s="1"/>
  <c r="DB577" s="1"/>
  <c r="CK588"/>
  <c r="CL587"/>
  <c r="CP587" s="1"/>
  <c r="CQ587" s="1"/>
  <c r="CA579"/>
  <c r="CE579" s="1"/>
  <c r="CF579" s="1"/>
  <c r="BZ580"/>
  <c r="BP576"/>
  <c r="BT576" s="1"/>
  <c r="BU576" s="1"/>
  <c r="BO577"/>
  <c r="BE575"/>
  <c r="BI575" s="1"/>
  <c r="BJ575" s="1"/>
  <c r="BD576"/>
  <c r="AS578"/>
  <c r="AT577"/>
  <c r="AX577" s="1"/>
  <c r="AY577" s="1"/>
  <c r="AI580"/>
  <c r="AM580" s="1"/>
  <c r="AN580" s="1"/>
  <c r="AH581"/>
  <c r="W635"/>
  <c r="X634"/>
  <c r="AB634" s="1"/>
  <c r="AC634" s="1"/>
  <c r="E573" i="9"/>
  <c r="X573"/>
  <c r="Y573" s="1"/>
  <c r="S577"/>
  <c r="T577" s="1"/>
  <c r="J574"/>
  <c r="K574" s="1"/>
  <c r="F575"/>
  <c r="P573" i="5"/>
  <c r="Q570"/>
  <c r="R570" s="1"/>
  <c r="L571"/>
  <c r="M571" s="1"/>
  <c r="CV579" l="1"/>
  <c r="CW578"/>
  <c r="DA578" s="1"/>
  <c r="DB578" s="1"/>
  <c r="CL588"/>
  <c r="CP588" s="1"/>
  <c r="CQ588" s="1"/>
  <c r="CK589"/>
  <c r="CA580"/>
  <c r="CE580" s="1"/>
  <c r="CF580" s="1"/>
  <c r="BZ581"/>
  <c r="BO578"/>
  <c r="BP577"/>
  <c r="BT577" s="1"/>
  <c r="BU577" s="1"/>
  <c r="BE576"/>
  <c r="BI576" s="1"/>
  <c r="BJ576" s="1"/>
  <c r="BD577"/>
  <c r="AS579"/>
  <c r="AT578"/>
  <c r="AX578" s="1"/>
  <c r="AY578" s="1"/>
  <c r="AI581"/>
  <c r="AM581" s="1"/>
  <c r="AN581" s="1"/>
  <c r="AH582"/>
  <c r="X635"/>
  <c r="AB635" s="1"/>
  <c r="AC635" s="1"/>
  <c r="W636"/>
  <c r="E574" i="9"/>
  <c r="X574"/>
  <c r="Y574" s="1"/>
  <c r="S578"/>
  <c r="T578" s="1"/>
  <c r="J575"/>
  <c r="K575" s="1"/>
  <c r="F576"/>
  <c r="P574" i="5"/>
  <c r="Q571"/>
  <c r="R571" s="1"/>
  <c r="L572"/>
  <c r="M572" s="1"/>
  <c r="CW579" l="1"/>
  <c r="DA579" s="1"/>
  <c r="DB579" s="1"/>
  <c r="CV580"/>
  <c r="CL589"/>
  <c r="CP589" s="1"/>
  <c r="CQ589" s="1"/>
  <c r="CK590"/>
  <c r="BZ582"/>
  <c r="CA581"/>
  <c r="CE581" s="1"/>
  <c r="CF581" s="1"/>
  <c r="BO579"/>
  <c r="BP578"/>
  <c r="BT578" s="1"/>
  <c r="BU578" s="1"/>
  <c r="BD578"/>
  <c r="BE577"/>
  <c r="BI577" s="1"/>
  <c r="BJ577" s="1"/>
  <c r="AT579"/>
  <c r="AX579" s="1"/>
  <c r="AY579" s="1"/>
  <c r="AS580"/>
  <c r="AH583"/>
  <c r="AI582"/>
  <c r="AM582" s="1"/>
  <c r="AN582" s="1"/>
  <c r="X636"/>
  <c r="AB636" s="1"/>
  <c r="AC636" s="1"/>
  <c r="W637"/>
  <c r="E575" i="9"/>
  <c r="X575"/>
  <c r="Y575" s="1"/>
  <c r="S579"/>
  <c r="T579" s="1"/>
  <c r="J576"/>
  <c r="K576" s="1"/>
  <c r="F577"/>
  <c r="P575" i="5"/>
  <c r="Q572"/>
  <c r="R572" s="1"/>
  <c r="L573"/>
  <c r="M573" s="1"/>
  <c r="CW580" l="1"/>
  <c r="DA580" s="1"/>
  <c r="DB580" s="1"/>
  <c r="CV581"/>
  <c r="CK591"/>
  <c r="CL590"/>
  <c r="CP590" s="1"/>
  <c r="CQ590" s="1"/>
  <c r="BZ583"/>
  <c r="CA582"/>
  <c r="CE582" s="1"/>
  <c r="CF582" s="1"/>
  <c r="BP579"/>
  <c r="BT579" s="1"/>
  <c r="BU579" s="1"/>
  <c r="BO580"/>
  <c r="BD579"/>
  <c r="BE578"/>
  <c r="BI578" s="1"/>
  <c r="BJ578" s="1"/>
  <c r="AT580"/>
  <c r="AX580" s="1"/>
  <c r="AY580" s="1"/>
  <c r="AS581"/>
  <c r="AH584"/>
  <c r="AI583"/>
  <c r="AM583" s="1"/>
  <c r="AN583" s="1"/>
  <c r="W638"/>
  <c r="X637"/>
  <c r="AB637" s="1"/>
  <c r="AC637" s="1"/>
  <c r="E576" i="9"/>
  <c r="X576"/>
  <c r="Y576" s="1"/>
  <c r="S580"/>
  <c r="T580" s="1"/>
  <c r="J577"/>
  <c r="K577" s="1"/>
  <c r="F578"/>
  <c r="P576" i="5"/>
  <c r="Q573"/>
  <c r="R573" s="1"/>
  <c r="L574"/>
  <c r="M574" s="1"/>
  <c r="CV582" l="1"/>
  <c r="CW581"/>
  <c r="DA581" s="1"/>
  <c r="DB581" s="1"/>
  <c r="CK592"/>
  <c r="CL591"/>
  <c r="CP591" s="1"/>
  <c r="CQ591" s="1"/>
  <c r="CA583"/>
  <c r="CE583" s="1"/>
  <c r="CF583" s="1"/>
  <c r="BZ584"/>
  <c r="BP580"/>
  <c r="BT580" s="1"/>
  <c r="BU580" s="1"/>
  <c r="BO581"/>
  <c r="BE579"/>
  <c r="BI579" s="1"/>
  <c r="BJ579" s="1"/>
  <c r="BD580"/>
  <c r="AS582"/>
  <c r="AT581"/>
  <c r="AX581" s="1"/>
  <c r="AY581" s="1"/>
  <c r="AI584"/>
  <c r="AM584" s="1"/>
  <c r="AN584" s="1"/>
  <c r="AH585"/>
  <c r="W639"/>
  <c r="X638"/>
  <c r="AB638" s="1"/>
  <c r="AC638" s="1"/>
  <c r="E577" i="9"/>
  <c r="X577"/>
  <c r="Y577" s="1"/>
  <c r="S581"/>
  <c r="T581" s="1"/>
  <c r="J578"/>
  <c r="K578" s="1"/>
  <c r="F579"/>
  <c r="P577" i="5"/>
  <c r="L575"/>
  <c r="M575" s="1"/>
  <c r="Q574"/>
  <c r="R574" s="1"/>
  <c r="CV583" l="1"/>
  <c r="CW582"/>
  <c r="DA582" s="1"/>
  <c r="DB582" s="1"/>
  <c r="CL592"/>
  <c r="CP592" s="1"/>
  <c r="CQ592" s="1"/>
  <c r="CK593"/>
  <c r="CA584"/>
  <c r="CE584" s="1"/>
  <c r="CF584" s="1"/>
  <c r="BZ585"/>
  <c r="BO582"/>
  <c r="BP581"/>
  <c r="BT581" s="1"/>
  <c r="BU581" s="1"/>
  <c r="BE580"/>
  <c r="BI580" s="1"/>
  <c r="BJ580" s="1"/>
  <c r="BD581"/>
  <c r="AS583"/>
  <c r="AT582"/>
  <c r="AX582" s="1"/>
  <c r="AY582" s="1"/>
  <c r="AI585"/>
  <c r="AM585" s="1"/>
  <c r="AN585" s="1"/>
  <c r="AH586"/>
  <c r="X639"/>
  <c r="AB639" s="1"/>
  <c r="AC639" s="1"/>
  <c r="W640"/>
  <c r="E578" i="9"/>
  <c r="X578"/>
  <c r="Y578" s="1"/>
  <c r="S582"/>
  <c r="T582" s="1"/>
  <c r="F580"/>
  <c r="J579"/>
  <c r="K579" s="1"/>
  <c r="P578" i="5"/>
  <c r="L576"/>
  <c r="M576" s="1"/>
  <c r="Q575"/>
  <c r="R575" s="1"/>
  <c r="CW583" l="1"/>
  <c r="DA583" s="1"/>
  <c r="DB583" s="1"/>
  <c r="CV584"/>
  <c r="CL593"/>
  <c r="CP593" s="1"/>
  <c r="CQ593" s="1"/>
  <c r="CK594"/>
  <c r="BZ586"/>
  <c r="CA585"/>
  <c r="CE585" s="1"/>
  <c r="CF585" s="1"/>
  <c r="BO583"/>
  <c r="BP582"/>
  <c r="BT582" s="1"/>
  <c r="BU582" s="1"/>
  <c r="BD582"/>
  <c r="BE581"/>
  <c r="BI581" s="1"/>
  <c r="BJ581" s="1"/>
  <c r="AT583"/>
  <c r="AX583" s="1"/>
  <c r="AY583" s="1"/>
  <c r="AS584"/>
  <c r="AH587"/>
  <c r="AI586"/>
  <c r="AM586" s="1"/>
  <c r="AN586" s="1"/>
  <c r="X640"/>
  <c r="AB640" s="1"/>
  <c r="AC640" s="1"/>
  <c r="W641"/>
  <c r="E579" i="9"/>
  <c r="X579"/>
  <c r="Y579" s="1"/>
  <c r="S583"/>
  <c r="T583" s="1"/>
  <c r="J580"/>
  <c r="K580" s="1"/>
  <c r="F581"/>
  <c r="P579" i="5"/>
  <c r="Q576"/>
  <c r="R576" s="1"/>
  <c r="L577"/>
  <c r="M577" s="1"/>
  <c r="CW584" l="1"/>
  <c r="DA584" s="1"/>
  <c r="DB584" s="1"/>
  <c r="CV585"/>
  <c r="CK595"/>
  <c r="CL594"/>
  <c r="CP594" s="1"/>
  <c r="CQ594" s="1"/>
  <c r="BZ587"/>
  <c r="CA586"/>
  <c r="CE586" s="1"/>
  <c r="CF586" s="1"/>
  <c r="BP583"/>
  <c r="BT583" s="1"/>
  <c r="BU583" s="1"/>
  <c r="BO584"/>
  <c r="BD583"/>
  <c r="BE582"/>
  <c r="BI582" s="1"/>
  <c r="BJ582" s="1"/>
  <c r="AT584"/>
  <c r="AX584" s="1"/>
  <c r="AY584" s="1"/>
  <c r="AS585"/>
  <c r="AH588"/>
  <c r="AI587"/>
  <c r="AM587" s="1"/>
  <c r="AN587" s="1"/>
  <c r="W642"/>
  <c r="X641"/>
  <c r="AB641" s="1"/>
  <c r="AC641" s="1"/>
  <c r="E580" i="9"/>
  <c r="X580"/>
  <c r="Y580" s="1"/>
  <c r="S584"/>
  <c r="T584" s="1"/>
  <c r="F582"/>
  <c r="J581"/>
  <c r="K581" s="1"/>
  <c r="P580" i="5"/>
  <c r="Q577"/>
  <c r="R577" s="1"/>
  <c r="L578"/>
  <c r="M578" s="1"/>
  <c r="CV586" l="1"/>
  <c r="CW585"/>
  <c r="DA585" s="1"/>
  <c r="DB585" s="1"/>
  <c r="CK596"/>
  <c r="CL595"/>
  <c r="CP595" s="1"/>
  <c r="CQ595" s="1"/>
  <c r="CA587"/>
  <c r="CE587" s="1"/>
  <c r="CF587" s="1"/>
  <c r="BZ588"/>
  <c r="BP584"/>
  <c r="BT584" s="1"/>
  <c r="BU584" s="1"/>
  <c r="BO585"/>
  <c r="BE583"/>
  <c r="BI583" s="1"/>
  <c r="BJ583" s="1"/>
  <c r="BD584"/>
  <c r="AS586"/>
  <c r="AT585"/>
  <c r="AX585" s="1"/>
  <c r="AY585" s="1"/>
  <c r="AI588"/>
  <c r="AM588" s="1"/>
  <c r="AN588" s="1"/>
  <c r="AH589"/>
  <c r="W643"/>
  <c r="X643" s="1"/>
  <c r="AB643" s="1"/>
  <c r="AC643" s="1"/>
  <c r="X642"/>
  <c r="AB642" s="1"/>
  <c r="AC642" s="1"/>
  <c r="E581" i="9"/>
  <c r="X581"/>
  <c r="Y581" s="1"/>
  <c r="S585"/>
  <c r="T585" s="1"/>
  <c r="J582"/>
  <c r="K582" s="1"/>
  <c r="F583"/>
  <c r="P581" i="5"/>
  <c r="Q578"/>
  <c r="R578" s="1"/>
  <c r="L579"/>
  <c r="M579" s="1"/>
  <c r="CV587" l="1"/>
  <c r="CW586"/>
  <c r="DA586" s="1"/>
  <c r="DB586" s="1"/>
  <c r="CL596"/>
  <c r="CP596" s="1"/>
  <c r="CQ596" s="1"/>
  <c r="CK597"/>
  <c r="CA588"/>
  <c r="CE588" s="1"/>
  <c r="CF588" s="1"/>
  <c r="BZ589"/>
  <c r="BO586"/>
  <c r="BP585"/>
  <c r="BT585" s="1"/>
  <c r="BU585" s="1"/>
  <c r="BE584"/>
  <c r="BI584" s="1"/>
  <c r="BJ584" s="1"/>
  <c r="BD585"/>
  <c r="AS587"/>
  <c r="AT586"/>
  <c r="AX586" s="1"/>
  <c r="AY586" s="1"/>
  <c r="AI589"/>
  <c r="AM589" s="1"/>
  <c r="AN589" s="1"/>
  <c r="AH590"/>
  <c r="E582" i="9"/>
  <c r="X582"/>
  <c r="Y582" s="1"/>
  <c r="S586"/>
  <c r="T586" s="1"/>
  <c r="J583"/>
  <c r="K583" s="1"/>
  <c r="F584"/>
  <c r="P582" i="5"/>
  <c r="Q579"/>
  <c r="R579" s="1"/>
  <c r="L580"/>
  <c r="M580" s="1"/>
  <c r="CW587" l="1"/>
  <c r="DA587" s="1"/>
  <c r="DB587" s="1"/>
  <c r="CV588"/>
  <c r="CK598"/>
  <c r="CL597"/>
  <c r="CP597" s="1"/>
  <c r="CQ597" s="1"/>
  <c r="BZ590"/>
  <c r="CA589"/>
  <c r="CE589" s="1"/>
  <c r="CF589" s="1"/>
  <c r="BO587"/>
  <c r="BP586"/>
  <c r="BT586" s="1"/>
  <c r="BU586" s="1"/>
  <c r="BD586"/>
  <c r="BE585"/>
  <c r="BI585" s="1"/>
  <c r="BJ585" s="1"/>
  <c r="AT587"/>
  <c r="AX587" s="1"/>
  <c r="AY587" s="1"/>
  <c r="AS588"/>
  <c r="AH591"/>
  <c r="AI590"/>
  <c r="AM590" s="1"/>
  <c r="AN590" s="1"/>
  <c r="E583" i="9"/>
  <c r="X583"/>
  <c r="Y583" s="1"/>
  <c r="S587"/>
  <c r="T587" s="1"/>
  <c r="J584"/>
  <c r="K584" s="1"/>
  <c r="F585"/>
  <c r="P583" i="5"/>
  <c r="L581"/>
  <c r="M581" s="1"/>
  <c r="Q580"/>
  <c r="R580" s="1"/>
  <c r="CW588" l="1"/>
  <c r="DA588" s="1"/>
  <c r="DB588" s="1"/>
  <c r="CV589"/>
  <c r="CK599"/>
  <c r="CL598"/>
  <c r="CP598" s="1"/>
  <c r="CQ598" s="1"/>
  <c r="BZ591"/>
  <c r="CA590"/>
  <c r="CE590" s="1"/>
  <c r="CF590" s="1"/>
  <c r="BP587"/>
  <c r="BT587" s="1"/>
  <c r="BU587" s="1"/>
  <c r="BO588"/>
  <c r="BD587"/>
  <c r="BE586"/>
  <c r="BI586" s="1"/>
  <c r="BJ586" s="1"/>
  <c r="AT588"/>
  <c r="AX588" s="1"/>
  <c r="AY588" s="1"/>
  <c r="AS589"/>
  <c r="AH592"/>
  <c r="AI591"/>
  <c r="AM591" s="1"/>
  <c r="AN591" s="1"/>
  <c r="E584" i="9"/>
  <c r="X584"/>
  <c r="Y584" s="1"/>
  <c r="S588"/>
  <c r="T588" s="1"/>
  <c r="J585"/>
  <c r="K585" s="1"/>
  <c r="F586"/>
  <c r="P584" i="5"/>
  <c r="L582"/>
  <c r="M582" s="1"/>
  <c r="Q581"/>
  <c r="R581" s="1"/>
  <c r="CV590" l="1"/>
  <c r="CW589"/>
  <c r="DA589" s="1"/>
  <c r="DB589" s="1"/>
  <c r="CK600"/>
  <c r="CL599"/>
  <c r="CP599" s="1"/>
  <c r="CQ599" s="1"/>
  <c r="CA591"/>
  <c r="CE591" s="1"/>
  <c r="CF591" s="1"/>
  <c r="BZ592"/>
  <c r="BP588"/>
  <c r="BT588" s="1"/>
  <c r="BU588" s="1"/>
  <c r="BO589"/>
  <c r="BE587"/>
  <c r="BI587" s="1"/>
  <c r="BJ587" s="1"/>
  <c r="BD588"/>
  <c r="AS590"/>
  <c r="AT589"/>
  <c r="AX589" s="1"/>
  <c r="AY589" s="1"/>
  <c r="AI592"/>
  <c r="AM592" s="1"/>
  <c r="AN592" s="1"/>
  <c r="AH593"/>
  <c r="E585" i="9"/>
  <c r="X585"/>
  <c r="Y585" s="1"/>
  <c r="S589"/>
  <c r="T589" s="1"/>
  <c r="J586"/>
  <c r="K586" s="1"/>
  <c r="F587"/>
  <c r="P585" i="5"/>
  <c r="Q582"/>
  <c r="R582" s="1"/>
  <c r="L583"/>
  <c r="M583" s="1"/>
  <c r="CV591" l="1"/>
  <c r="CW590"/>
  <c r="DA590" s="1"/>
  <c r="DB590" s="1"/>
  <c r="CL600"/>
  <c r="CP600" s="1"/>
  <c r="CQ600" s="1"/>
  <c r="CK601"/>
  <c r="CA592"/>
  <c r="CE592" s="1"/>
  <c r="CF592" s="1"/>
  <c r="BZ593"/>
  <c r="BO590"/>
  <c r="BP589"/>
  <c r="BT589" s="1"/>
  <c r="BU589" s="1"/>
  <c r="BE588"/>
  <c r="BI588" s="1"/>
  <c r="BJ588" s="1"/>
  <c r="BD589"/>
  <c r="AS591"/>
  <c r="AT590"/>
  <c r="AX590" s="1"/>
  <c r="AY590" s="1"/>
  <c r="AI593"/>
  <c r="AM593" s="1"/>
  <c r="AN593" s="1"/>
  <c r="AH594"/>
  <c r="E586" i="9"/>
  <c r="X586"/>
  <c r="Y586" s="1"/>
  <c r="S590"/>
  <c r="T590" s="1"/>
  <c r="J587"/>
  <c r="K587" s="1"/>
  <c r="F588"/>
  <c r="P586" i="5"/>
  <c r="L584"/>
  <c r="M584" s="1"/>
  <c r="Q583"/>
  <c r="R583" s="1"/>
  <c r="CW591" l="1"/>
  <c r="DA591" s="1"/>
  <c r="DB591" s="1"/>
  <c r="CV592"/>
  <c r="CK602"/>
  <c r="CL601"/>
  <c r="CP601" s="1"/>
  <c r="CQ601" s="1"/>
  <c r="BZ594"/>
  <c r="CA593"/>
  <c r="CE593" s="1"/>
  <c r="CF593" s="1"/>
  <c r="BO591"/>
  <c r="BP590"/>
  <c r="BT590" s="1"/>
  <c r="BU590" s="1"/>
  <c r="BD590"/>
  <c r="BE589"/>
  <c r="BI589" s="1"/>
  <c r="BJ589" s="1"/>
  <c r="AT591"/>
  <c r="AX591" s="1"/>
  <c r="AY591" s="1"/>
  <c r="AS592"/>
  <c r="AH595"/>
  <c r="AI594"/>
  <c r="AM594" s="1"/>
  <c r="AN594" s="1"/>
  <c r="E587" i="9"/>
  <c r="X587"/>
  <c r="Y587" s="1"/>
  <c r="S591"/>
  <c r="T591" s="1"/>
  <c r="F589"/>
  <c r="J588"/>
  <c r="K588" s="1"/>
  <c r="P587" i="5"/>
  <c r="L585"/>
  <c r="M585" s="1"/>
  <c r="Q584"/>
  <c r="R584" s="1"/>
  <c r="CW592" l="1"/>
  <c r="DA592" s="1"/>
  <c r="DB592" s="1"/>
  <c r="CV593"/>
  <c r="CK603"/>
  <c r="CL602"/>
  <c r="CP602" s="1"/>
  <c r="CQ602" s="1"/>
  <c r="BZ595"/>
  <c r="CA594"/>
  <c r="CE594" s="1"/>
  <c r="CF594" s="1"/>
  <c r="BP591"/>
  <c r="BT591" s="1"/>
  <c r="BU591" s="1"/>
  <c r="BO592"/>
  <c r="BD591"/>
  <c r="BE590"/>
  <c r="BI590" s="1"/>
  <c r="BJ590" s="1"/>
  <c r="AT592"/>
  <c r="AX592" s="1"/>
  <c r="AY592" s="1"/>
  <c r="AS593"/>
  <c r="AH596"/>
  <c r="AI595"/>
  <c r="AM595" s="1"/>
  <c r="AN595" s="1"/>
  <c r="E588" i="9"/>
  <c r="X588"/>
  <c r="Y588" s="1"/>
  <c r="S592"/>
  <c r="T592" s="1"/>
  <c r="J589"/>
  <c r="K589" s="1"/>
  <c r="F590"/>
  <c r="P588" i="5"/>
  <c r="Q585"/>
  <c r="R585" s="1"/>
  <c r="L586"/>
  <c r="M586" s="1"/>
  <c r="CV594" l="1"/>
  <c r="CW593"/>
  <c r="DA593" s="1"/>
  <c r="DB593" s="1"/>
  <c r="CK604"/>
  <c r="CL603"/>
  <c r="CP603" s="1"/>
  <c r="CQ603" s="1"/>
  <c r="CA595"/>
  <c r="CE595" s="1"/>
  <c r="CF595" s="1"/>
  <c r="BZ596"/>
  <c r="BP592"/>
  <c r="BT592" s="1"/>
  <c r="BU592" s="1"/>
  <c r="BO593"/>
  <c r="BE591"/>
  <c r="BI591" s="1"/>
  <c r="BJ591" s="1"/>
  <c r="BD592"/>
  <c r="AS594"/>
  <c r="AT593"/>
  <c r="AX593" s="1"/>
  <c r="AY593" s="1"/>
  <c r="AI596"/>
  <c r="AM596" s="1"/>
  <c r="AN596" s="1"/>
  <c r="AH597"/>
  <c r="E589" i="9"/>
  <c r="X589"/>
  <c r="Y589" s="1"/>
  <c r="S593"/>
  <c r="T593" s="1"/>
  <c r="J590"/>
  <c r="K590" s="1"/>
  <c r="F591"/>
  <c r="P589" i="5"/>
  <c r="Q586"/>
  <c r="R586" s="1"/>
  <c r="L587"/>
  <c r="M587" s="1"/>
  <c r="CV595" l="1"/>
  <c r="CW594"/>
  <c r="DA594" s="1"/>
  <c r="DB594" s="1"/>
  <c r="CL604"/>
  <c r="CP604" s="1"/>
  <c r="CQ604" s="1"/>
  <c r="CK605"/>
  <c r="CA596"/>
  <c r="CE596" s="1"/>
  <c r="CF596" s="1"/>
  <c r="BZ597"/>
  <c r="BO594"/>
  <c r="BP593"/>
  <c r="BT593" s="1"/>
  <c r="BU593" s="1"/>
  <c r="BE592"/>
  <c r="BI592" s="1"/>
  <c r="BJ592" s="1"/>
  <c r="BD593"/>
  <c r="AS595"/>
  <c r="AT594"/>
  <c r="AX594" s="1"/>
  <c r="AY594" s="1"/>
  <c r="AI597"/>
  <c r="AM597" s="1"/>
  <c r="AN597" s="1"/>
  <c r="AH598"/>
  <c r="E590" i="9"/>
  <c r="X590"/>
  <c r="Y590" s="1"/>
  <c r="S594"/>
  <c r="T594" s="1"/>
  <c r="J591"/>
  <c r="K591" s="1"/>
  <c r="F592"/>
  <c r="P590" i="5"/>
  <c r="Q587"/>
  <c r="R587" s="1"/>
  <c r="L588"/>
  <c r="M588" s="1"/>
  <c r="CW595" l="1"/>
  <c r="DA595" s="1"/>
  <c r="DB595" s="1"/>
  <c r="CV596"/>
  <c r="CK606"/>
  <c r="CL605"/>
  <c r="CP605" s="1"/>
  <c r="CQ605" s="1"/>
  <c r="BZ598"/>
  <c r="CA597"/>
  <c r="CE597" s="1"/>
  <c r="CF597" s="1"/>
  <c r="BO595"/>
  <c r="BP594"/>
  <c r="BT594" s="1"/>
  <c r="BU594" s="1"/>
  <c r="BD594"/>
  <c r="BE593"/>
  <c r="BI593" s="1"/>
  <c r="BJ593" s="1"/>
  <c r="AT595"/>
  <c r="AX595" s="1"/>
  <c r="AY595" s="1"/>
  <c r="AS596"/>
  <c r="AH599"/>
  <c r="AI598"/>
  <c r="AM598" s="1"/>
  <c r="AN598" s="1"/>
  <c r="E591" i="9"/>
  <c r="X591"/>
  <c r="Y591" s="1"/>
  <c r="S595"/>
  <c r="T595" s="1"/>
  <c r="J592"/>
  <c r="K592" s="1"/>
  <c r="F593"/>
  <c r="P591" i="5"/>
  <c r="Q588"/>
  <c r="R588" s="1"/>
  <c r="L589"/>
  <c r="M589" s="1"/>
  <c r="CW596" l="1"/>
  <c r="DA596" s="1"/>
  <c r="DB596" s="1"/>
  <c r="CV597"/>
  <c r="CK607"/>
  <c r="CL606"/>
  <c r="CP606" s="1"/>
  <c r="CQ606" s="1"/>
  <c r="BZ599"/>
  <c r="CA598"/>
  <c r="CE598" s="1"/>
  <c r="CF598" s="1"/>
  <c r="BP595"/>
  <c r="BT595" s="1"/>
  <c r="BU595" s="1"/>
  <c r="BO596"/>
  <c r="BD595"/>
  <c r="BE594"/>
  <c r="BI594" s="1"/>
  <c r="BJ594" s="1"/>
  <c r="AT596"/>
  <c r="AX596" s="1"/>
  <c r="AY596" s="1"/>
  <c r="AS597"/>
  <c r="AH600"/>
  <c r="AI599"/>
  <c r="AM599" s="1"/>
  <c r="AN599" s="1"/>
  <c r="E592" i="9"/>
  <c r="X592"/>
  <c r="Y592" s="1"/>
  <c r="S596"/>
  <c r="T596" s="1"/>
  <c r="J593"/>
  <c r="K593" s="1"/>
  <c r="F594"/>
  <c r="P592" i="5"/>
  <c r="Q589"/>
  <c r="R589" s="1"/>
  <c r="L590"/>
  <c r="M590" s="1"/>
  <c r="CV598" l="1"/>
  <c r="CW597"/>
  <c r="DA597" s="1"/>
  <c r="DB597" s="1"/>
  <c r="CK608"/>
  <c r="CL607"/>
  <c r="CP607" s="1"/>
  <c r="CQ607" s="1"/>
  <c r="CA599"/>
  <c r="CE599" s="1"/>
  <c r="CF599" s="1"/>
  <c r="BZ600"/>
  <c r="BP596"/>
  <c r="BT596" s="1"/>
  <c r="BU596" s="1"/>
  <c r="BO597"/>
  <c r="BE595"/>
  <c r="BI595" s="1"/>
  <c r="BJ595" s="1"/>
  <c r="BD596"/>
  <c r="AS598"/>
  <c r="AT597"/>
  <c r="AX597" s="1"/>
  <c r="AY597" s="1"/>
  <c r="AI600"/>
  <c r="AM600" s="1"/>
  <c r="AN600" s="1"/>
  <c r="AH601"/>
  <c r="E593" i="9"/>
  <c r="X593"/>
  <c r="Y593" s="1"/>
  <c r="S597"/>
  <c r="T597" s="1"/>
  <c r="J594"/>
  <c r="K594" s="1"/>
  <c r="F595"/>
  <c r="P593" i="5"/>
  <c r="Q590"/>
  <c r="R590" s="1"/>
  <c r="L591"/>
  <c r="M591" s="1"/>
  <c r="CV599" l="1"/>
  <c r="CW598"/>
  <c r="DA598" s="1"/>
  <c r="DB598" s="1"/>
  <c r="CL608"/>
  <c r="CP608" s="1"/>
  <c r="CQ608" s="1"/>
  <c r="CK609"/>
  <c r="CA600"/>
  <c r="CE600" s="1"/>
  <c r="CF600" s="1"/>
  <c r="BZ601"/>
  <c r="BO598"/>
  <c r="BP597"/>
  <c r="BT597" s="1"/>
  <c r="BU597" s="1"/>
  <c r="BE596"/>
  <c r="BI596" s="1"/>
  <c r="BJ596" s="1"/>
  <c r="BD597"/>
  <c r="AS599"/>
  <c r="AT598"/>
  <c r="AX598" s="1"/>
  <c r="AY598" s="1"/>
  <c r="AI601"/>
  <c r="AM601" s="1"/>
  <c r="AN601" s="1"/>
  <c r="AH602"/>
  <c r="E594" i="9"/>
  <c r="X594"/>
  <c r="Y594" s="1"/>
  <c r="S598"/>
  <c r="T598" s="1"/>
  <c r="F596"/>
  <c r="J595"/>
  <c r="K595" s="1"/>
  <c r="P594" i="5"/>
  <c r="Q591"/>
  <c r="R591" s="1"/>
  <c r="L592"/>
  <c r="M592" s="1"/>
  <c r="CW599" l="1"/>
  <c r="DA599" s="1"/>
  <c r="DB599" s="1"/>
  <c r="CV600"/>
  <c r="CK610"/>
  <c r="CL609"/>
  <c r="CP609" s="1"/>
  <c r="CQ609" s="1"/>
  <c r="BZ602"/>
  <c r="CA601"/>
  <c r="CE601" s="1"/>
  <c r="CF601" s="1"/>
  <c r="BO599"/>
  <c r="BP598"/>
  <c r="BT598" s="1"/>
  <c r="BU598" s="1"/>
  <c r="BD598"/>
  <c r="BE597"/>
  <c r="BI597" s="1"/>
  <c r="BJ597" s="1"/>
  <c r="AT599"/>
  <c r="AX599" s="1"/>
  <c r="AY599" s="1"/>
  <c r="AS600"/>
  <c r="AH603"/>
  <c r="AI602"/>
  <c r="AM602" s="1"/>
  <c r="AN602" s="1"/>
  <c r="E595" i="9"/>
  <c r="X595"/>
  <c r="Y595" s="1"/>
  <c r="S599"/>
  <c r="T599" s="1"/>
  <c r="J596"/>
  <c r="K596" s="1"/>
  <c r="F597"/>
  <c r="P595" i="5"/>
  <c r="Q592"/>
  <c r="R592" s="1"/>
  <c r="L593"/>
  <c r="M593" s="1"/>
  <c r="CW600" l="1"/>
  <c r="DA600" s="1"/>
  <c r="DB600" s="1"/>
  <c r="CV601"/>
  <c r="CK611"/>
  <c r="CL610"/>
  <c r="CP610" s="1"/>
  <c r="CQ610" s="1"/>
  <c r="BZ603"/>
  <c r="CA602"/>
  <c r="CE602" s="1"/>
  <c r="CF602" s="1"/>
  <c r="BP599"/>
  <c r="BT599" s="1"/>
  <c r="BU599" s="1"/>
  <c r="BO600"/>
  <c r="BD599"/>
  <c r="BE598"/>
  <c r="BI598" s="1"/>
  <c r="BJ598" s="1"/>
  <c r="AT600"/>
  <c r="AX600" s="1"/>
  <c r="AY600" s="1"/>
  <c r="AS601"/>
  <c r="AH604"/>
  <c r="AI603"/>
  <c r="AM603" s="1"/>
  <c r="AN603" s="1"/>
  <c r="E596" i="9"/>
  <c r="X596"/>
  <c r="Y596" s="1"/>
  <c r="S600"/>
  <c r="T600" s="1"/>
  <c r="F598"/>
  <c r="J597"/>
  <c r="K597" s="1"/>
  <c r="P596" i="5"/>
  <c r="Q593"/>
  <c r="R593" s="1"/>
  <c r="L594"/>
  <c r="M594" s="1"/>
  <c r="CV602" l="1"/>
  <c r="CW601"/>
  <c r="DA601" s="1"/>
  <c r="DB601" s="1"/>
  <c r="CK612"/>
  <c r="CL611"/>
  <c r="CP611" s="1"/>
  <c r="CQ611" s="1"/>
  <c r="CA603"/>
  <c r="CE603" s="1"/>
  <c r="CF603" s="1"/>
  <c r="BZ604"/>
  <c r="BP600"/>
  <c r="BT600" s="1"/>
  <c r="BU600" s="1"/>
  <c r="BO601"/>
  <c r="BE599"/>
  <c r="BI599" s="1"/>
  <c r="BJ599" s="1"/>
  <c r="BD600"/>
  <c r="AS602"/>
  <c r="AT601"/>
  <c r="AX601" s="1"/>
  <c r="AY601" s="1"/>
  <c r="AI604"/>
  <c r="AM604" s="1"/>
  <c r="AN604" s="1"/>
  <c r="AH605"/>
  <c r="E597" i="9"/>
  <c r="X597"/>
  <c r="Y597" s="1"/>
  <c r="S601"/>
  <c r="T601" s="1"/>
  <c r="J598"/>
  <c r="K598" s="1"/>
  <c r="F599"/>
  <c r="P597" i="5"/>
  <c r="Q594"/>
  <c r="R594" s="1"/>
  <c r="L595"/>
  <c r="M595" s="1"/>
  <c r="CV603" l="1"/>
  <c r="CW602"/>
  <c r="DA602" s="1"/>
  <c r="DB602" s="1"/>
  <c r="CL612"/>
  <c r="CP612" s="1"/>
  <c r="CQ612" s="1"/>
  <c r="CK613"/>
  <c r="CA604"/>
  <c r="CE604" s="1"/>
  <c r="CF604" s="1"/>
  <c r="BZ605"/>
  <c r="BO602"/>
  <c r="BP601"/>
  <c r="BT601" s="1"/>
  <c r="BU601" s="1"/>
  <c r="BE600"/>
  <c r="BI600" s="1"/>
  <c r="BJ600" s="1"/>
  <c r="BD601"/>
  <c r="AS603"/>
  <c r="AT602"/>
  <c r="AX602" s="1"/>
  <c r="AY602" s="1"/>
  <c r="AI605"/>
  <c r="AM605" s="1"/>
  <c r="AN605" s="1"/>
  <c r="AH606"/>
  <c r="E598" i="9"/>
  <c r="X598"/>
  <c r="Y598" s="1"/>
  <c r="S602"/>
  <c r="T602" s="1"/>
  <c r="J599"/>
  <c r="K599" s="1"/>
  <c r="F600"/>
  <c r="P598" i="5"/>
  <c r="Q595"/>
  <c r="R595" s="1"/>
  <c r="L596"/>
  <c r="M596" s="1"/>
  <c r="CW603" l="1"/>
  <c r="DA603" s="1"/>
  <c r="DB603" s="1"/>
  <c r="CV604"/>
  <c r="CK614"/>
  <c r="CL613"/>
  <c r="CP613" s="1"/>
  <c r="CQ613" s="1"/>
  <c r="BZ606"/>
  <c r="CA605"/>
  <c r="CE605" s="1"/>
  <c r="CF605" s="1"/>
  <c r="BO603"/>
  <c r="BP602"/>
  <c r="BT602" s="1"/>
  <c r="BU602" s="1"/>
  <c r="BD602"/>
  <c r="BE601"/>
  <c r="BI601" s="1"/>
  <c r="BJ601" s="1"/>
  <c r="AT603"/>
  <c r="AX603" s="1"/>
  <c r="AY603" s="1"/>
  <c r="AS604"/>
  <c r="AH607"/>
  <c r="AI606"/>
  <c r="AM606" s="1"/>
  <c r="AN606" s="1"/>
  <c r="E599" i="9"/>
  <c r="X599"/>
  <c r="Y599" s="1"/>
  <c r="S603"/>
  <c r="T603" s="1"/>
  <c r="J600"/>
  <c r="K600" s="1"/>
  <c r="F601"/>
  <c r="P599" i="5"/>
  <c r="Q596"/>
  <c r="R596" s="1"/>
  <c r="L597"/>
  <c r="M597" s="1"/>
  <c r="CW604" l="1"/>
  <c r="DA604" s="1"/>
  <c r="DB604" s="1"/>
  <c r="CV605"/>
  <c r="CK615"/>
  <c r="CL614"/>
  <c r="CP614" s="1"/>
  <c r="CQ614" s="1"/>
  <c r="BZ607"/>
  <c r="CA606"/>
  <c r="CE606" s="1"/>
  <c r="CF606" s="1"/>
  <c r="BP603"/>
  <c r="BT603" s="1"/>
  <c r="BU603" s="1"/>
  <c r="BO604"/>
  <c r="BD603"/>
  <c r="BE602"/>
  <c r="BI602" s="1"/>
  <c r="BJ602" s="1"/>
  <c r="AT604"/>
  <c r="AX604" s="1"/>
  <c r="AY604" s="1"/>
  <c r="AS605"/>
  <c r="AH608"/>
  <c r="AI607"/>
  <c r="AM607" s="1"/>
  <c r="AN607" s="1"/>
  <c r="E600" i="9"/>
  <c r="X600"/>
  <c r="Y600" s="1"/>
  <c r="S604"/>
  <c r="T604" s="1"/>
  <c r="J601"/>
  <c r="K601" s="1"/>
  <c r="F602"/>
  <c r="P600" i="5"/>
  <c r="Q597"/>
  <c r="R597" s="1"/>
  <c r="L598"/>
  <c r="M598" s="1"/>
  <c r="CV606" l="1"/>
  <c r="CW605"/>
  <c r="DA605" s="1"/>
  <c r="DB605" s="1"/>
  <c r="CK616"/>
  <c r="CL615"/>
  <c r="CP615" s="1"/>
  <c r="CQ615" s="1"/>
  <c r="CA607"/>
  <c r="CE607" s="1"/>
  <c r="CF607" s="1"/>
  <c r="BZ608"/>
  <c r="BP604"/>
  <c r="BT604" s="1"/>
  <c r="BU604" s="1"/>
  <c r="BO605"/>
  <c r="BE603"/>
  <c r="BI603" s="1"/>
  <c r="BJ603" s="1"/>
  <c r="BD604"/>
  <c r="AS606"/>
  <c r="AT605"/>
  <c r="AX605" s="1"/>
  <c r="AY605" s="1"/>
  <c r="AI608"/>
  <c r="AM608" s="1"/>
  <c r="AN608" s="1"/>
  <c r="AH609"/>
  <c r="E601" i="9"/>
  <c r="X601"/>
  <c r="Y601" s="1"/>
  <c r="S605"/>
  <c r="T605" s="1"/>
  <c r="J602"/>
  <c r="K602" s="1"/>
  <c r="F603"/>
  <c r="P601" i="5"/>
  <c r="Q598"/>
  <c r="R598" s="1"/>
  <c r="L599"/>
  <c r="M599" s="1"/>
  <c r="CV607" l="1"/>
  <c r="CW606"/>
  <c r="DA606" s="1"/>
  <c r="DB606" s="1"/>
  <c r="CL616"/>
  <c r="CP616" s="1"/>
  <c r="CQ616" s="1"/>
  <c r="CK617"/>
  <c r="CA608"/>
  <c r="CE608" s="1"/>
  <c r="CF608" s="1"/>
  <c r="BZ609"/>
  <c r="BO606"/>
  <c r="BP605"/>
  <c r="BT605" s="1"/>
  <c r="BU605" s="1"/>
  <c r="BE604"/>
  <c r="BI604" s="1"/>
  <c r="BJ604" s="1"/>
  <c r="BD605"/>
  <c r="AS607"/>
  <c r="AT606"/>
  <c r="AX606" s="1"/>
  <c r="AY606" s="1"/>
  <c r="AI609"/>
  <c r="AM609" s="1"/>
  <c r="AN609" s="1"/>
  <c r="AH610"/>
  <c r="E602" i="9"/>
  <c r="X602"/>
  <c r="Y602" s="1"/>
  <c r="S606"/>
  <c r="T606" s="1"/>
  <c r="J603"/>
  <c r="K603" s="1"/>
  <c r="F604"/>
  <c r="P602" i="5"/>
  <c r="Q599"/>
  <c r="R599" s="1"/>
  <c r="L600"/>
  <c r="M600" s="1"/>
  <c r="CW607" l="1"/>
  <c r="DA607" s="1"/>
  <c r="DB607" s="1"/>
  <c r="CV608"/>
  <c r="CK618"/>
  <c r="CL617"/>
  <c r="CP617" s="1"/>
  <c r="CQ617" s="1"/>
  <c r="BZ610"/>
  <c r="CA609"/>
  <c r="CE609" s="1"/>
  <c r="CF609" s="1"/>
  <c r="BO607"/>
  <c r="BP606"/>
  <c r="BT606" s="1"/>
  <c r="BU606" s="1"/>
  <c r="BD606"/>
  <c r="BE605"/>
  <c r="BI605" s="1"/>
  <c r="BJ605" s="1"/>
  <c r="AT607"/>
  <c r="AX607" s="1"/>
  <c r="AY607" s="1"/>
  <c r="AS608"/>
  <c r="AH611"/>
  <c r="AI610"/>
  <c r="AM610" s="1"/>
  <c r="AN610" s="1"/>
  <c r="E603" i="9"/>
  <c r="X603"/>
  <c r="Y603" s="1"/>
  <c r="S607"/>
  <c r="T607" s="1"/>
  <c r="F605"/>
  <c r="J604"/>
  <c r="K604" s="1"/>
  <c r="P603" i="5"/>
  <c r="Q600"/>
  <c r="R600" s="1"/>
  <c r="L601"/>
  <c r="M601" s="1"/>
  <c r="CW608" l="1"/>
  <c r="DA608" s="1"/>
  <c r="DB608" s="1"/>
  <c r="CV609"/>
  <c r="CK619"/>
  <c r="CL618"/>
  <c r="CP618" s="1"/>
  <c r="CQ618" s="1"/>
  <c r="BZ611"/>
  <c r="CA610"/>
  <c r="CE610" s="1"/>
  <c r="CF610" s="1"/>
  <c r="BP607"/>
  <c r="BT607" s="1"/>
  <c r="BU607" s="1"/>
  <c r="BO608"/>
  <c r="BD607"/>
  <c r="BE606"/>
  <c r="BI606" s="1"/>
  <c r="BJ606" s="1"/>
  <c r="AT608"/>
  <c r="AX608" s="1"/>
  <c r="AY608" s="1"/>
  <c r="AS609"/>
  <c r="AH612"/>
  <c r="AI611"/>
  <c r="AM611" s="1"/>
  <c r="AN611" s="1"/>
  <c r="E604" i="9"/>
  <c r="X604"/>
  <c r="Y604" s="1"/>
  <c r="S608"/>
  <c r="T608" s="1"/>
  <c r="J605"/>
  <c r="K605" s="1"/>
  <c r="F606"/>
  <c r="P604" i="5"/>
  <c r="Q601"/>
  <c r="R601" s="1"/>
  <c r="L602"/>
  <c r="M602" s="1"/>
  <c r="CV610" l="1"/>
  <c r="CW609"/>
  <c r="DA609" s="1"/>
  <c r="DB609" s="1"/>
  <c r="CK620"/>
  <c r="CL619"/>
  <c r="CP619" s="1"/>
  <c r="CQ619" s="1"/>
  <c r="CA611"/>
  <c r="CE611" s="1"/>
  <c r="CF611" s="1"/>
  <c r="BZ612"/>
  <c r="BP608"/>
  <c r="BT608" s="1"/>
  <c r="BU608" s="1"/>
  <c r="BO609"/>
  <c r="BE607"/>
  <c r="BI607" s="1"/>
  <c r="BJ607" s="1"/>
  <c r="BD608"/>
  <c r="AS610"/>
  <c r="AT609"/>
  <c r="AX609" s="1"/>
  <c r="AY609" s="1"/>
  <c r="AI612"/>
  <c r="AM612" s="1"/>
  <c r="AN612" s="1"/>
  <c r="AH613"/>
  <c r="E605" i="9"/>
  <c r="X605"/>
  <c r="Y605" s="1"/>
  <c r="S609"/>
  <c r="T609" s="1"/>
  <c r="J606"/>
  <c r="K606" s="1"/>
  <c r="F607"/>
  <c r="P605" i="5"/>
  <c r="Q602"/>
  <c r="R602" s="1"/>
  <c r="L603"/>
  <c r="M603" s="1"/>
  <c r="CV611" l="1"/>
  <c r="CW610"/>
  <c r="DA610" s="1"/>
  <c r="DB610" s="1"/>
  <c r="CL620"/>
  <c r="CP620" s="1"/>
  <c r="CQ620" s="1"/>
  <c r="CK621"/>
  <c r="CA612"/>
  <c r="CE612" s="1"/>
  <c r="CF612" s="1"/>
  <c r="BZ613"/>
  <c r="BO610"/>
  <c r="BP609"/>
  <c r="BT609" s="1"/>
  <c r="BU609" s="1"/>
  <c r="BE608"/>
  <c r="BI608" s="1"/>
  <c r="BJ608" s="1"/>
  <c r="BD609"/>
  <c r="AS611"/>
  <c r="AT610"/>
  <c r="AX610" s="1"/>
  <c r="AY610" s="1"/>
  <c r="AI613"/>
  <c r="AM613" s="1"/>
  <c r="AN613" s="1"/>
  <c r="AH614"/>
  <c r="E606" i="9"/>
  <c r="X606"/>
  <c r="Y606" s="1"/>
  <c r="S610"/>
  <c r="T610" s="1"/>
  <c r="J607"/>
  <c r="K607" s="1"/>
  <c r="F608"/>
  <c r="P606" i="5"/>
  <c r="Q603"/>
  <c r="R603" s="1"/>
  <c r="L604"/>
  <c r="M604" s="1"/>
  <c r="CW611" l="1"/>
  <c r="DA611" s="1"/>
  <c r="DB611" s="1"/>
  <c r="CV612"/>
  <c r="CK622"/>
  <c r="CL621"/>
  <c r="CP621" s="1"/>
  <c r="CQ621" s="1"/>
  <c r="BZ614"/>
  <c r="CA613"/>
  <c r="CE613" s="1"/>
  <c r="CF613" s="1"/>
  <c r="BO611"/>
  <c r="BP610"/>
  <c r="BT610" s="1"/>
  <c r="BU610" s="1"/>
  <c r="BD610"/>
  <c r="BE609"/>
  <c r="BI609" s="1"/>
  <c r="BJ609" s="1"/>
  <c r="AT611"/>
  <c r="AX611" s="1"/>
  <c r="AY611" s="1"/>
  <c r="AS612"/>
  <c r="AH615"/>
  <c r="AI614"/>
  <c r="AM614" s="1"/>
  <c r="AN614" s="1"/>
  <c r="E607" i="9"/>
  <c r="X607"/>
  <c r="Y607" s="1"/>
  <c r="S611"/>
  <c r="T611" s="1"/>
  <c r="J608"/>
  <c r="K608" s="1"/>
  <c r="F609"/>
  <c r="P607" i="5"/>
  <c r="Q604"/>
  <c r="R604" s="1"/>
  <c r="L605"/>
  <c r="M605" s="1"/>
  <c r="CW612" l="1"/>
  <c r="DA612" s="1"/>
  <c r="DB612" s="1"/>
  <c r="CV613"/>
  <c r="CK623"/>
  <c r="CL622"/>
  <c r="CP622" s="1"/>
  <c r="CQ622" s="1"/>
  <c r="BZ615"/>
  <c r="CA614"/>
  <c r="CE614" s="1"/>
  <c r="CF614" s="1"/>
  <c r="BP611"/>
  <c r="BT611" s="1"/>
  <c r="BU611" s="1"/>
  <c r="BO612"/>
  <c r="BD611"/>
  <c r="BE610"/>
  <c r="BI610" s="1"/>
  <c r="BJ610" s="1"/>
  <c r="AT612"/>
  <c r="AX612" s="1"/>
  <c r="AY612" s="1"/>
  <c r="AS613"/>
  <c r="AH616"/>
  <c r="AI615"/>
  <c r="AM615" s="1"/>
  <c r="AN615" s="1"/>
  <c r="E608" i="9"/>
  <c r="X608"/>
  <c r="Y608" s="1"/>
  <c r="S612"/>
  <c r="T612" s="1"/>
  <c r="J609"/>
  <c r="K609" s="1"/>
  <c r="F610"/>
  <c r="P608" i="5"/>
  <c r="Q605"/>
  <c r="R605" s="1"/>
  <c r="L606"/>
  <c r="M606" s="1"/>
  <c r="CV614" l="1"/>
  <c r="CW613"/>
  <c r="DA613" s="1"/>
  <c r="DB613" s="1"/>
  <c r="CK624"/>
  <c r="CL623"/>
  <c r="CP623" s="1"/>
  <c r="CQ623" s="1"/>
  <c r="CA615"/>
  <c r="CE615" s="1"/>
  <c r="CF615" s="1"/>
  <c r="BZ616"/>
  <c r="BP612"/>
  <c r="BT612" s="1"/>
  <c r="BU612" s="1"/>
  <c r="BO613"/>
  <c r="BE611"/>
  <c r="BI611" s="1"/>
  <c r="BJ611" s="1"/>
  <c r="BD612"/>
  <c r="AS614"/>
  <c r="AT613"/>
  <c r="AX613" s="1"/>
  <c r="AY613" s="1"/>
  <c r="AI616"/>
  <c r="AM616" s="1"/>
  <c r="AN616" s="1"/>
  <c r="AH617"/>
  <c r="E609" i="9"/>
  <c r="X609"/>
  <c r="Y609" s="1"/>
  <c r="S613"/>
  <c r="T613" s="1"/>
  <c r="J610"/>
  <c r="K610" s="1"/>
  <c r="F611"/>
  <c r="P609" i="5"/>
  <c r="Q606"/>
  <c r="R606" s="1"/>
  <c r="L607"/>
  <c r="M607" s="1"/>
  <c r="CV615" l="1"/>
  <c r="CW614"/>
  <c r="DA614" s="1"/>
  <c r="DB614" s="1"/>
  <c r="CL624"/>
  <c r="CP624" s="1"/>
  <c r="CQ624" s="1"/>
  <c r="CK625"/>
  <c r="CA616"/>
  <c r="CE616" s="1"/>
  <c r="CF616" s="1"/>
  <c r="BZ617"/>
  <c r="BO614"/>
  <c r="BP613"/>
  <c r="BT613" s="1"/>
  <c r="BU613" s="1"/>
  <c r="BE612"/>
  <c r="BI612" s="1"/>
  <c r="BJ612" s="1"/>
  <c r="BD613"/>
  <c r="AS615"/>
  <c r="AT614"/>
  <c r="AX614" s="1"/>
  <c r="AY614" s="1"/>
  <c r="AI617"/>
  <c r="AM617" s="1"/>
  <c r="AN617" s="1"/>
  <c r="AH618"/>
  <c r="E610" i="9"/>
  <c r="X610"/>
  <c r="Y610" s="1"/>
  <c r="S614"/>
  <c r="T614" s="1"/>
  <c r="F612"/>
  <c r="J611"/>
  <c r="K611" s="1"/>
  <c r="P610" i="5"/>
  <c r="L608"/>
  <c r="M608" s="1"/>
  <c r="Q607"/>
  <c r="R607" s="1"/>
  <c r="CW615" l="1"/>
  <c r="DA615" s="1"/>
  <c r="DB615" s="1"/>
  <c r="CV616"/>
  <c r="CK626"/>
  <c r="CL625"/>
  <c r="CP625" s="1"/>
  <c r="CQ625" s="1"/>
  <c r="BZ618"/>
  <c r="CA617"/>
  <c r="CE617" s="1"/>
  <c r="CF617" s="1"/>
  <c r="BO615"/>
  <c r="BP614"/>
  <c r="BT614" s="1"/>
  <c r="BU614" s="1"/>
  <c r="BD614"/>
  <c r="BE613"/>
  <c r="BI613" s="1"/>
  <c r="BJ613" s="1"/>
  <c r="AT615"/>
  <c r="AX615" s="1"/>
  <c r="AY615" s="1"/>
  <c r="AS616"/>
  <c r="AH619"/>
  <c r="AI618"/>
  <c r="AM618" s="1"/>
  <c r="AN618" s="1"/>
  <c r="E611" i="9"/>
  <c r="X611"/>
  <c r="Y611" s="1"/>
  <c r="S615"/>
  <c r="T615" s="1"/>
  <c r="J612"/>
  <c r="K612" s="1"/>
  <c r="F613"/>
  <c r="P611" i="5"/>
  <c r="Q608"/>
  <c r="R608" s="1"/>
  <c r="L609"/>
  <c r="M609" s="1"/>
  <c r="CW616" l="1"/>
  <c r="DA616" s="1"/>
  <c r="DB616" s="1"/>
  <c r="CV617"/>
  <c r="CK627"/>
  <c r="CL626"/>
  <c r="CP626" s="1"/>
  <c r="CQ626" s="1"/>
  <c r="BZ619"/>
  <c r="CA618"/>
  <c r="CE618" s="1"/>
  <c r="CF618" s="1"/>
  <c r="BP615"/>
  <c r="BT615" s="1"/>
  <c r="BU615" s="1"/>
  <c r="BO616"/>
  <c r="BD615"/>
  <c r="BE614"/>
  <c r="BI614" s="1"/>
  <c r="BJ614" s="1"/>
  <c r="AT616"/>
  <c r="AX616" s="1"/>
  <c r="AY616" s="1"/>
  <c r="AS617"/>
  <c r="AH620"/>
  <c r="AI619"/>
  <c r="AM619" s="1"/>
  <c r="AN619" s="1"/>
  <c r="E612" i="9"/>
  <c r="X612"/>
  <c r="Y612" s="1"/>
  <c r="S616"/>
  <c r="T616" s="1"/>
  <c r="F614"/>
  <c r="J613"/>
  <c r="K613" s="1"/>
  <c r="P612" i="5"/>
  <c r="Q609"/>
  <c r="R609" s="1"/>
  <c r="L610"/>
  <c r="M610" s="1"/>
  <c r="CV618" l="1"/>
  <c r="CW617"/>
  <c r="DA617" s="1"/>
  <c r="DB617" s="1"/>
  <c r="CK628"/>
  <c r="CL627"/>
  <c r="CP627" s="1"/>
  <c r="CQ627" s="1"/>
  <c r="CA619"/>
  <c r="CE619" s="1"/>
  <c r="CF619" s="1"/>
  <c r="BZ620"/>
  <c r="BP616"/>
  <c r="BT616" s="1"/>
  <c r="BU616" s="1"/>
  <c r="BO617"/>
  <c r="BE615"/>
  <c r="BI615" s="1"/>
  <c r="BJ615" s="1"/>
  <c r="BD616"/>
  <c r="AS618"/>
  <c r="AT617"/>
  <c r="AX617" s="1"/>
  <c r="AY617" s="1"/>
  <c r="AI620"/>
  <c r="AM620" s="1"/>
  <c r="AN620" s="1"/>
  <c r="AH621"/>
  <c r="E613" i="9"/>
  <c r="X613"/>
  <c r="Y613" s="1"/>
  <c r="S617"/>
  <c r="T617" s="1"/>
  <c r="J614"/>
  <c r="K614" s="1"/>
  <c r="F615"/>
  <c r="P613" i="5"/>
  <c r="L611"/>
  <c r="M611" s="1"/>
  <c r="Q610"/>
  <c r="R610" s="1"/>
  <c r="CV619" l="1"/>
  <c r="CW618"/>
  <c r="DA618" s="1"/>
  <c r="DB618" s="1"/>
  <c r="CL628"/>
  <c r="CP628" s="1"/>
  <c r="CQ628" s="1"/>
  <c r="CK629"/>
  <c r="CA620"/>
  <c r="CE620" s="1"/>
  <c r="CF620" s="1"/>
  <c r="BZ621"/>
  <c r="BO618"/>
  <c r="BP617"/>
  <c r="BT617" s="1"/>
  <c r="BU617" s="1"/>
  <c r="BE616"/>
  <c r="BI616" s="1"/>
  <c r="BJ616" s="1"/>
  <c r="BD617"/>
  <c r="AS619"/>
  <c r="AT618"/>
  <c r="AX618" s="1"/>
  <c r="AY618" s="1"/>
  <c r="AI621"/>
  <c r="AM621" s="1"/>
  <c r="AN621" s="1"/>
  <c r="AH622"/>
  <c r="E614" i="9"/>
  <c r="X614"/>
  <c r="Y614" s="1"/>
  <c r="S618"/>
  <c r="T618" s="1"/>
  <c r="J615"/>
  <c r="K615" s="1"/>
  <c r="F616"/>
  <c r="P614" i="5"/>
  <c r="L612"/>
  <c r="M612" s="1"/>
  <c r="Q611"/>
  <c r="R611" s="1"/>
  <c r="CW619" l="1"/>
  <c r="DA619" s="1"/>
  <c r="DB619" s="1"/>
  <c r="CV620"/>
  <c r="CL629"/>
  <c r="CP629" s="1"/>
  <c r="CQ629" s="1"/>
  <c r="CK630"/>
  <c r="BZ622"/>
  <c r="CA621"/>
  <c r="CE621" s="1"/>
  <c r="CF621" s="1"/>
  <c r="BO619"/>
  <c r="BP618"/>
  <c r="BT618" s="1"/>
  <c r="BU618" s="1"/>
  <c r="BD618"/>
  <c r="BE617"/>
  <c r="BI617" s="1"/>
  <c r="BJ617" s="1"/>
  <c r="AT619"/>
  <c r="AX619" s="1"/>
  <c r="AY619" s="1"/>
  <c r="AS620"/>
  <c r="AH623"/>
  <c r="AI622"/>
  <c r="AM622" s="1"/>
  <c r="AN622" s="1"/>
  <c r="E615" i="9"/>
  <c r="X615"/>
  <c r="Y615" s="1"/>
  <c r="S619"/>
  <c r="T619" s="1"/>
  <c r="J616"/>
  <c r="K616" s="1"/>
  <c r="F617"/>
  <c r="P615" i="5"/>
  <c r="Q612"/>
  <c r="R612" s="1"/>
  <c r="L613"/>
  <c r="M613" s="1"/>
  <c r="CW620" l="1"/>
  <c r="DA620" s="1"/>
  <c r="DB620" s="1"/>
  <c r="CV621"/>
  <c r="CK631"/>
  <c r="CL630"/>
  <c r="CP630" s="1"/>
  <c r="CQ630" s="1"/>
  <c r="BZ623"/>
  <c r="CA622"/>
  <c r="CE622" s="1"/>
  <c r="CF622" s="1"/>
  <c r="BP619"/>
  <c r="BT619" s="1"/>
  <c r="BU619" s="1"/>
  <c r="BO620"/>
  <c r="BD619"/>
  <c r="BE618"/>
  <c r="BI618" s="1"/>
  <c r="BJ618" s="1"/>
  <c r="AT620"/>
  <c r="AX620" s="1"/>
  <c r="AY620" s="1"/>
  <c r="AS621"/>
  <c r="AH624"/>
  <c r="AI623"/>
  <c r="AM623" s="1"/>
  <c r="AN623" s="1"/>
  <c r="E616" i="9"/>
  <c r="X616"/>
  <c r="Y616" s="1"/>
  <c r="S620"/>
  <c r="T620" s="1"/>
  <c r="J617"/>
  <c r="K617" s="1"/>
  <c r="F618"/>
  <c r="P616" i="5"/>
  <c r="L614"/>
  <c r="M614" s="1"/>
  <c r="Q613"/>
  <c r="R613" s="1"/>
  <c r="CV622" l="1"/>
  <c r="CW621"/>
  <c r="DA621" s="1"/>
  <c r="DB621" s="1"/>
  <c r="CK632"/>
  <c r="CL631"/>
  <c r="CP631" s="1"/>
  <c r="CQ631" s="1"/>
  <c r="CA623"/>
  <c r="CE623" s="1"/>
  <c r="CF623" s="1"/>
  <c r="BZ624"/>
  <c r="BP620"/>
  <c r="BT620" s="1"/>
  <c r="BU620" s="1"/>
  <c r="BO621"/>
  <c r="BE619"/>
  <c r="BI619" s="1"/>
  <c r="BJ619" s="1"/>
  <c r="BD620"/>
  <c r="AS622"/>
  <c r="AT621"/>
  <c r="AX621" s="1"/>
  <c r="AY621" s="1"/>
  <c r="AI624"/>
  <c r="AM624" s="1"/>
  <c r="AN624" s="1"/>
  <c r="AH625"/>
  <c r="E617" i="9"/>
  <c r="X617"/>
  <c r="Y617" s="1"/>
  <c r="S621"/>
  <c r="T621" s="1"/>
  <c r="J618"/>
  <c r="K618" s="1"/>
  <c r="F619"/>
  <c r="P617" i="5"/>
  <c r="L615"/>
  <c r="M615" s="1"/>
  <c r="Q614"/>
  <c r="R614" s="1"/>
  <c r="CV623" l="1"/>
  <c r="CW622"/>
  <c r="DA622" s="1"/>
  <c r="DB622" s="1"/>
  <c r="CL632"/>
  <c r="CP632" s="1"/>
  <c r="CQ632" s="1"/>
  <c r="CK633"/>
  <c r="CA624"/>
  <c r="CE624" s="1"/>
  <c r="CF624" s="1"/>
  <c r="BZ625"/>
  <c r="BO622"/>
  <c r="BP621"/>
  <c r="BT621" s="1"/>
  <c r="BU621" s="1"/>
  <c r="BE620"/>
  <c r="BI620" s="1"/>
  <c r="BJ620" s="1"/>
  <c r="BD621"/>
  <c r="AS623"/>
  <c r="AT622"/>
  <c r="AX622" s="1"/>
  <c r="AY622" s="1"/>
  <c r="AI625"/>
  <c r="AM625" s="1"/>
  <c r="AN625" s="1"/>
  <c r="AH626"/>
  <c r="E618" i="9"/>
  <c r="X618"/>
  <c r="Y618" s="1"/>
  <c r="S622"/>
  <c r="T622" s="1"/>
  <c r="J619"/>
  <c r="K619" s="1"/>
  <c r="F620"/>
  <c r="P618" i="5"/>
  <c r="Q615"/>
  <c r="R615" s="1"/>
  <c r="L616"/>
  <c r="M616" s="1"/>
  <c r="CW623" l="1"/>
  <c r="DA623" s="1"/>
  <c r="DB623" s="1"/>
  <c r="CV624"/>
  <c r="CL633"/>
  <c r="CP633" s="1"/>
  <c r="CQ633" s="1"/>
  <c r="CK634"/>
  <c r="BZ626"/>
  <c r="CA625"/>
  <c r="CE625" s="1"/>
  <c r="CF625" s="1"/>
  <c r="BO623"/>
  <c r="BP622"/>
  <c r="BT622" s="1"/>
  <c r="BU622" s="1"/>
  <c r="BD622"/>
  <c r="BE621"/>
  <c r="BI621" s="1"/>
  <c r="BJ621" s="1"/>
  <c r="AT623"/>
  <c r="AX623" s="1"/>
  <c r="AY623" s="1"/>
  <c r="AS624"/>
  <c r="AH627"/>
  <c r="AI626"/>
  <c r="AM626" s="1"/>
  <c r="AN626" s="1"/>
  <c r="E619" i="9"/>
  <c r="X619"/>
  <c r="Y619" s="1"/>
  <c r="S623"/>
  <c r="T623" s="1"/>
  <c r="F621"/>
  <c r="J620"/>
  <c r="K620" s="1"/>
  <c r="P619" i="5"/>
  <c r="Q616"/>
  <c r="R616" s="1"/>
  <c r="L617"/>
  <c r="M617" s="1"/>
  <c r="CW624" l="1"/>
  <c r="DA624" s="1"/>
  <c r="DB624" s="1"/>
  <c r="CV625"/>
  <c r="CK635"/>
  <c r="CL634"/>
  <c r="CP634" s="1"/>
  <c r="CQ634" s="1"/>
  <c r="BZ627"/>
  <c r="CA626"/>
  <c r="CE626" s="1"/>
  <c r="CF626" s="1"/>
  <c r="BP623"/>
  <c r="BT623" s="1"/>
  <c r="BU623" s="1"/>
  <c r="BO624"/>
  <c r="BD623"/>
  <c r="BE622"/>
  <c r="BI622" s="1"/>
  <c r="BJ622" s="1"/>
  <c r="AT624"/>
  <c r="AX624" s="1"/>
  <c r="AY624" s="1"/>
  <c r="AS625"/>
  <c r="AH628"/>
  <c r="AI627"/>
  <c r="AM627" s="1"/>
  <c r="AN627" s="1"/>
  <c r="E620" i="9"/>
  <c r="X620"/>
  <c r="Y620" s="1"/>
  <c r="S624"/>
  <c r="T624" s="1"/>
  <c r="J621"/>
  <c r="K621" s="1"/>
  <c r="F622"/>
  <c r="P620" i="5"/>
  <c r="Q617"/>
  <c r="R617" s="1"/>
  <c r="L618"/>
  <c r="M618" s="1"/>
  <c r="CV626" l="1"/>
  <c r="CW625"/>
  <c r="DA625" s="1"/>
  <c r="DB625" s="1"/>
  <c r="CK636"/>
  <c r="CL635"/>
  <c r="CP635" s="1"/>
  <c r="CQ635" s="1"/>
  <c r="CA627"/>
  <c r="CE627" s="1"/>
  <c r="CF627" s="1"/>
  <c r="BZ628"/>
  <c r="BP624"/>
  <c r="BT624" s="1"/>
  <c r="BU624" s="1"/>
  <c r="BO625"/>
  <c r="BE623"/>
  <c r="BI623" s="1"/>
  <c r="BJ623" s="1"/>
  <c r="BD624"/>
  <c r="AS626"/>
  <c r="AT625"/>
  <c r="AX625" s="1"/>
  <c r="AY625" s="1"/>
  <c r="AI628"/>
  <c r="AM628" s="1"/>
  <c r="AN628" s="1"/>
  <c r="AH629"/>
  <c r="E621" i="9"/>
  <c r="X621"/>
  <c r="Y621" s="1"/>
  <c r="S625"/>
  <c r="T625" s="1"/>
  <c r="J622"/>
  <c r="K622" s="1"/>
  <c r="F623"/>
  <c r="P621" i="5"/>
  <c r="Q618"/>
  <c r="R618" s="1"/>
  <c r="L619"/>
  <c r="M619" s="1"/>
  <c r="CV627" l="1"/>
  <c r="CW626"/>
  <c r="DA626" s="1"/>
  <c r="DB626" s="1"/>
  <c r="CL636"/>
  <c r="CP636" s="1"/>
  <c r="CQ636" s="1"/>
  <c r="CK637"/>
  <c r="CA628"/>
  <c r="CE628" s="1"/>
  <c r="CF628" s="1"/>
  <c r="BZ629"/>
  <c r="BO626"/>
  <c r="BP625"/>
  <c r="BT625" s="1"/>
  <c r="BU625" s="1"/>
  <c r="BE624"/>
  <c r="BI624" s="1"/>
  <c r="BJ624" s="1"/>
  <c r="BD625"/>
  <c r="AS627"/>
  <c r="AT626"/>
  <c r="AX626" s="1"/>
  <c r="AY626" s="1"/>
  <c r="AI629"/>
  <c r="AM629" s="1"/>
  <c r="AN629" s="1"/>
  <c r="AH630"/>
  <c r="E622" i="9"/>
  <c r="X622"/>
  <c r="Y622" s="1"/>
  <c r="S626"/>
  <c r="T626" s="1"/>
  <c r="J623"/>
  <c r="K623" s="1"/>
  <c r="F624"/>
  <c r="P622" i="5"/>
  <c r="Q619"/>
  <c r="R619" s="1"/>
  <c r="L620"/>
  <c r="M620" s="1"/>
  <c r="CW627" l="1"/>
  <c r="DA627" s="1"/>
  <c r="DB627" s="1"/>
  <c r="CV628"/>
  <c r="CK638"/>
  <c r="CL637"/>
  <c r="CP637" s="1"/>
  <c r="CQ637" s="1"/>
  <c r="BZ630"/>
  <c r="CA629"/>
  <c r="CE629" s="1"/>
  <c r="CF629" s="1"/>
  <c r="BO627"/>
  <c r="BP626"/>
  <c r="BT626" s="1"/>
  <c r="BU626" s="1"/>
  <c r="BD626"/>
  <c r="BE625"/>
  <c r="BI625" s="1"/>
  <c r="BJ625" s="1"/>
  <c r="AT627"/>
  <c r="AX627" s="1"/>
  <c r="AY627" s="1"/>
  <c r="AS628"/>
  <c r="AH631"/>
  <c r="AI630"/>
  <c r="AM630" s="1"/>
  <c r="AN630" s="1"/>
  <c r="E623" i="9"/>
  <c r="X623"/>
  <c r="Y623" s="1"/>
  <c r="S627"/>
  <c r="T627" s="1"/>
  <c r="J624"/>
  <c r="K624" s="1"/>
  <c r="F625"/>
  <c r="P623" i="5"/>
  <c r="Q620"/>
  <c r="R620" s="1"/>
  <c r="L621"/>
  <c r="M621" s="1"/>
  <c r="CW628" l="1"/>
  <c r="DA628" s="1"/>
  <c r="DB628" s="1"/>
  <c r="CV629"/>
  <c r="CK639"/>
  <c r="CL638"/>
  <c r="CP638" s="1"/>
  <c r="CQ638" s="1"/>
  <c r="BZ631"/>
  <c r="CA630"/>
  <c r="CE630" s="1"/>
  <c r="CF630" s="1"/>
  <c r="BP627"/>
  <c r="BT627" s="1"/>
  <c r="BU627" s="1"/>
  <c r="BO628"/>
  <c r="BD627"/>
  <c r="BE626"/>
  <c r="BI626" s="1"/>
  <c r="BJ626" s="1"/>
  <c r="AT628"/>
  <c r="AX628" s="1"/>
  <c r="AY628" s="1"/>
  <c r="AS629"/>
  <c r="AH632"/>
  <c r="AI631"/>
  <c r="AM631" s="1"/>
  <c r="AN631" s="1"/>
  <c r="E624" i="9"/>
  <c r="X624"/>
  <c r="Y624" s="1"/>
  <c r="S628"/>
  <c r="T628" s="1"/>
  <c r="J625"/>
  <c r="K625" s="1"/>
  <c r="F626"/>
  <c r="P624" i="5"/>
  <c r="Q621"/>
  <c r="R621" s="1"/>
  <c r="L622"/>
  <c r="M622" s="1"/>
  <c r="CV630" l="1"/>
  <c r="CW629"/>
  <c r="DA629" s="1"/>
  <c r="DB629" s="1"/>
  <c r="CK640"/>
  <c r="CL639"/>
  <c r="CP639" s="1"/>
  <c r="CQ639" s="1"/>
  <c r="CA631"/>
  <c r="CE631" s="1"/>
  <c r="CF631" s="1"/>
  <c r="BZ632"/>
  <c r="BP628"/>
  <c r="BT628" s="1"/>
  <c r="BU628" s="1"/>
  <c r="BO629"/>
  <c r="BE627"/>
  <c r="BI627" s="1"/>
  <c r="BJ627" s="1"/>
  <c r="BD628"/>
  <c r="AS630"/>
  <c r="AT629"/>
  <c r="AX629" s="1"/>
  <c r="AY629" s="1"/>
  <c r="AI632"/>
  <c r="AM632" s="1"/>
  <c r="AN632" s="1"/>
  <c r="AH633"/>
  <c r="E625" i="9"/>
  <c r="X625"/>
  <c r="Y625" s="1"/>
  <c r="S629"/>
  <c r="T629" s="1"/>
  <c r="J626"/>
  <c r="K626" s="1"/>
  <c r="F627"/>
  <c r="P625" i="5"/>
  <c r="Q622"/>
  <c r="R622" s="1"/>
  <c r="L623"/>
  <c r="M623" s="1"/>
  <c r="CV631" l="1"/>
  <c r="CW630"/>
  <c r="DA630" s="1"/>
  <c r="DB630" s="1"/>
  <c r="CL640"/>
  <c r="CP640" s="1"/>
  <c r="CQ640" s="1"/>
  <c r="CK641"/>
  <c r="CA632"/>
  <c r="CE632" s="1"/>
  <c r="CF632" s="1"/>
  <c r="BZ633"/>
  <c r="BO630"/>
  <c r="BP629"/>
  <c r="BT629" s="1"/>
  <c r="BU629" s="1"/>
  <c r="BE628"/>
  <c r="BI628" s="1"/>
  <c r="BJ628" s="1"/>
  <c r="BD629"/>
  <c r="AS631"/>
  <c r="AT630"/>
  <c r="AX630" s="1"/>
  <c r="AY630" s="1"/>
  <c r="AI633"/>
  <c r="AM633" s="1"/>
  <c r="AN633" s="1"/>
  <c r="AH634"/>
  <c r="E626" i="9"/>
  <c r="X626"/>
  <c r="Y626" s="1"/>
  <c r="S630"/>
  <c r="T630" s="1"/>
  <c r="F628"/>
  <c r="J627"/>
  <c r="K627" s="1"/>
  <c r="P626" i="5"/>
  <c r="Q623"/>
  <c r="R623" s="1"/>
  <c r="L624"/>
  <c r="M624" s="1"/>
  <c r="CW631" l="1"/>
  <c r="DA631" s="1"/>
  <c r="DB631" s="1"/>
  <c r="CV632"/>
  <c r="CK642"/>
  <c r="CL641"/>
  <c r="CP641" s="1"/>
  <c r="CQ641" s="1"/>
  <c r="BZ634"/>
  <c r="CA633"/>
  <c r="CE633" s="1"/>
  <c r="CF633" s="1"/>
  <c r="BO631"/>
  <c r="BP630"/>
  <c r="BT630" s="1"/>
  <c r="BU630" s="1"/>
  <c r="BD630"/>
  <c r="BE629"/>
  <c r="BI629" s="1"/>
  <c r="BJ629" s="1"/>
  <c r="AT631"/>
  <c r="AX631" s="1"/>
  <c r="AY631" s="1"/>
  <c r="AS632"/>
  <c r="AH635"/>
  <c r="AI634"/>
  <c r="AM634" s="1"/>
  <c r="AN634" s="1"/>
  <c r="E627" i="9"/>
  <c r="X627"/>
  <c r="Y627" s="1"/>
  <c r="S631"/>
  <c r="T631" s="1"/>
  <c r="J628"/>
  <c r="K628" s="1"/>
  <c r="F629"/>
  <c r="P627" i="5"/>
  <c r="Q624"/>
  <c r="R624" s="1"/>
  <c r="L625"/>
  <c r="M625" s="1"/>
  <c r="CW632" l="1"/>
  <c r="DA632" s="1"/>
  <c r="DB632" s="1"/>
  <c r="CV633"/>
  <c r="CK643"/>
  <c r="CL643" s="1"/>
  <c r="CP643" s="1"/>
  <c r="CQ643" s="1"/>
  <c r="CL642"/>
  <c r="CP642" s="1"/>
  <c r="CQ642" s="1"/>
  <c r="BZ635"/>
  <c r="CA634"/>
  <c r="CE634" s="1"/>
  <c r="CF634" s="1"/>
  <c r="BP631"/>
  <c r="BT631" s="1"/>
  <c r="BU631" s="1"/>
  <c r="BO632"/>
  <c r="BD631"/>
  <c r="BE630"/>
  <c r="BI630" s="1"/>
  <c r="BJ630" s="1"/>
  <c r="AT632"/>
  <c r="AX632" s="1"/>
  <c r="AY632" s="1"/>
  <c r="AS633"/>
  <c r="AH636"/>
  <c r="AI635"/>
  <c r="AM635" s="1"/>
  <c r="AN635" s="1"/>
  <c r="E628" i="9"/>
  <c r="X628"/>
  <c r="Y628" s="1"/>
  <c r="S632"/>
  <c r="T632" s="1"/>
  <c r="F630"/>
  <c r="J629"/>
  <c r="K629" s="1"/>
  <c r="P628" i="5"/>
  <c r="Q625"/>
  <c r="R625" s="1"/>
  <c r="L626"/>
  <c r="M626" s="1"/>
  <c r="CV634" l="1"/>
  <c r="CW633"/>
  <c r="DA633" s="1"/>
  <c r="DB633" s="1"/>
  <c r="CA635"/>
  <c r="CE635" s="1"/>
  <c r="CF635" s="1"/>
  <c r="BZ636"/>
  <c r="BP632"/>
  <c r="BT632" s="1"/>
  <c r="BU632" s="1"/>
  <c r="BO633"/>
  <c r="BE631"/>
  <c r="BI631" s="1"/>
  <c r="BJ631" s="1"/>
  <c r="BD632"/>
  <c r="AS634"/>
  <c r="AT633"/>
  <c r="AX633" s="1"/>
  <c r="AY633" s="1"/>
  <c r="AI636"/>
  <c r="AM636" s="1"/>
  <c r="AN636" s="1"/>
  <c r="AH637"/>
  <c r="E629" i="9"/>
  <c r="X629"/>
  <c r="Y629" s="1"/>
  <c r="S633"/>
  <c r="T633" s="1"/>
  <c r="J630"/>
  <c r="K630" s="1"/>
  <c r="F631"/>
  <c r="P629" i="5"/>
  <c r="Q626"/>
  <c r="R626" s="1"/>
  <c r="L627"/>
  <c r="M627" s="1"/>
  <c r="CV635" l="1"/>
  <c r="CW634"/>
  <c r="DA634" s="1"/>
  <c r="DB634" s="1"/>
  <c r="CA636"/>
  <c r="CE636" s="1"/>
  <c r="CF636" s="1"/>
  <c r="BZ637"/>
  <c r="BO634"/>
  <c r="BP633"/>
  <c r="BT633" s="1"/>
  <c r="BU633" s="1"/>
  <c r="BE632"/>
  <c r="BI632" s="1"/>
  <c r="BJ632" s="1"/>
  <c r="BD633"/>
  <c r="AS635"/>
  <c r="AT634"/>
  <c r="AX634" s="1"/>
  <c r="AY634" s="1"/>
  <c r="AI637"/>
  <c r="AM637" s="1"/>
  <c r="AN637" s="1"/>
  <c r="AH638"/>
  <c r="E630" i="9"/>
  <c r="X630"/>
  <c r="Y630" s="1"/>
  <c r="S634"/>
  <c r="T634" s="1"/>
  <c r="J631"/>
  <c r="K631" s="1"/>
  <c r="F632"/>
  <c r="P630" i="5"/>
  <c r="Q627"/>
  <c r="R627" s="1"/>
  <c r="L628"/>
  <c r="M628" s="1"/>
  <c r="CW635" l="1"/>
  <c r="DA635" s="1"/>
  <c r="DB635" s="1"/>
  <c r="CV636"/>
  <c r="BZ638"/>
  <c r="CA637"/>
  <c r="CE637" s="1"/>
  <c r="CF637" s="1"/>
  <c r="BO635"/>
  <c r="BP634"/>
  <c r="BT634" s="1"/>
  <c r="BU634" s="1"/>
  <c r="BD634"/>
  <c r="BE633"/>
  <c r="BI633" s="1"/>
  <c r="BJ633" s="1"/>
  <c r="AT635"/>
  <c r="AX635" s="1"/>
  <c r="AY635" s="1"/>
  <c r="AS636"/>
  <c r="AH639"/>
  <c r="AI638"/>
  <c r="AM638" s="1"/>
  <c r="AN638" s="1"/>
  <c r="E631" i="9"/>
  <c r="X631"/>
  <c r="Y631" s="1"/>
  <c r="S635"/>
  <c r="T635" s="1"/>
  <c r="J632"/>
  <c r="K632" s="1"/>
  <c r="F633"/>
  <c r="P631" i="5"/>
  <c r="Q628"/>
  <c r="R628" s="1"/>
  <c r="L629"/>
  <c r="M629" s="1"/>
  <c r="CW636" l="1"/>
  <c r="DA636" s="1"/>
  <c r="DB636" s="1"/>
  <c r="CV637"/>
  <c r="BZ639"/>
  <c r="CA638"/>
  <c r="CE638" s="1"/>
  <c r="CF638" s="1"/>
  <c r="BP635"/>
  <c r="BT635" s="1"/>
  <c r="BU635" s="1"/>
  <c r="BO636"/>
  <c r="BD635"/>
  <c r="BE634"/>
  <c r="BI634" s="1"/>
  <c r="BJ634" s="1"/>
  <c r="AT636"/>
  <c r="AX636" s="1"/>
  <c r="AY636" s="1"/>
  <c r="AS637"/>
  <c r="AH640"/>
  <c r="AI639"/>
  <c r="AM639" s="1"/>
  <c r="AN639" s="1"/>
  <c r="E632" i="9"/>
  <c r="X632"/>
  <c r="Y632" s="1"/>
  <c r="S636"/>
  <c r="T636" s="1"/>
  <c r="J633"/>
  <c r="K633" s="1"/>
  <c r="F634"/>
  <c r="P632" i="5"/>
  <c r="Q629"/>
  <c r="R629" s="1"/>
  <c r="L630"/>
  <c r="M630" s="1"/>
  <c r="CV638" l="1"/>
  <c r="CW637"/>
  <c r="DA637" s="1"/>
  <c r="DB637" s="1"/>
  <c r="CA639"/>
  <c r="CE639" s="1"/>
  <c r="CF639" s="1"/>
  <c r="BZ640"/>
  <c r="BP636"/>
  <c r="BT636" s="1"/>
  <c r="BU636" s="1"/>
  <c r="BO637"/>
  <c r="BE635"/>
  <c r="BI635" s="1"/>
  <c r="BJ635" s="1"/>
  <c r="BD636"/>
  <c r="AS638"/>
  <c r="AT637"/>
  <c r="AX637" s="1"/>
  <c r="AY637" s="1"/>
  <c r="AI640"/>
  <c r="AM640" s="1"/>
  <c r="AN640" s="1"/>
  <c r="AH641"/>
  <c r="E633" i="9"/>
  <c r="X633"/>
  <c r="Y633" s="1"/>
  <c r="S637"/>
  <c r="T637" s="1"/>
  <c r="F635"/>
  <c r="J634"/>
  <c r="K634" s="1"/>
  <c r="P633" i="5"/>
  <c r="Q630"/>
  <c r="R630" s="1"/>
  <c r="L631"/>
  <c r="M631" s="1"/>
  <c r="CV639" l="1"/>
  <c r="CW638"/>
  <c r="DA638" s="1"/>
  <c r="DB638" s="1"/>
  <c r="CA640"/>
  <c r="CE640" s="1"/>
  <c r="CF640" s="1"/>
  <c r="BZ641"/>
  <c r="BO638"/>
  <c r="BP637"/>
  <c r="BT637" s="1"/>
  <c r="BU637" s="1"/>
  <c r="BE636"/>
  <c r="BI636" s="1"/>
  <c r="BJ636" s="1"/>
  <c r="BD637"/>
  <c r="AS639"/>
  <c r="AT638"/>
  <c r="AX638" s="1"/>
  <c r="AY638" s="1"/>
  <c r="AI641"/>
  <c r="AM641" s="1"/>
  <c r="AN641" s="1"/>
  <c r="AH642"/>
  <c r="E634" i="9"/>
  <c r="X634"/>
  <c r="Y634" s="1"/>
  <c r="S638"/>
  <c r="T638" s="1"/>
  <c r="F636"/>
  <c r="J635"/>
  <c r="K635" s="1"/>
  <c r="P634" i="5"/>
  <c r="Q631"/>
  <c r="R631" s="1"/>
  <c r="L632"/>
  <c r="M632" s="1"/>
  <c r="CW639" l="1"/>
  <c r="DA639" s="1"/>
  <c r="DB639" s="1"/>
  <c r="CV640"/>
  <c r="BZ642"/>
  <c r="CA641"/>
  <c r="CE641" s="1"/>
  <c r="CF641" s="1"/>
  <c r="BO639"/>
  <c r="BP638"/>
  <c r="BT638" s="1"/>
  <c r="BU638" s="1"/>
  <c r="BD638"/>
  <c r="BE637"/>
  <c r="BI637" s="1"/>
  <c r="BJ637" s="1"/>
  <c r="AT639"/>
  <c r="AX639" s="1"/>
  <c r="AY639" s="1"/>
  <c r="AS640"/>
  <c r="AH643"/>
  <c r="AI643" s="1"/>
  <c r="AM643" s="1"/>
  <c r="AN643" s="1"/>
  <c r="AI642"/>
  <c r="AM642" s="1"/>
  <c r="AN642" s="1"/>
  <c r="E635" i="9"/>
  <c r="X635"/>
  <c r="Y635" s="1"/>
  <c r="S639"/>
  <c r="T639" s="1"/>
  <c r="J636"/>
  <c r="K636" s="1"/>
  <c r="F637"/>
  <c r="P635" i="5"/>
  <c r="Q632"/>
  <c r="R632" s="1"/>
  <c r="L633"/>
  <c r="M633" s="1"/>
  <c r="CW640" l="1"/>
  <c r="DA640" s="1"/>
  <c r="DB640" s="1"/>
  <c r="CV641"/>
  <c r="BZ643"/>
  <c r="CA643" s="1"/>
  <c r="CE643" s="1"/>
  <c r="CF643" s="1"/>
  <c r="CA642"/>
  <c r="CE642" s="1"/>
  <c r="CF642" s="1"/>
  <c r="BP639"/>
  <c r="BT639" s="1"/>
  <c r="BU639" s="1"/>
  <c r="BO640"/>
  <c r="BD639"/>
  <c r="BE638"/>
  <c r="BI638" s="1"/>
  <c r="BJ638" s="1"/>
  <c r="AT640"/>
  <c r="AX640" s="1"/>
  <c r="AY640" s="1"/>
  <c r="AS641"/>
  <c r="E636" i="9"/>
  <c r="X636"/>
  <c r="Y636" s="1"/>
  <c r="S640"/>
  <c r="T640" s="1"/>
  <c r="J637"/>
  <c r="K637" s="1"/>
  <c r="F638"/>
  <c r="P636" i="5"/>
  <c r="L634"/>
  <c r="M634" s="1"/>
  <c r="Q633"/>
  <c r="R633" s="1"/>
  <c r="CV642" l="1"/>
  <c r="CW641"/>
  <c r="DA641" s="1"/>
  <c r="DB641" s="1"/>
  <c r="BP640"/>
  <c r="BT640" s="1"/>
  <c r="BU640" s="1"/>
  <c r="BO641"/>
  <c r="BE639"/>
  <c r="BI639" s="1"/>
  <c r="BJ639" s="1"/>
  <c r="BD640"/>
  <c r="AS642"/>
  <c r="AT641"/>
  <c r="AX641" s="1"/>
  <c r="AY641" s="1"/>
  <c r="E637" i="9"/>
  <c r="X637"/>
  <c r="Y637" s="1"/>
  <c r="S641"/>
  <c r="T641" s="1"/>
  <c r="F639"/>
  <c r="J638"/>
  <c r="K638" s="1"/>
  <c r="P637" i="5"/>
  <c r="L635"/>
  <c r="M635" s="1"/>
  <c r="Q634"/>
  <c r="R634" s="1"/>
  <c r="CV643" l="1"/>
  <c r="CW643" s="1"/>
  <c r="DA643" s="1"/>
  <c r="DB643" s="1"/>
  <c r="CW642"/>
  <c r="DA642" s="1"/>
  <c r="DB642" s="1"/>
  <c r="BO642"/>
  <c r="BP641"/>
  <c r="BT641" s="1"/>
  <c r="BU641" s="1"/>
  <c r="BE640"/>
  <c r="BI640" s="1"/>
  <c r="BJ640" s="1"/>
  <c r="BD641"/>
  <c r="AS643"/>
  <c r="AT643" s="1"/>
  <c r="AX643" s="1"/>
  <c r="AY643" s="1"/>
  <c r="AT642"/>
  <c r="AX642" s="1"/>
  <c r="AY642" s="1"/>
  <c r="E638" i="9"/>
  <c r="X638"/>
  <c r="Y638" s="1"/>
  <c r="S642"/>
  <c r="T642" s="1"/>
  <c r="F640"/>
  <c r="J639"/>
  <c r="K639" s="1"/>
  <c r="P638" i="5"/>
  <c r="Q635"/>
  <c r="R635" s="1"/>
  <c r="L636"/>
  <c r="M636" s="1"/>
  <c r="BO643" l="1"/>
  <c r="BP643" s="1"/>
  <c r="BT643" s="1"/>
  <c r="BU643" s="1"/>
  <c r="BP642"/>
  <c r="BT642" s="1"/>
  <c r="BU642" s="1"/>
  <c r="BD642"/>
  <c r="BE641"/>
  <c r="BI641" s="1"/>
  <c r="BJ641" s="1"/>
  <c r="E639" i="9"/>
  <c r="X639"/>
  <c r="Y639" s="1"/>
  <c r="S643"/>
  <c r="T643" s="1"/>
  <c r="J640"/>
  <c r="K640" s="1"/>
  <c r="F641"/>
  <c r="P639" i="5"/>
  <c r="L637"/>
  <c r="M637" s="1"/>
  <c r="Q636"/>
  <c r="R636" s="1"/>
  <c r="BD643" l="1"/>
  <c r="BE643" s="1"/>
  <c r="BI643" s="1"/>
  <c r="BJ643" s="1"/>
  <c r="BE642"/>
  <c r="BI642" s="1"/>
  <c r="BJ642" s="1"/>
  <c r="E640" i="9"/>
  <c r="X640"/>
  <c r="Y640" s="1"/>
  <c r="S644"/>
  <c r="T644" s="1"/>
  <c r="J641"/>
  <c r="K641" s="1"/>
  <c r="F642"/>
  <c r="P640" i="5"/>
  <c r="L638"/>
  <c r="M638" s="1"/>
  <c r="Q637"/>
  <c r="R637" s="1"/>
  <c r="E641" i="9" l="1"/>
  <c r="X641"/>
  <c r="Y641" s="1"/>
  <c r="S645"/>
  <c r="T645" s="1"/>
  <c r="F643"/>
  <c r="J642"/>
  <c r="K642" s="1"/>
  <c r="P641" i="5"/>
  <c r="L639"/>
  <c r="M639" s="1"/>
  <c r="Q638"/>
  <c r="R638" s="1"/>
  <c r="E642" i="9" l="1"/>
  <c r="X642"/>
  <c r="Y642" s="1"/>
  <c r="S646"/>
  <c r="T646" s="1"/>
  <c r="F644"/>
  <c r="J643"/>
  <c r="K643" s="1"/>
  <c r="P642" i="5"/>
  <c r="L640"/>
  <c r="M640" s="1"/>
  <c r="Q639"/>
  <c r="R639" s="1"/>
  <c r="E643" i="9" l="1"/>
  <c r="X643"/>
  <c r="Y643" s="1"/>
  <c r="S647"/>
  <c r="T647" s="1"/>
  <c r="J644"/>
  <c r="K644" s="1"/>
  <c r="F645"/>
  <c r="P643" i="5"/>
  <c r="L641"/>
  <c r="M641" s="1"/>
  <c r="Q640"/>
  <c r="R640" s="1"/>
  <c r="E644" i="9" l="1"/>
  <c r="X644"/>
  <c r="Y644" s="1"/>
  <c r="S648"/>
  <c r="T648" s="1"/>
  <c r="J645"/>
  <c r="K645" s="1"/>
  <c r="F646"/>
  <c r="L642" i="5"/>
  <c r="M642" s="1"/>
  <c r="Q641"/>
  <c r="R641" s="1"/>
  <c r="E645" i="9" l="1"/>
  <c r="X645"/>
  <c r="Y645" s="1"/>
  <c r="S649"/>
  <c r="T649" s="1"/>
  <c r="F647"/>
  <c r="J646"/>
  <c r="K646" s="1"/>
  <c r="L643" i="5"/>
  <c r="M643" s="1"/>
  <c r="Q642"/>
  <c r="R642" s="1"/>
  <c r="E646" i="9" l="1"/>
  <c r="X646"/>
  <c r="Y646" s="1"/>
  <c r="S650"/>
  <c r="T650" s="1"/>
  <c r="Q643" i="5"/>
  <c r="R643" s="1"/>
  <c r="F648" i="9"/>
  <c r="J647"/>
  <c r="K647" s="1"/>
  <c r="E647" l="1"/>
  <c r="X647"/>
  <c r="Y647" s="1"/>
  <c r="S651"/>
  <c r="T651" s="1"/>
  <c r="J648"/>
  <c r="K648" s="1"/>
  <c r="F649"/>
  <c r="E648" l="1"/>
  <c r="X648"/>
  <c r="Y648" s="1"/>
  <c r="S652"/>
  <c r="T652" s="1"/>
  <c r="J649"/>
  <c r="K649" s="1"/>
  <c r="F650"/>
  <c r="E649" l="1"/>
  <c r="X649"/>
  <c r="Y649" s="1"/>
  <c r="S653"/>
  <c r="T653" s="1"/>
  <c r="F651"/>
  <c r="J650"/>
  <c r="K650" s="1"/>
  <c r="E650" l="1"/>
  <c r="X650"/>
  <c r="Y650" s="1"/>
  <c r="S654"/>
  <c r="T654" s="1"/>
  <c r="F652"/>
  <c r="J651"/>
  <c r="K651" s="1"/>
  <c r="E651" l="1"/>
  <c r="X651"/>
  <c r="Y651" s="1"/>
  <c r="S655"/>
  <c r="T655" s="1"/>
  <c r="J652"/>
  <c r="K652" s="1"/>
  <c r="F653"/>
  <c r="E652" l="1"/>
  <c r="X652"/>
  <c r="Y652" s="1"/>
  <c r="S656"/>
  <c r="T656" s="1"/>
  <c r="J653"/>
  <c r="K653" s="1"/>
  <c r="F654"/>
  <c r="E653" l="1"/>
  <c r="X653"/>
  <c r="Y653" s="1"/>
  <c r="S657"/>
  <c r="T657" s="1"/>
  <c r="F655"/>
  <c r="J654"/>
  <c r="K654" s="1"/>
  <c r="E654" l="1"/>
  <c r="X654"/>
  <c r="Y654" s="1"/>
  <c r="S658"/>
  <c r="T658" s="1"/>
  <c r="F656"/>
  <c r="J655"/>
  <c r="K655" s="1"/>
  <c r="E655" l="1"/>
  <c r="X655"/>
  <c r="Y655" s="1"/>
  <c r="S659"/>
  <c r="T659" s="1"/>
  <c r="J656"/>
  <c r="K656" s="1"/>
  <c r="F657"/>
  <c r="E656" l="1"/>
  <c r="X656"/>
  <c r="Y656" s="1"/>
  <c r="S660"/>
  <c r="T660" s="1"/>
  <c r="J657"/>
  <c r="K657" s="1"/>
  <c r="F658"/>
  <c r="E657" l="1"/>
  <c r="X657"/>
  <c r="Y657" s="1"/>
  <c r="S661"/>
  <c r="T661" s="1"/>
  <c r="F659"/>
  <c r="J658"/>
  <c r="K658" s="1"/>
  <c r="E658" l="1"/>
  <c r="X658"/>
  <c r="Y658" s="1"/>
  <c r="S662"/>
  <c r="T662" s="1"/>
  <c r="F660"/>
  <c r="J659"/>
  <c r="K659" s="1"/>
  <c r="E659" l="1"/>
  <c r="X659"/>
  <c r="Y659" s="1"/>
  <c r="S663"/>
  <c r="T663" s="1"/>
  <c r="J660"/>
  <c r="K660" s="1"/>
  <c r="F661"/>
  <c r="E660" l="1"/>
  <c r="X660"/>
  <c r="Y660" s="1"/>
  <c r="S664"/>
  <c r="T664" s="1"/>
  <c r="J661"/>
  <c r="K661" s="1"/>
  <c r="F662"/>
  <c r="E661" l="1"/>
  <c r="X661"/>
  <c r="Y661" s="1"/>
  <c r="S665"/>
  <c r="T665" s="1"/>
  <c r="F663"/>
  <c r="J662"/>
  <c r="K662" s="1"/>
  <c r="E662" l="1"/>
  <c r="X662"/>
  <c r="Y662" s="1"/>
  <c r="S666"/>
  <c r="T666" s="1"/>
  <c r="F664"/>
  <c r="J663"/>
  <c r="K663" s="1"/>
  <c r="E663" l="1"/>
  <c r="X663"/>
  <c r="Y663" s="1"/>
  <c r="S667"/>
  <c r="T667" s="1"/>
  <c r="J664"/>
  <c r="K664" s="1"/>
  <c r="F665"/>
  <c r="E664" l="1"/>
  <c r="X664"/>
  <c r="Y664" s="1"/>
  <c r="S668"/>
  <c r="T668" s="1"/>
  <c r="J665"/>
  <c r="K665" s="1"/>
  <c r="F666"/>
  <c r="E665" l="1"/>
  <c r="X665"/>
  <c r="Y665" s="1"/>
  <c r="S669"/>
  <c r="T669" s="1"/>
  <c r="F667"/>
  <c r="J666"/>
  <c r="K666" s="1"/>
  <c r="E666" l="1"/>
  <c r="X666"/>
  <c r="Y666" s="1"/>
  <c r="S670"/>
  <c r="T670" s="1"/>
  <c r="F668"/>
  <c r="J667"/>
  <c r="K667" s="1"/>
  <c r="E667" l="1"/>
  <c r="X667"/>
  <c r="Y667" s="1"/>
  <c r="S671"/>
  <c r="T671" s="1"/>
  <c r="J668"/>
  <c r="K668" s="1"/>
  <c r="F669"/>
  <c r="E668" l="1"/>
  <c r="X668"/>
  <c r="Y668" s="1"/>
  <c r="S672"/>
  <c r="T672" s="1"/>
  <c r="J669"/>
  <c r="K669" s="1"/>
  <c r="F670"/>
  <c r="E669" l="1"/>
  <c r="X669"/>
  <c r="Y669" s="1"/>
  <c r="S673"/>
  <c r="T673" s="1"/>
  <c r="F671"/>
  <c r="J670"/>
  <c r="K670" s="1"/>
  <c r="E670" l="1"/>
  <c r="X670"/>
  <c r="Y670" s="1"/>
  <c r="S674"/>
  <c r="T674" s="1"/>
  <c r="F672"/>
  <c r="J671"/>
  <c r="K671" s="1"/>
  <c r="E671" l="1"/>
  <c r="X671"/>
  <c r="Y671" s="1"/>
  <c r="S675"/>
  <c r="T675" s="1"/>
  <c r="J672"/>
  <c r="K672" s="1"/>
  <c r="F673"/>
  <c r="E672" l="1"/>
  <c r="X672"/>
  <c r="Y672" s="1"/>
  <c r="S676"/>
  <c r="T676" s="1"/>
  <c r="J673"/>
  <c r="K673" s="1"/>
  <c r="F674"/>
  <c r="E673" l="1"/>
  <c r="X673"/>
  <c r="Y673" s="1"/>
  <c r="S677"/>
  <c r="T677" s="1"/>
  <c r="F675"/>
  <c r="J674"/>
  <c r="K674" s="1"/>
  <c r="E674" l="1"/>
  <c r="X674"/>
  <c r="Y674" s="1"/>
  <c r="S678"/>
  <c r="T678" s="1"/>
  <c r="F676"/>
  <c r="J675"/>
  <c r="K675" s="1"/>
  <c r="E675" l="1"/>
  <c r="X675"/>
  <c r="Y675" s="1"/>
  <c r="S679"/>
  <c r="T679" s="1"/>
  <c r="J676"/>
  <c r="K676" s="1"/>
  <c r="F677"/>
  <c r="E676" l="1"/>
  <c r="X676"/>
  <c r="Y676" s="1"/>
  <c r="S680"/>
  <c r="T680" s="1"/>
  <c r="J677"/>
  <c r="K677" s="1"/>
  <c r="F678"/>
  <c r="E677" l="1"/>
  <c r="X677"/>
  <c r="Y677" s="1"/>
  <c r="S681"/>
  <c r="T681" s="1"/>
  <c r="F679"/>
  <c r="J678"/>
  <c r="K678" s="1"/>
  <c r="E678" l="1"/>
  <c r="X678"/>
  <c r="Y678" s="1"/>
  <c r="S682"/>
  <c r="T682" s="1"/>
  <c r="F680"/>
  <c r="J679"/>
  <c r="K679" s="1"/>
  <c r="E679" l="1"/>
  <c r="X679"/>
  <c r="Y679" s="1"/>
  <c r="S683"/>
  <c r="T683" s="1"/>
  <c r="J680"/>
  <c r="K680" s="1"/>
  <c r="F681"/>
  <c r="E680" l="1"/>
  <c r="X680"/>
  <c r="Y680" s="1"/>
  <c r="S684"/>
  <c r="T684" s="1"/>
  <c r="J681"/>
  <c r="K681" s="1"/>
  <c r="F682"/>
  <c r="E681" l="1"/>
  <c r="X681"/>
  <c r="Y681" s="1"/>
  <c r="S685"/>
  <c r="T685" s="1"/>
  <c r="F683"/>
  <c r="J682"/>
  <c r="K682" s="1"/>
  <c r="E682" l="1"/>
  <c r="X682"/>
  <c r="Y682" s="1"/>
  <c r="S686"/>
  <c r="T686" s="1"/>
  <c r="F684"/>
  <c r="J683"/>
  <c r="K683" s="1"/>
  <c r="E683" l="1"/>
  <c r="X683"/>
  <c r="Y683" s="1"/>
  <c r="S687"/>
  <c r="T687" s="1"/>
  <c r="J684"/>
  <c r="K684" s="1"/>
  <c r="F685"/>
  <c r="E684" l="1"/>
  <c r="X684"/>
  <c r="Y684" s="1"/>
  <c r="S688"/>
  <c r="T688" s="1"/>
  <c r="J685"/>
  <c r="K685" s="1"/>
  <c r="F686"/>
  <c r="E685" l="1"/>
  <c r="X685"/>
  <c r="Y685" s="1"/>
  <c r="S689"/>
  <c r="T689" s="1"/>
  <c r="F687"/>
  <c r="J686"/>
  <c r="K686" s="1"/>
  <c r="E686" l="1"/>
  <c r="X686"/>
  <c r="Y686" s="1"/>
  <c r="S690"/>
  <c r="T690" s="1"/>
  <c r="F688"/>
  <c r="J687"/>
  <c r="K687" s="1"/>
  <c r="E687" l="1"/>
  <c r="X687"/>
  <c r="Y687" s="1"/>
  <c r="S691"/>
  <c r="T691" s="1"/>
  <c r="J688"/>
  <c r="K688" s="1"/>
  <c r="F689"/>
  <c r="E688" l="1"/>
  <c r="X688"/>
  <c r="Y688" s="1"/>
  <c r="S692"/>
  <c r="T692" s="1"/>
  <c r="J689"/>
  <c r="K689" s="1"/>
  <c r="F690"/>
  <c r="E689" l="1"/>
  <c r="X689"/>
  <c r="Y689" s="1"/>
  <c r="S693"/>
  <c r="T693" s="1"/>
  <c r="F691"/>
  <c r="J690"/>
  <c r="K690" s="1"/>
  <c r="E690" l="1"/>
  <c r="X690"/>
  <c r="Y690" s="1"/>
  <c r="S694"/>
  <c r="T694" s="1"/>
  <c r="F692"/>
  <c r="J691"/>
  <c r="K691" s="1"/>
  <c r="E691" l="1"/>
  <c r="X691"/>
  <c r="Y691" s="1"/>
  <c r="S695"/>
  <c r="T695" s="1"/>
  <c r="J692"/>
  <c r="K692" s="1"/>
  <c r="F693"/>
  <c r="E692" l="1"/>
  <c r="X692"/>
  <c r="Y692" s="1"/>
  <c r="S696"/>
  <c r="T696" s="1"/>
  <c r="J693"/>
  <c r="K693" s="1"/>
  <c r="F694"/>
  <c r="E693" l="1"/>
  <c r="X693"/>
  <c r="Y693" s="1"/>
  <c r="S697"/>
  <c r="T697" s="1"/>
  <c r="F695"/>
  <c r="J694"/>
  <c r="K694" s="1"/>
  <c r="E694" l="1"/>
  <c r="X694"/>
  <c r="Y694" s="1"/>
  <c r="S698"/>
  <c r="T698" s="1"/>
  <c r="F696"/>
  <c r="J695"/>
  <c r="K695" s="1"/>
  <c r="E695" l="1"/>
  <c r="X695"/>
  <c r="Y695" s="1"/>
  <c r="S699"/>
  <c r="T699" s="1"/>
  <c r="J696"/>
  <c r="K696" s="1"/>
  <c r="F697"/>
  <c r="E696" l="1"/>
  <c r="X696"/>
  <c r="Y696" s="1"/>
  <c r="S700"/>
  <c r="T700" s="1"/>
  <c r="J697"/>
  <c r="K697" s="1"/>
  <c r="F698"/>
  <c r="E697" l="1"/>
  <c r="X697"/>
  <c r="Y697" s="1"/>
  <c r="S701"/>
  <c r="T701" s="1"/>
  <c r="F699"/>
  <c r="J698"/>
  <c r="K698" s="1"/>
  <c r="E698" l="1"/>
  <c r="X698"/>
  <c r="Y698" s="1"/>
  <c r="S702"/>
  <c r="T702" s="1"/>
  <c r="F700"/>
  <c r="J699"/>
  <c r="K699" s="1"/>
  <c r="E699" l="1"/>
  <c r="X699"/>
  <c r="Y699" s="1"/>
  <c r="S703"/>
  <c r="T703" s="1"/>
  <c r="J700"/>
  <c r="K700" s="1"/>
  <c r="F701"/>
  <c r="E700" l="1"/>
  <c r="X700"/>
  <c r="Y700" s="1"/>
  <c r="S704"/>
  <c r="T704" s="1"/>
  <c r="J701"/>
  <c r="K701" s="1"/>
  <c r="F702"/>
  <c r="E701" l="1"/>
  <c r="X701"/>
  <c r="Y701" s="1"/>
  <c r="S705"/>
  <c r="T705" s="1"/>
  <c r="F703"/>
  <c r="J702"/>
  <c r="K702" s="1"/>
  <c r="E702" l="1"/>
  <c r="X702"/>
  <c r="Y702" s="1"/>
  <c r="S706"/>
  <c r="T706" s="1"/>
  <c r="F704"/>
  <c r="J703"/>
  <c r="K703" s="1"/>
  <c r="E703" l="1"/>
  <c r="X703"/>
  <c r="Y703" s="1"/>
  <c r="S707"/>
  <c r="T707" s="1"/>
  <c r="J704"/>
  <c r="K704" s="1"/>
  <c r="F705"/>
  <c r="E704" l="1"/>
  <c r="X704"/>
  <c r="Y704" s="1"/>
  <c r="S708"/>
  <c r="T708" s="1"/>
  <c r="J705"/>
  <c r="K705" s="1"/>
  <c r="F706"/>
  <c r="E705" l="1"/>
  <c r="X705"/>
  <c r="Y705" s="1"/>
  <c r="S709"/>
  <c r="T709" s="1"/>
  <c r="F707"/>
  <c r="J706"/>
  <c r="K706" s="1"/>
  <c r="E706" l="1"/>
  <c r="X706"/>
  <c r="Y706" s="1"/>
  <c r="S710"/>
  <c r="T710" s="1"/>
  <c r="F708"/>
  <c r="J707"/>
  <c r="K707" s="1"/>
  <c r="E707" l="1"/>
  <c r="X707"/>
  <c r="Y707" s="1"/>
  <c r="S711"/>
  <c r="T711" s="1"/>
  <c r="J708"/>
  <c r="K708" s="1"/>
  <c r="F709"/>
  <c r="E708" l="1"/>
  <c r="X708"/>
  <c r="Y708" s="1"/>
  <c r="S712"/>
  <c r="T712" s="1"/>
  <c r="J709"/>
  <c r="K709" s="1"/>
  <c r="F710"/>
  <c r="E709" l="1"/>
  <c r="X709"/>
  <c r="Y709" s="1"/>
  <c r="S713"/>
  <c r="T713" s="1"/>
  <c r="F711"/>
  <c r="J710"/>
  <c r="K710" s="1"/>
  <c r="E710" l="1"/>
  <c r="X710"/>
  <c r="Y710" s="1"/>
  <c r="S714"/>
  <c r="T714" s="1"/>
  <c r="F712"/>
  <c r="J711"/>
  <c r="K711" s="1"/>
  <c r="E711" l="1"/>
  <c r="X711"/>
  <c r="Y711" s="1"/>
  <c r="S715"/>
  <c r="T715" s="1"/>
  <c r="J712"/>
  <c r="K712" s="1"/>
  <c r="F713"/>
  <c r="E712" l="1"/>
  <c r="X712"/>
  <c r="Y712" s="1"/>
  <c r="S716"/>
  <c r="T716" s="1"/>
  <c r="J713"/>
  <c r="K713" s="1"/>
  <c r="F714"/>
  <c r="E713" l="1"/>
  <c r="X713"/>
  <c r="Y713" s="1"/>
  <c r="S717"/>
  <c r="T717" s="1"/>
  <c r="F715"/>
  <c r="J714"/>
  <c r="K714" s="1"/>
  <c r="E714" l="1"/>
  <c r="X714"/>
  <c r="Y714" s="1"/>
  <c r="S718"/>
  <c r="T718" s="1"/>
  <c r="F716"/>
  <c r="J715"/>
  <c r="K715" s="1"/>
  <c r="E715" l="1"/>
  <c r="X715"/>
  <c r="Y715" s="1"/>
  <c r="S719"/>
  <c r="T719" s="1"/>
  <c r="J716"/>
  <c r="K716" s="1"/>
  <c r="F717"/>
  <c r="E716" l="1"/>
  <c r="X716"/>
  <c r="Y716" s="1"/>
  <c r="S720"/>
  <c r="T720" s="1"/>
  <c r="J717"/>
  <c r="K717" s="1"/>
  <c r="F718"/>
  <c r="E717" l="1"/>
  <c r="X717"/>
  <c r="Y717" s="1"/>
  <c r="S721"/>
  <c r="T721" s="1"/>
  <c r="F719"/>
  <c r="J718"/>
  <c r="K718" s="1"/>
  <c r="E718" l="1"/>
  <c r="X718"/>
  <c r="Y718" s="1"/>
  <c r="S722"/>
  <c r="T722" s="1"/>
  <c r="F720"/>
  <c r="J719"/>
  <c r="K719" s="1"/>
  <c r="E719" l="1"/>
  <c r="X719"/>
  <c r="Y719" s="1"/>
  <c r="S723"/>
  <c r="T723" s="1"/>
  <c r="J720"/>
  <c r="K720" s="1"/>
  <c r="F721"/>
  <c r="E720" l="1"/>
  <c r="X720"/>
  <c r="Y720" s="1"/>
  <c r="S724"/>
  <c r="T724" s="1"/>
  <c r="J721"/>
  <c r="K721" s="1"/>
  <c r="F722"/>
  <c r="E721" l="1"/>
  <c r="X721"/>
  <c r="Y721" s="1"/>
  <c r="S725"/>
  <c r="T725" s="1"/>
  <c r="F723"/>
  <c r="J722"/>
  <c r="K722" s="1"/>
  <c r="E722" l="1"/>
  <c r="X722"/>
  <c r="Y722" s="1"/>
  <c r="S726"/>
  <c r="T726" s="1"/>
  <c r="F724"/>
  <c r="J723"/>
  <c r="K723" s="1"/>
  <c r="E723" l="1"/>
  <c r="X723"/>
  <c r="Y723" s="1"/>
  <c r="S727"/>
  <c r="T727" s="1"/>
  <c r="J724"/>
  <c r="K724" s="1"/>
  <c r="F725"/>
  <c r="E724" l="1"/>
  <c r="X724"/>
  <c r="Y724" s="1"/>
  <c r="S728"/>
  <c r="T728" s="1"/>
  <c r="J725"/>
  <c r="K725" s="1"/>
  <c r="F726"/>
  <c r="E725" l="1"/>
  <c r="X725"/>
  <c r="Y725" s="1"/>
  <c r="S729"/>
  <c r="T729" s="1"/>
  <c r="F727"/>
  <c r="J726"/>
  <c r="K726" s="1"/>
  <c r="E726" l="1"/>
  <c r="X726"/>
  <c r="Y726" s="1"/>
  <c r="S730"/>
  <c r="T730" s="1"/>
  <c r="F728"/>
  <c r="J727"/>
  <c r="K727" s="1"/>
  <c r="E727" l="1"/>
  <c r="X727"/>
  <c r="Y727" s="1"/>
  <c r="S731"/>
  <c r="T731" s="1"/>
  <c r="J728"/>
  <c r="K728" s="1"/>
  <c r="F729"/>
  <c r="E728" l="1"/>
  <c r="X728"/>
  <c r="Y728" s="1"/>
  <c r="S732"/>
  <c r="T732" s="1"/>
  <c r="J729"/>
  <c r="K729" s="1"/>
  <c r="F730"/>
  <c r="E729" l="1"/>
  <c r="X729"/>
  <c r="Y729" s="1"/>
  <c r="S733"/>
  <c r="T733" s="1"/>
  <c r="F731"/>
  <c r="J730"/>
  <c r="K730" s="1"/>
  <c r="E730" l="1"/>
  <c r="X730"/>
  <c r="Y730" s="1"/>
  <c r="S734"/>
  <c r="T734" s="1"/>
  <c r="F732"/>
  <c r="J731"/>
  <c r="K731" s="1"/>
  <c r="E731" l="1"/>
  <c r="X731"/>
  <c r="Y731" s="1"/>
  <c r="S735"/>
  <c r="T735" s="1"/>
  <c r="J732"/>
  <c r="K732" s="1"/>
  <c r="F733"/>
  <c r="E732" l="1"/>
  <c r="X732"/>
  <c r="Y732" s="1"/>
  <c r="S736"/>
  <c r="T736" s="1"/>
  <c r="J733"/>
  <c r="K733" s="1"/>
  <c r="F734"/>
  <c r="E733" l="1"/>
  <c r="X733"/>
  <c r="Y733" s="1"/>
  <c r="S737"/>
  <c r="T737" s="1"/>
  <c r="F735"/>
  <c r="J734"/>
  <c r="K734" s="1"/>
  <c r="E734" l="1"/>
  <c r="X734"/>
  <c r="Y734" s="1"/>
  <c r="S738"/>
  <c r="T738" s="1"/>
  <c r="F736"/>
  <c r="J735"/>
  <c r="K735" s="1"/>
  <c r="E735" l="1"/>
  <c r="X735"/>
  <c r="Y735" s="1"/>
  <c r="S739"/>
  <c r="T739" s="1"/>
  <c r="J736"/>
  <c r="K736" s="1"/>
  <c r="F737"/>
  <c r="E736" l="1"/>
  <c r="X736"/>
  <c r="Y736" s="1"/>
  <c r="S740"/>
  <c r="T740" s="1"/>
  <c r="J737"/>
  <c r="K737" s="1"/>
  <c r="F738"/>
  <c r="E737" l="1"/>
  <c r="X737"/>
  <c r="Y737" s="1"/>
  <c r="S741"/>
  <c r="T741" s="1"/>
  <c r="F739"/>
  <c r="J738"/>
  <c r="K738" s="1"/>
  <c r="E738" l="1"/>
  <c r="X738"/>
  <c r="Y738" s="1"/>
  <c r="S742"/>
  <c r="T742" s="1"/>
  <c r="F740"/>
  <c r="J739"/>
  <c r="K739" s="1"/>
  <c r="E739" l="1"/>
  <c r="X739"/>
  <c r="Y739" s="1"/>
  <c r="S743"/>
  <c r="T743" s="1"/>
  <c r="J740"/>
  <c r="K740" s="1"/>
  <c r="F741"/>
  <c r="E740" l="1"/>
  <c r="X740"/>
  <c r="Y740" s="1"/>
  <c r="S744"/>
  <c r="T744" s="1"/>
  <c r="J741"/>
  <c r="K741" s="1"/>
  <c r="F742"/>
  <c r="E741" l="1"/>
  <c r="X741"/>
  <c r="Y741" s="1"/>
  <c r="S745"/>
  <c r="T745" s="1"/>
  <c r="F743"/>
  <c r="J742"/>
  <c r="K742" s="1"/>
  <c r="E742" l="1"/>
  <c r="X742"/>
  <c r="Y742" s="1"/>
  <c r="S746"/>
  <c r="T746" s="1"/>
  <c r="F744"/>
  <c r="J743"/>
  <c r="K743" s="1"/>
  <c r="E743" l="1"/>
  <c r="X743"/>
  <c r="Y743" s="1"/>
  <c r="S747"/>
  <c r="T747" s="1"/>
  <c r="J744"/>
  <c r="K744" s="1"/>
  <c r="F745"/>
  <c r="E744" l="1"/>
  <c r="X744"/>
  <c r="Y744" s="1"/>
  <c r="S748"/>
  <c r="T748" s="1"/>
  <c r="J745"/>
  <c r="K745" s="1"/>
  <c r="F746"/>
  <c r="E745" l="1"/>
  <c r="X745"/>
  <c r="Y745" s="1"/>
  <c r="S749"/>
  <c r="T749" s="1"/>
  <c r="F747"/>
  <c r="J746"/>
  <c r="K746" s="1"/>
  <c r="E746" l="1"/>
  <c r="X746"/>
  <c r="Y746" s="1"/>
  <c r="S750"/>
  <c r="T750" s="1"/>
  <c r="F748"/>
  <c r="J747"/>
  <c r="K747" s="1"/>
  <c r="E747" l="1"/>
  <c r="X747"/>
  <c r="Y747" s="1"/>
  <c r="S751"/>
  <c r="T751" s="1"/>
  <c r="J748"/>
  <c r="K748" s="1"/>
  <c r="F749"/>
  <c r="E748" l="1"/>
  <c r="X748"/>
  <c r="Y748" s="1"/>
  <c r="S752"/>
  <c r="T752" s="1"/>
  <c r="J749"/>
  <c r="K749" s="1"/>
  <c r="F750"/>
  <c r="E749" l="1"/>
  <c r="X749"/>
  <c r="Y749" s="1"/>
  <c r="S753"/>
  <c r="T753" s="1"/>
  <c r="F751"/>
  <c r="J750"/>
  <c r="K750" s="1"/>
  <c r="E750" l="1"/>
  <c r="X750"/>
  <c r="Y750" s="1"/>
  <c r="S754"/>
  <c r="T754" s="1"/>
  <c r="F752"/>
  <c r="J751"/>
  <c r="K751" s="1"/>
  <c r="E751" l="1"/>
  <c r="X751"/>
  <c r="Y751" s="1"/>
  <c r="S755"/>
  <c r="T755" s="1"/>
  <c r="F753"/>
  <c r="J752"/>
  <c r="K752" s="1"/>
  <c r="E752" l="1"/>
  <c r="X752"/>
  <c r="Y752" s="1"/>
  <c r="S756"/>
  <c r="T756" s="1"/>
  <c r="J753"/>
  <c r="K753" s="1"/>
  <c r="F754"/>
  <c r="E753" l="1"/>
  <c r="X753"/>
  <c r="Y753" s="1"/>
  <c r="S757"/>
  <c r="T757" s="1"/>
  <c r="F755"/>
  <c r="J754"/>
  <c r="K754" s="1"/>
  <c r="E754" l="1"/>
  <c r="X754"/>
  <c r="Y754" s="1"/>
  <c r="S758"/>
  <c r="T758" s="1"/>
  <c r="J755"/>
  <c r="K755" s="1"/>
  <c r="F756"/>
  <c r="E755" l="1"/>
  <c r="X755"/>
  <c r="Y755" s="1"/>
  <c r="S759"/>
  <c r="T759" s="1"/>
  <c r="J756"/>
  <c r="K756" s="1"/>
  <c r="F757"/>
  <c r="E756" l="1"/>
  <c r="X756"/>
  <c r="Y756" s="1"/>
  <c r="S760"/>
  <c r="T760" s="1"/>
  <c r="J757"/>
  <c r="K757" s="1"/>
  <c r="F758"/>
  <c r="E757" l="1"/>
  <c r="X757"/>
  <c r="Y757" s="1"/>
  <c r="S761"/>
  <c r="T761" s="1"/>
  <c r="F759"/>
  <c r="J758"/>
  <c r="K758" s="1"/>
  <c r="E758" l="1"/>
  <c r="X758"/>
  <c r="Y758" s="1"/>
  <c r="S762"/>
  <c r="T762" s="1"/>
  <c r="J759"/>
  <c r="K759" s="1"/>
  <c r="F760"/>
  <c r="E759" l="1"/>
  <c r="X759"/>
  <c r="Y759" s="1"/>
  <c r="S763"/>
  <c r="T763" s="1"/>
  <c r="J760"/>
  <c r="K760" s="1"/>
  <c r="F761"/>
  <c r="E760" l="1"/>
  <c r="X760"/>
  <c r="Y760" s="1"/>
  <c r="S764"/>
  <c r="T764" s="1"/>
  <c r="J761"/>
  <c r="K761" s="1"/>
  <c r="F762"/>
  <c r="E761" l="1"/>
  <c r="X761"/>
  <c r="Y761" s="1"/>
  <c r="S765"/>
  <c r="T765" s="1"/>
  <c r="F763"/>
  <c r="J762"/>
  <c r="K762" s="1"/>
  <c r="E762" l="1"/>
  <c r="X762"/>
  <c r="Y762" s="1"/>
  <c r="S766"/>
  <c r="T766" s="1"/>
  <c r="J763"/>
  <c r="K763" s="1"/>
  <c r="F764"/>
  <c r="E763" l="1"/>
  <c r="X763"/>
  <c r="Y763" s="1"/>
  <c r="S767"/>
  <c r="T767" s="1"/>
  <c r="J764"/>
  <c r="K764" s="1"/>
  <c r="F765"/>
  <c r="E764" l="1"/>
  <c r="X764"/>
  <c r="Y764" s="1"/>
  <c r="S768"/>
  <c r="T768" s="1"/>
  <c r="J765"/>
  <c r="K765" s="1"/>
  <c r="F766"/>
  <c r="E765" l="1"/>
  <c r="X765"/>
  <c r="Y765" s="1"/>
  <c r="S769"/>
  <c r="T769" s="1"/>
  <c r="F767"/>
  <c r="J766"/>
  <c r="K766" s="1"/>
  <c r="E766" l="1"/>
  <c r="X766"/>
  <c r="Y766" s="1"/>
  <c r="S770"/>
  <c r="T770" s="1"/>
  <c r="J767"/>
  <c r="K767" s="1"/>
  <c r="F768"/>
  <c r="E767" l="1"/>
  <c r="X767"/>
  <c r="Y767" s="1"/>
  <c r="S771"/>
  <c r="T771" s="1"/>
  <c r="J768"/>
  <c r="K768" s="1"/>
  <c r="F769"/>
  <c r="E768" l="1"/>
  <c r="X768"/>
  <c r="Y768" s="1"/>
  <c r="S772"/>
  <c r="T772" s="1"/>
  <c r="J769"/>
  <c r="K769" s="1"/>
  <c r="F770"/>
  <c r="E769" l="1"/>
  <c r="X769"/>
  <c r="Y769" s="1"/>
  <c r="S773"/>
  <c r="T773" s="1"/>
  <c r="F771"/>
  <c r="J770"/>
  <c r="K770" s="1"/>
  <c r="E770" l="1"/>
  <c r="X770"/>
  <c r="Y770" s="1"/>
  <c r="S774"/>
  <c r="T774" s="1"/>
  <c r="J771"/>
  <c r="K771" s="1"/>
  <c r="F772"/>
  <c r="E771" l="1"/>
  <c r="X771"/>
  <c r="Y771" s="1"/>
  <c r="S775"/>
  <c r="T775" s="1"/>
  <c r="J772"/>
  <c r="K772" s="1"/>
  <c r="F773"/>
  <c r="E772" l="1"/>
  <c r="X772"/>
  <c r="Y772" s="1"/>
  <c r="S776"/>
  <c r="T776" s="1"/>
  <c r="J773"/>
  <c r="K773" s="1"/>
  <c r="F774"/>
  <c r="E773" l="1"/>
  <c r="X773"/>
  <c r="Y773" s="1"/>
  <c r="S777"/>
  <c r="T777" s="1"/>
  <c r="F775"/>
  <c r="J774"/>
  <c r="K774" s="1"/>
  <c r="E774" l="1"/>
  <c r="X774"/>
  <c r="Y774" s="1"/>
  <c r="S778"/>
  <c r="T778" s="1"/>
  <c r="J775"/>
  <c r="K775" s="1"/>
  <c r="F776"/>
  <c r="E775" l="1"/>
  <c r="X775"/>
  <c r="Y775" s="1"/>
  <c r="S779"/>
  <c r="T779" s="1"/>
  <c r="J776"/>
  <c r="K776" s="1"/>
  <c r="F777"/>
  <c r="E776" l="1"/>
  <c r="X776"/>
  <c r="Y776" s="1"/>
  <c r="S780"/>
  <c r="T780" s="1"/>
  <c r="J777"/>
  <c r="K777" s="1"/>
  <c r="F778"/>
  <c r="E777" l="1"/>
  <c r="X777"/>
  <c r="Y777" s="1"/>
  <c r="S781"/>
  <c r="T781" s="1"/>
  <c r="F779"/>
  <c r="J778"/>
  <c r="K778" s="1"/>
  <c r="E778" l="1"/>
  <c r="X778"/>
  <c r="Y778" s="1"/>
  <c r="S782"/>
  <c r="T782" s="1"/>
  <c r="J779"/>
  <c r="K779" s="1"/>
  <c r="F780"/>
  <c r="E779" l="1"/>
  <c r="X779"/>
  <c r="Y779" s="1"/>
  <c r="S783"/>
  <c r="T783" s="1"/>
  <c r="J780"/>
  <c r="K780" s="1"/>
  <c r="F781"/>
  <c r="E780" l="1"/>
  <c r="X780"/>
  <c r="Y780" s="1"/>
  <c r="S784"/>
  <c r="T784" s="1"/>
  <c r="J781"/>
  <c r="K781" s="1"/>
  <c r="F782"/>
  <c r="E781" l="1"/>
  <c r="X781"/>
  <c r="Y781" s="1"/>
  <c r="S785"/>
  <c r="T785" s="1"/>
  <c r="F783"/>
  <c r="J782"/>
  <c r="K782" s="1"/>
  <c r="E782" l="1"/>
  <c r="X782"/>
  <c r="Y782" s="1"/>
  <c r="S786"/>
  <c r="T786" s="1"/>
  <c r="J783"/>
  <c r="K783" s="1"/>
  <c r="F784"/>
  <c r="E783" l="1"/>
  <c r="X783"/>
  <c r="Y783" s="1"/>
  <c r="S787"/>
  <c r="T787" s="1"/>
  <c r="J784"/>
  <c r="K784" s="1"/>
  <c r="F785"/>
  <c r="E784" l="1"/>
  <c r="X784"/>
  <c r="Y784" s="1"/>
  <c r="S788"/>
  <c r="T788" s="1"/>
  <c r="J785"/>
  <c r="K785" s="1"/>
  <c r="F786"/>
  <c r="E785" l="1"/>
  <c r="X785"/>
  <c r="Y785" s="1"/>
  <c r="S789"/>
  <c r="T789" s="1"/>
  <c r="F787"/>
  <c r="J786"/>
  <c r="K786" s="1"/>
  <c r="E786" l="1"/>
  <c r="X786"/>
  <c r="Y786" s="1"/>
  <c r="S790"/>
  <c r="T790" s="1"/>
  <c r="J787"/>
  <c r="K787" s="1"/>
  <c r="F788"/>
  <c r="E787" l="1"/>
  <c r="X787"/>
  <c r="Y787" s="1"/>
  <c r="S791"/>
  <c r="T791" s="1"/>
  <c r="J788"/>
  <c r="K788" s="1"/>
  <c r="F789"/>
  <c r="E788" l="1"/>
  <c r="X788"/>
  <c r="Y788" s="1"/>
  <c r="S792"/>
  <c r="T792" s="1"/>
  <c r="J789"/>
  <c r="K789" s="1"/>
  <c r="F790"/>
  <c r="E789" l="1"/>
  <c r="X789"/>
  <c r="Y789" s="1"/>
  <c r="S793"/>
  <c r="T793" s="1"/>
  <c r="F791"/>
  <c r="J790"/>
  <c r="K790" s="1"/>
  <c r="E790" l="1"/>
  <c r="X790"/>
  <c r="Y790" s="1"/>
  <c r="S794"/>
  <c r="T794" s="1"/>
  <c r="J791"/>
  <c r="K791" s="1"/>
  <c r="F792"/>
  <c r="E791" l="1"/>
  <c r="X791"/>
  <c r="Y791" s="1"/>
  <c r="S795"/>
  <c r="T795" s="1"/>
  <c r="J792"/>
  <c r="K792" s="1"/>
  <c r="F793"/>
  <c r="E792" l="1"/>
  <c r="X792"/>
  <c r="Y792" s="1"/>
  <c r="S796"/>
  <c r="T796" s="1"/>
  <c r="J793"/>
  <c r="K793" s="1"/>
  <c r="F794"/>
  <c r="E793" l="1"/>
  <c r="X793"/>
  <c r="Y793" s="1"/>
  <c r="S797"/>
  <c r="T797" s="1"/>
  <c r="F795"/>
  <c r="J794"/>
  <c r="K794" s="1"/>
  <c r="E794" l="1"/>
  <c r="X794"/>
  <c r="Y794" s="1"/>
  <c r="S798"/>
  <c r="T798" s="1"/>
  <c r="J795"/>
  <c r="K795" s="1"/>
  <c r="F796"/>
  <c r="E795" l="1"/>
  <c r="X795"/>
  <c r="Y795" s="1"/>
  <c r="S799"/>
  <c r="T799" s="1"/>
  <c r="J796"/>
  <c r="K796" s="1"/>
  <c r="F797"/>
  <c r="E796" l="1"/>
  <c r="X796"/>
  <c r="Y796" s="1"/>
  <c r="S800"/>
  <c r="T800" s="1"/>
  <c r="J797"/>
  <c r="K797" s="1"/>
  <c r="F798"/>
  <c r="E797" l="1"/>
  <c r="X797"/>
  <c r="Y797" s="1"/>
  <c r="S801"/>
  <c r="T801" s="1"/>
  <c r="F799"/>
  <c r="J798"/>
  <c r="K798" s="1"/>
  <c r="E798" l="1"/>
  <c r="X798"/>
  <c r="Y798" s="1"/>
  <c r="S802"/>
  <c r="T802" s="1"/>
  <c r="J799"/>
  <c r="K799" s="1"/>
  <c r="F800"/>
  <c r="E799" l="1"/>
  <c r="X799"/>
  <c r="Y799" s="1"/>
  <c r="S803"/>
  <c r="T803" s="1"/>
  <c r="J800"/>
  <c r="K800" s="1"/>
  <c r="F801"/>
  <c r="E800" l="1"/>
  <c r="X800"/>
  <c r="Y800" s="1"/>
  <c r="S804"/>
  <c r="T804" s="1"/>
  <c r="J801"/>
  <c r="K801" s="1"/>
  <c r="F802"/>
  <c r="E801" l="1"/>
  <c r="X801"/>
  <c r="Y801" s="1"/>
  <c r="S805"/>
  <c r="T805" s="1"/>
  <c r="F803"/>
  <c r="J802"/>
  <c r="K802" s="1"/>
  <c r="E802" l="1"/>
  <c r="X802"/>
  <c r="Y802" s="1"/>
  <c r="S806"/>
  <c r="T806" s="1"/>
  <c r="J803"/>
  <c r="K803" s="1"/>
  <c r="F804"/>
  <c r="E803" l="1"/>
  <c r="X803"/>
  <c r="Y803" s="1"/>
  <c r="S807"/>
  <c r="T807" s="1"/>
  <c r="J804"/>
  <c r="K804" s="1"/>
  <c r="F805"/>
  <c r="E804" l="1"/>
  <c r="X804"/>
  <c r="Y804" s="1"/>
  <c r="S808"/>
  <c r="T808" s="1"/>
  <c r="J805"/>
  <c r="K805" s="1"/>
  <c r="F806"/>
  <c r="E805" l="1"/>
  <c r="X805"/>
  <c r="Y805" s="1"/>
  <c r="S809"/>
  <c r="T809" s="1"/>
  <c r="F807"/>
  <c r="J806"/>
  <c r="K806" s="1"/>
  <c r="E806" l="1"/>
  <c r="X806"/>
  <c r="Y806" s="1"/>
  <c r="S810"/>
  <c r="T810" s="1"/>
  <c r="J807"/>
  <c r="K807" s="1"/>
  <c r="F808"/>
  <c r="E807" l="1"/>
  <c r="X807"/>
  <c r="Y807" s="1"/>
  <c r="S811"/>
  <c r="T811" s="1"/>
  <c r="J808"/>
  <c r="K808" s="1"/>
  <c r="F809"/>
  <c r="E808" l="1"/>
  <c r="X808"/>
  <c r="Y808" s="1"/>
  <c r="S812"/>
  <c r="T812" s="1"/>
  <c r="J809"/>
  <c r="K809" s="1"/>
  <c r="F810"/>
  <c r="E809" l="1"/>
  <c r="X809"/>
  <c r="Y809" s="1"/>
  <c r="S813"/>
  <c r="T813" s="1"/>
  <c r="F811"/>
  <c r="J810"/>
  <c r="K810" s="1"/>
  <c r="E810" l="1"/>
  <c r="X810"/>
  <c r="Y810" s="1"/>
  <c r="S814"/>
  <c r="T814" s="1"/>
  <c r="J811"/>
  <c r="K811" s="1"/>
  <c r="F812"/>
  <c r="E811" l="1"/>
  <c r="X811"/>
  <c r="Y811" s="1"/>
  <c r="S815"/>
  <c r="T815" s="1"/>
  <c r="J812"/>
  <c r="K812" s="1"/>
  <c r="F813"/>
  <c r="E812" l="1"/>
  <c r="X812"/>
  <c r="Y812" s="1"/>
  <c r="S816"/>
  <c r="T816" s="1"/>
  <c r="J813"/>
  <c r="K813" s="1"/>
  <c r="F814"/>
  <c r="E813" l="1"/>
  <c r="X813"/>
  <c r="Y813" s="1"/>
  <c r="S817"/>
  <c r="T817" s="1"/>
  <c r="F815"/>
  <c r="J814"/>
  <c r="K814" s="1"/>
  <c r="E814" l="1"/>
  <c r="X814"/>
  <c r="Y814" s="1"/>
  <c r="S818"/>
  <c r="T818" s="1"/>
  <c r="J815"/>
  <c r="K815" s="1"/>
  <c r="F816"/>
  <c r="E815" l="1"/>
  <c r="X815"/>
  <c r="Y815" s="1"/>
  <c r="S819"/>
  <c r="T819" s="1"/>
  <c r="J816"/>
  <c r="K816" s="1"/>
  <c r="F817"/>
  <c r="E816" l="1"/>
  <c r="X816"/>
  <c r="Y816" s="1"/>
  <c r="S820"/>
  <c r="T820" s="1"/>
  <c r="J817"/>
  <c r="K817" s="1"/>
  <c r="F818"/>
  <c r="E817" l="1"/>
  <c r="X817"/>
  <c r="Y817" s="1"/>
  <c r="S821"/>
  <c r="T821" s="1"/>
  <c r="F819"/>
  <c r="J818"/>
  <c r="K818" s="1"/>
  <c r="E818" l="1"/>
  <c r="X818"/>
  <c r="Y818" s="1"/>
  <c r="S822"/>
  <c r="T822" s="1"/>
  <c r="J819"/>
  <c r="K819" s="1"/>
  <c r="F820"/>
  <c r="E819" l="1"/>
  <c r="X819"/>
  <c r="Y819" s="1"/>
  <c r="S823"/>
  <c r="T823" s="1"/>
  <c r="J820"/>
  <c r="K820" s="1"/>
  <c r="F821"/>
  <c r="E820" l="1"/>
  <c r="X820"/>
  <c r="Y820" s="1"/>
  <c r="S824"/>
  <c r="T824" s="1"/>
  <c r="J821"/>
  <c r="K821" s="1"/>
  <c r="F822"/>
  <c r="E821" l="1"/>
  <c r="X821"/>
  <c r="Y821" s="1"/>
  <c r="S825"/>
  <c r="T825" s="1"/>
  <c r="F823"/>
  <c r="J822"/>
  <c r="K822" s="1"/>
  <c r="E822" l="1"/>
  <c r="X822"/>
  <c r="Y822" s="1"/>
  <c r="S826"/>
  <c r="T826" s="1"/>
  <c r="J823"/>
  <c r="K823" s="1"/>
  <c r="F824"/>
  <c r="E823" l="1"/>
  <c r="X823"/>
  <c r="Y823" s="1"/>
  <c r="S827"/>
  <c r="T827" s="1"/>
  <c r="J824"/>
  <c r="K824" s="1"/>
  <c r="F825"/>
  <c r="E824" l="1"/>
  <c r="X824"/>
  <c r="Y824" s="1"/>
  <c r="S828"/>
  <c r="T828" s="1"/>
  <c r="J825"/>
  <c r="K825" s="1"/>
  <c r="F826"/>
  <c r="E825" l="1"/>
  <c r="X825"/>
  <c r="Y825" s="1"/>
  <c r="S829"/>
  <c r="T829" s="1"/>
  <c r="F827"/>
  <c r="J826"/>
  <c r="K826" s="1"/>
  <c r="E826" l="1"/>
  <c r="X826"/>
  <c r="Y826" s="1"/>
  <c r="S830"/>
  <c r="T830" s="1"/>
  <c r="J827"/>
  <c r="K827" s="1"/>
  <c r="F828"/>
  <c r="E827" l="1"/>
  <c r="X827"/>
  <c r="Y827" s="1"/>
  <c r="S831"/>
  <c r="T831" s="1"/>
  <c r="J828"/>
  <c r="K828" s="1"/>
  <c r="F829"/>
  <c r="E828" l="1"/>
  <c r="X828"/>
  <c r="Y828" s="1"/>
  <c r="S832"/>
  <c r="T832" s="1"/>
  <c r="J829"/>
  <c r="K829" s="1"/>
  <c r="F830"/>
  <c r="E829" l="1"/>
  <c r="X829"/>
  <c r="Y829" s="1"/>
  <c r="S833"/>
  <c r="T833" s="1"/>
  <c r="F831"/>
  <c r="J830"/>
  <c r="K830" s="1"/>
  <c r="E830" l="1"/>
  <c r="X830"/>
  <c r="Y830" s="1"/>
  <c r="S834"/>
  <c r="T834" s="1"/>
  <c r="J831"/>
  <c r="K831" s="1"/>
  <c r="F832"/>
  <c r="E831" l="1"/>
  <c r="X831"/>
  <c r="Y831" s="1"/>
  <c r="S835"/>
  <c r="T835" s="1"/>
  <c r="J832"/>
  <c r="K832" s="1"/>
  <c r="F833"/>
  <c r="E832" l="1"/>
  <c r="X832"/>
  <c r="Y832" s="1"/>
  <c r="S836"/>
  <c r="T836" s="1"/>
  <c r="J833"/>
  <c r="K833" s="1"/>
  <c r="F834"/>
  <c r="E833" l="1"/>
  <c r="X833"/>
  <c r="Y833" s="1"/>
  <c r="S837"/>
  <c r="T837" s="1"/>
  <c r="F835"/>
  <c r="J834"/>
  <c r="K834" s="1"/>
  <c r="E834" l="1"/>
  <c r="X834"/>
  <c r="Y834" s="1"/>
  <c r="S838"/>
  <c r="T838" s="1"/>
  <c r="J835"/>
  <c r="K835" s="1"/>
  <c r="F836"/>
  <c r="E835" l="1"/>
  <c r="X835"/>
  <c r="Y835" s="1"/>
  <c r="S839"/>
  <c r="T839" s="1"/>
  <c r="J836"/>
  <c r="K836" s="1"/>
  <c r="F837"/>
  <c r="E836" l="1"/>
  <c r="X836"/>
  <c r="Y836" s="1"/>
  <c r="S840"/>
  <c r="T840" s="1"/>
  <c r="J837"/>
  <c r="K837" s="1"/>
  <c r="F838"/>
  <c r="E837" l="1"/>
  <c r="X837"/>
  <c r="Y837" s="1"/>
  <c r="S841"/>
  <c r="T841" s="1"/>
  <c r="F839"/>
  <c r="J838"/>
  <c r="K838" s="1"/>
  <c r="E838" l="1"/>
  <c r="X838"/>
  <c r="Y838" s="1"/>
  <c r="S842"/>
  <c r="T842" s="1"/>
  <c r="J839"/>
  <c r="K839" s="1"/>
  <c r="F840"/>
  <c r="E839" l="1"/>
  <c r="X839"/>
  <c r="Y839" s="1"/>
  <c r="S843"/>
  <c r="T843" s="1"/>
  <c r="J840"/>
  <c r="K840" s="1"/>
  <c r="F841"/>
  <c r="E840" l="1"/>
  <c r="X840"/>
  <c r="Y840" s="1"/>
  <c r="S844"/>
  <c r="T844" s="1"/>
  <c r="J841"/>
  <c r="K841" s="1"/>
  <c r="F842"/>
  <c r="E841" l="1"/>
  <c r="X841"/>
  <c r="Y841" s="1"/>
  <c r="S845"/>
  <c r="T845" s="1"/>
  <c r="F843"/>
  <c r="J842"/>
  <c r="K842" s="1"/>
  <c r="E842" l="1"/>
  <c r="X842"/>
  <c r="Y842" s="1"/>
  <c r="S846"/>
  <c r="T846" s="1"/>
  <c r="J843"/>
  <c r="K843" s="1"/>
  <c r="F844"/>
  <c r="E843" l="1"/>
  <c r="X843"/>
  <c r="Y843" s="1"/>
  <c r="S847"/>
  <c r="T847" s="1"/>
  <c r="J844"/>
  <c r="K844" s="1"/>
  <c r="F845"/>
  <c r="E844" l="1"/>
  <c r="X844"/>
  <c r="Y844" s="1"/>
  <c r="S848"/>
  <c r="T848" s="1"/>
  <c r="J845"/>
  <c r="K845" s="1"/>
  <c r="F846"/>
  <c r="E845" l="1"/>
  <c r="X845"/>
  <c r="Y845" s="1"/>
  <c r="S849"/>
  <c r="T849" s="1"/>
  <c r="F847"/>
  <c r="J846"/>
  <c r="K846" s="1"/>
  <c r="E846" l="1"/>
  <c r="X846"/>
  <c r="Y846" s="1"/>
  <c r="S850"/>
  <c r="T850" s="1"/>
  <c r="J847"/>
  <c r="K847" s="1"/>
  <c r="F848"/>
  <c r="E847" l="1"/>
  <c r="X847"/>
  <c r="Y847" s="1"/>
  <c r="S851"/>
  <c r="T851" s="1"/>
  <c r="J848"/>
  <c r="K848" s="1"/>
  <c r="F849"/>
  <c r="E848" l="1"/>
  <c r="X848"/>
  <c r="Y848" s="1"/>
  <c r="S852"/>
  <c r="T852" s="1"/>
  <c r="J849"/>
  <c r="K849" s="1"/>
  <c r="F850"/>
  <c r="E849" l="1"/>
  <c r="X849"/>
  <c r="Y849" s="1"/>
  <c r="S853"/>
  <c r="T853" s="1"/>
  <c r="F851"/>
  <c r="J850"/>
  <c r="K850" s="1"/>
  <c r="E850" l="1"/>
  <c r="X850"/>
  <c r="Y850" s="1"/>
  <c r="S854"/>
  <c r="T854" s="1"/>
  <c r="J851"/>
  <c r="K851" s="1"/>
  <c r="F852"/>
  <c r="E851" l="1"/>
  <c r="X851"/>
  <c r="Y851" s="1"/>
  <c r="S855"/>
  <c r="T855" s="1"/>
  <c r="J852"/>
  <c r="K852" s="1"/>
  <c r="F853"/>
  <c r="E852" l="1"/>
  <c r="X852"/>
  <c r="Y852" s="1"/>
  <c r="S856"/>
  <c r="T856" s="1"/>
  <c r="J853"/>
  <c r="K853" s="1"/>
  <c r="F854"/>
  <c r="E853" l="1"/>
  <c r="X853"/>
  <c r="Y853" s="1"/>
  <c r="S857"/>
  <c r="T857" s="1"/>
  <c r="F855"/>
  <c r="J854"/>
  <c r="K854" s="1"/>
  <c r="E854" l="1"/>
  <c r="X854"/>
  <c r="Y854" s="1"/>
  <c r="S858"/>
  <c r="T858" s="1"/>
  <c r="J855"/>
  <c r="K855" s="1"/>
  <c r="F856"/>
  <c r="E855" l="1"/>
  <c r="X855"/>
  <c r="Y855" s="1"/>
  <c r="S859"/>
  <c r="T859" s="1"/>
  <c r="J856"/>
  <c r="K856" s="1"/>
  <c r="F857"/>
  <c r="E856" l="1"/>
  <c r="X856"/>
  <c r="Y856" s="1"/>
  <c r="S860"/>
  <c r="T860" s="1"/>
  <c r="J857"/>
  <c r="K857" s="1"/>
  <c r="F858"/>
  <c r="E857" l="1"/>
  <c r="X857"/>
  <c r="Y857" s="1"/>
  <c r="S861"/>
  <c r="T861" s="1"/>
  <c r="F859"/>
  <c r="J858"/>
  <c r="K858" s="1"/>
  <c r="E858" l="1"/>
  <c r="X858"/>
  <c r="Y858" s="1"/>
  <c r="S862"/>
  <c r="T862" s="1"/>
  <c r="J859"/>
  <c r="K859" s="1"/>
  <c r="F860"/>
  <c r="E859" l="1"/>
  <c r="X859"/>
  <c r="Y859" s="1"/>
  <c r="S863"/>
  <c r="T863" s="1"/>
  <c r="J860"/>
  <c r="K860" s="1"/>
  <c r="F861"/>
  <c r="E860" l="1"/>
  <c r="X860"/>
  <c r="Y860" s="1"/>
  <c r="S864"/>
  <c r="T864" s="1"/>
  <c r="J861"/>
  <c r="K861" s="1"/>
  <c r="F862"/>
  <c r="E861" l="1"/>
  <c r="X861"/>
  <c r="Y861" s="1"/>
  <c r="S865"/>
  <c r="T865" s="1"/>
  <c r="F863"/>
  <c r="J862"/>
  <c r="K862" s="1"/>
  <c r="E862" l="1"/>
  <c r="X862"/>
  <c r="Y862" s="1"/>
  <c r="S866"/>
  <c r="T866" s="1"/>
  <c r="J863"/>
  <c r="K863" s="1"/>
  <c r="F864"/>
  <c r="E863" l="1"/>
  <c r="X863"/>
  <c r="Y863" s="1"/>
  <c r="S867"/>
  <c r="T867" s="1"/>
  <c r="J864"/>
  <c r="K864" s="1"/>
  <c r="F865"/>
  <c r="E864" l="1"/>
  <c r="X864"/>
  <c r="Y864" s="1"/>
  <c r="S868"/>
  <c r="T868" s="1"/>
  <c r="J865"/>
  <c r="K865" s="1"/>
  <c r="F866"/>
  <c r="E865" l="1"/>
  <c r="X865"/>
  <c r="Y865" s="1"/>
  <c r="S869"/>
  <c r="T869" s="1"/>
  <c r="F867"/>
  <c r="J866"/>
  <c r="K866" s="1"/>
  <c r="E866" l="1"/>
  <c r="X866"/>
  <c r="Y866" s="1"/>
  <c r="S870"/>
  <c r="T870" s="1"/>
  <c r="J867"/>
  <c r="K867" s="1"/>
  <c r="F868"/>
  <c r="E867" l="1"/>
  <c r="X867"/>
  <c r="Y867" s="1"/>
  <c r="S871"/>
  <c r="T871" s="1"/>
  <c r="J868"/>
  <c r="K868" s="1"/>
  <c r="F869"/>
  <c r="E868" l="1"/>
  <c r="X868"/>
  <c r="Y868" s="1"/>
  <c r="S872"/>
  <c r="T872" s="1"/>
  <c r="J869"/>
  <c r="K869" s="1"/>
  <c r="F870"/>
  <c r="E869" l="1"/>
  <c r="X869"/>
  <c r="Y869" s="1"/>
  <c r="S873"/>
  <c r="T873" s="1"/>
  <c r="F871"/>
  <c r="J870"/>
  <c r="K870" s="1"/>
  <c r="E870" l="1"/>
  <c r="X870"/>
  <c r="Y870" s="1"/>
  <c r="S874"/>
  <c r="T874" s="1"/>
  <c r="J871"/>
  <c r="K871" s="1"/>
  <c r="F872"/>
  <c r="E871" l="1"/>
  <c r="X871"/>
  <c r="Y871" s="1"/>
  <c r="S875"/>
  <c r="T875" s="1"/>
  <c r="J872"/>
  <c r="K872" s="1"/>
  <c r="F873"/>
  <c r="E872" l="1"/>
  <c r="X872"/>
  <c r="Y872" s="1"/>
  <c r="S876"/>
  <c r="T876" s="1"/>
  <c r="J873"/>
  <c r="K873" s="1"/>
  <c r="F874"/>
  <c r="E873" l="1"/>
  <c r="X873"/>
  <c r="Y873" s="1"/>
  <c r="S877"/>
  <c r="T877" s="1"/>
  <c r="F875"/>
  <c r="J874"/>
  <c r="K874" s="1"/>
  <c r="E874" l="1"/>
  <c r="X874"/>
  <c r="Y874" s="1"/>
  <c r="S878"/>
  <c r="T878" s="1"/>
  <c r="J875"/>
  <c r="K875" s="1"/>
  <c r="F876"/>
  <c r="E875" l="1"/>
  <c r="X875"/>
  <c r="Y875" s="1"/>
  <c r="S879"/>
  <c r="T879" s="1"/>
  <c r="J876"/>
  <c r="K876" s="1"/>
  <c r="F877"/>
  <c r="E876" l="1"/>
  <c r="X876"/>
  <c r="Y876" s="1"/>
  <c r="S880"/>
  <c r="T880" s="1"/>
  <c r="J877"/>
  <c r="K877" s="1"/>
  <c r="F878"/>
  <c r="E877" l="1"/>
  <c r="X877"/>
  <c r="Y877" s="1"/>
  <c r="S881"/>
  <c r="T881" s="1"/>
  <c r="F879"/>
  <c r="J878"/>
  <c r="K878" s="1"/>
  <c r="E878" l="1"/>
  <c r="X878"/>
  <c r="Y878" s="1"/>
  <c r="S882"/>
  <c r="T882" s="1"/>
  <c r="J879"/>
  <c r="K879" s="1"/>
  <c r="F880"/>
  <c r="E879" l="1"/>
  <c r="X879"/>
  <c r="Y879" s="1"/>
  <c r="S883"/>
  <c r="T883" s="1"/>
  <c r="J880"/>
  <c r="K880" s="1"/>
  <c r="F881"/>
  <c r="E880" l="1"/>
  <c r="X880"/>
  <c r="Y880" s="1"/>
  <c r="S884"/>
  <c r="T884" s="1"/>
  <c r="J881"/>
  <c r="K881" s="1"/>
  <c r="F882"/>
  <c r="E881" l="1"/>
  <c r="X881"/>
  <c r="Y881" s="1"/>
  <c r="S885"/>
  <c r="T885" s="1"/>
  <c r="F883"/>
  <c r="J882"/>
  <c r="K882" s="1"/>
  <c r="E882" l="1"/>
  <c r="X882"/>
  <c r="Y882" s="1"/>
  <c r="S886"/>
  <c r="T886" s="1"/>
  <c r="J883"/>
  <c r="K883" s="1"/>
  <c r="F884"/>
  <c r="E883" l="1"/>
  <c r="X883"/>
  <c r="Y883" s="1"/>
  <c r="S887"/>
  <c r="T887" s="1"/>
  <c r="J884"/>
  <c r="K884" s="1"/>
  <c r="F885"/>
  <c r="E884" l="1"/>
  <c r="X884"/>
  <c r="Y884" s="1"/>
  <c r="S888"/>
  <c r="T888" s="1"/>
  <c r="J885"/>
  <c r="K885" s="1"/>
  <c r="F886"/>
  <c r="E885" l="1"/>
  <c r="X885"/>
  <c r="Y885" s="1"/>
  <c r="S889"/>
  <c r="T889" s="1"/>
  <c r="F887"/>
  <c r="J886"/>
  <c r="K886" s="1"/>
  <c r="E886" l="1"/>
  <c r="X886"/>
  <c r="Y886" s="1"/>
  <c r="S890"/>
  <c r="T890" s="1"/>
  <c r="J887"/>
  <c r="K887" s="1"/>
  <c r="F888"/>
  <c r="E887" l="1"/>
  <c r="X887"/>
  <c r="Y887" s="1"/>
  <c r="S891"/>
  <c r="T891" s="1"/>
  <c r="J888"/>
  <c r="K888" s="1"/>
  <c r="F889"/>
  <c r="E888" l="1"/>
  <c r="X888"/>
  <c r="Y888" s="1"/>
  <c r="S892"/>
  <c r="T892" s="1"/>
  <c r="J889"/>
  <c r="K889" s="1"/>
  <c r="F890"/>
  <c r="E889" l="1"/>
  <c r="X889"/>
  <c r="Y889" s="1"/>
  <c r="S893"/>
  <c r="T893" s="1"/>
  <c r="F891"/>
  <c r="J890"/>
  <c r="K890" s="1"/>
  <c r="E890" l="1"/>
  <c r="X890"/>
  <c r="Y890" s="1"/>
  <c r="S894"/>
  <c r="T894" s="1"/>
  <c r="J891"/>
  <c r="K891" s="1"/>
  <c r="F892"/>
  <c r="E891" l="1"/>
  <c r="X891"/>
  <c r="Y891" s="1"/>
  <c r="S895"/>
  <c r="T895" s="1"/>
  <c r="J892"/>
  <c r="K892" s="1"/>
  <c r="F893"/>
  <c r="E892" l="1"/>
  <c r="X892"/>
  <c r="Y892" s="1"/>
  <c r="S896"/>
  <c r="T896" s="1"/>
  <c r="J893"/>
  <c r="K893" s="1"/>
  <c r="F894"/>
  <c r="E893" l="1"/>
  <c r="X893"/>
  <c r="Y893" s="1"/>
  <c r="S897"/>
  <c r="T897" s="1"/>
  <c r="F895"/>
  <c r="J894"/>
  <c r="K894" s="1"/>
  <c r="E894" l="1"/>
  <c r="X894"/>
  <c r="Y894" s="1"/>
  <c r="S898"/>
  <c r="T898" s="1"/>
  <c r="J895"/>
  <c r="K895" s="1"/>
  <c r="F896"/>
  <c r="E895" l="1"/>
  <c r="X895"/>
  <c r="Y895" s="1"/>
  <c r="S899"/>
  <c r="T899" s="1"/>
  <c r="J896"/>
  <c r="K896" s="1"/>
  <c r="F897"/>
  <c r="E896" l="1"/>
  <c r="X896"/>
  <c r="Y896" s="1"/>
  <c r="S900"/>
  <c r="T900" s="1"/>
  <c r="J897"/>
  <c r="K897" s="1"/>
  <c r="F898"/>
  <c r="E897" l="1"/>
  <c r="X897"/>
  <c r="Y897" s="1"/>
  <c r="S901"/>
  <c r="T901" s="1"/>
  <c r="F899"/>
  <c r="J898"/>
  <c r="K898" s="1"/>
  <c r="E898" l="1"/>
  <c r="X898"/>
  <c r="Y898" s="1"/>
  <c r="S902"/>
  <c r="T902" s="1"/>
  <c r="J899"/>
  <c r="K899" s="1"/>
  <c r="F900"/>
  <c r="E899" l="1"/>
  <c r="X899"/>
  <c r="Y899" s="1"/>
  <c r="S903"/>
  <c r="T903" s="1"/>
  <c r="J900"/>
  <c r="K900" s="1"/>
  <c r="F901"/>
  <c r="E900" l="1"/>
  <c r="X900"/>
  <c r="Y900" s="1"/>
  <c r="S904"/>
  <c r="T904" s="1"/>
  <c r="J901"/>
  <c r="K901" s="1"/>
  <c r="F902"/>
  <c r="E901" l="1"/>
  <c r="X901"/>
  <c r="Y901" s="1"/>
  <c r="S905"/>
  <c r="T905" s="1"/>
  <c r="F903"/>
  <c r="J902"/>
  <c r="K902" s="1"/>
  <c r="E902" l="1"/>
  <c r="X902"/>
  <c r="Y902" s="1"/>
  <c r="S906"/>
  <c r="T906" s="1"/>
  <c r="J903"/>
  <c r="K903" s="1"/>
  <c r="F904"/>
  <c r="E903" l="1"/>
  <c r="X903"/>
  <c r="Y903" s="1"/>
  <c r="J904"/>
  <c r="K904" s="1"/>
  <c r="F905"/>
  <c r="E904" l="1"/>
  <c r="X904"/>
  <c r="Y904" s="1"/>
  <c r="J905"/>
  <c r="K905" s="1"/>
  <c r="F906"/>
  <c r="J906" s="1"/>
  <c r="K906" s="1"/>
  <c r="E905" l="1"/>
  <c r="X905"/>
  <c r="Y905" s="1"/>
  <c r="E906"/>
  <c r="X906"/>
  <c r="Y906" s="1"/>
</calcChain>
</file>

<file path=xl/comments1.xml><?xml version="1.0" encoding="utf-8"?>
<comments xmlns="http://schemas.openxmlformats.org/spreadsheetml/2006/main">
  <authors>
    <author>LEEJAEHAN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<sst xmlns="http://schemas.openxmlformats.org/spreadsheetml/2006/main" count="425" uniqueCount="165">
  <si>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</si>
  <si>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</si>
  <si>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</si>
  <si>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</si>
  <si>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</si>
  <si>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</si>
  <si>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</si>
  <si>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</si>
  <si>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</si>
  <si>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</si>
  <si>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</si>
  <si>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</si>
  <si>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</si>
  <si>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</si>
  <si>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</si>
  <si>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</si>
  <si>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</si>
  <si>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</si>
  <si>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</si>
  <si>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</si>
  <si>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</si>
  <si>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</si>
  <si>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</si>
  <si>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</si>
  <si>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</si>
  <si>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</si>
  <si>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</si>
  <si>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</si>
  <si>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</si>
  <si>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</si>
  <si>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</si>
  <si>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</si>
  <si>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</si>
  <si>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</si>
  <si>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</si>
  <si>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</si>
  <si>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</si>
  <si>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</si>
  <si>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</si>
  <si>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</si>
  <si>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</si>
  <si>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</si>
  <si>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</si>
  <si>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</si>
  <si>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</si>
  <si>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</si>
  <si>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</si>
  <si>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</si>
  <si>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</si>
  <si>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</si>
  <si>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</si>
  <si>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</si>
  <si>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</si>
  <si>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</si>
  <si>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</si>
  <si>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</si>
  <si>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</si>
  <si>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</si>
  <si>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</si>
  <si>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</si>
  <si>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</si>
  <si>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</si>
  <si>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</si>
  <si>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</si>
  <si>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</si>
  <si>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</si>
  <si>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</si>
  <si>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</si>
  <si>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</si>
  <si>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</si>
  <si>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</si>
  <si>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</si>
  <si>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</si>
  <si>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</si>
  <si>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</si>
  <si>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</si>
  <si>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</si>
  <si>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</si>
  <si>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</si>
  <si>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</si>
  <si>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</si>
  <si>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</si>
  <si>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</si>
  <si>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</si>
  <si>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</si>
  <si>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</si>
  <si>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</si>
  <si>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</si>
  <si>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</si>
  <si>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</si>
  <si>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</si>
  <si>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</si>
  <si>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</si>
  <si>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</si>
  <si>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</si>
  <si>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</si>
  <si>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</si>
  <si>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</si>
  <si>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</si>
  <si>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</si>
  <si>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</si>
  <si>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</si>
  <si>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</si>
  <si>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</si>
  <si>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</si>
  <si>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</si>
  <si>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</si>
  <si>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</si>
  <si>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</si>
  <si>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연구시간감소량</t>
    <phoneticPr fontId="2" type="noConversion"/>
  </si>
  <si>
    <t>기준연구시간</t>
    <phoneticPr fontId="2" type="noConversion"/>
  </si>
  <si>
    <t>시간</t>
    <phoneticPr fontId="2" type="noConversion"/>
  </si>
  <si>
    <t>20층마다2배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</si>
  <si>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</si>
  <si>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</si>
  <si>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</si>
  <si>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</si>
  <si>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비용비중</t>
    <phoneticPr fontId="2" type="noConversion"/>
  </si>
  <si>
    <t>30초기준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</si>
  <si>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</si>
  <si>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</si>
  <si>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</si>
  <si>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</si>
  <si>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다음업글비용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</si>
  <si>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</si>
  <si>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</si>
  <si>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</si>
  <si>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</si>
  <si>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</si>
  <si>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</si>
  <si>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</si>
  <si>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900층기준</t>
    <phoneticPr fontId="2" type="noConversion"/>
  </si>
  <si>
    <t>30*2의3승초증가</t>
    <phoneticPr fontId="2" type="noConversion"/>
  </si>
  <si>
    <t>기준연구시간</t>
    <phoneticPr fontId="2" type="noConversion"/>
  </si>
  <si>
    <t>연구시간감소량</t>
    <phoneticPr fontId="2" type="noConversion"/>
  </si>
  <si>
    <t>비중포함데미지증가</t>
    <phoneticPr fontId="2" type="noConversion"/>
  </si>
  <si>
    <t>Growthrate</t>
    <phoneticPr fontId="2" type="noConversion"/>
  </si>
  <si>
    <t>레벨</t>
    <phoneticPr fontId="2" type="noConversion"/>
  </si>
  <si>
    <t>1기준</t>
    <phoneticPr fontId="2" type="noConversion"/>
  </si>
  <si>
    <t>연구시간GrowthRate</t>
    <phoneticPr fontId="2" type="noConversion"/>
  </si>
  <si>
    <t>growthrate는</t>
    <phoneticPr fontId="2" type="noConversion"/>
  </si>
  <si>
    <t>900층기준</t>
    <phoneticPr fontId="2" type="noConversion"/>
  </si>
  <si>
    <t>20층마다2배</t>
    <phoneticPr fontId="2" type="noConversion"/>
  </si>
  <si>
    <t>30*2의3승초증가</t>
    <phoneticPr fontId="2" type="noConversion"/>
  </si>
  <si>
    <t>300층까지만</t>
    <phoneticPr fontId="2" type="noConversion"/>
  </si>
  <si>
    <t>비중제외</t>
    <phoneticPr fontId="2" type="noConversion"/>
  </si>
  <si>
    <t>총증뎀</t>
    <phoneticPr fontId="2" type="noConversion"/>
  </si>
  <si>
    <t>히어로공격의 비중변화는 1~ element총비중까지다.</t>
    <phoneticPr fontId="2" type="noConversion"/>
  </si>
  <si>
    <t>실제로 hero데미지의 비중은초기1에서 element의 총 비중 증가량만큼 따라서 증가하질않는다.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</si>
  <si>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</si>
  <si>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</si>
  <si>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</si>
  <si>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</si>
  <si>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</si>
  <si>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기준렙증뎀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</si>
  <si>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</si>
  <si>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</si>
  <si>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</si>
  <si>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</si>
  <si>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</si>
  <si>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</si>
  <si>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</si>
  <si>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그러나 공속, 크리 등의 증뎀이 비중증가의 역할을 한다.</t>
    <phoneticPr fontId="2" type="noConversion"/>
  </si>
  <si>
    <t>고로 element의 비중증가와, hero의 증뎀능력은 유사하게 증가해야한다.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</si>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</sst>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8" formatCode="0.0_ "/>
    <numFmt numFmtId="179" formatCode="0_ "/>
    <numFmt numFmtId="180" formatCode="0.000E+00"/>
    <numFmt numFmtId="181" formatCode="0.0%"/>
    <numFmt numFmtId="182" formatCode="0.000_ "/>
    <numFmt numFmtId="183" formatCode="0.00_ "/>
    <numFmt numFmtId="186" formatCode="0.0_);[Red]\(0.0\)"/>
    <numFmt numFmtId="192" formatCode="0.000_);[Red]\(0.000\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20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182" fontId="19" fillId="0" borderId="5" xfId="0" applyNumberFormat="1" applyFont="1" applyBorder="1" applyAlignment="1">
      <alignment horizontal="right" vertical="center"/>
    </xf>
    <xf numFmtId="0" fontId="19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83" fontId="19" fillId="0" borderId="0" xfId="0" applyNumberFormat="1" applyFont="1" applyAlignment="1">
      <alignment horizontal="left" vertical="center"/>
    </xf>
    <xf numFmtId="183" fontId="19" fillId="0" borderId="1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182" fontId="19" fillId="0" borderId="5" xfId="0" applyNumberFormat="1" applyFont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183" fontId="19" fillId="0" borderId="13" xfId="0" applyNumberFormat="1" applyFont="1" applyBorder="1" applyAlignment="1">
      <alignment horizontal="left" vertical="center"/>
    </xf>
    <xf numFmtId="183" fontId="19" fillId="0" borderId="16" xfId="0" applyNumberFormat="1" applyFont="1" applyBorder="1" applyAlignment="1">
      <alignment horizontal="left" vertical="center"/>
    </xf>
    <xf numFmtId="182" fontId="19" fillId="0" borderId="15" xfId="0" applyNumberFormat="1" applyFont="1" applyBorder="1" applyAlignment="1">
      <alignment horizontal="left" vertical="center"/>
    </xf>
    <xf numFmtId="0" fontId="25" fillId="10" borderId="17" xfId="0" applyFont="1" applyFill="1" applyBorder="1" applyAlignment="1">
      <alignment horizontal="left" vertical="center"/>
    </xf>
    <xf numFmtId="0" fontId="25" fillId="10" borderId="14" xfId="0" applyFont="1" applyFill="1" applyBorder="1" applyAlignment="1">
      <alignment horizontal="left" vertical="center"/>
    </xf>
    <xf numFmtId="9" fontId="18" fillId="0" borderId="0" xfId="0" applyNumberFormat="1" applyFont="1" applyAlignment="1">
      <alignment horizontal="left" vertical="center"/>
    </xf>
    <xf numFmtId="181" fontId="18" fillId="0" borderId="0" xfId="0" applyNumberFormat="1" applyFont="1" applyAlignment="1">
      <alignment horizontal="left" vertical="center"/>
    </xf>
    <xf numFmtId="181" fontId="2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83" fontId="19" fillId="0" borderId="0" xfId="0" applyNumberFormat="1" applyFont="1" applyAlignment="1">
      <alignment vertical="center"/>
    </xf>
    <xf numFmtId="183" fontId="19" fillId="0" borderId="5" xfId="0" applyNumberFormat="1" applyFont="1" applyBorder="1" applyAlignment="1">
      <alignment vertical="center"/>
    </xf>
    <xf numFmtId="183" fontId="19" fillId="0" borderId="0" xfId="0" applyNumberFormat="1" applyFont="1" applyBorder="1" applyAlignment="1">
      <alignment vertical="center"/>
    </xf>
    <xf numFmtId="182" fontId="19" fillId="0" borderId="5" xfId="0" applyNumberFormat="1" applyFont="1" applyBorder="1" applyAlignment="1">
      <alignment vertical="center"/>
    </xf>
    <xf numFmtId="0" fontId="25" fillId="10" borderId="12" xfId="0" applyFont="1" applyFill="1" applyBorder="1" applyAlignment="1">
      <alignment vertical="center"/>
    </xf>
    <xf numFmtId="0" fontId="21" fillId="0" borderId="0" xfId="0" applyNumberFormat="1" applyFont="1" applyAlignment="1">
      <alignment vertical="center"/>
    </xf>
    <xf numFmtId="0" fontId="19" fillId="8" borderId="0" xfId="0" applyNumberFormat="1" applyFont="1" applyFill="1" applyAlignment="1">
      <alignment vertical="center"/>
    </xf>
    <xf numFmtId="0" fontId="19" fillId="8" borderId="0" xfId="0" applyNumberFormat="1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176" fontId="21" fillId="0" borderId="11" xfId="1" applyNumberFormat="1" applyFont="1" applyBorder="1" applyAlignment="1">
      <alignment vertical="center"/>
    </xf>
    <xf numFmtId="0" fontId="19" fillId="8" borderId="0" xfId="1" applyNumberFormat="1" applyFont="1" applyFill="1" applyAlignment="1">
      <alignment vertical="center"/>
    </xf>
    <xf numFmtId="176" fontId="19" fillId="0" borderId="11" xfId="1" applyNumberFormat="1" applyFont="1" applyBorder="1" applyAlignment="1">
      <alignment vertical="center"/>
    </xf>
    <xf numFmtId="183" fontId="19" fillId="0" borderId="13" xfId="0" applyNumberFormat="1" applyFont="1" applyBorder="1" applyAlignment="1">
      <alignment vertical="center"/>
    </xf>
    <xf numFmtId="183" fontId="19" fillId="0" borderId="15" xfId="0" applyNumberFormat="1" applyFont="1" applyBorder="1" applyAlignment="1">
      <alignment vertical="center"/>
    </xf>
    <xf numFmtId="182" fontId="19" fillId="0" borderId="15" xfId="0" applyNumberFormat="1" applyFont="1" applyBorder="1" applyAlignment="1">
      <alignment vertical="center"/>
    </xf>
    <xf numFmtId="0" fontId="25" fillId="10" borderId="17" xfId="0" applyFont="1" applyFill="1" applyBorder="1" applyAlignment="1">
      <alignment vertical="center"/>
    </xf>
    <xf numFmtId="0" fontId="19" fillId="0" borderId="13" xfId="0" applyNumberFormat="1" applyFont="1" applyBorder="1" applyAlignment="1">
      <alignment vertical="center"/>
    </xf>
    <xf numFmtId="0" fontId="19" fillId="4" borderId="13" xfId="0" applyNumberFormat="1" applyFont="1" applyFill="1" applyBorder="1" applyAlignment="1">
      <alignment vertical="center"/>
    </xf>
    <xf numFmtId="0" fontId="19" fillId="0" borderId="13" xfId="1" applyNumberFormat="1" applyFont="1" applyBorder="1" applyAlignment="1">
      <alignment vertical="center"/>
    </xf>
    <xf numFmtId="176" fontId="19" fillId="0" borderId="16" xfId="1" applyNumberFormat="1" applyFont="1" applyBorder="1" applyAlignment="1">
      <alignment vertical="center"/>
    </xf>
    <xf numFmtId="183" fontId="19" fillId="9" borderId="5" xfId="0" applyNumberFormat="1" applyFont="1" applyFill="1" applyBorder="1" applyAlignment="1">
      <alignment vertical="center"/>
    </xf>
    <xf numFmtId="183" fontId="22" fillId="0" borderId="0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vertical="center"/>
    </xf>
    <xf numFmtId="183" fontId="19" fillId="9" borderId="0" xfId="0" applyNumberFormat="1" applyFont="1" applyFill="1" applyBorder="1" applyAlignment="1">
      <alignment vertical="center"/>
    </xf>
    <xf numFmtId="183" fontId="23" fillId="0" borderId="0" xfId="0" applyNumberFormat="1" applyFont="1" applyBorder="1" applyAlignment="1">
      <alignment vertical="center"/>
    </xf>
    <xf numFmtId="183" fontId="23" fillId="0" borderId="5" xfId="0" applyNumberFormat="1" applyFont="1" applyBorder="1" applyAlignment="1">
      <alignment vertical="center"/>
    </xf>
    <xf numFmtId="183" fontId="19" fillId="8" borderId="0" xfId="1" applyNumberFormat="1" applyFont="1" applyFill="1" applyAlignment="1">
      <alignment vertical="center"/>
    </xf>
    <xf numFmtId="186" fontId="21" fillId="0" borderId="11" xfId="1" applyNumberFormat="1" applyFont="1" applyBorder="1" applyAlignment="1">
      <alignment vertical="center"/>
    </xf>
    <xf numFmtId="186" fontId="19" fillId="0" borderId="11" xfId="1" applyNumberFormat="1" applyFont="1" applyBorder="1" applyAlignment="1">
      <alignment vertical="center"/>
    </xf>
    <xf numFmtId="186" fontId="19" fillId="0" borderId="16" xfId="1" applyNumberFormat="1" applyFont="1" applyBorder="1" applyAlignment="1">
      <alignment vertical="center"/>
    </xf>
    <xf numFmtId="0" fontId="19" fillId="3" borderId="13" xfId="1" applyNumberFormat="1" applyFont="1" applyFill="1" applyBorder="1" applyAlignment="1">
      <alignment vertical="center"/>
    </xf>
    <xf numFmtId="183" fontId="18" fillId="0" borderId="0" xfId="0" applyNumberFormat="1" applyFont="1">
      <alignment vertical="center"/>
    </xf>
    <xf numFmtId="192" fontId="18" fillId="0" borderId="0" xfId="0" applyNumberFormat="1" applyFont="1">
      <alignment vertical="center"/>
    </xf>
    <xf numFmtId="0" fontId="19" fillId="3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0" fontId="19" fillId="0" borderId="0" xfId="1" applyNumberFormat="1" applyFont="1" applyFill="1" applyAlignment="1">
      <alignment vertical="center"/>
    </xf>
    <xf numFmtId="183" fontId="19" fillId="0" borderId="0" xfId="1" applyNumberFormat="1" applyFont="1" applyFill="1" applyAlignment="1">
      <alignment vertical="center"/>
    </xf>
    <xf numFmtId="176" fontId="19" fillId="0" borderId="0" xfId="0" applyNumberFormat="1" applyFont="1" applyAlignment="1">
      <alignment vertical="center"/>
    </xf>
    <xf numFmtId="176" fontId="19" fillId="3" borderId="0" xfId="0" applyNumberFormat="1" applyFont="1" applyFill="1" applyAlignment="1">
      <alignment vertical="center"/>
    </xf>
    <xf numFmtId="176" fontId="19" fillId="0" borderId="13" xfId="0" applyNumberFormat="1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D967"/>
  <sheetViews>
    <sheetView tabSelected="1" topLeftCell="A311" zoomScaleNormal="100" workbookViewId="0">
      <selection activeCell="V7" sqref="V7"/>
    </sheetView>
  </sheetViews>
  <sheetFormatPr defaultRowHeight="11.25"/>
  <cols>
    <col min="1" max="1" width="6.75" style="67" customWidth="1"/>
    <col min="2" max="2" width="5.875" style="67" customWidth="1"/>
    <col min="3" max="3" width="5.875" style="68" customWidth="1"/>
    <col min="4" max="4" width="5.875" style="69" customWidth="1"/>
    <col min="5" max="5" width="5.875" style="70" customWidth="1"/>
    <col min="6" max="6" width="5.875" style="67" customWidth="1"/>
    <col min="7" max="7" width="4.625" style="71" customWidth="1"/>
    <col min="8" max="12" width="4.125" style="76" customWidth="1"/>
    <col min="13" max="16" width="4.125" style="75" customWidth="1"/>
    <col min="17" max="17" width="4.125" style="106" customWidth="1"/>
    <col min="18" max="18" width="4.125" style="79" customWidth="1"/>
    <col min="19" max="23" width="4.125" style="76" customWidth="1"/>
    <col min="24" max="27" width="4.125" style="75" customWidth="1"/>
    <col min="28" max="28" width="4.125" style="106" customWidth="1"/>
    <col min="29" max="29" width="4.125" style="79" customWidth="1"/>
    <col min="30" max="34" width="4.125" style="76" customWidth="1"/>
    <col min="35" max="38" width="4.125" style="75" customWidth="1"/>
    <col min="39" max="39" width="4.125" style="106" customWidth="1"/>
    <col min="40" max="40" width="4.125" style="79" customWidth="1"/>
    <col min="41" max="45" width="4.125" style="76" customWidth="1"/>
    <col min="46" max="49" width="4.125" style="75" customWidth="1"/>
    <col min="50" max="50" width="4.125" style="106" customWidth="1"/>
    <col min="51" max="51" width="4.125" style="79" customWidth="1"/>
    <col min="52" max="56" width="4.125" style="76" customWidth="1"/>
    <col min="57" max="60" width="4.125" style="75" customWidth="1"/>
    <col min="61" max="61" width="4.125" style="106" customWidth="1"/>
    <col min="62" max="62" width="4.125" style="79" customWidth="1"/>
    <col min="63" max="67" width="4.125" style="76" customWidth="1"/>
    <col min="68" max="71" width="4.125" style="75" customWidth="1"/>
    <col min="72" max="72" width="4.125" style="106" customWidth="1"/>
    <col min="73" max="73" width="4.125" style="79" customWidth="1"/>
    <col min="74" max="78" width="4.125" style="76" customWidth="1"/>
    <col min="79" max="82" width="4.125" style="75" customWidth="1"/>
    <col min="83" max="83" width="4.125" style="106" customWidth="1"/>
    <col min="84" max="84" width="4.125" style="79" customWidth="1"/>
    <col min="85" max="89" width="4.125" style="76" customWidth="1"/>
    <col min="90" max="93" width="4.125" style="75" customWidth="1"/>
    <col min="94" max="94" width="4.125" style="106" customWidth="1"/>
    <col min="95" max="95" width="4.125" style="79" customWidth="1"/>
    <col min="96" max="100" width="4.125" style="76" customWidth="1"/>
    <col min="101" max="104" width="4.125" style="75" customWidth="1"/>
    <col min="105" max="105" width="4.125" style="106" customWidth="1"/>
    <col min="106" max="106" width="4.125" style="79" customWidth="1"/>
    <col min="107" max="16384" width="9" style="37"/>
  </cols>
  <sheetData>
    <row r="1" spans="1:108">
      <c r="A1" s="67" t="s">
        <v>110</v>
      </c>
      <c r="B1" s="67" t="s">
        <v>109</v>
      </c>
      <c r="C1" s="68" t="s">
        <v>149</v>
      </c>
      <c r="D1" s="69" t="s">
        <v>150</v>
      </c>
      <c r="E1" s="70" t="s">
        <v>49</v>
      </c>
      <c r="F1" s="67">
        <f>POWER(2,0.2)</f>
        <v>1.1486983549970351</v>
      </c>
      <c r="G1" s="71" t="s">
        <v>1</v>
      </c>
      <c r="H1" s="72"/>
      <c r="I1" s="73">
        <f>I3+6</f>
        <v>6</v>
      </c>
      <c r="J1" s="102" t="s">
        <v>128</v>
      </c>
      <c r="K1" s="73"/>
      <c r="L1" s="102"/>
      <c r="M1" s="103" t="s">
        <v>129</v>
      </c>
      <c r="N1" s="104"/>
      <c r="Q1" s="106" t="s">
        <v>156</v>
      </c>
      <c r="R1" s="77"/>
      <c r="S1" s="72"/>
      <c r="T1" s="73">
        <f>T3+6</f>
        <v>16</v>
      </c>
      <c r="U1" s="102" t="s">
        <v>128</v>
      </c>
      <c r="V1" s="73"/>
      <c r="W1" s="102"/>
      <c r="X1" s="103" t="s">
        <v>129</v>
      </c>
      <c r="Y1" s="104"/>
      <c r="AB1" s="106" t="s">
        <v>156</v>
      </c>
      <c r="AC1" s="77"/>
      <c r="AD1" s="72"/>
      <c r="AE1" s="73">
        <f>AE3+6</f>
        <v>41</v>
      </c>
      <c r="AF1" s="102" t="s">
        <v>128</v>
      </c>
      <c r="AG1" s="73"/>
      <c r="AH1" s="102"/>
      <c r="AI1" s="103" t="s">
        <v>129</v>
      </c>
      <c r="AJ1" s="104"/>
      <c r="AM1" s="106" t="s">
        <v>156</v>
      </c>
      <c r="AN1" s="77"/>
      <c r="AO1" s="72"/>
      <c r="AP1" s="73">
        <f>AP3+6</f>
        <v>71</v>
      </c>
      <c r="AQ1" s="102" t="s">
        <v>128</v>
      </c>
      <c r="AR1" s="73"/>
      <c r="AS1" s="102"/>
      <c r="AT1" s="103" t="s">
        <v>129</v>
      </c>
      <c r="AU1" s="104"/>
      <c r="AX1" s="106" t="s">
        <v>156</v>
      </c>
      <c r="AY1" s="77"/>
      <c r="AZ1" s="72"/>
      <c r="BA1" s="73">
        <f>BA3+6</f>
        <v>108</v>
      </c>
      <c r="BB1" s="102" t="s">
        <v>128</v>
      </c>
      <c r="BC1" s="73"/>
      <c r="BD1" s="102"/>
      <c r="BE1" s="103" t="s">
        <v>129</v>
      </c>
      <c r="BF1" s="104"/>
      <c r="BI1" s="106" t="s">
        <v>156</v>
      </c>
      <c r="BJ1" s="77"/>
      <c r="BK1" s="72"/>
      <c r="BL1" s="73">
        <f>BL3+6</f>
        <v>158</v>
      </c>
      <c r="BM1" s="102" t="s">
        <v>128</v>
      </c>
      <c r="BN1" s="73"/>
      <c r="BO1" s="102"/>
      <c r="BP1" s="103" t="s">
        <v>129</v>
      </c>
      <c r="BQ1" s="104"/>
      <c r="BT1" s="106" t="s">
        <v>156</v>
      </c>
      <c r="BU1" s="77"/>
      <c r="BV1" s="72"/>
      <c r="BW1" s="73">
        <f>BW3+6</f>
        <v>213</v>
      </c>
      <c r="BX1" s="102" t="s">
        <v>128</v>
      </c>
      <c r="BY1" s="73"/>
      <c r="BZ1" s="102"/>
      <c r="CA1" s="103" t="s">
        <v>129</v>
      </c>
      <c r="CB1" s="104"/>
      <c r="CE1" s="106" t="s">
        <v>156</v>
      </c>
      <c r="CF1" s="77"/>
      <c r="CG1" s="72"/>
      <c r="CH1" s="73">
        <f>CH3+6</f>
        <v>263</v>
      </c>
      <c r="CI1" s="102" t="s">
        <v>128</v>
      </c>
      <c r="CJ1" s="73"/>
      <c r="CK1" s="102"/>
      <c r="CL1" s="103" t="s">
        <v>129</v>
      </c>
      <c r="CM1" s="104"/>
      <c r="CP1" s="106" t="s">
        <v>156</v>
      </c>
      <c r="CQ1" s="77"/>
      <c r="CR1" s="72"/>
      <c r="CS1" s="73">
        <f>CS3+6</f>
        <v>326</v>
      </c>
      <c r="CT1" s="102" t="s">
        <v>128</v>
      </c>
      <c r="CU1" s="73"/>
      <c r="CV1" s="102"/>
      <c r="CW1" s="103" t="s">
        <v>129</v>
      </c>
      <c r="CX1" s="104"/>
      <c r="DA1" s="106" t="s">
        <v>156</v>
      </c>
      <c r="DB1" s="77"/>
      <c r="DD1" s="109" t="s">
        <v>164</v>
      </c>
    </row>
    <row r="2" spans="1:108">
      <c r="E2" s="70" t="s">
        <v>130</v>
      </c>
      <c r="F2" s="76">
        <f>POWER(2,0.05)</f>
        <v>1.0352649238413776</v>
      </c>
      <c r="I2" s="73" t="s">
        <v>116</v>
      </c>
      <c r="J2" s="102" t="s">
        <v>117</v>
      </c>
      <c r="K2" s="78" t="s">
        <v>151</v>
      </c>
      <c r="L2" s="102"/>
      <c r="M2" s="104"/>
      <c r="N2" s="104"/>
      <c r="Q2" s="107" t="s">
        <v>157</v>
      </c>
      <c r="R2" s="101" t="s">
        <v>158</v>
      </c>
      <c r="T2" s="73" t="s">
        <v>116</v>
      </c>
      <c r="U2" s="102" t="s">
        <v>117</v>
      </c>
      <c r="V2" s="78" t="s">
        <v>151</v>
      </c>
      <c r="W2" s="102"/>
      <c r="X2" s="104"/>
      <c r="Y2" s="104"/>
      <c r="AB2" s="107" t="s">
        <v>157</v>
      </c>
      <c r="AC2" s="101" t="s">
        <v>158</v>
      </c>
      <c r="AE2" s="73" t="s">
        <v>116</v>
      </c>
      <c r="AF2" s="102" t="s">
        <v>117</v>
      </c>
      <c r="AG2" s="78" t="s">
        <v>151</v>
      </c>
      <c r="AH2" s="102"/>
      <c r="AI2" s="104"/>
      <c r="AJ2" s="104"/>
      <c r="AM2" s="107" t="s">
        <v>157</v>
      </c>
      <c r="AN2" s="101" t="s">
        <v>158</v>
      </c>
      <c r="AP2" s="73" t="s">
        <v>116</v>
      </c>
      <c r="AQ2" s="102" t="s">
        <v>117</v>
      </c>
      <c r="AR2" s="78" t="s">
        <v>151</v>
      </c>
      <c r="AS2" s="102"/>
      <c r="AT2" s="104"/>
      <c r="AU2" s="104"/>
      <c r="AX2" s="107" t="s">
        <v>157</v>
      </c>
      <c r="AY2" s="101" t="s">
        <v>158</v>
      </c>
      <c r="BA2" s="73" t="s">
        <v>116</v>
      </c>
      <c r="BB2" s="102" t="s">
        <v>117</v>
      </c>
      <c r="BC2" s="78" t="s">
        <v>151</v>
      </c>
      <c r="BD2" s="102"/>
      <c r="BE2" s="104"/>
      <c r="BF2" s="104"/>
      <c r="BI2" s="107" t="s">
        <v>157</v>
      </c>
      <c r="BJ2" s="101" t="s">
        <v>158</v>
      </c>
      <c r="BL2" s="73" t="s">
        <v>116</v>
      </c>
      <c r="BM2" s="102" t="s">
        <v>117</v>
      </c>
      <c r="BN2" s="78" t="s">
        <v>151</v>
      </c>
      <c r="BO2" s="102"/>
      <c r="BP2" s="104"/>
      <c r="BQ2" s="104"/>
      <c r="BT2" s="107" t="s">
        <v>157</v>
      </c>
      <c r="BU2" s="101" t="s">
        <v>158</v>
      </c>
      <c r="BW2" s="73" t="s">
        <v>116</v>
      </c>
      <c r="BX2" s="102" t="s">
        <v>117</v>
      </c>
      <c r="BY2" s="78" t="s">
        <v>151</v>
      </c>
      <c r="BZ2" s="102"/>
      <c r="CA2" s="104"/>
      <c r="CB2" s="104"/>
      <c r="CE2" s="107" t="s">
        <v>157</v>
      </c>
      <c r="CF2" s="101" t="s">
        <v>158</v>
      </c>
      <c r="CH2" s="73" t="s">
        <v>116</v>
      </c>
      <c r="CI2" s="102" t="s">
        <v>117</v>
      </c>
      <c r="CJ2" s="78" t="s">
        <v>151</v>
      </c>
      <c r="CK2" s="102"/>
      <c r="CL2" s="104"/>
      <c r="CM2" s="104"/>
      <c r="CP2" s="107" t="s">
        <v>157</v>
      </c>
      <c r="CQ2" s="101" t="s">
        <v>158</v>
      </c>
      <c r="CS2" s="73" t="s">
        <v>116</v>
      </c>
      <c r="CT2" s="102" t="s">
        <v>117</v>
      </c>
      <c r="CU2" s="78" t="s">
        <v>151</v>
      </c>
      <c r="CV2" s="102"/>
      <c r="CW2" s="104"/>
      <c r="CX2" s="104"/>
      <c r="DA2" s="107" t="s">
        <v>157</v>
      </c>
      <c r="DB2" s="101" t="s">
        <v>158</v>
      </c>
    </row>
    <row r="3" spans="1:108">
      <c r="A3" s="67" t="s">
        <v>113</v>
      </c>
      <c r="B3" s="67" t="s">
        <v>131</v>
      </c>
      <c r="I3" s="73">
        <v>0</v>
      </c>
      <c r="J3" s="102">
        <v>10</v>
      </c>
      <c r="K3" s="94">
        <f>$D6</f>
        <v>1</v>
      </c>
      <c r="L3" s="102"/>
      <c r="M3" s="104"/>
      <c r="N3" s="105"/>
      <c r="O3" s="75" t="s">
        <v>161</v>
      </c>
      <c r="P3" s="75" t="s">
        <v>118</v>
      </c>
      <c r="Q3" s="107">
        <f>(K3)*$E6</f>
        <v>1</v>
      </c>
      <c r="R3" s="101">
        <f>J3*$E6</f>
        <v>10</v>
      </c>
      <c r="T3" s="73">
        <v>10</v>
      </c>
      <c r="U3" s="102">
        <v>10</v>
      </c>
      <c r="V3" s="94">
        <f>$D16</f>
        <v>1.05</v>
      </c>
      <c r="W3" s="102"/>
      <c r="X3" s="104"/>
      <c r="Y3" s="105"/>
      <c r="Z3" s="75" t="s">
        <v>161</v>
      </c>
      <c r="AA3" s="75" t="s">
        <v>118</v>
      </c>
      <c r="AB3" s="107">
        <f>(V3)*$E16</f>
        <v>4.2000000000000028</v>
      </c>
      <c r="AC3" s="101">
        <f>U3*$E16</f>
        <v>40.000000000000028</v>
      </c>
      <c r="AE3" s="73">
        <v>35</v>
      </c>
      <c r="AF3" s="102">
        <v>10</v>
      </c>
      <c r="AG3" s="94">
        <f>$D41</f>
        <v>1.175</v>
      </c>
      <c r="AH3" s="102"/>
      <c r="AI3" s="104"/>
      <c r="AJ3" s="105"/>
      <c r="AK3" s="75" t="s">
        <v>161</v>
      </c>
      <c r="AL3" s="75" t="s">
        <v>118</v>
      </c>
      <c r="AM3" s="107">
        <f>(AG3)*$E41</f>
        <v>150.40000000000038</v>
      </c>
      <c r="AN3" s="101">
        <f>AF3*$E41</f>
        <v>1280.0000000000032</v>
      </c>
      <c r="AP3" s="73">
        <v>65</v>
      </c>
      <c r="AQ3" s="102">
        <v>10</v>
      </c>
      <c r="AR3" s="94">
        <f>$D71</f>
        <v>1.325</v>
      </c>
      <c r="AS3" s="102"/>
      <c r="AT3" s="104"/>
      <c r="AU3" s="105"/>
      <c r="AV3" s="75" t="s">
        <v>161</v>
      </c>
      <c r="AW3" s="75" t="s">
        <v>118</v>
      </c>
      <c r="AX3" s="107">
        <f>(AR3)*$E71</f>
        <v>10854.400000000049</v>
      </c>
      <c r="AY3" s="101">
        <f>AQ3*$E71</f>
        <v>81920.000000000364</v>
      </c>
      <c r="BA3" s="73">
        <v>102</v>
      </c>
      <c r="BB3" s="102">
        <v>10</v>
      </c>
      <c r="BC3" s="94">
        <f>$D108</f>
        <v>1.51</v>
      </c>
      <c r="BD3" s="102"/>
      <c r="BE3" s="104"/>
      <c r="BF3" s="105"/>
      <c r="BG3" s="75" t="s">
        <v>161</v>
      </c>
      <c r="BH3" s="75" t="s">
        <v>118</v>
      </c>
      <c r="BI3" s="107">
        <f>(BC3)*$E108</f>
        <v>2089242.5338403776</v>
      </c>
      <c r="BJ3" s="101">
        <f>BB3*$E108</f>
        <v>13836043.270466076</v>
      </c>
      <c r="BL3" s="73">
        <v>152</v>
      </c>
      <c r="BM3" s="102">
        <v>10</v>
      </c>
      <c r="BN3" s="94">
        <f>$D158</f>
        <v>1.76</v>
      </c>
      <c r="BO3" s="102"/>
      <c r="BP3" s="104"/>
      <c r="BQ3" s="105"/>
      <c r="BR3" s="75" t="s">
        <v>161</v>
      </c>
      <c r="BS3" s="75" t="s">
        <v>118</v>
      </c>
      <c r="BT3" s="107">
        <f>(BN3)*$E158</f>
        <v>2493587062.3764863</v>
      </c>
      <c r="BU3" s="101">
        <f>BM3*$E158</f>
        <v>14168108308.95731</v>
      </c>
      <c r="BW3" s="73">
        <v>207</v>
      </c>
      <c r="BX3" s="102">
        <v>10</v>
      </c>
      <c r="BY3" s="94">
        <f>$D213</f>
        <v>2.0350000000000001</v>
      </c>
      <c r="BZ3" s="102"/>
      <c r="CA3" s="104"/>
      <c r="CB3" s="105"/>
      <c r="CC3" s="75" t="s">
        <v>161</v>
      </c>
      <c r="CD3" s="75" t="s">
        <v>118</v>
      </c>
      <c r="CE3" s="107">
        <f>(BY3)*$E213</f>
        <v>5904814163707.542</v>
      </c>
      <c r="CF3" s="101">
        <f>BX3*$E213</f>
        <v>29016285816744.68</v>
      </c>
      <c r="CH3" s="73">
        <v>257</v>
      </c>
      <c r="CI3" s="102">
        <v>10</v>
      </c>
      <c r="CJ3" s="94">
        <f>$D263</f>
        <v>2.2850000000000001</v>
      </c>
      <c r="CK3" s="102"/>
      <c r="CL3" s="104"/>
      <c r="CM3" s="105"/>
      <c r="CN3" s="75" t="s">
        <v>161</v>
      </c>
      <c r="CO3" s="75" t="s">
        <v>118</v>
      </c>
      <c r="CP3" s="107">
        <f>(CJ3)*$E263</f>
        <v>6789346620545210</v>
      </c>
      <c r="CQ3" s="101">
        <f>CI3*$E263</f>
        <v>2.9712676676346648E+16</v>
      </c>
      <c r="CS3" s="73">
        <v>320</v>
      </c>
      <c r="CT3" s="102">
        <v>10</v>
      </c>
      <c r="CU3" s="94">
        <f>$D326</f>
        <v>2.6</v>
      </c>
      <c r="CV3" s="102"/>
      <c r="CW3" s="104"/>
      <c r="CX3" s="105"/>
      <c r="CY3" s="75" t="s">
        <v>161</v>
      </c>
      <c r="CZ3" s="75" t="s">
        <v>118</v>
      </c>
      <c r="DA3" s="107">
        <f>(CU3)*$E326</f>
        <v>4.796153459164586E+19</v>
      </c>
      <c r="DB3" s="101">
        <f>CT3*$E326</f>
        <v>1.8446744073709945E+20</v>
      </c>
    </row>
    <row r="4" spans="1:108" s="45" customFormat="1" ht="12" thickBot="1">
      <c r="A4" s="80" t="s">
        <v>112</v>
      </c>
      <c r="B4" s="80" t="s">
        <v>132</v>
      </c>
      <c r="C4" s="81"/>
      <c r="D4" s="80"/>
      <c r="E4" s="82"/>
      <c r="F4" s="80"/>
      <c r="G4" s="83"/>
      <c r="H4" s="84" t="s">
        <v>120</v>
      </c>
      <c r="I4" s="84"/>
      <c r="J4" s="85" t="s">
        <v>121</v>
      </c>
      <c r="K4" s="84" t="s">
        <v>153</v>
      </c>
      <c r="L4" s="86" t="s">
        <v>122</v>
      </c>
      <c r="M4" s="86" t="s">
        <v>152</v>
      </c>
      <c r="N4" s="86" t="s">
        <v>155</v>
      </c>
      <c r="O4" s="86" t="s">
        <v>159</v>
      </c>
      <c r="P4" s="86" t="s">
        <v>160</v>
      </c>
      <c r="Q4" s="108" t="s">
        <v>126</v>
      </c>
      <c r="R4" s="87" t="s">
        <v>127</v>
      </c>
      <c r="S4" s="84" t="s">
        <v>120</v>
      </c>
      <c r="T4" s="84"/>
      <c r="U4" s="85" t="s">
        <v>121</v>
      </c>
      <c r="V4" s="84" t="s">
        <v>153</v>
      </c>
      <c r="W4" s="86" t="s">
        <v>122</v>
      </c>
      <c r="X4" s="86" t="s">
        <v>152</v>
      </c>
      <c r="Y4" s="86" t="s">
        <v>155</v>
      </c>
      <c r="Z4" s="86" t="s">
        <v>159</v>
      </c>
      <c r="AA4" s="86" t="s">
        <v>160</v>
      </c>
      <c r="AB4" s="108" t="s">
        <v>126</v>
      </c>
      <c r="AC4" s="87" t="s">
        <v>127</v>
      </c>
      <c r="AD4" s="84" t="s">
        <v>120</v>
      </c>
      <c r="AE4" s="84"/>
      <c r="AF4" s="85" t="s">
        <v>121</v>
      </c>
      <c r="AG4" s="84" t="s">
        <v>153</v>
      </c>
      <c r="AH4" s="86" t="s">
        <v>122</v>
      </c>
      <c r="AI4" s="86" t="s">
        <v>152</v>
      </c>
      <c r="AJ4" s="86" t="s">
        <v>155</v>
      </c>
      <c r="AK4" s="86" t="s">
        <v>159</v>
      </c>
      <c r="AL4" s="86" t="s">
        <v>160</v>
      </c>
      <c r="AM4" s="108" t="s">
        <v>126</v>
      </c>
      <c r="AN4" s="87" t="s">
        <v>127</v>
      </c>
      <c r="AO4" s="84" t="s">
        <v>120</v>
      </c>
      <c r="AP4" s="84"/>
      <c r="AQ4" s="85" t="s">
        <v>121</v>
      </c>
      <c r="AR4" s="84" t="s">
        <v>153</v>
      </c>
      <c r="AS4" s="86" t="s">
        <v>122</v>
      </c>
      <c r="AT4" s="86" t="s">
        <v>152</v>
      </c>
      <c r="AU4" s="86" t="s">
        <v>155</v>
      </c>
      <c r="AV4" s="86" t="s">
        <v>159</v>
      </c>
      <c r="AW4" s="86" t="s">
        <v>160</v>
      </c>
      <c r="AX4" s="108" t="s">
        <v>126</v>
      </c>
      <c r="AY4" s="87" t="s">
        <v>127</v>
      </c>
      <c r="AZ4" s="84" t="s">
        <v>120</v>
      </c>
      <c r="BA4" s="84"/>
      <c r="BB4" s="85" t="s">
        <v>121</v>
      </c>
      <c r="BC4" s="84" t="s">
        <v>153</v>
      </c>
      <c r="BD4" s="86" t="s">
        <v>122</v>
      </c>
      <c r="BE4" s="86" t="s">
        <v>152</v>
      </c>
      <c r="BF4" s="86" t="s">
        <v>155</v>
      </c>
      <c r="BG4" s="86" t="s">
        <v>159</v>
      </c>
      <c r="BH4" s="86" t="s">
        <v>160</v>
      </c>
      <c r="BI4" s="108" t="s">
        <v>126</v>
      </c>
      <c r="BJ4" s="87" t="s">
        <v>127</v>
      </c>
      <c r="BK4" s="84" t="s">
        <v>120</v>
      </c>
      <c r="BL4" s="84"/>
      <c r="BM4" s="85" t="s">
        <v>121</v>
      </c>
      <c r="BN4" s="84" t="s">
        <v>153</v>
      </c>
      <c r="BO4" s="86" t="s">
        <v>122</v>
      </c>
      <c r="BP4" s="86" t="s">
        <v>152</v>
      </c>
      <c r="BQ4" s="86" t="s">
        <v>155</v>
      </c>
      <c r="BR4" s="86" t="s">
        <v>159</v>
      </c>
      <c r="BS4" s="86" t="s">
        <v>160</v>
      </c>
      <c r="BT4" s="108" t="s">
        <v>126</v>
      </c>
      <c r="BU4" s="87" t="s">
        <v>127</v>
      </c>
      <c r="BV4" s="84" t="s">
        <v>120</v>
      </c>
      <c r="BW4" s="84"/>
      <c r="BX4" s="85" t="s">
        <v>121</v>
      </c>
      <c r="BY4" s="84" t="s">
        <v>153</v>
      </c>
      <c r="BZ4" s="86" t="s">
        <v>122</v>
      </c>
      <c r="CA4" s="86" t="s">
        <v>152</v>
      </c>
      <c r="CB4" s="86" t="s">
        <v>155</v>
      </c>
      <c r="CC4" s="86" t="s">
        <v>159</v>
      </c>
      <c r="CD4" s="86" t="s">
        <v>160</v>
      </c>
      <c r="CE4" s="108" t="s">
        <v>126</v>
      </c>
      <c r="CF4" s="87" t="s">
        <v>127</v>
      </c>
      <c r="CG4" s="84" t="s">
        <v>120</v>
      </c>
      <c r="CH4" s="84"/>
      <c r="CI4" s="85" t="s">
        <v>121</v>
      </c>
      <c r="CJ4" s="84" t="s">
        <v>153</v>
      </c>
      <c r="CK4" s="86" t="s">
        <v>122</v>
      </c>
      <c r="CL4" s="86" t="s">
        <v>152</v>
      </c>
      <c r="CM4" s="86" t="s">
        <v>155</v>
      </c>
      <c r="CN4" s="86" t="s">
        <v>159</v>
      </c>
      <c r="CO4" s="86" t="s">
        <v>160</v>
      </c>
      <c r="CP4" s="108" t="s">
        <v>126</v>
      </c>
      <c r="CQ4" s="87" t="s">
        <v>127</v>
      </c>
      <c r="CR4" s="84" t="s">
        <v>120</v>
      </c>
      <c r="CS4" s="84"/>
      <c r="CT4" s="85" t="s">
        <v>121</v>
      </c>
      <c r="CU4" s="84" t="s">
        <v>153</v>
      </c>
      <c r="CV4" s="86" t="s">
        <v>122</v>
      </c>
      <c r="CW4" s="86" t="s">
        <v>152</v>
      </c>
      <c r="CX4" s="86" t="s">
        <v>155</v>
      </c>
      <c r="CY4" s="86" t="s">
        <v>159</v>
      </c>
      <c r="CZ4" s="86" t="s">
        <v>160</v>
      </c>
      <c r="DA4" s="108" t="s">
        <v>126</v>
      </c>
      <c r="DB4" s="87" t="s">
        <v>127</v>
      </c>
    </row>
    <row r="5" spans="1:108">
      <c r="A5" s="67" t="s">
        <v>114</v>
      </c>
      <c r="C5" s="88">
        <v>0</v>
      </c>
      <c r="D5" s="89"/>
      <c r="G5" s="90"/>
      <c r="L5" s="75">
        <v>1</v>
      </c>
      <c r="W5" s="75">
        <v>1</v>
      </c>
      <c r="AH5" s="75">
        <v>1</v>
      </c>
      <c r="AS5" s="75">
        <v>1</v>
      </c>
      <c r="BD5" s="75">
        <v>1</v>
      </c>
      <c r="BO5" s="75">
        <v>1</v>
      </c>
      <c r="BZ5" s="75">
        <v>1</v>
      </c>
      <c r="CK5" s="75">
        <v>1</v>
      </c>
      <c r="CV5" s="75">
        <v>1</v>
      </c>
    </row>
    <row r="6" spans="1:108">
      <c r="A6" s="67">
        <f>POWER(POWER(2,0.05),G6-40)</f>
        <v>0.24999999999999922</v>
      </c>
      <c r="B6" s="67">
        <f>G6/30</f>
        <v>0</v>
      </c>
      <c r="C6" s="88">
        <f>IF(D6&gt;0,C5+D6,C5)</f>
        <v>1</v>
      </c>
      <c r="D6" s="91">
        <f>1+G6/200</f>
        <v>1</v>
      </c>
      <c r="E6" s="70">
        <v>1</v>
      </c>
      <c r="F6" s="67">
        <f>LOG(E6,2)</f>
        <v>0</v>
      </c>
      <c r="G6" s="71">
        <v>0</v>
      </c>
      <c r="H6" s="76">
        <f>$G6-I$3</f>
        <v>0</v>
      </c>
      <c r="I6" s="76">
        <f>J$3</f>
        <v>10</v>
      </c>
      <c r="J6" s="76">
        <v>1</v>
      </c>
      <c r="K6" s="67">
        <f>K$3</f>
        <v>1</v>
      </c>
      <c r="L6" s="75">
        <f>L5*J6</f>
        <v>1</v>
      </c>
      <c r="M6" s="75">
        <f>H6*L6*K6</f>
        <v>0</v>
      </c>
      <c r="N6" s="75">
        <f>J$3*POWER($F$1,H6)</f>
        <v>10</v>
      </c>
      <c r="O6" s="75">
        <f>$E6*J$3*5</f>
        <v>50</v>
      </c>
      <c r="P6" s="75">
        <f>$A6*(30+$B6)</f>
        <v>7.4999999999999769</v>
      </c>
      <c r="S6" s="76">
        <f>$G6-T$3</f>
        <v>-10</v>
      </c>
      <c r="T6" s="76">
        <f>U$3</f>
        <v>10</v>
      </c>
      <c r="U6" s="76">
        <v>1</v>
      </c>
      <c r="V6" s="67">
        <f>V$3</f>
        <v>1.05</v>
      </c>
      <c r="W6" s="75">
        <f>W5*U6</f>
        <v>1</v>
      </c>
      <c r="X6" s="75">
        <f>S6*W6*V6</f>
        <v>-10.5</v>
      </c>
      <c r="Y6" s="75">
        <f>U$3*POWER($F$1,S6)</f>
        <v>2.4999999999999982</v>
      </c>
      <c r="Z6" s="75">
        <f>$E6*U$3*5</f>
        <v>50</v>
      </c>
      <c r="AA6" s="75">
        <f>$A6*(30+$B6)</f>
        <v>7.4999999999999769</v>
      </c>
      <c r="AD6" s="76">
        <f>$G6-AE$3</f>
        <v>-35</v>
      </c>
      <c r="AE6" s="76">
        <f>AF$3</f>
        <v>10</v>
      </c>
      <c r="AF6" s="76">
        <v>1</v>
      </c>
      <c r="AG6" s="67">
        <f>AG$3</f>
        <v>1.175</v>
      </c>
      <c r="AH6" s="75">
        <f>AH5*AF6</f>
        <v>1</v>
      </c>
      <c r="AI6" s="75">
        <f>AD6*AH6*AG6</f>
        <v>-41.125</v>
      </c>
      <c r="AJ6" s="75">
        <f>AF$3*POWER($F$1,AD6)</f>
        <v>7.8124999999999806E-2</v>
      </c>
      <c r="AK6" s="75">
        <f>$E6*AF$3*5</f>
        <v>50</v>
      </c>
      <c r="AL6" s="75">
        <f>$A6*(30+$B6)</f>
        <v>7.4999999999999769</v>
      </c>
      <c r="AO6" s="76">
        <f>$G6-AP$3</f>
        <v>-65</v>
      </c>
      <c r="AP6" s="76">
        <f>AQ$3</f>
        <v>10</v>
      </c>
      <c r="AQ6" s="76">
        <v>1</v>
      </c>
      <c r="AR6" s="67">
        <f>AR$3</f>
        <v>1.325</v>
      </c>
      <c r="AS6" s="75">
        <f>AS5*AQ6</f>
        <v>1</v>
      </c>
      <c r="AT6" s="75">
        <f>AO6*AS6*AR6</f>
        <v>-86.125</v>
      </c>
      <c r="AU6" s="75">
        <f>AQ$3*POWER($F$1,AO6)</f>
        <v>1.2207031249999946E-3</v>
      </c>
      <c r="AV6" s="75">
        <f>$E6*AQ$3*5</f>
        <v>50</v>
      </c>
      <c r="AW6" s="75">
        <f>$A6*(30+$B6)</f>
        <v>7.4999999999999769</v>
      </c>
      <c r="AZ6" s="76">
        <f>$G6-BA$3</f>
        <v>-102</v>
      </c>
      <c r="BA6" s="76">
        <f>BB$3</f>
        <v>10</v>
      </c>
      <c r="BB6" s="76">
        <v>1</v>
      </c>
      <c r="BC6" s="67">
        <f>BC$3</f>
        <v>1.51</v>
      </c>
      <c r="BD6" s="75">
        <f>BD5*BB6</f>
        <v>1</v>
      </c>
      <c r="BE6" s="75">
        <f>AZ6*BD6*BC6</f>
        <v>-154.02000000000001</v>
      </c>
      <c r="BF6" s="75">
        <f>BB$3*POWER($F$1,AZ6)</f>
        <v>7.2274998021621134E-6</v>
      </c>
      <c r="BG6" s="75">
        <f>$E6*BB$3*5</f>
        <v>50</v>
      </c>
      <c r="BH6" s="75">
        <f>$A6*(30+$B6)</f>
        <v>7.4999999999999769</v>
      </c>
      <c r="BK6" s="76">
        <f>$G6-BL$3</f>
        <v>-152</v>
      </c>
      <c r="BL6" s="76">
        <f>BM$3</f>
        <v>10</v>
      </c>
      <c r="BM6" s="76">
        <v>1</v>
      </c>
      <c r="BN6" s="67">
        <f>BN$3</f>
        <v>1.76</v>
      </c>
      <c r="BO6" s="75">
        <f>BO5*BM6</f>
        <v>1</v>
      </c>
      <c r="BP6" s="75">
        <f>BK6*BO6*BN6</f>
        <v>-267.52</v>
      </c>
      <c r="BQ6" s="75">
        <f>BM$3*POWER($F$1,BK6)</f>
        <v>7.0581052755489149E-9</v>
      </c>
      <c r="BR6" s="75">
        <f>$E6*BM$3*5</f>
        <v>50</v>
      </c>
      <c r="BS6" s="75">
        <f>$A6*(30+$B6)</f>
        <v>7.4999999999999769</v>
      </c>
      <c r="BV6" s="76">
        <f>$G6-BW$3</f>
        <v>-207</v>
      </c>
      <c r="BW6" s="76">
        <f>BX$3</f>
        <v>10</v>
      </c>
      <c r="BX6" s="76">
        <v>1</v>
      </c>
      <c r="BY6" s="67">
        <f>BY$3</f>
        <v>2.0350000000000001</v>
      </c>
      <c r="BZ6" s="75">
        <f>BZ5*BX6</f>
        <v>1</v>
      </c>
      <c r="CA6" s="75">
        <f>BV6*BZ6*BY6</f>
        <v>-421.245</v>
      </c>
      <c r="CB6" s="75">
        <f>BX$3*POWER($F$1,BV6)</f>
        <v>3.4463404665766061E-12</v>
      </c>
      <c r="CC6" s="75">
        <f>$E6*BX$3*5</f>
        <v>50</v>
      </c>
      <c r="CD6" s="75">
        <f>$A6*(30+$B6)</f>
        <v>7.4999999999999769</v>
      </c>
      <c r="CG6" s="76">
        <f>$G6-CH$3</f>
        <v>-257</v>
      </c>
      <c r="CH6" s="76">
        <f>CI$3</f>
        <v>10</v>
      </c>
      <c r="CI6" s="76">
        <v>1</v>
      </c>
      <c r="CJ6" s="67">
        <f>CJ$3</f>
        <v>2.2850000000000001</v>
      </c>
      <c r="CK6" s="75">
        <f>CK5*CI6</f>
        <v>1</v>
      </c>
      <c r="CL6" s="75">
        <f>CG6*CK6*CJ6</f>
        <v>-587.245</v>
      </c>
      <c r="CM6" s="75">
        <f>CI$3*POWER($F$1,CG6)</f>
        <v>3.3655668618912054E-15</v>
      </c>
      <c r="CN6" s="75">
        <f>$E6*CI$3*5</f>
        <v>50</v>
      </c>
      <c r="CO6" s="75">
        <f>$A6*(30+$B6)</f>
        <v>7.4999999999999769</v>
      </c>
      <c r="CR6" s="76">
        <f>$G6-CS$3</f>
        <v>-320</v>
      </c>
      <c r="CS6" s="76">
        <f>CT$3</f>
        <v>10</v>
      </c>
      <c r="CT6" s="76">
        <v>1</v>
      </c>
      <c r="CU6" s="67">
        <f>CU$3</f>
        <v>2.6</v>
      </c>
      <c r="CV6" s="75">
        <f>CV5*CT6</f>
        <v>1</v>
      </c>
      <c r="CW6" s="75">
        <f>CR6*CV6*CU6</f>
        <v>-832</v>
      </c>
      <c r="CX6" s="75">
        <f>CT$3*POWER($F$1,CR6)</f>
        <v>5.4210108624274066E-19</v>
      </c>
      <c r="CY6" s="75">
        <f>$E6*CT$3*5</f>
        <v>50</v>
      </c>
      <c r="CZ6" s="75">
        <f>$A6*(30+$B6)</f>
        <v>7.4999999999999769</v>
      </c>
    </row>
    <row r="7" spans="1:108">
      <c r="A7" s="67">
        <f t="shared" ref="A7:A70" si="0">POWER(POWER(2,0.05),G7-40)</f>
        <v>0.25881623096034356</v>
      </c>
      <c r="B7" s="67">
        <f t="shared" ref="B7:B70" si="1">G7/30</f>
        <v>3.3333333333333333E-2</v>
      </c>
      <c r="C7" s="88">
        <f t="shared" ref="C7:C20" si="2">IF(D7&gt;0,C6+D7,C6)</f>
        <v>1</v>
      </c>
      <c r="D7" s="89"/>
      <c r="E7" s="70">
        <f t="shared" ref="E7:E70" si="3">POWER($F$1,G7)</f>
        <v>1.1486983549970351</v>
      </c>
      <c r="F7" s="67">
        <f>LOG(E7,2)</f>
        <v>0.20000000000000012</v>
      </c>
      <c r="G7" s="71">
        <v>1</v>
      </c>
      <c r="H7" s="76">
        <f t="shared" ref="H7:H70" si="4">$G7-I$3</f>
        <v>1</v>
      </c>
      <c r="I7" s="76">
        <f t="shared" ref="I7:I70" si="5">J$3</f>
        <v>10</v>
      </c>
      <c r="J7" s="76">
        <v>1</v>
      </c>
      <c r="K7" s="67">
        <f t="shared" ref="K7:K70" si="6">K$3</f>
        <v>1</v>
      </c>
      <c r="L7" s="75">
        <f>L6*J7</f>
        <v>1</v>
      </c>
      <c r="M7" s="75">
        <f t="shared" ref="M7:M70" si="7">H7*L7*K7</f>
        <v>1</v>
      </c>
      <c r="N7" s="75">
        <f t="shared" ref="N7:N70" si="8">J$3*POWER($F$1,H7)</f>
        <v>11.486983549970351</v>
      </c>
      <c r="O7" s="75">
        <f t="shared" ref="O7:O70" si="9">$E7*J$3*5</f>
        <v>57.434917749851749</v>
      </c>
      <c r="P7" s="75">
        <f t="shared" ref="P7:P70" si="10">$A7*(30+$B7)</f>
        <v>7.7731141365089851</v>
      </c>
      <c r="Q7" s="106">
        <f t="shared" ref="Q6:Q13" si="11">N7/M7</f>
        <v>11.486983549970351</v>
      </c>
      <c r="R7" s="79">
        <f>Q7/(($C7/K$3))</f>
        <v>11.486983549970351</v>
      </c>
      <c r="S7" s="76">
        <f t="shared" ref="S7:S70" si="12">$G7-T$3</f>
        <v>-9</v>
      </c>
      <c r="T7" s="76">
        <f t="shared" ref="T7:T70" si="13">U$3</f>
        <v>10</v>
      </c>
      <c r="U7" s="76">
        <v>1</v>
      </c>
      <c r="V7" s="67">
        <f t="shared" ref="V7:V70" si="14">V$3</f>
        <v>1.05</v>
      </c>
      <c r="W7" s="75">
        <f>W6*U7</f>
        <v>1</v>
      </c>
      <c r="X7" s="75">
        <f t="shared" ref="X7:X70" si="15">S7*W7*V7</f>
        <v>-9.4500000000000011</v>
      </c>
      <c r="Y7" s="75">
        <f t="shared" ref="Y7:Y70" si="16">U$3*POWER($F$1,S7)</f>
        <v>2.8717458874925854</v>
      </c>
      <c r="Z7" s="75">
        <f t="shared" ref="Z7:Z70" si="17">$E7*U$3*5</f>
        <v>57.434917749851749</v>
      </c>
      <c r="AA7" s="75">
        <f t="shared" ref="AA7:AA70" si="18">$A7*(30+$B7)</f>
        <v>7.7731141365089851</v>
      </c>
      <c r="AD7" s="76">
        <f t="shared" ref="AD7:AD70" si="19">$G7-AE$3</f>
        <v>-34</v>
      </c>
      <c r="AE7" s="76">
        <f t="shared" ref="AE7:AE70" si="20">AF$3</f>
        <v>10</v>
      </c>
      <c r="AF7" s="76">
        <v>1</v>
      </c>
      <c r="AG7" s="67">
        <f t="shared" ref="AG7:AG70" si="21">AG$3</f>
        <v>1.175</v>
      </c>
      <c r="AH7" s="75">
        <f>AH6*AF7</f>
        <v>1</v>
      </c>
      <c r="AI7" s="75">
        <f t="shared" ref="AI7:AI70" si="22">AD7*AH7*AG7</f>
        <v>-39.950000000000003</v>
      </c>
      <c r="AJ7" s="75">
        <f t="shared" ref="AJ7:AJ70" si="23">AF$3*POWER($F$1,AD7)</f>
        <v>8.9742058984143155E-2</v>
      </c>
      <c r="AK7" s="75">
        <f t="shared" ref="AK7:AK70" si="24">$E7*AF$3*5</f>
        <v>57.434917749851749</v>
      </c>
      <c r="AL7" s="75">
        <f t="shared" ref="AL7:AL70" si="25">$A7*(30+$B7)</f>
        <v>7.7731141365089851</v>
      </c>
      <c r="AO7" s="76">
        <f t="shared" ref="AO7:AO70" si="26">$G7-AP$3</f>
        <v>-64</v>
      </c>
      <c r="AP7" s="76">
        <f t="shared" ref="AP7:AP70" si="27">AQ$3</f>
        <v>10</v>
      </c>
      <c r="AQ7" s="76">
        <v>1</v>
      </c>
      <c r="AR7" s="67">
        <f t="shared" ref="AR7:AR70" si="28">AR$3</f>
        <v>1.325</v>
      </c>
      <c r="AS7" s="75">
        <f>AS6*AQ7</f>
        <v>1</v>
      </c>
      <c r="AT7" s="75">
        <f t="shared" ref="AT7:AT70" si="29">AO7*AS7*AR7</f>
        <v>-84.8</v>
      </c>
      <c r="AU7" s="75">
        <f t="shared" ref="AU7:AU70" si="30">AQ$3*POWER($F$1,AO7)</f>
        <v>1.402219671627234E-3</v>
      </c>
      <c r="AV7" s="75">
        <f t="shared" ref="AV7:AV70" si="31">$E7*AQ$3*5</f>
        <v>57.434917749851749</v>
      </c>
      <c r="AW7" s="75">
        <f t="shared" ref="AW7:AW70" si="32">$A7*(30+$B7)</f>
        <v>7.7731141365089851</v>
      </c>
      <c r="AZ7" s="76">
        <f t="shared" ref="AZ7:AZ70" si="33">$G7-BA$3</f>
        <v>-101</v>
      </c>
      <c r="BA7" s="76">
        <f t="shared" ref="BA7:BA70" si="34">BB$3</f>
        <v>10</v>
      </c>
      <c r="BB7" s="76">
        <v>1</v>
      </c>
      <c r="BC7" s="67">
        <f t="shared" ref="BC7:BC70" si="35">BC$3</f>
        <v>1.51</v>
      </c>
      <c r="BD7" s="75">
        <f>BD6*BB7</f>
        <v>1</v>
      </c>
      <c r="BE7" s="75">
        <f t="shared" ref="BE7:BE70" si="36">AZ7*BD7*BC7</f>
        <v>-152.51</v>
      </c>
      <c r="BF7" s="75">
        <f t="shared" ref="BF7:BF70" si="37">BB$3*POWER($F$1,AZ7)</f>
        <v>8.3022171334850163E-6</v>
      </c>
      <c r="BG7" s="75">
        <f t="shared" ref="BG7:BG70" si="38">$E7*BB$3*5</f>
        <v>57.434917749851749</v>
      </c>
      <c r="BH7" s="75">
        <f t="shared" ref="BH7:BH70" si="39">$A7*(30+$B7)</f>
        <v>7.7731141365089851</v>
      </c>
      <c r="BK7" s="76">
        <f t="shared" ref="BK7:BK70" si="40">$G7-BL$3</f>
        <v>-151</v>
      </c>
      <c r="BL7" s="76">
        <f t="shared" ref="BL7:BL70" si="41">BM$3</f>
        <v>10</v>
      </c>
      <c r="BM7" s="76">
        <v>1</v>
      </c>
      <c r="BN7" s="67">
        <f t="shared" ref="BN7:BN70" si="42">BN$3</f>
        <v>1.76</v>
      </c>
      <c r="BO7" s="75">
        <f>BO6*BM7</f>
        <v>1</v>
      </c>
      <c r="BP7" s="75">
        <f t="shared" ref="BP7:BP70" si="43">BK7*BO7*BN7</f>
        <v>-265.76</v>
      </c>
      <c r="BQ7" s="75">
        <f t="shared" ref="BQ7:BQ70" si="44">BM$3*POWER($F$1,BK7)</f>
        <v>8.1076339194189331E-9</v>
      </c>
      <c r="BR7" s="75">
        <f t="shared" ref="BR7:BR70" si="45">$E7*BM$3*5</f>
        <v>57.434917749851749</v>
      </c>
      <c r="BS7" s="75">
        <f t="shared" ref="BS7:BS70" si="46">$A7*(30+$B7)</f>
        <v>7.7731141365089851</v>
      </c>
      <c r="BV7" s="76">
        <f t="shared" ref="BV7:BV70" si="47">$G7-BW$3</f>
        <v>-206</v>
      </c>
      <c r="BW7" s="76">
        <f t="shared" ref="BW7:BW70" si="48">BX$3</f>
        <v>10</v>
      </c>
      <c r="BX7" s="76">
        <v>1</v>
      </c>
      <c r="BY7" s="67">
        <f t="shared" ref="BY7:BY70" si="49">BY$3</f>
        <v>2.0350000000000001</v>
      </c>
      <c r="BZ7" s="75">
        <f>BZ6*BX7</f>
        <v>1</v>
      </c>
      <c r="CA7" s="75">
        <f t="shared" ref="CA7:CA70" si="50">BV7*BZ7*BY7</f>
        <v>-419.21000000000004</v>
      </c>
      <c r="CB7" s="75">
        <f t="shared" ref="CB7:CB70" si="51">BX$3*POWER($F$1,BV7)</f>
        <v>3.9588056247162614E-12</v>
      </c>
      <c r="CC7" s="75">
        <f t="shared" ref="CC7:CC70" si="52">$E7*BX$3*5</f>
        <v>57.434917749851749</v>
      </c>
      <c r="CD7" s="75">
        <f t="shared" ref="CD7:CD70" si="53">$A7*(30+$B7)</f>
        <v>7.7731141365089851</v>
      </c>
      <c r="CG7" s="76">
        <f t="shared" ref="CG7:CG70" si="54">$G7-CH$3</f>
        <v>-256</v>
      </c>
      <c r="CH7" s="76">
        <f t="shared" ref="CH7:CH70" si="55">CI$3</f>
        <v>10</v>
      </c>
      <c r="CI7" s="76">
        <v>1</v>
      </c>
      <c r="CJ7" s="67">
        <f t="shared" ref="CJ7:CJ70" si="56">CJ$3</f>
        <v>2.2850000000000001</v>
      </c>
      <c r="CK7" s="75">
        <f>CK6*CI7</f>
        <v>1</v>
      </c>
      <c r="CL7" s="75">
        <f t="shared" ref="CL7:CL70" si="57">CG7*CK7*CJ7</f>
        <v>-584.96</v>
      </c>
      <c r="CM7" s="75">
        <f t="shared" ref="CM7:CM70" si="58">CI$3*POWER($F$1,CG7)</f>
        <v>3.8660211178869606E-15</v>
      </c>
      <c r="CN7" s="75">
        <f t="shared" ref="CN7:CN70" si="59">$E7*CI$3*5</f>
        <v>57.434917749851749</v>
      </c>
      <c r="CO7" s="75">
        <f t="shared" ref="CO7:CO70" si="60">$A7*(30+$B7)</f>
        <v>7.7731141365089851</v>
      </c>
      <c r="CR7" s="76">
        <f t="shared" ref="CR7:CR70" si="61">$G7-CS$3</f>
        <v>-319</v>
      </c>
      <c r="CS7" s="76">
        <f t="shared" ref="CS7:CS70" si="62">CT$3</f>
        <v>10</v>
      </c>
      <c r="CT7" s="76">
        <v>1</v>
      </c>
      <c r="CU7" s="67">
        <f t="shared" ref="CU7:CU70" si="63">CU$3</f>
        <v>2.6</v>
      </c>
      <c r="CV7" s="75">
        <f>CV6*CT7</f>
        <v>1</v>
      </c>
      <c r="CW7" s="75">
        <f t="shared" ref="CW7:CW70" si="64">CR7*CV7*CU7</f>
        <v>-829.4</v>
      </c>
      <c r="CX7" s="75">
        <f t="shared" ref="CX7:CX70" si="65">CT$3*POWER($F$1,CR7)</f>
        <v>6.2271062600914201E-19</v>
      </c>
      <c r="CY7" s="75">
        <f t="shared" ref="CY7:CY70" si="66">$E7*CT$3*5</f>
        <v>57.434917749851749</v>
      </c>
      <c r="CZ7" s="75">
        <f t="shared" ref="CZ7:CZ70" si="67">$A7*(30+$B7)</f>
        <v>7.7731141365089851</v>
      </c>
    </row>
    <row r="8" spans="1:108">
      <c r="A8" s="67">
        <f t="shared" si="0"/>
        <v>0.26794336563407251</v>
      </c>
      <c r="B8" s="67">
        <f t="shared" si="1"/>
        <v>6.6666666666666666E-2</v>
      </c>
      <c r="C8" s="88">
        <f t="shared" si="2"/>
        <v>1</v>
      </c>
      <c r="D8" s="89"/>
      <c r="E8" s="70">
        <f t="shared" si="3"/>
        <v>1.3195079107728944</v>
      </c>
      <c r="F8" s="67">
        <f t="shared" ref="F8:F71" si="68">LOG(E8,2)</f>
        <v>0.40000000000000024</v>
      </c>
      <c r="G8" s="71">
        <v>2</v>
      </c>
      <c r="H8" s="76">
        <f t="shared" si="4"/>
        <v>2</v>
      </c>
      <c r="I8" s="76">
        <f t="shared" si="5"/>
        <v>10</v>
      </c>
      <c r="J8" s="76">
        <v>1</v>
      </c>
      <c r="K8" s="67">
        <f t="shared" si="6"/>
        <v>1</v>
      </c>
      <c r="L8" s="75">
        <f>L7*J8</f>
        <v>1</v>
      </c>
      <c r="M8" s="75">
        <f t="shared" si="7"/>
        <v>2</v>
      </c>
      <c r="N8" s="75">
        <f t="shared" si="8"/>
        <v>13.195079107728944</v>
      </c>
      <c r="O8" s="75">
        <f t="shared" si="9"/>
        <v>65.975395538644719</v>
      </c>
      <c r="P8" s="75">
        <f t="shared" si="10"/>
        <v>8.0561638600644461</v>
      </c>
      <c r="Q8" s="106">
        <f t="shared" si="11"/>
        <v>6.5975395538644719</v>
      </c>
      <c r="R8" s="79">
        <f>Q8/(($C8/K$3))</f>
        <v>6.5975395538644719</v>
      </c>
      <c r="S8" s="76">
        <f t="shared" si="12"/>
        <v>-8</v>
      </c>
      <c r="T8" s="76">
        <f t="shared" si="13"/>
        <v>10</v>
      </c>
      <c r="U8" s="76">
        <v>1</v>
      </c>
      <c r="V8" s="67">
        <f t="shared" si="14"/>
        <v>1.05</v>
      </c>
      <c r="W8" s="75">
        <f>W7*U8</f>
        <v>1</v>
      </c>
      <c r="X8" s="75">
        <f t="shared" si="15"/>
        <v>-8.4</v>
      </c>
      <c r="Y8" s="75">
        <f t="shared" si="16"/>
        <v>3.2987697769322337</v>
      </c>
      <c r="Z8" s="75">
        <f t="shared" si="17"/>
        <v>65.975395538644719</v>
      </c>
      <c r="AA8" s="75">
        <f t="shared" si="18"/>
        <v>8.0561638600644461</v>
      </c>
      <c r="AD8" s="76">
        <f t="shared" si="19"/>
        <v>-33</v>
      </c>
      <c r="AE8" s="76">
        <f t="shared" si="20"/>
        <v>10</v>
      </c>
      <c r="AF8" s="76">
        <v>1</v>
      </c>
      <c r="AG8" s="67">
        <f t="shared" si="21"/>
        <v>1.175</v>
      </c>
      <c r="AH8" s="75">
        <f>AH7*AF8</f>
        <v>1</v>
      </c>
      <c r="AI8" s="75">
        <f t="shared" si="22"/>
        <v>-38.774999999999999</v>
      </c>
      <c r="AJ8" s="75">
        <f t="shared" si="23"/>
        <v>0.10308655552913214</v>
      </c>
      <c r="AK8" s="75">
        <f t="shared" si="24"/>
        <v>65.975395538644719</v>
      </c>
      <c r="AL8" s="75">
        <f t="shared" si="25"/>
        <v>8.0561638600644461</v>
      </c>
      <c r="AO8" s="76">
        <f t="shared" si="26"/>
        <v>-63</v>
      </c>
      <c r="AP8" s="76">
        <f t="shared" si="27"/>
        <v>10</v>
      </c>
      <c r="AQ8" s="76">
        <v>1</v>
      </c>
      <c r="AR8" s="67">
        <f t="shared" si="28"/>
        <v>1.325</v>
      </c>
      <c r="AS8" s="75">
        <f>AS7*AQ8</f>
        <v>1</v>
      </c>
      <c r="AT8" s="75">
        <f t="shared" si="29"/>
        <v>-83.474999999999994</v>
      </c>
      <c r="AU8" s="75">
        <f t="shared" si="30"/>
        <v>1.6107274301426864E-3</v>
      </c>
      <c r="AV8" s="75">
        <f t="shared" si="31"/>
        <v>65.975395538644719</v>
      </c>
      <c r="AW8" s="75">
        <f t="shared" si="32"/>
        <v>8.0561638600644461</v>
      </c>
      <c r="AZ8" s="76">
        <f t="shared" si="33"/>
        <v>-100</v>
      </c>
      <c r="BA8" s="76">
        <f t="shared" si="34"/>
        <v>10</v>
      </c>
      <c r="BB8" s="76">
        <v>1</v>
      </c>
      <c r="BC8" s="67">
        <f t="shared" si="35"/>
        <v>1.51</v>
      </c>
      <c r="BD8" s="75">
        <f>BD7*BB8</f>
        <v>1</v>
      </c>
      <c r="BE8" s="75">
        <f t="shared" si="36"/>
        <v>-151</v>
      </c>
      <c r="BF8" s="75">
        <f t="shared" si="37"/>
        <v>9.5367431640624356E-6</v>
      </c>
      <c r="BG8" s="75">
        <f t="shared" si="38"/>
        <v>65.975395538644719</v>
      </c>
      <c r="BH8" s="75">
        <f t="shared" si="39"/>
        <v>8.0561638600644461</v>
      </c>
      <c r="BK8" s="76">
        <f t="shared" si="40"/>
        <v>-150</v>
      </c>
      <c r="BL8" s="76">
        <f t="shared" si="41"/>
        <v>10</v>
      </c>
      <c r="BM8" s="76">
        <v>1</v>
      </c>
      <c r="BN8" s="67">
        <f t="shared" si="42"/>
        <v>1.76</v>
      </c>
      <c r="BO8" s="75">
        <f>BO7*BM8</f>
        <v>1</v>
      </c>
      <c r="BP8" s="75">
        <f t="shared" si="43"/>
        <v>-264</v>
      </c>
      <c r="BQ8" s="75">
        <f t="shared" si="44"/>
        <v>9.3132257461546925E-9</v>
      </c>
      <c r="BR8" s="75">
        <f t="shared" si="45"/>
        <v>65.975395538644719</v>
      </c>
      <c r="BS8" s="75">
        <f t="shared" si="46"/>
        <v>8.0561638600644461</v>
      </c>
      <c r="BV8" s="76">
        <f t="shared" si="47"/>
        <v>-205</v>
      </c>
      <c r="BW8" s="76">
        <f t="shared" si="48"/>
        <v>10</v>
      </c>
      <c r="BX8" s="76">
        <v>1</v>
      </c>
      <c r="BY8" s="67">
        <f t="shared" si="49"/>
        <v>2.0350000000000001</v>
      </c>
      <c r="BZ8" s="75">
        <f>BZ7*BX8</f>
        <v>1</v>
      </c>
      <c r="CA8" s="75">
        <f t="shared" si="50"/>
        <v>-417.17500000000001</v>
      </c>
      <c r="CB8" s="75">
        <f t="shared" si="51"/>
        <v>4.5474735088645782E-12</v>
      </c>
      <c r="CC8" s="75">
        <f t="shared" si="52"/>
        <v>65.975395538644719</v>
      </c>
      <c r="CD8" s="75">
        <f t="shared" si="53"/>
        <v>8.0561638600644461</v>
      </c>
      <c r="CG8" s="76">
        <f t="shared" si="54"/>
        <v>-255</v>
      </c>
      <c r="CH8" s="76">
        <f t="shared" si="55"/>
        <v>10</v>
      </c>
      <c r="CI8" s="76">
        <v>1</v>
      </c>
      <c r="CJ8" s="67">
        <f t="shared" si="56"/>
        <v>2.2850000000000001</v>
      </c>
      <c r="CK8" s="75">
        <f>CK7*CI8</f>
        <v>1</v>
      </c>
      <c r="CL8" s="75">
        <f t="shared" si="57"/>
        <v>-582.67500000000007</v>
      </c>
      <c r="CM8" s="75">
        <f t="shared" si="58"/>
        <v>4.4408920985005504E-15</v>
      </c>
      <c r="CN8" s="75">
        <f t="shared" si="59"/>
        <v>65.975395538644719</v>
      </c>
      <c r="CO8" s="75">
        <f t="shared" si="60"/>
        <v>8.0561638600644461</v>
      </c>
      <c r="CR8" s="76">
        <f t="shared" si="61"/>
        <v>-318</v>
      </c>
      <c r="CS8" s="76">
        <f t="shared" si="62"/>
        <v>10</v>
      </c>
      <c r="CT8" s="76">
        <v>1</v>
      </c>
      <c r="CU8" s="67">
        <f t="shared" si="63"/>
        <v>2.6</v>
      </c>
      <c r="CV8" s="75">
        <f>CV7*CT8</f>
        <v>1</v>
      </c>
      <c r="CW8" s="75">
        <f t="shared" si="64"/>
        <v>-826.80000000000007</v>
      </c>
      <c r="CX8" s="75">
        <f t="shared" si="65"/>
        <v>7.1530667173587549E-19</v>
      </c>
      <c r="CY8" s="75">
        <f t="shared" si="66"/>
        <v>65.975395538644719</v>
      </c>
      <c r="CZ8" s="75">
        <f t="shared" si="67"/>
        <v>8.0561638600644461</v>
      </c>
    </row>
    <row r="9" spans="1:108">
      <c r="A9" s="67">
        <f t="shared" si="0"/>
        <v>0.27739236801696043</v>
      </c>
      <c r="B9" s="67">
        <f t="shared" si="1"/>
        <v>0.1</v>
      </c>
      <c r="C9" s="88">
        <f t="shared" si="2"/>
        <v>1</v>
      </c>
      <c r="D9" s="89"/>
      <c r="E9" s="70">
        <f t="shared" si="3"/>
        <v>1.5157165665103984</v>
      </c>
      <c r="F9" s="67">
        <f t="shared" si="68"/>
        <v>0.60000000000000031</v>
      </c>
      <c r="G9" s="71">
        <v>3</v>
      </c>
      <c r="H9" s="76">
        <f t="shared" si="4"/>
        <v>3</v>
      </c>
      <c r="I9" s="76">
        <f t="shared" si="5"/>
        <v>10</v>
      </c>
      <c r="J9" s="76">
        <v>1</v>
      </c>
      <c r="K9" s="67">
        <f t="shared" si="6"/>
        <v>1</v>
      </c>
      <c r="L9" s="75">
        <f>L8*J9</f>
        <v>1</v>
      </c>
      <c r="M9" s="75">
        <f t="shared" si="7"/>
        <v>3</v>
      </c>
      <c r="N9" s="75">
        <f t="shared" si="8"/>
        <v>15.157165665103985</v>
      </c>
      <c r="O9" s="75">
        <f t="shared" si="9"/>
        <v>75.78582832551993</v>
      </c>
      <c r="P9" s="75">
        <f t="shared" si="10"/>
        <v>8.3495102773105092</v>
      </c>
      <c r="Q9" s="106">
        <f t="shared" si="11"/>
        <v>5.0523885550346614</v>
      </c>
      <c r="R9" s="79">
        <f>Q9/(($C9/K$3))</f>
        <v>5.0523885550346614</v>
      </c>
      <c r="S9" s="76">
        <f t="shared" si="12"/>
        <v>-7</v>
      </c>
      <c r="T9" s="76">
        <f t="shared" si="13"/>
        <v>10</v>
      </c>
      <c r="U9" s="76">
        <v>1</v>
      </c>
      <c r="V9" s="67">
        <f t="shared" si="14"/>
        <v>1.05</v>
      </c>
      <c r="W9" s="75">
        <f>W8*U9</f>
        <v>1</v>
      </c>
      <c r="X9" s="75">
        <f t="shared" si="15"/>
        <v>-7.3500000000000005</v>
      </c>
      <c r="Y9" s="75">
        <f t="shared" si="16"/>
        <v>3.7892914162759932</v>
      </c>
      <c r="Z9" s="75">
        <f t="shared" si="17"/>
        <v>75.78582832551993</v>
      </c>
      <c r="AA9" s="75">
        <f t="shared" si="18"/>
        <v>8.3495102773105092</v>
      </c>
      <c r="AD9" s="76">
        <f t="shared" si="19"/>
        <v>-32</v>
      </c>
      <c r="AE9" s="76">
        <f t="shared" si="20"/>
        <v>10</v>
      </c>
      <c r="AF9" s="76">
        <v>1</v>
      </c>
      <c r="AG9" s="67">
        <f t="shared" si="21"/>
        <v>1.175</v>
      </c>
      <c r="AH9" s="75">
        <f>AH8*AF9</f>
        <v>1</v>
      </c>
      <c r="AI9" s="75">
        <f t="shared" si="22"/>
        <v>-37.6</v>
      </c>
      <c r="AJ9" s="75">
        <f t="shared" si="23"/>
        <v>0.11841535675862461</v>
      </c>
      <c r="AK9" s="75">
        <f t="shared" si="24"/>
        <v>75.78582832551993</v>
      </c>
      <c r="AL9" s="75">
        <f t="shared" si="25"/>
        <v>8.3495102773105092</v>
      </c>
      <c r="AO9" s="76">
        <f t="shared" si="26"/>
        <v>-62</v>
      </c>
      <c r="AP9" s="76">
        <f t="shared" si="27"/>
        <v>10</v>
      </c>
      <c r="AQ9" s="76">
        <v>1</v>
      </c>
      <c r="AR9" s="67">
        <f t="shared" si="28"/>
        <v>1.325</v>
      </c>
      <c r="AS9" s="75">
        <f>AS8*AQ9</f>
        <v>1</v>
      </c>
      <c r="AT9" s="75">
        <f t="shared" si="29"/>
        <v>-82.149999999999991</v>
      </c>
      <c r="AU9" s="75">
        <f t="shared" si="30"/>
        <v>1.8502399493535058E-3</v>
      </c>
      <c r="AV9" s="75">
        <f t="shared" si="31"/>
        <v>75.78582832551993</v>
      </c>
      <c r="AW9" s="75">
        <f t="shared" si="32"/>
        <v>8.3495102773105092</v>
      </c>
      <c r="AZ9" s="76">
        <f t="shared" si="33"/>
        <v>-99</v>
      </c>
      <c r="BA9" s="76">
        <f t="shared" si="34"/>
        <v>10</v>
      </c>
      <c r="BB9" s="76">
        <v>1</v>
      </c>
      <c r="BC9" s="67">
        <f t="shared" si="35"/>
        <v>1.51</v>
      </c>
      <c r="BD9" s="75">
        <f>BD8*BB9</f>
        <v>1</v>
      </c>
      <c r="BE9" s="75">
        <f t="shared" si="36"/>
        <v>-149.49</v>
      </c>
      <c r="BF9" s="75">
        <f t="shared" si="37"/>
        <v>1.0954841184587738E-5</v>
      </c>
      <c r="BG9" s="75">
        <f t="shared" si="38"/>
        <v>75.78582832551993</v>
      </c>
      <c r="BH9" s="75">
        <f t="shared" si="39"/>
        <v>8.3495102773105092</v>
      </c>
      <c r="BK9" s="76">
        <f t="shared" si="40"/>
        <v>-149</v>
      </c>
      <c r="BL9" s="76">
        <f t="shared" si="41"/>
        <v>10</v>
      </c>
      <c r="BM9" s="76">
        <v>1</v>
      </c>
      <c r="BN9" s="67">
        <f t="shared" si="42"/>
        <v>1.76</v>
      </c>
      <c r="BO9" s="75">
        <f>BO8*BM9</f>
        <v>1</v>
      </c>
      <c r="BP9" s="75">
        <f t="shared" si="43"/>
        <v>-262.24</v>
      </c>
      <c r="BQ9" s="75">
        <f t="shared" si="44"/>
        <v>1.069808709432393E-8</v>
      </c>
      <c r="BR9" s="75">
        <f t="shared" si="45"/>
        <v>75.78582832551993</v>
      </c>
      <c r="BS9" s="75">
        <f t="shared" si="46"/>
        <v>8.3495102773105092</v>
      </c>
      <c r="BV9" s="76">
        <f t="shared" si="47"/>
        <v>-204</v>
      </c>
      <c r="BW9" s="76">
        <f t="shared" si="48"/>
        <v>10</v>
      </c>
      <c r="BX9" s="76">
        <v>1</v>
      </c>
      <c r="BY9" s="67">
        <f t="shared" si="49"/>
        <v>2.0350000000000001</v>
      </c>
      <c r="BZ9" s="75">
        <f>BZ8*BX9</f>
        <v>1</v>
      </c>
      <c r="CA9" s="75">
        <f t="shared" si="50"/>
        <v>-415.14000000000004</v>
      </c>
      <c r="CB9" s="75">
        <f t="shared" si="51"/>
        <v>5.2236753390253372E-12</v>
      </c>
      <c r="CC9" s="75">
        <f t="shared" si="52"/>
        <v>75.78582832551993</v>
      </c>
      <c r="CD9" s="75">
        <f t="shared" si="53"/>
        <v>8.3495102773105092</v>
      </c>
      <c r="CG9" s="76">
        <f t="shared" si="54"/>
        <v>-254</v>
      </c>
      <c r="CH9" s="76">
        <f t="shared" si="55"/>
        <v>10</v>
      </c>
      <c r="CI9" s="76">
        <v>1</v>
      </c>
      <c r="CJ9" s="67">
        <f t="shared" si="56"/>
        <v>2.2850000000000001</v>
      </c>
      <c r="CK9" s="75">
        <f>CK8*CI9</f>
        <v>1</v>
      </c>
      <c r="CL9" s="75">
        <f t="shared" si="57"/>
        <v>-580.39</v>
      </c>
      <c r="CM9" s="75">
        <f t="shared" si="58"/>
        <v>5.1012454482669135E-15</v>
      </c>
      <c r="CN9" s="75">
        <f t="shared" si="59"/>
        <v>75.78582832551993</v>
      </c>
      <c r="CO9" s="75">
        <f t="shared" si="60"/>
        <v>8.3495102773105092</v>
      </c>
      <c r="CR9" s="76">
        <f t="shared" si="61"/>
        <v>-317</v>
      </c>
      <c r="CS9" s="76">
        <f t="shared" si="62"/>
        <v>10</v>
      </c>
      <c r="CT9" s="76">
        <v>1</v>
      </c>
      <c r="CU9" s="67">
        <f t="shared" si="63"/>
        <v>2.6</v>
      </c>
      <c r="CV9" s="75">
        <f>CV8*CT9</f>
        <v>1</v>
      </c>
      <c r="CW9" s="75">
        <f t="shared" si="64"/>
        <v>-824.2</v>
      </c>
      <c r="CX9" s="75">
        <f t="shared" si="65"/>
        <v>8.216715971414043E-19</v>
      </c>
      <c r="CY9" s="75">
        <f t="shared" si="66"/>
        <v>75.78582832551993</v>
      </c>
      <c r="CZ9" s="75">
        <f t="shared" si="67"/>
        <v>8.3495102773105092</v>
      </c>
    </row>
    <row r="10" spans="1:108">
      <c r="A10" s="67">
        <f t="shared" si="0"/>
        <v>0.28717458874925794</v>
      </c>
      <c r="B10" s="67">
        <f t="shared" si="1"/>
        <v>0.13333333333333333</v>
      </c>
      <c r="C10" s="88">
        <f t="shared" si="2"/>
        <v>1</v>
      </c>
      <c r="D10" s="89"/>
      <c r="E10" s="70">
        <f t="shared" si="3"/>
        <v>1.7411011265922487</v>
      </c>
      <c r="F10" s="67">
        <f t="shared" si="68"/>
        <v>0.80000000000000049</v>
      </c>
      <c r="G10" s="71">
        <v>4</v>
      </c>
      <c r="H10" s="76">
        <f t="shared" si="4"/>
        <v>4</v>
      </c>
      <c r="I10" s="76">
        <f t="shared" si="5"/>
        <v>10</v>
      </c>
      <c r="J10" s="76">
        <v>1</v>
      </c>
      <c r="K10" s="67">
        <f t="shared" si="6"/>
        <v>1</v>
      </c>
      <c r="L10" s="75">
        <f>L9*J10</f>
        <v>1</v>
      </c>
      <c r="M10" s="75">
        <f t="shared" si="7"/>
        <v>4</v>
      </c>
      <c r="N10" s="75">
        <f t="shared" si="8"/>
        <v>17.411011265922486</v>
      </c>
      <c r="O10" s="75">
        <f t="shared" si="9"/>
        <v>87.055056329612427</v>
      </c>
      <c r="P10" s="75">
        <f t="shared" si="10"/>
        <v>8.6535276076443051</v>
      </c>
      <c r="Q10" s="106">
        <f t="shared" si="11"/>
        <v>4.3527528164806215</v>
      </c>
      <c r="R10" s="79">
        <f>Q10/(($C10/K$3))</f>
        <v>4.3527528164806215</v>
      </c>
      <c r="S10" s="76">
        <f t="shared" si="12"/>
        <v>-6</v>
      </c>
      <c r="T10" s="76">
        <f t="shared" si="13"/>
        <v>10</v>
      </c>
      <c r="U10" s="76">
        <v>1</v>
      </c>
      <c r="V10" s="67">
        <f t="shared" si="14"/>
        <v>1.05</v>
      </c>
      <c r="W10" s="75">
        <f>W9*U10</f>
        <v>1</v>
      </c>
      <c r="X10" s="75">
        <f t="shared" si="15"/>
        <v>-6.3000000000000007</v>
      </c>
      <c r="Y10" s="75">
        <f t="shared" si="16"/>
        <v>4.3527528164806197</v>
      </c>
      <c r="Z10" s="75">
        <f t="shared" si="17"/>
        <v>87.055056329612427</v>
      </c>
      <c r="AA10" s="75">
        <f t="shared" si="18"/>
        <v>8.6535276076443051</v>
      </c>
      <c r="AD10" s="76">
        <f t="shared" si="19"/>
        <v>-31</v>
      </c>
      <c r="AE10" s="76">
        <f t="shared" si="20"/>
        <v>10</v>
      </c>
      <c r="AF10" s="76">
        <v>1</v>
      </c>
      <c r="AG10" s="67">
        <f t="shared" si="21"/>
        <v>1.175</v>
      </c>
      <c r="AH10" s="75">
        <f>AH9*AF10</f>
        <v>1</v>
      </c>
      <c r="AI10" s="75">
        <f t="shared" si="22"/>
        <v>-36.425000000000004</v>
      </c>
      <c r="AJ10" s="75">
        <f t="shared" si="23"/>
        <v>0.13602352551501912</v>
      </c>
      <c r="AK10" s="75">
        <f t="shared" si="24"/>
        <v>87.055056329612427</v>
      </c>
      <c r="AL10" s="75">
        <f t="shared" si="25"/>
        <v>8.6535276076443051</v>
      </c>
      <c r="AO10" s="76">
        <f t="shared" si="26"/>
        <v>-61</v>
      </c>
      <c r="AP10" s="76">
        <f t="shared" si="27"/>
        <v>10</v>
      </c>
      <c r="AQ10" s="76">
        <v>1</v>
      </c>
      <c r="AR10" s="67">
        <f t="shared" si="28"/>
        <v>1.325</v>
      </c>
      <c r="AS10" s="75">
        <f>AS9*AQ10</f>
        <v>1</v>
      </c>
      <c r="AT10" s="75">
        <f t="shared" si="29"/>
        <v>-80.825000000000003</v>
      </c>
      <c r="AU10" s="75">
        <f t="shared" si="30"/>
        <v>2.1253675861721698E-3</v>
      </c>
      <c r="AV10" s="75">
        <f t="shared" si="31"/>
        <v>87.055056329612427</v>
      </c>
      <c r="AW10" s="75">
        <f t="shared" si="32"/>
        <v>8.6535276076443051</v>
      </c>
      <c r="AZ10" s="76">
        <f t="shared" si="33"/>
        <v>-98</v>
      </c>
      <c r="BA10" s="76">
        <f t="shared" si="34"/>
        <v>10</v>
      </c>
      <c r="BB10" s="76">
        <v>1</v>
      </c>
      <c r="BC10" s="67">
        <f t="shared" si="35"/>
        <v>1.51</v>
      </c>
      <c r="BD10" s="75">
        <f>BD9*BB10</f>
        <v>1</v>
      </c>
      <c r="BE10" s="75">
        <f t="shared" si="36"/>
        <v>-147.97999999999999</v>
      </c>
      <c r="BF10" s="75">
        <f t="shared" si="37"/>
        <v>1.2583808047989707E-5</v>
      </c>
      <c r="BG10" s="75">
        <f t="shared" si="38"/>
        <v>87.055056329612427</v>
      </c>
      <c r="BH10" s="75">
        <f t="shared" si="39"/>
        <v>8.6535276076443051</v>
      </c>
      <c r="BK10" s="76">
        <f t="shared" si="40"/>
        <v>-148</v>
      </c>
      <c r="BL10" s="76">
        <f t="shared" si="41"/>
        <v>10</v>
      </c>
      <c r="BM10" s="76">
        <v>1</v>
      </c>
      <c r="BN10" s="67">
        <f t="shared" si="42"/>
        <v>1.76</v>
      </c>
      <c r="BO10" s="75">
        <f>BO9*BM10</f>
        <v>1</v>
      </c>
      <c r="BP10" s="75">
        <f t="shared" si="43"/>
        <v>-260.48</v>
      </c>
      <c r="BQ10" s="75">
        <f t="shared" si="44"/>
        <v>1.2288875046864907E-8</v>
      </c>
      <c r="BR10" s="75">
        <f t="shared" si="45"/>
        <v>87.055056329612427</v>
      </c>
      <c r="BS10" s="75">
        <f t="shared" si="46"/>
        <v>8.6535276076443051</v>
      </c>
      <c r="BV10" s="76">
        <f t="shared" si="47"/>
        <v>-203</v>
      </c>
      <c r="BW10" s="76">
        <f t="shared" si="48"/>
        <v>10</v>
      </c>
      <c r="BX10" s="76">
        <v>1</v>
      </c>
      <c r="BY10" s="67">
        <f t="shared" si="49"/>
        <v>2.0350000000000001</v>
      </c>
      <c r="BZ10" s="75">
        <f>BZ9*BX10</f>
        <v>1</v>
      </c>
      <c r="CA10" s="75">
        <f t="shared" si="50"/>
        <v>-413.10500000000002</v>
      </c>
      <c r="CB10" s="75">
        <f t="shared" si="51"/>
        <v>6.0004272689769851E-12</v>
      </c>
      <c r="CC10" s="75">
        <f t="shared" si="52"/>
        <v>87.055056329612427</v>
      </c>
      <c r="CD10" s="75">
        <f t="shared" si="53"/>
        <v>8.6535276076443051</v>
      </c>
      <c r="CG10" s="76">
        <f t="shared" si="54"/>
        <v>-253</v>
      </c>
      <c r="CH10" s="76">
        <f t="shared" si="55"/>
        <v>10</v>
      </c>
      <c r="CI10" s="76">
        <v>1</v>
      </c>
      <c r="CJ10" s="67">
        <f t="shared" si="56"/>
        <v>2.2850000000000001</v>
      </c>
      <c r="CK10" s="75">
        <f>CK9*CI10</f>
        <v>1</v>
      </c>
      <c r="CL10" s="75">
        <f t="shared" si="57"/>
        <v>-578.10500000000002</v>
      </c>
      <c r="CM10" s="75">
        <f t="shared" si="58"/>
        <v>5.8597922548603173E-15</v>
      </c>
      <c r="CN10" s="75">
        <f t="shared" si="59"/>
        <v>87.055056329612427</v>
      </c>
      <c r="CO10" s="75">
        <f t="shared" si="60"/>
        <v>8.6535276076443051</v>
      </c>
      <c r="CR10" s="76">
        <f t="shared" si="61"/>
        <v>-316</v>
      </c>
      <c r="CS10" s="76">
        <f t="shared" si="62"/>
        <v>10</v>
      </c>
      <c r="CT10" s="76">
        <v>1</v>
      </c>
      <c r="CU10" s="67">
        <f t="shared" si="63"/>
        <v>2.6</v>
      </c>
      <c r="CV10" s="75">
        <f>CV9*CT10</f>
        <v>1</v>
      </c>
      <c r="CW10" s="75">
        <f t="shared" si="64"/>
        <v>-821.6</v>
      </c>
      <c r="CX10" s="75">
        <f t="shared" si="65"/>
        <v>9.4385281198411738E-19</v>
      </c>
      <c r="CY10" s="75">
        <f t="shared" si="66"/>
        <v>87.055056329612427</v>
      </c>
      <c r="CZ10" s="75">
        <f t="shared" si="67"/>
        <v>8.6535276076443051</v>
      </c>
    </row>
    <row r="11" spans="1:108">
      <c r="A11" s="67">
        <f t="shared" si="0"/>
        <v>0.29730177875067942</v>
      </c>
      <c r="B11" s="67">
        <f t="shared" si="1"/>
        <v>0.16666666666666666</v>
      </c>
      <c r="C11" s="88">
        <f t="shared" si="2"/>
        <v>1</v>
      </c>
      <c r="D11" s="89"/>
      <c r="E11" s="70">
        <f t="shared" si="3"/>
        <v>2.0000000000000004</v>
      </c>
      <c r="F11" s="67">
        <f t="shared" si="68"/>
        <v>1.0000000000000002</v>
      </c>
      <c r="G11" s="71">
        <v>5</v>
      </c>
      <c r="H11" s="76">
        <f t="shared" si="4"/>
        <v>5</v>
      </c>
      <c r="I11" s="76">
        <f t="shared" si="5"/>
        <v>10</v>
      </c>
      <c r="J11" s="76">
        <v>1</v>
      </c>
      <c r="K11" s="67">
        <f t="shared" si="6"/>
        <v>1</v>
      </c>
      <c r="L11" s="75">
        <f>L10*J11</f>
        <v>1</v>
      </c>
      <c r="M11" s="75">
        <f t="shared" si="7"/>
        <v>5</v>
      </c>
      <c r="N11" s="75">
        <f t="shared" si="8"/>
        <v>20.000000000000004</v>
      </c>
      <c r="O11" s="75">
        <f t="shared" si="9"/>
        <v>100.00000000000001</v>
      </c>
      <c r="P11" s="75">
        <f t="shared" si="10"/>
        <v>8.9686036589788305</v>
      </c>
      <c r="Q11" s="106">
        <f t="shared" si="11"/>
        <v>4.0000000000000009</v>
      </c>
      <c r="R11" s="79">
        <f>Q11/(($C11/K$3))</f>
        <v>4.0000000000000009</v>
      </c>
      <c r="S11" s="76">
        <f t="shared" si="12"/>
        <v>-5</v>
      </c>
      <c r="T11" s="76">
        <f t="shared" si="13"/>
        <v>10</v>
      </c>
      <c r="U11" s="76">
        <v>1</v>
      </c>
      <c r="V11" s="67">
        <f t="shared" si="14"/>
        <v>1.05</v>
      </c>
      <c r="W11" s="75">
        <f>W10*U11</f>
        <v>1</v>
      </c>
      <c r="X11" s="75">
        <f t="shared" si="15"/>
        <v>-5.25</v>
      </c>
      <c r="Y11" s="75">
        <f t="shared" si="16"/>
        <v>4.9999999999999991</v>
      </c>
      <c r="Z11" s="75">
        <f t="shared" si="17"/>
        <v>100.00000000000001</v>
      </c>
      <c r="AA11" s="75">
        <f t="shared" si="18"/>
        <v>8.9686036589788305</v>
      </c>
      <c r="AD11" s="76">
        <f t="shared" si="19"/>
        <v>-30</v>
      </c>
      <c r="AE11" s="76">
        <f t="shared" si="20"/>
        <v>10</v>
      </c>
      <c r="AF11" s="76">
        <v>1</v>
      </c>
      <c r="AG11" s="67">
        <f t="shared" si="21"/>
        <v>1.175</v>
      </c>
      <c r="AH11" s="75">
        <f>AH10*AF11</f>
        <v>1</v>
      </c>
      <c r="AI11" s="75">
        <f t="shared" si="22"/>
        <v>-35.25</v>
      </c>
      <c r="AJ11" s="75">
        <f t="shared" si="23"/>
        <v>0.15624999999999972</v>
      </c>
      <c r="AK11" s="75">
        <f t="shared" si="24"/>
        <v>100.00000000000001</v>
      </c>
      <c r="AL11" s="75">
        <f t="shared" si="25"/>
        <v>8.9686036589788305</v>
      </c>
      <c r="AO11" s="76">
        <f t="shared" si="26"/>
        <v>-60</v>
      </c>
      <c r="AP11" s="76">
        <f t="shared" si="27"/>
        <v>10</v>
      </c>
      <c r="AQ11" s="76">
        <v>1</v>
      </c>
      <c r="AR11" s="67">
        <f t="shared" si="28"/>
        <v>1.325</v>
      </c>
      <c r="AS11" s="75">
        <f>AS10*AQ11</f>
        <v>1</v>
      </c>
      <c r="AT11" s="75">
        <f t="shared" si="29"/>
        <v>-79.5</v>
      </c>
      <c r="AU11" s="75">
        <f t="shared" si="30"/>
        <v>2.4414062499999905E-3</v>
      </c>
      <c r="AV11" s="75">
        <f t="shared" si="31"/>
        <v>100.00000000000001</v>
      </c>
      <c r="AW11" s="75">
        <f t="shared" si="32"/>
        <v>8.9686036589788305</v>
      </c>
      <c r="AZ11" s="76">
        <f t="shared" si="33"/>
        <v>-97</v>
      </c>
      <c r="BA11" s="76">
        <f t="shared" si="34"/>
        <v>10</v>
      </c>
      <c r="BB11" s="76">
        <v>1</v>
      </c>
      <c r="BC11" s="67">
        <f t="shared" si="35"/>
        <v>1.51</v>
      </c>
      <c r="BD11" s="75">
        <f>BD10*BB11</f>
        <v>1</v>
      </c>
      <c r="BE11" s="75">
        <f t="shared" si="36"/>
        <v>-146.47</v>
      </c>
      <c r="BF11" s="75">
        <f t="shared" si="37"/>
        <v>1.4454999604324227E-5</v>
      </c>
      <c r="BG11" s="75">
        <f t="shared" si="38"/>
        <v>100.00000000000001</v>
      </c>
      <c r="BH11" s="75">
        <f t="shared" si="39"/>
        <v>8.9686036589788305</v>
      </c>
      <c r="BK11" s="76">
        <f t="shared" si="40"/>
        <v>-147</v>
      </c>
      <c r="BL11" s="76">
        <f t="shared" si="41"/>
        <v>10</v>
      </c>
      <c r="BM11" s="76">
        <v>1</v>
      </c>
      <c r="BN11" s="67">
        <f t="shared" si="42"/>
        <v>1.76</v>
      </c>
      <c r="BO11" s="75">
        <f>BO10*BM11</f>
        <v>1</v>
      </c>
      <c r="BP11" s="75">
        <f t="shared" si="43"/>
        <v>-258.72000000000003</v>
      </c>
      <c r="BQ11" s="75">
        <f t="shared" si="44"/>
        <v>1.4116210551097831E-8</v>
      </c>
      <c r="BR11" s="75">
        <f t="shared" si="45"/>
        <v>100.00000000000001</v>
      </c>
      <c r="BS11" s="75">
        <f t="shared" si="46"/>
        <v>8.9686036589788305</v>
      </c>
      <c r="BV11" s="76">
        <f t="shared" si="47"/>
        <v>-202</v>
      </c>
      <c r="BW11" s="76">
        <f t="shared" si="48"/>
        <v>10</v>
      </c>
      <c r="BX11" s="76">
        <v>1</v>
      </c>
      <c r="BY11" s="67">
        <f t="shared" si="49"/>
        <v>2.0350000000000001</v>
      </c>
      <c r="BZ11" s="75">
        <f>BZ10*BX11</f>
        <v>1</v>
      </c>
      <c r="CA11" s="75">
        <f t="shared" si="50"/>
        <v>-411.07000000000005</v>
      </c>
      <c r="CB11" s="75">
        <f t="shared" si="51"/>
        <v>6.8926809331532129E-12</v>
      </c>
      <c r="CC11" s="75">
        <f t="shared" si="52"/>
        <v>100.00000000000001</v>
      </c>
      <c r="CD11" s="75">
        <f t="shared" si="53"/>
        <v>8.9686036589788305</v>
      </c>
      <c r="CG11" s="76">
        <f t="shared" si="54"/>
        <v>-252</v>
      </c>
      <c r="CH11" s="76">
        <f t="shared" si="55"/>
        <v>10</v>
      </c>
      <c r="CI11" s="76">
        <v>1</v>
      </c>
      <c r="CJ11" s="67">
        <f t="shared" si="56"/>
        <v>2.2850000000000001</v>
      </c>
      <c r="CK11" s="75">
        <f>CK10*CI11</f>
        <v>1</v>
      </c>
      <c r="CL11" s="75">
        <f t="shared" si="57"/>
        <v>-575.82000000000005</v>
      </c>
      <c r="CM11" s="75">
        <f t="shared" si="58"/>
        <v>6.7311337237824124E-15</v>
      </c>
      <c r="CN11" s="75">
        <f t="shared" si="59"/>
        <v>100.00000000000001</v>
      </c>
      <c r="CO11" s="75">
        <f t="shared" si="60"/>
        <v>8.9686036589788305</v>
      </c>
      <c r="CR11" s="76">
        <f t="shared" si="61"/>
        <v>-315</v>
      </c>
      <c r="CS11" s="76">
        <f t="shared" si="62"/>
        <v>10</v>
      </c>
      <c r="CT11" s="76">
        <v>1</v>
      </c>
      <c r="CU11" s="67">
        <f t="shared" si="63"/>
        <v>2.6</v>
      </c>
      <c r="CV11" s="75">
        <f>CV10*CT11</f>
        <v>1</v>
      </c>
      <c r="CW11" s="75">
        <f t="shared" si="64"/>
        <v>-819</v>
      </c>
      <c r="CX11" s="75">
        <f t="shared" si="65"/>
        <v>1.0842021724854817E-18</v>
      </c>
      <c r="CY11" s="75">
        <f t="shared" si="66"/>
        <v>100.00000000000001</v>
      </c>
      <c r="CZ11" s="75">
        <f t="shared" si="67"/>
        <v>8.9686036589788305</v>
      </c>
    </row>
    <row r="12" spans="1:108">
      <c r="A12" s="67">
        <f t="shared" si="0"/>
        <v>0.30778610333622819</v>
      </c>
      <c r="B12" s="67">
        <f t="shared" si="1"/>
        <v>0.2</v>
      </c>
      <c r="C12" s="88">
        <f t="shared" si="2"/>
        <v>1</v>
      </c>
      <c r="D12" s="89"/>
      <c r="E12" s="70">
        <f t="shared" si="3"/>
        <v>2.2973967099940706</v>
      </c>
      <c r="F12" s="67">
        <f t="shared" si="68"/>
        <v>1.2000000000000006</v>
      </c>
      <c r="G12" s="71">
        <v>6</v>
      </c>
      <c r="H12" s="76">
        <f t="shared" si="4"/>
        <v>6</v>
      </c>
      <c r="I12" s="76">
        <f t="shared" si="5"/>
        <v>10</v>
      </c>
      <c r="J12" s="76">
        <v>1</v>
      </c>
      <c r="K12" s="67">
        <f t="shared" si="6"/>
        <v>1</v>
      </c>
      <c r="L12" s="75">
        <f>L11*J12</f>
        <v>1</v>
      </c>
      <c r="M12" s="75">
        <f t="shared" si="7"/>
        <v>6</v>
      </c>
      <c r="N12" s="75">
        <f t="shared" si="8"/>
        <v>22.973967099940708</v>
      </c>
      <c r="O12" s="75">
        <f t="shared" si="9"/>
        <v>114.86983549970354</v>
      </c>
      <c r="P12" s="75">
        <f t="shared" si="10"/>
        <v>9.2951403207540917</v>
      </c>
      <c r="Q12" s="106">
        <f t="shared" si="11"/>
        <v>3.8289945166567847</v>
      </c>
      <c r="R12" s="79">
        <f>Q12/(($C12/K$3))</f>
        <v>3.8289945166567847</v>
      </c>
      <c r="S12" s="76">
        <f t="shared" si="12"/>
        <v>-4</v>
      </c>
      <c r="T12" s="76">
        <f t="shared" si="13"/>
        <v>10</v>
      </c>
      <c r="U12" s="76">
        <v>1</v>
      </c>
      <c r="V12" s="67">
        <f t="shared" si="14"/>
        <v>1.05</v>
      </c>
      <c r="W12" s="75">
        <f>W11*U12</f>
        <v>1</v>
      </c>
      <c r="X12" s="75">
        <f t="shared" si="15"/>
        <v>-4.2</v>
      </c>
      <c r="Y12" s="75">
        <f t="shared" si="16"/>
        <v>5.7434917749851735</v>
      </c>
      <c r="Z12" s="75">
        <f t="shared" si="17"/>
        <v>114.86983549970354</v>
      </c>
      <c r="AA12" s="75">
        <f t="shared" si="18"/>
        <v>9.2951403207540917</v>
      </c>
      <c r="AD12" s="76">
        <f t="shared" si="19"/>
        <v>-29</v>
      </c>
      <c r="AE12" s="76">
        <f t="shared" si="20"/>
        <v>10</v>
      </c>
      <c r="AF12" s="76">
        <v>1</v>
      </c>
      <c r="AG12" s="67">
        <f t="shared" si="21"/>
        <v>1.175</v>
      </c>
      <c r="AH12" s="75">
        <f>AH11*AF12</f>
        <v>1</v>
      </c>
      <c r="AI12" s="75">
        <f t="shared" si="22"/>
        <v>-34.075000000000003</v>
      </c>
      <c r="AJ12" s="75">
        <f t="shared" si="23"/>
        <v>0.17948411796828639</v>
      </c>
      <c r="AK12" s="75">
        <f t="shared" si="24"/>
        <v>114.86983549970354</v>
      </c>
      <c r="AL12" s="75">
        <f t="shared" si="25"/>
        <v>9.2951403207540917</v>
      </c>
      <c r="AO12" s="76">
        <f t="shared" si="26"/>
        <v>-59</v>
      </c>
      <c r="AP12" s="76">
        <f t="shared" si="27"/>
        <v>10</v>
      </c>
      <c r="AQ12" s="76">
        <v>1</v>
      </c>
      <c r="AR12" s="67">
        <f t="shared" si="28"/>
        <v>1.325</v>
      </c>
      <c r="AS12" s="75">
        <f>AS11*AQ12</f>
        <v>1</v>
      </c>
      <c r="AT12" s="75">
        <f t="shared" si="29"/>
        <v>-78.174999999999997</v>
      </c>
      <c r="AU12" s="75">
        <f t="shared" si="30"/>
        <v>2.8044393432544693E-3</v>
      </c>
      <c r="AV12" s="75">
        <f t="shared" si="31"/>
        <v>114.86983549970354</v>
      </c>
      <c r="AW12" s="75">
        <f t="shared" si="32"/>
        <v>9.2951403207540917</v>
      </c>
      <c r="AZ12" s="76">
        <f t="shared" si="33"/>
        <v>-96</v>
      </c>
      <c r="BA12" s="76">
        <f t="shared" si="34"/>
        <v>10</v>
      </c>
      <c r="BB12" s="76">
        <v>1</v>
      </c>
      <c r="BC12" s="67">
        <f t="shared" si="35"/>
        <v>1.51</v>
      </c>
      <c r="BD12" s="75">
        <f>BD11*BB12</f>
        <v>1</v>
      </c>
      <c r="BE12" s="75">
        <f t="shared" si="36"/>
        <v>-144.96</v>
      </c>
      <c r="BF12" s="75">
        <f t="shared" si="37"/>
        <v>1.6604434266970033E-5</v>
      </c>
      <c r="BG12" s="75">
        <f t="shared" si="38"/>
        <v>114.86983549970354</v>
      </c>
      <c r="BH12" s="75">
        <f t="shared" si="39"/>
        <v>9.2951403207540917</v>
      </c>
      <c r="BK12" s="76">
        <f t="shared" si="40"/>
        <v>-146</v>
      </c>
      <c r="BL12" s="76">
        <f t="shared" si="41"/>
        <v>10</v>
      </c>
      <c r="BM12" s="76">
        <v>1</v>
      </c>
      <c r="BN12" s="67">
        <f t="shared" si="42"/>
        <v>1.76</v>
      </c>
      <c r="BO12" s="75">
        <f>BO11*BM12</f>
        <v>1</v>
      </c>
      <c r="BP12" s="75">
        <f t="shared" si="43"/>
        <v>-256.95999999999998</v>
      </c>
      <c r="BQ12" s="75">
        <f t="shared" si="44"/>
        <v>1.6215267838837869E-8</v>
      </c>
      <c r="BR12" s="75">
        <f t="shared" si="45"/>
        <v>114.86983549970354</v>
      </c>
      <c r="BS12" s="75">
        <f t="shared" si="46"/>
        <v>9.2951403207540917</v>
      </c>
      <c r="BV12" s="76">
        <f t="shared" si="47"/>
        <v>-201</v>
      </c>
      <c r="BW12" s="76">
        <f t="shared" si="48"/>
        <v>10</v>
      </c>
      <c r="BX12" s="76">
        <v>1</v>
      </c>
      <c r="BY12" s="67">
        <f t="shared" si="49"/>
        <v>2.0350000000000001</v>
      </c>
      <c r="BZ12" s="75">
        <f>BZ11*BX12</f>
        <v>1</v>
      </c>
      <c r="CA12" s="75">
        <f t="shared" si="50"/>
        <v>-409.03500000000003</v>
      </c>
      <c r="CB12" s="75">
        <f t="shared" si="51"/>
        <v>7.9176112494325244E-12</v>
      </c>
      <c r="CC12" s="75">
        <f t="shared" si="52"/>
        <v>114.86983549970354</v>
      </c>
      <c r="CD12" s="75">
        <f t="shared" si="53"/>
        <v>9.2951403207540917</v>
      </c>
      <c r="CG12" s="76">
        <f t="shared" si="54"/>
        <v>-251</v>
      </c>
      <c r="CH12" s="76">
        <f t="shared" si="55"/>
        <v>10</v>
      </c>
      <c r="CI12" s="76">
        <v>1</v>
      </c>
      <c r="CJ12" s="67">
        <f t="shared" si="56"/>
        <v>2.2850000000000001</v>
      </c>
      <c r="CK12" s="75">
        <f>CK11*CI12</f>
        <v>1</v>
      </c>
      <c r="CL12" s="75">
        <f t="shared" si="57"/>
        <v>-573.53500000000008</v>
      </c>
      <c r="CM12" s="75">
        <f t="shared" si="58"/>
        <v>7.7320422357739243E-15</v>
      </c>
      <c r="CN12" s="75">
        <f t="shared" si="59"/>
        <v>114.86983549970354</v>
      </c>
      <c r="CO12" s="75">
        <f t="shared" si="60"/>
        <v>9.2951403207540917</v>
      </c>
      <c r="CR12" s="76">
        <f t="shared" si="61"/>
        <v>-314</v>
      </c>
      <c r="CS12" s="76">
        <f t="shared" si="62"/>
        <v>10</v>
      </c>
      <c r="CT12" s="76">
        <v>1</v>
      </c>
      <c r="CU12" s="67">
        <f t="shared" si="63"/>
        <v>2.6</v>
      </c>
      <c r="CV12" s="75">
        <f>CV11*CT12</f>
        <v>1</v>
      </c>
      <c r="CW12" s="75">
        <f t="shared" si="64"/>
        <v>-816.4</v>
      </c>
      <c r="CX12" s="75">
        <f t="shared" si="65"/>
        <v>1.2454212520182844E-18</v>
      </c>
      <c r="CY12" s="75">
        <f t="shared" si="66"/>
        <v>114.86983549970354</v>
      </c>
      <c r="CZ12" s="75">
        <f t="shared" si="67"/>
        <v>9.2951403207540917</v>
      </c>
    </row>
    <row r="13" spans="1:108">
      <c r="A13" s="67">
        <f t="shared" si="0"/>
        <v>0.31864015682981472</v>
      </c>
      <c r="B13" s="67">
        <f t="shared" si="1"/>
        <v>0.23333333333333334</v>
      </c>
      <c r="C13" s="88">
        <f t="shared" si="2"/>
        <v>1</v>
      </c>
      <c r="D13" s="89"/>
      <c r="E13" s="70">
        <f t="shared" si="3"/>
        <v>2.6390158215457897</v>
      </c>
      <c r="F13" s="67">
        <f t="shared" si="68"/>
        <v>1.4000000000000008</v>
      </c>
      <c r="G13" s="71">
        <v>7</v>
      </c>
      <c r="H13" s="76">
        <f t="shared" si="4"/>
        <v>7</v>
      </c>
      <c r="I13" s="76">
        <f t="shared" si="5"/>
        <v>10</v>
      </c>
      <c r="J13" s="76">
        <v>1</v>
      </c>
      <c r="K13" s="67">
        <f t="shared" si="6"/>
        <v>1</v>
      </c>
      <c r="L13" s="75">
        <f>L12*J13</f>
        <v>1</v>
      </c>
      <c r="M13" s="75">
        <f t="shared" si="7"/>
        <v>7</v>
      </c>
      <c r="N13" s="75">
        <f t="shared" si="8"/>
        <v>26.390158215457898</v>
      </c>
      <c r="O13" s="75">
        <f t="shared" si="9"/>
        <v>131.95079107728949</v>
      </c>
      <c r="P13" s="75">
        <f t="shared" si="10"/>
        <v>9.633554074821399</v>
      </c>
      <c r="Q13" s="106">
        <f t="shared" si="11"/>
        <v>3.7700226022082712</v>
      </c>
      <c r="R13" s="79">
        <f>Q13/(($C13/K$3))</f>
        <v>3.7700226022082712</v>
      </c>
      <c r="S13" s="76">
        <f t="shared" si="12"/>
        <v>-3</v>
      </c>
      <c r="T13" s="76">
        <f t="shared" si="13"/>
        <v>10</v>
      </c>
      <c r="U13" s="76">
        <v>1</v>
      </c>
      <c r="V13" s="67">
        <f t="shared" si="14"/>
        <v>1.05</v>
      </c>
      <c r="W13" s="75">
        <f>W12*U13</f>
        <v>1</v>
      </c>
      <c r="X13" s="75">
        <f t="shared" si="15"/>
        <v>-3.1500000000000004</v>
      </c>
      <c r="Y13" s="75">
        <f t="shared" si="16"/>
        <v>6.5975395538644701</v>
      </c>
      <c r="Z13" s="75">
        <f t="shared" si="17"/>
        <v>131.95079107728949</v>
      </c>
      <c r="AA13" s="75">
        <f t="shared" si="18"/>
        <v>9.633554074821399</v>
      </c>
      <c r="AD13" s="76">
        <f t="shared" si="19"/>
        <v>-28</v>
      </c>
      <c r="AE13" s="76">
        <f t="shared" si="20"/>
        <v>10</v>
      </c>
      <c r="AF13" s="76">
        <v>1</v>
      </c>
      <c r="AG13" s="67">
        <f t="shared" si="21"/>
        <v>1.175</v>
      </c>
      <c r="AH13" s="75">
        <f>AH12*AF13</f>
        <v>1</v>
      </c>
      <c r="AI13" s="75">
        <f t="shared" si="22"/>
        <v>-32.9</v>
      </c>
      <c r="AJ13" s="75">
        <f t="shared" si="23"/>
        <v>0.20617311105826433</v>
      </c>
      <c r="AK13" s="75">
        <f t="shared" si="24"/>
        <v>131.95079107728949</v>
      </c>
      <c r="AL13" s="75">
        <f t="shared" si="25"/>
        <v>9.633554074821399</v>
      </c>
      <c r="AO13" s="76">
        <f t="shared" si="26"/>
        <v>-58</v>
      </c>
      <c r="AP13" s="76">
        <f t="shared" si="27"/>
        <v>10</v>
      </c>
      <c r="AQ13" s="76">
        <v>1</v>
      </c>
      <c r="AR13" s="67">
        <f t="shared" si="28"/>
        <v>1.325</v>
      </c>
      <c r="AS13" s="75">
        <f>AS12*AQ13</f>
        <v>1</v>
      </c>
      <c r="AT13" s="75">
        <f t="shared" si="29"/>
        <v>-76.849999999999994</v>
      </c>
      <c r="AU13" s="75">
        <f t="shared" si="30"/>
        <v>3.2214548602853745E-3</v>
      </c>
      <c r="AV13" s="75">
        <f t="shared" si="31"/>
        <v>131.95079107728949</v>
      </c>
      <c r="AW13" s="75">
        <f t="shared" si="32"/>
        <v>9.633554074821399</v>
      </c>
      <c r="AZ13" s="76">
        <f t="shared" si="33"/>
        <v>-95</v>
      </c>
      <c r="BA13" s="76">
        <f t="shared" si="34"/>
        <v>10</v>
      </c>
      <c r="BB13" s="76">
        <v>1</v>
      </c>
      <c r="BC13" s="67">
        <f t="shared" si="35"/>
        <v>1.51</v>
      </c>
      <c r="BD13" s="75">
        <f>BD12*BB13</f>
        <v>1</v>
      </c>
      <c r="BE13" s="75">
        <f t="shared" si="36"/>
        <v>-143.44999999999999</v>
      </c>
      <c r="BF13" s="75">
        <f t="shared" si="37"/>
        <v>1.9073486328124878E-5</v>
      </c>
      <c r="BG13" s="75">
        <f t="shared" si="38"/>
        <v>131.95079107728949</v>
      </c>
      <c r="BH13" s="75">
        <f t="shared" si="39"/>
        <v>9.633554074821399</v>
      </c>
      <c r="BK13" s="76">
        <f t="shared" si="40"/>
        <v>-145</v>
      </c>
      <c r="BL13" s="76">
        <f t="shared" si="41"/>
        <v>10</v>
      </c>
      <c r="BM13" s="76">
        <v>1</v>
      </c>
      <c r="BN13" s="67">
        <f t="shared" si="42"/>
        <v>1.76</v>
      </c>
      <c r="BO13" s="75">
        <f>BO12*BM13</f>
        <v>1</v>
      </c>
      <c r="BP13" s="75">
        <f t="shared" si="43"/>
        <v>-255.2</v>
      </c>
      <c r="BQ13" s="75">
        <f t="shared" si="44"/>
        <v>1.8626451492309388E-8</v>
      </c>
      <c r="BR13" s="75">
        <f t="shared" si="45"/>
        <v>131.95079107728949</v>
      </c>
      <c r="BS13" s="75">
        <f t="shared" si="46"/>
        <v>9.633554074821399</v>
      </c>
      <c r="BV13" s="76">
        <f t="shared" si="47"/>
        <v>-200</v>
      </c>
      <c r="BW13" s="76">
        <f t="shared" si="48"/>
        <v>10</v>
      </c>
      <c r="BX13" s="76">
        <v>1</v>
      </c>
      <c r="BY13" s="67">
        <f t="shared" si="49"/>
        <v>2.0350000000000001</v>
      </c>
      <c r="BZ13" s="75">
        <f>BZ12*BX13</f>
        <v>1</v>
      </c>
      <c r="CA13" s="75">
        <f t="shared" si="50"/>
        <v>-407</v>
      </c>
      <c r="CB13" s="75">
        <f t="shared" si="51"/>
        <v>9.0949470177291612E-12</v>
      </c>
      <c r="CC13" s="75">
        <f t="shared" si="52"/>
        <v>131.95079107728949</v>
      </c>
      <c r="CD13" s="75">
        <f t="shared" si="53"/>
        <v>9.633554074821399</v>
      </c>
      <c r="CG13" s="76">
        <f t="shared" si="54"/>
        <v>-250</v>
      </c>
      <c r="CH13" s="76">
        <f t="shared" si="55"/>
        <v>10</v>
      </c>
      <c r="CI13" s="76">
        <v>1</v>
      </c>
      <c r="CJ13" s="67">
        <f t="shared" si="56"/>
        <v>2.2850000000000001</v>
      </c>
      <c r="CK13" s="75">
        <f>CK12*CI13</f>
        <v>1</v>
      </c>
      <c r="CL13" s="75">
        <f t="shared" si="57"/>
        <v>-571.25</v>
      </c>
      <c r="CM13" s="75">
        <f t="shared" si="58"/>
        <v>8.881784197001104E-15</v>
      </c>
      <c r="CN13" s="75">
        <f t="shared" si="59"/>
        <v>131.95079107728949</v>
      </c>
      <c r="CO13" s="75">
        <f t="shared" si="60"/>
        <v>9.633554074821399</v>
      </c>
      <c r="CR13" s="76">
        <f t="shared" si="61"/>
        <v>-313</v>
      </c>
      <c r="CS13" s="76">
        <f t="shared" si="62"/>
        <v>10</v>
      </c>
      <c r="CT13" s="76">
        <v>1</v>
      </c>
      <c r="CU13" s="67">
        <f t="shared" si="63"/>
        <v>2.6</v>
      </c>
      <c r="CV13" s="75">
        <f>CV12*CT13</f>
        <v>1</v>
      </c>
      <c r="CW13" s="75">
        <f t="shared" si="64"/>
        <v>-813.80000000000007</v>
      </c>
      <c r="CX13" s="75">
        <f t="shared" si="65"/>
        <v>1.430613343471751E-18</v>
      </c>
      <c r="CY13" s="75">
        <f t="shared" si="66"/>
        <v>131.95079107728949</v>
      </c>
      <c r="CZ13" s="75">
        <f t="shared" si="67"/>
        <v>9.633554074821399</v>
      </c>
    </row>
    <row r="14" spans="1:108">
      <c r="A14" s="67">
        <f t="shared" si="0"/>
        <v>0.32987697769322272</v>
      </c>
      <c r="B14" s="67">
        <f t="shared" si="1"/>
        <v>0.26666666666666666</v>
      </c>
      <c r="C14" s="88">
        <f t="shared" si="2"/>
        <v>1</v>
      </c>
      <c r="D14" s="89"/>
      <c r="E14" s="70">
        <f t="shared" si="3"/>
        <v>3.0314331330207978</v>
      </c>
      <c r="F14" s="67">
        <f t="shared" si="68"/>
        <v>1.600000000000001</v>
      </c>
      <c r="G14" s="71">
        <v>8</v>
      </c>
      <c r="H14" s="76">
        <f t="shared" si="4"/>
        <v>8</v>
      </c>
      <c r="I14" s="76">
        <f t="shared" si="5"/>
        <v>10</v>
      </c>
      <c r="J14" s="76">
        <v>1</v>
      </c>
      <c r="K14" s="67">
        <f t="shared" si="6"/>
        <v>1</v>
      </c>
      <c r="L14" s="75">
        <f>L13*J14</f>
        <v>1</v>
      </c>
      <c r="M14" s="75">
        <f t="shared" si="7"/>
        <v>8</v>
      </c>
      <c r="N14" s="75">
        <f t="shared" si="8"/>
        <v>30.314331330207978</v>
      </c>
      <c r="O14" s="75">
        <f t="shared" si="9"/>
        <v>151.57165665103989</v>
      </c>
      <c r="P14" s="75">
        <f t="shared" si="10"/>
        <v>9.984276524848207</v>
      </c>
      <c r="Q14" s="106">
        <f t="shared" ref="Q14:Q20" si="69">N14/M14</f>
        <v>3.7892914162759972</v>
      </c>
      <c r="R14" s="79">
        <f>Q14/(($C14/K$3))</f>
        <v>3.7892914162759972</v>
      </c>
      <c r="S14" s="76">
        <f t="shared" si="12"/>
        <v>-2</v>
      </c>
      <c r="T14" s="76">
        <f t="shared" si="13"/>
        <v>10</v>
      </c>
      <c r="U14" s="76">
        <v>1</v>
      </c>
      <c r="V14" s="67">
        <f t="shared" si="14"/>
        <v>1.05</v>
      </c>
      <c r="W14" s="75">
        <f>W13*U14</f>
        <v>1</v>
      </c>
      <c r="X14" s="75">
        <f t="shared" si="15"/>
        <v>-2.1</v>
      </c>
      <c r="Y14" s="75">
        <f t="shared" si="16"/>
        <v>7.5785828325519899</v>
      </c>
      <c r="Z14" s="75">
        <f t="shared" si="17"/>
        <v>151.57165665103989</v>
      </c>
      <c r="AA14" s="75">
        <f t="shared" si="18"/>
        <v>9.984276524848207</v>
      </c>
      <c r="AD14" s="76">
        <f t="shared" si="19"/>
        <v>-27</v>
      </c>
      <c r="AE14" s="76">
        <f t="shared" si="20"/>
        <v>10</v>
      </c>
      <c r="AF14" s="76">
        <v>1</v>
      </c>
      <c r="AG14" s="67">
        <f t="shared" si="21"/>
        <v>1.175</v>
      </c>
      <c r="AH14" s="75">
        <f>AH13*AF14</f>
        <v>1</v>
      </c>
      <c r="AI14" s="75">
        <f t="shared" si="22"/>
        <v>-31.725000000000001</v>
      </c>
      <c r="AJ14" s="75">
        <f t="shared" si="23"/>
        <v>0.2368307135172493</v>
      </c>
      <c r="AK14" s="75">
        <f t="shared" si="24"/>
        <v>151.57165665103989</v>
      </c>
      <c r="AL14" s="75">
        <f t="shared" si="25"/>
        <v>9.984276524848207</v>
      </c>
      <c r="AO14" s="76">
        <f t="shared" si="26"/>
        <v>-57</v>
      </c>
      <c r="AP14" s="76">
        <f t="shared" si="27"/>
        <v>10</v>
      </c>
      <c r="AQ14" s="76">
        <v>1</v>
      </c>
      <c r="AR14" s="67">
        <f t="shared" si="28"/>
        <v>1.325</v>
      </c>
      <c r="AS14" s="75">
        <f>AS13*AQ14</f>
        <v>1</v>
      </c>
      <c r="AT14" s="75">
        <f t="shared" si="29"/>
        <v>-75.524999999999991</v>
      </c>
      <c r="AU14" s="75">
        <f t="shared" si="30"/>
        <v>3.7004798987070116E-3</v>
      </c>
      <c r="AV14" s="75">
        <f t="shared" si="31"/>
        <v>151.57165665103989</v>
      </c>
      <c r="AW14" s="75">
        <f t="shared" si="32"/>
        <v>9.984276524848207</v>
      </c>
      <c r="AZ14" s="76">
        <f t="shared" si="33"/>
        <v>-94</v>
      </c>
      <c r="BA14" s="76">
        <f t="shared" si="34"/>
        <v>10</v>
      </c>
      <c r="BB14" s="76">
        <v>1</v>
      </c>
      <c r="BC14" s="67">
        <f t="shared" si="35"/>
        <v>1.51</v>
      </c>
      <c r="BD14" s="75">
        <f>BD13*BB14</f>
        <v>1</v>
      </c>
      <c r="BE14" s="75">
        <f t="shared" si="36"/>
        <v>-141.94</v>
      </c>
      <c r="BF14" s="75">
        <f t="shared" si="37"/>
        <v>2.190968236917549E-5</v>
      </c>
      <c r="BG14" s="75">
        <f t="shared" si="38"/>
        <v>151.57165665103989</v>
      </c>
      <c r="BH14" s="75">
        <f t="shared" si="39"/>
        <v>9.984276524848207</v>
      </c>
      <c r="BK14" s="76">
        <f t="shared" si="40"/>
        <v>-144</v>
      </c>
      <c r="BL14" s="76">
        <f t="shared" si="41"/>
        <v>10</v>
      </c>
      <c r="BM14" s="76">
        <v>1</v>
      </c>
      <c r="BN14" s="67">
        <f t="shared" si="42"/>
        <v>1.76</v>
      </c>
      <c r="BO14" s="75">
        <f>BO13*BM14</f>
        <v>1</v>
      </c>
      <c r="BP14" s="75">
        <f t="shared" si="43"/>
        <v>-253.44</v>
      </c>
      <c r="BQ14" s="75">
        <f t="shared" si="44"/>
        <v>2.1396174188647867E-8</v>
      </c>
      <c r="BR14" s="75">
        <f t="shared" si="45"/>
        <v>151.57165665103989</v>
      </c>
      <c r="BS14" s="75">
        <f t="shared" si="46"/>
        <v>9.984276524848207</v>
      </c>
      <c r="BV14" s="76">
        <f t="shared" si="47"/>
        <v>-199</v>
      </c>
      <c r="BW14" s="76">
        <f t="shared" si="48"/>
        <v>10</v>
      </c>
      <c r="BX14" s="76">
        <v>1</v>
      </c>
      <c r="BY14" s="67">
        <f t="shared" si="49"/>
        <v>2.0350000000000001</v>
      </c>
      <c r="BZ14" s="75">
        <f>BZ13*BX14</f>
        <v>1</v>
      </c>
      <c r="CA14" s="75">
        <f t="shared" si="50"/>
        <v>-404.96500000000003</v>
      </c>
      <c r="CB14" s="75">
        <f t="shared" si="51"/>
        <v>1.0447350678050678E-11</v>
      </c>
      <c r="CC14" s="75">
        <f t="shared" si="52"/>
        <v>151.57165665103989</v>
      </c>
      <c r="CD14" s="75">
        <f t="shared" si="53"/>
        <v>9.984276524848207</v>
      </c>
      <c r="CG14" s="76">
        <f t="shared" si="54"/>
        <v>-249</v>
      </c>
      <c r="CH14" s="76">
        <f t="shared" si="55"/>
        <v>10</v>
      </c>
      <c r="CI14" s="76">
        <v>1</v>
      </c>
      <c r="CJ14" s="67">
        <f t="shared" si="56"/>
        <v>2.2850000000000001</v>
      </c>
      <c r="CK14" s="75">
        <f>CK13*CI14</f>
        <v>1</v>
      </c>
      <c r="CL14" s="75">
        <f t="shared" si="57"/>
        <v>-568.96500000000003</v>
      </c>
      <c r="CM14" s="75">
        <f t="shared" si="58"/>
        <v>1.0202490896533827E-14</v>
      </c>
      <c r="CN14" s="75">
        <f t="shared" si="59"/>
        <v>151.57165665103989</v>
      </c>
      <c r="CO14" s="75">
        <f t="shared" si="60"/>
        <v>9.984276524848207</v>
      </c>
      <c r="CR14" s="76">
        <f t="shared" si="61"/>
        <v>-312</v>
      </c>
      <c r="CS14" s="76">
        <f t="shared" si="62"/>
        <v>10</v>
      </c>
      <c r="CT14" s="76">
        <v>1</v>
      </c>
      <c r="CU14" s="67">
        <f t="shared" si="63"/>
        <v>2.6</v>
      </c>
      <c r="CV14" s="75">
        <f>CV13*CT14</f>
        <v>1</v>
      </c>
      <c r="CW14" s="75">
        <f t="shared" si="64"/>
        <v>-811.2</v>
      </c>
      <c r="CX14" s="75">
        <f t="shared" si="65"/>
        <v>1.643343194282809E-18</v>
      </c>
      <c r="CY14" s="75">
        <f t="shared" si="66"/>
        <v>151.57165665103989</v>
      </c>
      <c r="CZ14" s="75">
        <f t="shared" si="67"/>
        <v>9.984276524848207</v>
      </c>
    </row>
    <row r="15" spans="1:108">
      <c r="A15" s="67">
        <f t="shared" si="0"/>
        <v>0.34151006418859797</v>
      </c>
      <c r="B15" s="67">
        <f t="shared" si="1"/>
        <v>0.3</v>
      </c>
      <c r="C15" s="88">
        <f t="shared" si="2"/>
        <v>1</v>
      </c>
      <c r="D15" s="89"/>
      <c r="E15" s="70">
        <f t="shared" si="3"/>
        <v>3.4822022531844987</v>
      </c>
      <c r="F15" s="67">
        <f t="shared" si="68"/>
        <v>1.8000000000000009</v>
      </c>
      <c r="G15" s="71">
        <v>9</v>
      </c>
      <c r="H15" s="76">
        <f t="shared" si="4"/>
        <v>9</v>
      </c>
      <c r="I15" s="76">
        <f t="shared" si="5"/>
        <v>10</v>
      </c>
      <c r="J15" s="76">
        <v>1</v>
      </c>
      <c r="K15" s="67">
        <f t="shared" si="6"/>
        <v>1</v>
      </c>
      <c r="L15" s="75">
        <f>L14*J15</f>
        <v>1</v>
      </c>
      <c r="M15" s="75">
        <f t="shared" si="7"/>
        <v>9</v>
      </c>
      <c r="N15" s="75">
        <f t="shared" si="8"/>
        <v>34.822022531844986</v>
      </c>
      <c r="O15" s="75">
        <f t="shared" si="9"/>
        <v>174.11011265922494</v>
      </c>
      <c r="P15" s="75">
        <f t="shared" si="10"/>
        <v>10.347754944914518</v>
      </c>
      <c r="Q15" s="106">
        <f t="shared" si="69"/>
        <v>3.8691136146494429</v>
      </c>
      <c r="R15" s="79">
        <f>Q15/(($C15/K$3))</f>
        <v>3.8691136146494429</v>
      </c>
      <c r="S15" s="76">
        <f t="shared" si="12"/>
        <v>-1</v>
      </c>
      <c r="T15" s="76">
        <f t="shared" si="13"/>
        <v>10</v>
      </c>
      <c r="U15" s="76">
        <v>1</v>
      </c>
      <c r="V15" s="67">
        <f t="shared" si="14"/>
        <v>1.05</v>
      </c>
      <c r="W15" s="75">
        <f>W14*U15</f>
        <v>1</v>
      </c>
      <c r="X15" s="75">
        <f t="shared" si="15"/>
        <v>-1.05</v>
      </c>
      <c r="Y15" s="75">
        <f t="shared" si="16"/>
        <v>8.7055056329612412</v>
      </c>
      <c r="Z15" s="75">
        <f t="shared" si="17"/>
        <v>174.11011265922494</v>
      </c>
      <c r="AA15" s="75">
        <f t="shared" si="18"/>
        <v>10.347754944914518</v>
      </c>
      <c r="AD15" s="76">
        <f t="shared" si="19"/>
        <v>-26</v>
      </c>
      <c r="AE15" s="76">
        <f t="shared" si="20"/>
        <v>10</v>
      </c>
      <c r="AF15" s="76">
        <v>1</v>
      </c>
      <c r="AG15" s="67">
        <f t="shared" si="21"/>
        <v>1.175</v>
      </c>
      <c r="AH15" s="75">
        <f>AH14*AF15</f>
        <v>1</v>
      </c>
      <c r="AI15" s="75">
        <f t="shared" si="22"/>
        <v>-30.55</v>
      </c>
      <c r="AJ15" s="75">
        <f t="shared" si="23"/>
        <v>0.27204705103003834</v>
      </c>
      <c r="AK15" s="75">
        <f t="shared" si="24"/>
        <v>174.11011265922494</v>
      </c>
      <c r="AL15" s="75">
        <f t="shared" si="25"/>
        <v>10.347754944914518</v>
      </c>
      <c r="AO15" s="76">
        <f t="shared" si="26"/>
        <v>-56</v>
      </c>
      <c r="AP15" s="76">
        <f t="shared" si="27"/>
        <v>10</v>
      </c>
      <c r="AQ15" s="76">
        <v>1</v>
      </c>
      <c r="AR15" s="67">
        <f t="shared" si="28"/>
        <v>1.325</v>
      </c>
      <c r="AS15" s="75">
        <f>AS14*AQ15</f>
        <v>1</v>
      </c>
      <c r="AT15" s="75">
        <f t="shared" si="29"/>
        <v>-74.2</v>
      </c>
      <c r="AU15" s="75">
        <f t="shared" si="30"/>
        <v>4.2507351723443405E-3</v>
      </c>
      <c r="AV15" s="75">
        <f t="shared" si="31"/>
        <v>174.11011265922494</v>
      </c>
      <c r="AW15" s="75">
        <f t="shared" si="32"/>
        <v>10.347754944914518</v>
      </c>
      <c r="AZ15" s="76">
        <f t="shared" si="33"/>
        <v>-93</v>
      </c>
      <c r="BA15" s="76">
        <f t="shared" si="34"/>
        <v>10</v>
      </c>
      <c r="BB15" s="76">
        <v>1</v>
      </c>
      <c r="BC15" s="67">
        <f t="shared" si="35"/>
        <v>1.51</v>
      </c>
      <c r="BD15" s="75">
        <f>BD14*BB15</f>
        <v>1</v>
      </c>
      <c r="BE15" s="75">
        <f t="shared" si="36"/>
        <v>-140.43</v>
      </c>
      <c r="BF15" s="75">
        <f t="shared" si="37"/>
        <v>2.5167616095979424E-5</v>
      </c>
      <c r="BG15" s="75">
        <f t="shared" si="38"/>
        <v>174.11011265922494</v>
      </c>
      <c r="BH15" s="75">
        <f t="shared" si="39"/>
        <v>10.347754944914518</v>
      </c>
      <c r="BK15" s="76">
        <f t="shared" si="40"/>
        <v>-143</v>
      </c>
      <c r="BL15" s="76">
        <f t="shared" si="41"/>
        <v>10</v>
      </c>
      <c r="BM15" s="76">
        <v>1</v>
      </c>
      <c r="BN15" s="67">
        <f t="shared" si="42"/>
        <v>1.76</v>
      </c>
      <c r="BO15" s="75">
        <f>BO14*BM15</f>
        <v>1</v>
      </c>
      <c r="BP15" s="75">
        <f t="shared" si="43"/>
        <v>-251.68</v>
      </c>
      <c r="BQ15" s="75">
        <f t="shared" si="44"/>
        <v>2.4577750093729827E-8</v>
      </c>
      <c r="BR15" s="75">
        <f t="shared" si="45"/>
        <v>174.11011265922494</v>
      </c>
      <c r="BS15" s="75">
        <f t="shared" si="46"/>
        <v>10.347754944914518</v>
      </c>
      <c r="BV15" s="76">
        <f t="shared" si="47"/>
        <v>-198</v>
      </c>
      <c r="BW15" s="76">
        <f t="shared" si="48"/>
        <v>10</v>
      </c>
      <c r="BX15" s="76">
        <v>1</v>
      </c>
      <c r="BY15" s="67">
        <f t="shared" si="49"/>
        <v>2.0350000000000001</v>
      </c>
      <c r="BZ15" s="75">
        <f>BZ14*BX15</f>
        <v>1</v>
      </c>
      <c r="CA15" s="75">
        <f t="shared" si="50"/>
        <v>-402.93</v>
      </c>
      <c r="CB15" s="75">
        <f t="shared" si="51"/>
        <v>1.200085453795397E-11</v>
      </c>
      <c r="CC15" s="75">
        <f t="shared" si="52"/>
        <v>174.11011265922494</v>
      </c>
      <c r="CD15" s="75">
        <f t="shared" si="53"/>
        <v>10.347754944914518</v>
      </c>
      <c r="CG15" s="76">
        <f t="shared" si="54"/>
        <v>-248</v>
      </c>
      <c r="CH15" s="76">
        <f t="shared" si="55"/>
        <v>10</v>
      </c>
      <c r="CI15" s="76">
        <v>1</v>
      </c>
      <c r="CJ15" s="67">
        <f t="shared" si="56"/>
        <v>2.2850000000000001</v>
      </c>
      <c r="CK15" s="75">
        <f>CK14*CI15</f>
        <v>1</v>
      </c>
      <c r="CL15" s="75">
        <f t="shared" si="57"/>
        <v>-566.68000000000006</v>
      </c>
      <c r="CM15" s="75">
        <f t="shared" si="58"/>
        <v>1.1719584509720635E-14</v>
      </c>
      <c r="CN15" s="75">
        <f t="shared" si="59"/>
        <v>174.11011265922494</v>
      </c>
      <c r="CO15" s="75">
        <f t="shared" si="60"/>
        <v>10.347754944914518</v>
      </c>
      <c r="CR15" s="76">
        <f t="shared" si="61"/>
        <v>-311</v>
      </c>
      <c r="CS15" s="76">
        <f t="shared" si="62"/>
        <v>10</v>
      </c>
      <c r="CT15" s="76">
        <v>1</v>
      </c>
      <c r="CU15" s="67">
        <f t="shared" si="63"/>
        <v>2.6</v>
      </c>
      <c r="CV15" s="75">
        <f>CV14*CT15</f>
        <v>1</v>
      </c>
      <c r="CW15" s="75">
        <f t="shared" si="64"/>
        <v>-808.6</v>
      </c>
      <c r="CX15" s="75">
        <f t="shared" si="65"/>
        <v>1.8877056239682355E-18</v>
      </c>
      <c r="CY15" s="75">
        <f t="shared" si="66"/>
        <v>174.11011265922494</v>
      </c>
      <c r="CZ15" s="75">
        <f t="shared" si="67"/>
        <v>10.347754944914518</v>
      </c>
    </row>
    <row r="16" spans="1:108">
      <c r="A16" s="67">
        <f t="shared" si="0"/>
        <v>0.35355339059327295</v>
      </c>
      <c r="B16" s="67">
        <f t="shared" si="1"/>
        <v>0.33333333333333331</v>
      </c>
      <c r="C16" s="88">
        <f t="shared" si="2"/>
        <v>2.0499999999999998</v>
      </c>
      <c r="D16" s="91">
        <f>1+G16/200</f>
        <v>1.05</v>
      </c>
      <c r="E16" s="70">
        <f t="shared" si="3"/>
        <v>4.0000000000000027</v>
      </c>
      <c r="F16" s="67">
        <f t="shared" si="68"/>
        <v>2.0000000000000009</v>
      </c>
      <c r="G16" s="71">
        <v>10</v>
      </c>
      <c r="H16" s="76">
        <f t="shared" si="4"/>
        <v>10</v>
      </c>
      <c r="I16" s="76">
        <f t="shared" si="5"/>
        <v>10</v>
      </c>
      <c r="J16" s="76">
        <v>1</v>
      </c>
      <c r="K16" s="67">
        <f t="shared" si="6"/>
        <v>1</v>
      </c>
      <c r="L16" s="75">
        <f>L15*J16</f>
        <v>1</v>
      </c>
      <c r="M16" s="75">
        <f t="shared" si="7"/>
        <v>10</v>
      </c>
      <c r="N16" s="75">
        <f t="shared" si="8"/>
        <v>40.000000000000028</v>
      </c>
      <c r="O16" s="75">
        <f t="shared" si="9"/>
        <v>200.00000000000014</v>
      </c>
      <c r="P16" s="75">
        <f t="shared" si="10"/>
        <v>10.724452847995947</v>
      </c>
      <c r="Q16" s="106">
        <f t="shared" si="69"/>
        <v>4.0000000000000027</v>
      </c>
      <c r="R16" s="79">
        <f>Q16/(($C16/K$3))</f>
        <v>1.9512195121951235</v>
      </c>
      <c r="S16" s="76">
        <f t="shared" si="12"/>
        <v>0</v>
      </c>
      <c r="T16" s="76">
        <f t="shared" si="13"/>
        <v>10</v>
      </c>
      <c r="U16" s="76">
        <v>1</v>
      </c>
      <c r="V16" s="67">
        <f t="shared" si="14"/>
        <v>1.05</v>
      </c>
      <c r="W16" s="75">
        <f>W15*U16</f>
        <v>1</v>
      </c>
      <c r="X16" s="75">
        <f t="shared" si="15"/>
        <v>0</v>
      </c>
      <c r="Y16" s="75">
        <f t="shared" si="16"/>
        <v>10</v>
      </c>
      <c r="Z16" s="75">
        <f t="shared" si="17"/>
        <v>200.00000000000014</v>
      </c>
      <c r="AA16" s="75">
        <f t="shared" si="18"/>
        <v>10.724452847995947</v>
      </c>
      <c r="AD16" s="76">
        <f t="shared" si="19"/>
        <v>-25</v>
      </c>
      <c r="AE16" s="76">
        <f t="shared" si="20"/>
        <v>10</v>
      </c>
      <c r="AF16" s="76">
        <v>1</v>
      </c>
      <c r="AG16" s="67">
        <f t="shared" si="21"/>
        <v>1.175</v>
      </c>
      <c r="AH16" s="75">
        <f>AH15*AF16</f>
        <v>1</v>
      </c>
      <c r="AI16" s="75">
        <f t="shared" si="22"/>
        <v>-29.375</v>
      </c>
      <c r="AJ16" s="75">
        <f t="shared" si="23"/>
        <v>0.31249999999999944</v>
      </c>
      <c r="AK16" s="75">
        <f t="shared" si="24"/>
        <v>200.00000000000014</v>
      </c>
      <c r="AL16" s="75">
        <f t="shared" si="25"/>
        <v>10.724452847995947</v>
      </c>
      <c r="AO16" s="76">
        <f t="shared" si="26"/>
        <v>-55</v>
      </c>
      <c r="AP16" s="76">
        <f t="shared" si="27"/>
        <v>10</v>
      </c>
      <c r="AQ16" s="76">
        <v>1</v>
      </c>
      <c r="AR16" s="67">
        <f t="shared" si="28"/>
        <v>1.325</v>
      </c>
      <c r="AS16" s="75">
        <f>AS15*AQ16</f>
        <v>1</v>
      </c>
      <c r="AT16" s="75">
        <f t="shared" si="29"/>
        <v>-72.875</v>
      </c>
      <c r="AU16" s="75">
        <f t="shared" si="30"/>
        <v>4.8828124999999818E-3</v>
      </c>
      <c r="AV16" s="75">
        <f t="shared" si="31"/>
        <v>200.00000000000014</v>
      </c>
      <c r="AW16" s="75">
        <f t="shared" si="32"/>
        <v>10.724452847995947</v>
      </c>
      <c r="AZ16" s="76">
        <f t="shared" si="33"/>
        <v>-92</v>
      </c>
      <c r="BA16" s="76">
        <f t="shared" si="34"/>
        <v>10</v>
      </c>
      <c r="BB16" s="76">
        <v>1</v>
      </c>
      <c r="BC16" s="67">
        <f t="shared" si="35"/>
        <v>1.51</v>
      </c>
      <c r="BD16" s="75">
        <f>BD15*BB16</f>
        <v>1</v>
      </c>
      <c r="BE16" s="75">
        <f t="shared" si="36"/>
        <v>-138.91999999999999</v>
      </c>
      <c r="BF16" s="75">
        <f t="shared" si="37"/>
        <v>2.8909999208648464E-5</v>
      </c>
      <c r="BG16" s="75">
        <f t="shared" si="38"/>
        <v>200.00000000000014</v>
      </c>
      <c r="BH16" s="75">
        <f t="shared" si="39"/>
        <v>10.724452847995947</v>
      </c>
      <c r="BK16" s="76">
        <f t="shared" si="40"/>
        <v>-142</v>
      </c>
      <c r="BL16" s="76">
        <f t="shared" si="41"/>
        <v>10</v>
      </c>
      <c r="BM16" s="76">
        <v>1</v>
      </c>
      <c r="BN16" s="67">
        <f t="shared" si="42"/>
        <v>1.76</v>
      </c>
      <c r="BO16" s="75">
        <f>BO15*BM16</f>
        <v>1</v>
      </c>
      <c r="BP16" s="75">
        <f t="shared" si="43"/>
        <v>-249.92</v>
      </c>
      <c r="BQ16" s="75">
        <f t="shared" si="44"/>
        <v>2.8232421102195676E-8</v>
      </c>
      <c r="BR16" s="75">
        <f t="shared" si="45"/>
        <v>200.00000000000014</v>
      </c>
      <c r="BS16" s="75">
        <f t="shared" si="46"/>
        <v>10.724452847995947</v>
      </c>
      <c r="BV16" s="76">
        <f t="shared" si="47"/>
        <v>-197</v>
      </c>
      <c r="BW16" s="76">
        <f t="shared" si="48"/>
        <v>10</v>
      </c>
      <c r="BX16" s="76">
        <v>1</v>
      </c>
      <c r="BY16" s="67">
        <f t="shared" si="49"/>
        <v>2.0350000000000001</v>
      </c>
      <c r="BZ16" s="75">
        <f>BZ15*BX16</f>
        <v>1</v>
      </c>
      <c r="CA16" s="75">
        <f t="shared" si="50"/>
        <v>-400.89500000000004</v>
      </c>
      <c r="CB16" s="75">
        <f t="shared" si="51"/>
        <v>1.3785361866306432E-11</v>
      </c>
      <c r="CC16" s="75">
        <f t="shared" si="52"/>
        <v>200.00000000000014</v>
      </c>
      <c r="CD16" s="75">
        <f t="shared" si="53"/>
        <v>10.724452847995947</v>
      </c>
      <c r="CG16" s="76">
        <f t="shared" si="54"/>
        <v>-247</v>
      </c>
      <c r="CH16" s="76">
        <f t="shared" si="55"/>
        <v>10</v>
      </c>
      <c r="CI16" s="76">
        <v>1</v>
      </c>
      <c r="CJ16" s="67">
        <f t="shared" si="56"/>
        <v>2.2850000000000001</v>
      </c>
      <c r="CK16" s="75">
        <f>CK15*CI16</f>
        <v>1</v>
      </c>
      <c r="CL16" s="75">
        <f t="shared" si="57"/>
        <v>-564.39499999999998</v>
      </c>
      <c r="CM16" s="75">
        <f t="shared" si="58"/>
        <v>1.3462267447564825E-14</v>
      </c>
      <c r="CN16" s="75">
        <f t="shared" si="59"/>
        <v>200.00000000000014</v>
      </c>
      <c r="CO16" s="75">
        <f t="shared" si="60"/>
        <v>10.724452847995947</v>
      </c>
      <c r="CR16" s="76">
        <f t="shared" si="61"/>
        <v>-310</v>
      </c>
      <c r="CS16" s="76">
        <f t="shared" si="62"/>
        <v>10</v>
      </c>
      <c r="CT16" s="76">
        <v>1</v>
      </c>
      <c r="CU16" s="67">
        <f t="shared" si="63"/>
        <v>2.6</v>
      </c>
      <c r="CV16" s="75">
        <f>CV15*CT16</f>
        <v>1</v>
      </c>
      <c r="CW16" s="75">
        <f t="shared" si="64"/>
        <v>-806</v>
      </c>
      <c r="CX16" s="75">
        <f t="shared" si="65"/>
        <v>2.1684043449709646E-18</v>
      </c>
      <c r="CY16" s="75">
        <f t="shared" si="66"/>
        <v>200.00000000000014</v>
      </c>
      <c r="CZ16" s="75">
        <f t="shared" si="67"/>
        <v>10.724452847995947</v>
      </c>
    </row>
    <row r="17" spans="1:104">
      <c r="A17" s="67">
        <f t="shared" si="0"/>
        <v>0.36602142398640553</v>
      </c>
      <c r="B17" s="67">
        <f t="shared" si="1"/>
        <v>0.36666666666666664</v>
      </c>
      <c r="C17" s="88">
        <f t="shared" si="2"/>
        <v>2.0499999999999998</v>
      </c>
      <c r="D17" s="89"/>
      <c r="E17" s="70">
        <f t="shared" si="3"/>
        <v>4.5947934199881431</v>
      </c>
      <c r="F17" s="67">
        <f t="shared" si="68"/>
        <v>2.2000000000000011</v>
      </c>
      <c r="G17" s="71">
        <v>11</v>
      </c>
      <c r="H17" s="76">
        <f t="shared" si="4"/>
        <v>11</v>
      </c>
      <c r="I17" s="76">
        <f t="shared" si="5"/>
        <v>10</v>
      </c>
      <c r="J17" s="76">
        <v>1</v>
      </c>
      <c r="K17" s="67">
        <f t="shared" si="6"/>
        <v>1</v>
      </c>
      <c r="L17" s="75">
        <f>L16*J17</f>
        <v>1</v>
      </c>
      <c r="M17" s="75">
        <f t="shared" si="7"/>
        <v>11</v>
      </c>
      <c r="N17" s="75">
        <f t="shared" si="8"/>
        <v>45.947934199881431</v>
      </c>
      <c r="O17" s="75">
        <f t="shared" si="9"/>
        <v>229.73967099940717</v>
      </c>
      <c r="P17" s="75">
        <f t="shared" si="10"/>
        <v>11.114850575053849</v>
      </c>
      <c r="Q17" s="106">
        <f t="shared" si="69"/>
        <v>4.1770849272619479</v>
      </c>
      <c r="R17" s="79">
        <f>Q17/(($C17/K$3))</f>
        <v>2.0376024035424138</v>
      </c>
      <c r="S17" s="76">
        <f t="shared" si="12"/>
        <v>1</v>
      </c>
      <c r="T17" s="76">
        <f t="shared" si="13"/>
        <v>10</v>
      </c>
      <c r="U17" s="76">
        <v>1</v>
      </c>
      <c r="V17" s="67">
        <f t="shared" si="14"/>
        <v>1.05</v>
      </c>
      <c r="W17" s="75">
        <f>W16*U17</f>
        <v>1</v>
      </c>
      <c r="X17" s="75">
        <f t="shared" si="15"/>
        <v>1.05</v>
      </c>
      <c r="Y17" s="75">
        <f t="shared" si="16"/>
        <v>11.486983549970351</v>
      </c>
      <c r="Z17" s="75">
        <f t="shared" si="17"/>
        <v>229.73967099940717</v>
      </c>
      <c r="AA17" s="75">
        <f t="shared" si="18"/>
        <v>11.114850575053849</v>
      </c>
      <c r="AB17" s="106">
        <f t="shared" ref="AB7:AB70" si="70">Y17/X17</f>
        <v>10.939984333305095</v>
      </c>
      <c r="AC17" s="79">
        <f>AB17/(($C17/V$3))</f>
        <v>5.6034066097416346</v>
      </c>
      <c r="AD17" s="76">
        <f t="shared" si="19"/>
        <v>-24</v>
      </c>
      <c r="AE17" s="76">
        <f t="shared" si="20"/>
        <v>10</v>
      </c>
      <c r="AF17" s="76">
        <v>1</v>
      </c>
      <c r="AG17" s="67">
        <f t="shared" si="21"/>
        <v>1.175</v>
      </c>
      <c r="AH17" s="75">
        <f>AH16*AF17</f>
        <v>1</v>
      </c>
      <c r="AI17" s="75">
        <f t="shared" si="22"/>
        <v>-28.200000000000003</v>
      </c>
      <c r="AJ17" s="75">
        <f t="shared" si="23"/>
        <v>0.3589682359365729</v>
      </c>
      <c r="AK17" s="75">
        <f t="shared" si="24"/>
        <v>229.73967099940717</v>
      </c>
      <c r="AL17" s="75">
        <f t="shared" si="25"/>
        <v>11.114850575053849</v>
      </c>
      <c r="AO17" s="76">
        <f t="shared" si="26"/>
        <v>-54</v>
      </c>
      <c r="AP17" s="76">
        <f t="shared" si="27"/>
        <v>10</v>
      </c>
      <c r="AQ17" s="76">
        <v>1</v>
      </c>
      <c r="AR17" s="67">
        <f t="shared" si="28"/>
        <v>1.325</v>
      </c>
      <c r="AS17" s="75">
        <f>AS16*AQ17</f>
        <v>1</v>
      </c>
      <c r="AT17" s="75">
        <f t="shared" si="29"/>
        <v>-71.55</v>
      </c>
      <c r="AU17" s="75">
        <f t="shared" si="30"/>
        <v>5.6088786865089411E-3</v>
      </c>
      <c r="AV17" s="75">
        <f t="shared" si="31"/>
        <v>229.73967099940717</v>
      </c>
      <c r="AW17" s="75">
        <f t="shared" si="32"/>
        <v>11.114850575053849</v>
      </c>
      <c r="AZ17" s="76">
        <f t="shared" si="33"/>
        <v>-91</v>
      </c>
      <c r="BA17" s="76">
        <f t="shared" si="34"/>
        <v>10</v>
      </c>
      <c r="BB17" s="76">
        <v>1</v>
      </c>
      <c r="BC17" s="67">
        <f t="shared" si="35"/>
        <v>1.51</v>
      </c>
      <c r="BD17" s="75">
        <f>BD16*BB17</f>
        <v>1</v>
      </c>
      <c r="BE17" s="75">
        <f t="shared" si="36"/>
        <v>-137.41</v>
      </c>
      <c r="BF17" s="75">
        <f t="shared" si="37"/>
        <v>3.3208868533940085E-5</v>
      </c>
      <c r="BG17" s="75">
        <f t="shared" si="38"/>
        <v>229.73967099940717</v>
      </c>
      <c r="BH17" s="75">
        <f t="shared" si="39"/>
        <v>11.114850575053849</v>
      </c>
      <c r="BK17" s="76">
        <f t="shared" si="40"/>
        <v>-141</v>
      </c>
      <c r="BL17" s="76">
        <f t="shared" si="41"/>
        <v>10</v>
      </c>
      <c r="BM17" s="76">
        <v>1</v>
      </c>
      <c r="BN17" s="67">
        <f t="shared" si="42"/>
        <v>1.76</v>
      </c>
      <c r="BO17" s="75">
        <f>BO16*BM17</f>
        <v>1</v>
      </c>
      <c r="BP17" s="75">
        <f t="shared" si="43"/>
        <v>-248.16</v>
      </c>
      <c r="BQ17" s="75">
        <f t="shared" si="44"/>
        <v>3.2430535677675752E-8</v>
      </c>
      <c r="BR17" s="75">
        <f t="shared" si="45"/>
        <v>229.73967099940717</v>
      </c>
      <c r="BS17" s="75">
        <f t="shared" si="46"/>
        <v>11.114850575053849</v>
      </c>
      <c r="BV17" s="76">
        <f t="shared" si="47"/>
        <v>-196</v>
      </c>
      <c r="BW17" s="76">
        <f t="shared" si="48"/>
        <v>10</v>
      </c>
      <c r="BX17" s="76">
        <v>1</v>
      </c>
      <c r="BY17" s="67">
        <f t="shared" si="49"/>
        <v>2.0350000000000001</v>
      </c>
      <c r="BZ17" s="75">
        <f>BZ16*BX17</f>
        <v>1</v>
      </c>
      <c r="CA17" s="75">
        <f t="shared" si="50"/>
        <v>-398.86</v>
      </c>
      <c r="CB17" s="75">
        <f t="shared" si="51"/>
        <v>1.5835222498865052E-11</v>
      </c>
      <c r="CC17" s="75">
        <f t="shared" si="52"/>
        <v>229.73967099940717</v>
      </c>
      <c r="CD17" s="75">
        <f t="shared" si="53"/>
        <v>11.114850575053849</v>
      </c>
      <c r="CG17" s="76">
        <f t="shared" si="54"/>
        <v>-246</v>
      </c>
      <c r="CH17" s="76">
        <f t="shared" si="55"/>
        <v>10</v>
      </c>
      <c r="CI17" s="76">
        <v>1</v>
      </c>
      <c r="CJ17" s="67">
        <f t="shared" si="56"/>
        <v>2.2850000000000001</v>
      </c>
      <c r="CK17" s="75">
        <f>CK16*CI17</f>
        <v>1</v>
      </c>
      <c r="CL17" s="75">
        <f t="shared" si="57"/>
        <v>-562.11</v>
      </c>
      <c r="CM17" s="75">
        <f t="shared" si="58"/>
        <v>1.5464084471547855E-14</v>
      </c>
      <c r="CN17" s="75">
        <f t="shared" si="59"/>
        <v>229.73967099940717</v>
      </c>
      <c r="CO17" s="75">
        <f t="shared" si="60"/>
        <v>11.114850575053849</v>
      </c>
      <c r="CR17" s="76">
        <f t="shared" si="61"/>
        <v>-309</v>
      </c>
      <c r="CS17" s="76">
        <f t="shared" si="62"/>
        <v>10</v>
      </c>
      <c r="CT17" s="76">
        <v>1</v>
      </c>
      <c r="CU17" s="67">
        <f t="shared" si="63"/>
        <v>2.6</v>
      </c>
      <c r="CV17" s="75">
        <f>CV16*CT17</f>
        <v>1</v>
      </c>
      <c r="CW17" s="75">
        <f t="shared" si="64"/>
        <v>-803.4</v>
      </c>
      <c r="CX17" s="75">
        <f t="shared" si="65"/>
        <v>2.4908425040365696E-18</v>
      </c>
      <c r="CY17" s="75">
        <f t="shared" si="66"/>
        <v>229.73967099940717</v>
      </c>
      <c r="CZ17" s="75">
        <f t="shared" si="67"/>
        <v>11.114850575053849</v>
      </c>
    </row>
    <row r="18" spans="1:104">
      <c r="A18" s="67">
        <f t="shared" si="0"/>
        <v>0.37892914162759872</v>
      </c>
      <c r="B18" s="67">
        <f t="shared" si="1"/>
        <v>0.4</v>
      </c>
      <c r="C18" s="88">
        <f t="shared" si="2"/>
        <v>2.0499999999999998</v>
      </c>
      <c r="D18" s="89"/>
      <c r="E18" s="70">
        <f t="shared" si="3"/>
        <v>5.2780316430915812</v>
      </c>
      <c r="F18" s="67">
        <f t="shared" si="68"/>
        <v>2.4000000000000012</v>
      </c>
      <c r="G18" s="71">
        <v>12</v>
      </c>
      <c r="H18" s="76">
        <f t="shared" si="4"/>
        <v>12</v>
      </c>
      <c r="I18" s="76">
        <f t="shared" si="5"/>
        <v>10</v>
      </c>
      <c r="J18" s="76">
        <v>1</v>
      </c>
      <c r="K18" s="67">
        <f t="shared" si="6"/>
        <v>1</v>
      </c>
      <c r="L18" s="75">
        <f>L17*J18</f>
        <v>1</v>
      </c>
      <c r="M18" s="75">
        <f t="shared" si="7"/>
        <v>12</v>
      </c>
      <c r="N18" s="75">
        <f t="shared" si="8"/>
        <v>52.780316430915811</v>
      </c>
      <c r="O18" s="75">
        <f t="shared" si="9"/>
        <v>263.90158215457905</v>
      </c>
      <c r="P18" s="75">
        <f t="shared" si="10"/>
        <v>11.519445905479001</v>
      </c>
      <c r="Q18" s="106">
        <f t="shared" si="69"/>
        <v>4.3983597025763173</v>
      </c>
      <c r="R18" s="79">
        <f>Q18/(($C18/K$3))</f>
        <v>2.145541318329911</v>
      </c>
      <c r="S18" s="76">
        <f t="shared" si="12"/>
        <v>2</v>
      </c>
      <c r="T18" s="76">
        <f t="shared" si="13"/>
        <v>10</v>
      </c>
      <c r="U18" s="76">
        <v>1</v>
      </c>
      <c r="V18" s="67">
        <f t="shared" si="14"/>
        <v>1.05</v>
      </c>
      <c r="W18" s="75">
        <f>W17*U18</f>
        <v>1</v>
      </c>
      <c r="X18" s="75">
        <f t="shared" si="15"/>
        <v>2.1</v>
      </c>
      <c r="Y18" s="75">
        <f t="shared" si="16"/>
        <v>13.195079107728944</v>
      </c>
      <c r="Z18" s="75">
        <f t="shared" si="17"/>
        <v>263.90158215457905</v>
      </c>
      <c r="AA18" s="75">
        <f t="shared" si="18"/>
        <v>11.519445905479001</v>
      </c>
      <c r="AB18" s="106">
        <f t="shared" si="70"/>
        <v>6.2833710036804495</v>
      </c>
      <c r="AC18" s="79">
        <f>AB18/(($C18/V$3))</f>
        <v>3.218311977494865</v>
      </c>
      <c r="AD18" s="76">
        <f t="shared" si="19"/>
        <v>-23</v>
      </c>
      <c r="AE18" s="76">
        <f t="shared" si="20"/>
        <v>10</v>
      </c>
      <c r="AF18" s="76">
        <v>1</v>
      </c>
      <c r="AG18" s="67">
        <f t="shared" si="21"/>
        <v>1.175</v>
      </c>
      <c r="AH18" s="75">
        <f>AH17*AF18</f>
        <v>1</v>
      </c>
      <c r="AI18" s="75">
        <f t="shared" si="22"/>
        <v>-27.025000000000002</v>
      </c>
      <c r="AJ18" s="75">
        <f t="shared" si="23"/>
        <v>0.41234622211652883</v>
      </c>
      <c r="AK18" s="75">
        <f t="shared" si="24"/>
        <v>263.90158215457905</v>
      </c>
      <c r="AL18" s="75">
        <f t="shared" si="25"/>
        <v>11.519445905479001</v>
      </c>
      <c r="AO18" s="76">
        <f t="shared" si="26"/>
        <v>-53</v>
      </c>
      <c r="AP18" s="76">
        <f t="shared" si="27"/>
        <v>10</v>
      </c>
      <c r="AQ18" s="76">
        <v>1</v>
      </c>
      <c r="AR18" s="67">
        <f t="shared" si="28"/>
        <v>1.325</v>
      </c>
      <c r="AS18" s="75">
        <f>AS17*AQ18</f>
        <v>1</v>
      </c>
      <c r="AT18" s="75">
        <f t="shared" si="29"/>
        <v>-70.224999999999994</v>
      </c>
      <c r="AU18" s="75">
        <f t="shared" si="30"/>
        <v>6.4429097205707508E-3</v>
      </c>
      <c r="AV18" s="75">
        <f t="shared" si="31"/>
        <v>263.90158215457905</v>
      </c>
      <c r="AW18" s="75">
        <f t="shared" si="32"/>
        <v>11.519445905479001</v>
      </c>
      <c r="AZ18" s="76">
        <f t="shared" si="33"/>
        <v>-90</v>
      </c>
      <c r="BA18" s="76">
        <f t="shared" si="34"/>
        <v>10</v>
      </c>
      <c r="BB18" s="76">
        <v>1</v>
      </c>
      <c r="BC18" s="67">
        <f t="shared" si="35"/>
        <v>1.51</v>
      </c>
      <c r="BD18" s="75">
        <f>BD17*BB18</f>
        <v>1</v>
      </c>
      <c r="BE18" s="75">
        <f t="shared" si="36"/>
        <v>-135.9</v>
      </c>
      <c r="BF18" s="75">
        <f t="shared" si="37"/>
        <v>3.814697265624977E-5</v>
      </c>
      <c r="BG18" s="75">
        <f t="shared" si="38"/>
        <v>263.90158215457905</v>
      </c>
      <c r="BH18" s="75">
        <f t="shared" si="39"/>
        <v>11.519445905479001</v>
      </c>
      <c r="BK18" s="76">
        <f t="shared" si="40"/>
        <v>-140</v>
      </c>
      <c r="BL18" s="76">
        <f t="shared" si="41"/>
        <v>10</v>
      </c>
      <c r="BM18" s="76">
        <v>1</v>
      </c>
      <c r="BN18" s="67">
        <f t="shared" si="42"/>
        <v>1.76</v>
      </c>
      <c r="BO18" s="75">
        <f>BO17*BM18</f>
        <v>1</v>
      </c>
      <c r="BP18" s="75">
        <f t="shared" si="43"/>
        <v>-246.4</v>
      </c>
      <c r="BQ18" s="75">
        <f t="shared" si="44"/>
        <v>3.7252902984618797E-8</v>
      </c>
      <c r="BR18" s="75">
        <f t="shared" si="45"/>
        <v>263.90158215457905</v>
      </c>
      <c r="BS18" s="75">
        <f t="shared" si="46"/>
        <v>11.519445905479001</v>
      </c>
      <c r="BV18" s="76">
        <f t="shared" si="47"/>
        <v>-195</v>
      </c>
      <c r="BW18" s="76">
        <f t="shared" si="48"/>
        <v>10</v>
      </c>
      <c r="BX18" s="76">
        <v>1</v>
      </c>
      <c r="BY18" s="67">
        <f t="shared" si="49"/>
        <v>2.0350000000000001</v>
      </c>
      <c r="BZ18" s="75">
        <f>BZ17*BX18</f>
        <v>1</v>
      </c>
      <c r="CA18" s="75">
        <f t="shared" si="50"/>
        <v>-396.82500000000005</v>
      </c>
      <c r="CB18" s="75">
        <f t="shared" si="51"/>
        <v>1.8189894035458326E-11</v>
      </c>
      <c r="CC18" s="75">
        <f t="shared" si="52"/>
        <v>263.90158215457905</v>
      </c>
      <c r="CD18" s="75">
        <f t="shared" si="53"/>
        <v>11.519445905479001</v>
      </c>
      <c r="CG18" s="76">
        <f t="shared" si="54"/>
        <v>-245</v>
      </c>
      <c r="CH18" s="76">
        <f t="shared" si="55"/>
        <v>10</v>
      </c>
      <c r="CI18" s="76">
        <v>1</v>
      </c>
      <c r="CJ18" s="67">
        <f t="shared" si="56"/>
        <v>2.2850000000000001</v>
      </c>
      <c r="CK18" s="75">
        <f>CK17*CI18</f>
        <v>1</v>
      </c>
      <c r="CL18" s="75">
        <f t="shared" si="57"/>
        <v>-559.82500000000005</v>
      </c>
      <c r="CM18" s="75">
        <f t="shared" si="58"/>
        <v>1.7763568394002218E-14</v>
      </c>
      <c r="CN18" s="75">
        <f t="shared" si="59"/>
        <v>263.90158215457905</v>
      </c>
      <c r="CO18" s="75">
        <f t="shared" si="60"/>
        <v>11.519445905479001</v>
      </c>
      <c r="CR18" s="76">
        <f t="shared" si="61"/>
        <v>-308</v>
      </c>
      <c r="CS18" s="76">
        <f t="shared" si="62"/>
        <v>10</v>
      </c>
      <c r="CT18" s="76">
        <v>1</v>
      </c>
      <c r="CU18" s="67">
        <f t="shared" si="63"/>
        <v>2.6</v>
      </c>
      <c r="CV18" s="75">
        <f>CV17*CT18</f>
        <v>1</v>
      </c>
      <c r="CW18" s="75">
        <f t="shared" si="64"/>
        <v>-800.80000000000007</v>
      </c>
      <c r="CX18" s="75">
        <f t="shared" si="65"/>
        <v>2.8612266869435031E-18</v>
      </c>
      <c r="CY18" s="75">
        <f t="shared" si="66"/>
        <v>263.90158215457905</v>
      </c>
      <c r="CZ18" s="75">
        <f t="shared" si="67"/>
        <v>11.519445905479001</v>
      </c>
    </row>
    <row r="19" spans="1:104">
      <c r="A19" s="67">
        <f t="shared" si="0"/>
        <v>0.39229204894837449</v>
      </c>
      <c r="B19" s="67">
        <f t="shared" si="1"/>
        <v>0.43333333333333335</v>
      </c>
      <c r="C19" s="88">
        <f t="shared" si="2"/>
        <v>2.0499999999999998</v>
      </c>
      <c r="D19" s="89"/>
      <c r="E19" s="70">
        <f t="shared" si="3"/>
        <v>6.0628662660415973</v>
      </c>
      <c r="F19" s="67">
        <f t="shared" si="68"/>
        <v>2.6000000000000014</v>
      </c>
      <c r="G19" s="71">
        <v>13</v>
      </c>
      <c r="H19" s="76">
        <f t="shared" si="4"/>
        <v>13</v>
      </c>
      <c r="I19" s="76">
        <f t="shared" si="5"/>
        <v>10</v>
      </c>
      <c r="J19" s="76">
        <v>1</v>
      </c>
      <c r="K19" s="67">
        <f t="shared" si="6"/>
        <v>1</v>
      </c>
      <c r="L19" s="75">
        <f>L18*J19</f>
        <v>1</v>
      </c>
      <c r="M19" s="75">
        <f t="shared" si="7"/>
        <v>13</v>
      </c>
      <c r="N19" s="75">
        <f t="shared" si="8"/>
        <v>60.628662660415969</v>
      </c>
      <c r="O19" s="75">
        <f t="shared" si="9"/>
        <v>303.14331330207983</v>
      </c>
      <c r="P19" s="75">
        <f t="shared" si="10"/>
        <v>11.938754689662197</v>
      </c>
      <c r="Q19" s="106">
        <f t="shared" si="69"/>
        <v>4.6637432815704596</v>
      </c>
      <c r="R19" s="79">
        <f>Q19/(($C19/K$3))</f>
        <v>2.2749967227172974</v>
      </c>
      <c r="S19" s="76">
        <f t="shared" si="12"/>
        <v>3</v>
      </c>
      <c r="T19" s="76">
        <f t="shared" si="13"/>
        <v>10</v>
      </c>
      <c r="U19" s="76">
        <v>1</v>
      </c>
      <c r="V19" s="67">
        <f t="shared" si="14"/>
        <v>1.05</v>
      </c>
      <c r="W19" s="75">
        <f>W18*U19</f>
        <v>1</v>
      </c>
      <c r="X19" s="75">
        <f t="shared" si="15"/>
        <v>3.1500000000000004</v>
      </c>
      <c r="Y19" s="75">
        <f t="shared" si="16"/>
        <v>15.157165665103985</v>
      </c>
      <c r="Z19" s="75">
        <f t="shared" si="17"/>
        <v>303.14331330207983</v>
      </c>
      <c r="AA19" s="75">
        <f t="shared" si="18"/>
        <v>11.938754689662197</v>
      </c>
      <c r="AB19" s="106">
        <f t="shared" si="70"/>
        <v>4.8117986238425345</v>
      </c>
      <c r="AC19" s="79">
        <f>AB19/(($C19/V$3))</f>
        <v>2.4645797829437375</v>
      </c>
      <c r="AD19" s="76">
        <f t="shared" si="19"/>
        <v>-22</v>
      </c>
      <c r="AE19" s="76">
        <f t="shared" si="20"/>
        <v>10</v>
      </c>
      <c r="AF19" s="76">
        <v>1</v>
      </c>
      <c r="AG19" s="67">
        <f t="shared" si="21"/>
        <v>1.175</v>
      </c>
      <c r="AH19" s="75">
        <f>AH18*AF19</f>
        <v>1</v>
      </c>
      <c r="AI19" s="75">
        <f t="shared" si="22"/>
        <v>-25.85</v>
      </c>
      <c r="AJ19" s="75">
        <f t="shared" si="23"/>
        <v>0.47366142703449882</v>
      </c>
      <c r="AK19" s="75">
        <f t="shared" si="24"/>
        <v>303.14331330207983</v>
      </c>
      <c r="AL19" s="75">
        <f t="shared" si="25"/>
        <v>11.938754689662197</v>
      </c>
      <c r="AO19" s="76">
        <f t="shared" si="26"/>
        <v>-52</v>
      </c>
      <c r="AP19" s="76">
        <f t="shared" si="27"/>
        <v>10</v>
      </c>
      <c r="AQ19" s="76">
        <v>1</v>
      </c>
      <c r="AR19" s="67">
        <f t="shared" si="28"/>
        <v>1.325</v>
      </c>
      <c r="AS19" s="75">
        <f>AS18*AQ19</f>
        <v>1</v>
      </c>
      <c r="AT19" s="75">
        <f t="shared" si="29"/>
        <v>-68.899999999999991</v>
      </c>
      <c r="AU19" s="75">
        <f t="shared" si="30"/>
        <v>7.4009597974140275E-3</v>
      </c>
      <c r="AV19" s="75">
        <f t="shared" si="31"/>
        <v>303.14331330207983</v>
      </c>
      <c r="AW19" s="75">
        <f t="shared" si="32"/>
        <v>11.938754689662197</v>
      </c>
      <c r="AZ19" s="76">
        <f t="shared" si="33"/>
        <v>-89</v>
      </c>
      <c r="BA19" s="76">
        <f t="shared" si="34"/>
        <v>10</v>
      </c>
      <c r="BB19" s="76">
        <v>1</v>
      </c>
      <c r="BC19" s="67">
        <f t="shared" si="35"/>
        <v>1.51</v>
      </c>
      <c r="BD19" s="75">
        <f>BD18*BB19</f>
        <v>1</v>
      </c>
      <c r="BE19" s="75">
        <f t="shared" si="36"/>
        <v>-134.39000000000001</v>
      </c>
      <c r="BF19" s="75">
        <f t="shared" si="37"/>
        <v>4.3819364738350981E-5</v>
      </c>
      <c r="BG19" s="75">
        <f t="shared" si="38"/>
        <v>303.14331330207983</v>
      </c>
      <c r="BH19" s="75">
        <f t="shared" si="39"/>
        <v>11.938754689662197</v>
      </c>
      <c r="BK19" s="76">
        <f t="shared" si="40"/>
        <v>-139</v>
      </c>
      <c r="BL19" s="76">
        <f t="shared" si="41"/>
        <v>10</v>
      </c>
      <c r="BM19" s="76">
        <v>1</v>
      </c>
      <c r="BN19" s="67">
        <f t="shared" si="42"/>
        <v>1.76</v>
      </c>
      <c r="BO19" s="75">
        <f>BO18*BM19</f>
        <v>1</v>
      </c>
      <c r="BP19" s="75">
        <f t="shared" si="43"/>
        <v>-244.64000000000001</v>
      </c>
      <c r="BQ19" s="75">
        <f t="shared" si="44"/>
        <v>4.2792348377295747E-8</v>
      </c>
      <c r="BR19" s="75">
        <f t="shared" si="45"/>
        <v>303.14331330207983</v>
      </c>
      <c r="BS19" s="75">
        <f t="shared" si="46"/>
        <v>11.938754689662197</v>
      </c>
      <c r="BV19" s="76">
        <f t="shared" si="47"/>
        <v>-194</v>
      </c>
      <c r="BW19" s="76">
        <f t="shared" si="48"/>
        <v>10</v>
      </c>
      <c r="BX19" s="76">
        <v>1</v>
      </c>
      <c r="BY19" s="67">
        <f t="shared" si="49"/>
        <v>2.0350000000000001</v>
      </c>
      <c r="BZ19" s="75">
        <f>BZ18*BX19</f>
        <v>1</v>
      </c>
      <c r="CA19" s="75">
        <f t="shared" si="50"/>
        <v>-394.79</v>
      </c>
      <c r="CB19" s="75">
        <f t="shared" si="51"/>
        <v>2.0894701356101358E-11</v>
      </c>
      <c r="CC19" s="75">
        <f t="shared" si="52"/>
        <v>303.14331330207983</v>
      </c>
      <c r="CD19" s="75">
        <f t="shared" si="53"/>
        <v>11.938754689662197</v>
      </c>
      <c r="CG19" s="76">
        <f t="shared" si="54"/>
        <v>-244</v>
      </c>
      <c r="CH19" s="76">
        <f t="shared" si="55"/>
        <v>10</v>
      </c>
      <c r="CI19" s="76">
        <v>1</v>
      </c>
      <c r="CJ19" s="67">
        <f t="shared" si="56"/>
        <v>2.2850000000000001</v>
      </c>
      <c r="CK19" s="75">
        <f>CK18*CI19</f>
        <v>1</v>
      </c>
      <c r="CL19" s="75">
        <f t="shared" si="57"/>
        <v>-557.54000000000008</v>
      </c>
      <c r="CM19" s="75">
        <f t="shared" si="58"/>
        <v>2.0404981793067666E-14</v>
      </c>
      <c r="CN19" s="75">
        <f t="shared" si="59"/>
        <v>303.14331330207983</v>
      </c>
      <c r="CO19" s="75">
        <f t="shared" si="60"/>
        <v>11.938754689662197</v>
      </c>
      <c r="CR19" s="76">
        <f t="shared" si="61"/>
        <v>-307</v>
      </c>
      <c r="CS19" s="76">
        <f t="shared" si="62"/>
        <v>10</v>
      </c>
      <c r="CT19" s="76">
        <v>1</v>
      </c>
      <c r="CU19" s="67">
        <f t="shared" si="63"/>
        <v>2.6</v>
      </c>
      <c r="CV19" s="75">
        <f>CV18*CT19</f>
        <v>1</v>
      </c>
      <c r="CW19" s="75">
        <f t="shared" si="64"/>
        <v>-798.2</v>
      </c>
      <c r="CX19" s="75">
        <f t="shared" si="65"/>
        <v>3.2866863885656191E-18</v>
      </c>
      <c r="CY19" s="75">
        <f t="shared" si="66"/>
        <v>303.14331330207983</v>
      </c>
      <c r="CZ19" s="75">
        <f t="shared" si="67"/>
        <v>11.938754689662197</v>
      </c>
    </row>
    <row r="20" spans="1:104">
      <c r="A20" s="67">
        <f t="shared" si="0"/>
        <v>0.40612619817811685</v>
      </c>
      <c r="B20" s="67">
        <f t="shared" si="1"/>
        <v>0.46666666666666667</v>
      </c>
      <c r="C20" s="88">
        <f t="shared" si="2"/>
        <v>2.0499999999999998</v>
      </c>
      <c r="D20" s="89"/>
      <c r="E20" s="70">
        <f t="shared" si="3"/>
        <v>6.9644045063689983</v>
      </c>
      <c r="F20" s="67">
        <f t="shared" si="68"/>
        <v>2.8000000000000012</v>
      </c>
      <c r="G20" s="71">
        <v>14</v>
      </c>
      <c r="H20" s="76">
        <f t="shared" si="4"/>
        <v>14</v>
      </c>
      <c r="I20" s="76">
        <f t="shared" si="5"/>
        <v>10</v>
      </c>
      <c r="J20" s="76">
        <v>1</v>
      </c>
      <c r="K20" s="67">
        <f t="shared" si="6"/>
        <v>1</v>
      </c>
      <c r="L20" s="75">
        <f>L19*J20</f>
        <v>1</v>
      </c>
      <c r="M20" s="75">
        <f t="shared" si="7"/>
        <v>14</v>
      </c>
      <c r="N20" s="75">
        <f t="shared" si="8"/>
        <v>69.644045063689987</v>
      </c>
      <c r="O20" s="75">
        <f t="shared" si="9"/>
        <v>348.22022531844993</v>
      </c>
      <c r="P20" s="75">
        <f t="shared" si="10"/>
        <v>12.373311504493293</v>
      </c>
      <c r="Q20" s="106">
        <f t="shared" si="69"/>
        <v>4.9745746474064276</v>
      </c>
      <c r="R20" s="79">
        <f>Q20/(($C20/K$3))</f>
        <v>2.4266217792226477</v>
      </c>
      <c r="S20" s="76">
        <f t="shared" si="12"/>
        <v>4</v>
      </c>
      <c r="T20" s="76">
        <f t="shared" si="13"/>
        <v>10</v>
      </c>
      <c r="U20" s="76">
        <v>1</v>
      </c>
      <c r="V20" s="67">
        <f t="shared" si="14"/>
        <v>1.05</v>
      </c>
      <c r="W20" s="75">
        <f>W19*U20</f>
        <v>1</v>
      </c>
      <c r="X20" s="75">
        <f t="shared" si="15"/>
        <v>4.2</v>
      </c>
      <c r="Y20" s="75">
        <f t="shared" si="16"/>
        <v>17.411011265922486</v>
      </c>
      <c r="Z20" s="75">
        <f t="shared" si="17"/>
        <v>348.22022531844993</v>
      </c>
      <c r="AA20" s="75">
        <f t="shared" si="18"/>
        <v>12.373311504493293</v>
      </c>
      <c r="AB20" s="106">
        <f t="shared" si="70"/>
        <v>4.1454788728386873</v>
      </c>
      <c r="AC20" s="79">
        <f>AB20/(($C20/V$3))</f>
        <v>2.123294056819816</v>
      </c>
      <c r="AD20" s="76">
        <f t="shared" si="19"/>
        <v>-21</v>
      </c>
      <c r="AE20" s="76">
        <f t="shared" si="20"/>
        <v>10</v>
      </c>
      <c r="AF20" s="76">
        <v>1</v>
      </c>
      <c r="AG20" s="67">
        <f t="shared" si="21"/>
        <v>1.175</v>
      </c>
      <c r="AH20" s="75">
        <f>AH19*AF20</f>
        <v>1</v>
      </c>
      <c r="AI20" s="75">
        <f t="shared" si="22"/>
        <v>-24.675000000000001</v>
      </c>
      <c r="AJ20" s="75">
        <f t="shared" si="23"/>
        <v>0.54409410206007691</v>
      </c>
      <c r="AK20" s="75">
        <f t="shared" si="24"/>
        <v>348.22022531844993</v>
      </c>
      <c r="AL20" s="75">
        <f t="shared" si="25"/>
        <v>12.373311504493293</v>
      </c>
      <c r="AO20" s="76">
        <f t="shared" si="26"/>
        <v>-51</v>
      </c>
      <c r="AP20" s="76">
        <f t="shared" si="27"/>
        <v>10</v>
      </c>
      <c r="AQ20" s="76">
        <v>1</v>
      </c>
      <c r="AR20" s="67">
        <f t="shared" si="28"/>
        <v>1.325</v>
      </c>
      <c r="AS20" s="75">
        <f>AS19*AQ20</f>
        <v>1</v>
      </c>
      <c r="AT20" s="75">
        <f t="shared" si="29"/>
        <v>-67.575000000000003</v>
      </c>
      <c r="AU20" s="75">
        <f t="shared" si="30"/>
        <v>8.5014703446886844E-3</v>
      </c>
      <c r="AV20" s="75">
        <f t="shared" si="31"/>
        <v>348.22022531844993</v>
      </c>
      <c r="AW20" s="75">
        <f t="shared" si="32"/>
        <v>12.373311504493293</v>
      </c>
      <c r="AZ20" s="76">
        <f t="shared" si="33"/>
        <v>-88</v>
      </c>
      <c r="BA20" s="76">
        <f t="shared" si="34"/>
        <v>10</v>
      </c>
      <c r="BB20" s="76">
        <v>1</v>
      </c>
      <c r="BC20" s="67">
        <f t="shared" si="35"/>
        <v>1.51</v>
      </c>
      <c r="BD20" s="75">
        <f>BD19*BB20</f>
        <v>1</v>
      </c>
      <c r="BE20" s="75">
        <f t="shared" si="36"/>
        <v>-132.88</v>
      </c>
      <c r="BF20" s="75">
        <f t="shared" si="37"/>
        <v>5.0335232191958868E-5</v>
      </c>
      <c r="BG20" s="75">
        <f t="shared" si="38"/>
        <v>348.22022531844993</v>
      </c>
      <c r="BH20" s="75">
        <f t="shared" si="39"/>
        <v>12.373311504493293</v>
      </c>
      <c r="BK20" s="76">
        <f t="shared" si="40"/>
        <v>-138</v>
      </c>
      <c r="BL20" s="76">
        <f t="shared" si="41"/>
        <v>10</v>
      </c>
      <c r="BM20" s="76">
        <v>1</v>
      </c>
      <c r="BN20" s="67">
        <f t="shared" si="42"/>
        <v>1.76</v>
      </c>
      <c r="BO20" s="75">
        <f>BO19*BM20</f>
        <v>1</v>
      </c>
      <c r="BP20" s="75">
        <f t="shared" si="43"/>
        <v>-242.88</v>
      </c>
      <c r="BQ20" s="75">
        <f t="shared" si="44"/>
        <v>4.915550018745966E-8</v>
      </c>
      <c r="BR20" s="75">
        <f t="shared" si="45"/>
        <v>348.22022531844993</v>
      </c>
      <c r="BS20" s="75">
        <f t="shared" si="46"/>
        <v>12.373311504493293</v>
      </c>
      <c r="BV20" s="76">
        <f t="shared" si="47"/>
        <v>-193</v>
      </c>
      <c r="BW20" s="76">
        <f t="shared" si="48"/>
        <v>10</v>
      </c>
      <c r="BX20" s="76">
        <v>1</v>
      </c>
      <c r="BY20" s="67">
        <f t="shared" si="49"/>
        <v>2.0350000000000001</v>
      </c>
      <c r="BZ20" s="75">
        <f>BZ19*BX20</f>
        <v>1</v>
      </c>
      <c r="CA20" s="75">
        <f t="shared" si="50"/>
        <v>-392.75500000000005</v>
      </c>
      <c r="CB20" s="75">
        <f t="shared" si="51"/>
        <v>2.400170907590795E-11</v>
      </c>
      <c r="CC20" s="75">
        <f t="shared" si="52"/>
        <v>348.22022531844993</v>
      </c>
      <c r="CD20" s="75">
        <f t="shared" si="53"/>
        <v>12.373311504493293</v>
      </c>
      <c r="CG20" s="76">
        <f t="shared" si="54"/>
        <v>-243</v>
      </c>
      <c r="CH20" s="76">
        <f t="shared" si="55"/>
        <v>10</v>
      </c>
      <c r="CI20" s="76">
        <v>1</v>
      </c>
      <c r="CJ20" s="67">
        <f t="shared" si="56"/>
        <v>2.2850000000000001</v>
      </c>
      <c r="CK20" s="75">
        <f>CK19*CI20</f>
        <v>1</v>
      </c>
      <c r="CL20" s="75">
        <f t="shared" si="57"/>
        <v>-555.255</v>
      </c>
      <c r="CM20" s="75">
        <f t="shared" si="58"/>
        <v>2.3439169019441279E-14</v>
      </c>
      <c r="CN20" s="75">
        <f t="shared" si="59"/>
        <v>348.22022531844993</v>
      </c>
      <c r="CO20" s="75">
        <f t="shared" si="60"/>
        <v>12.373311504493293</v>
      </c>
      <c r="CR20" s="76">
        <f t="shared" si="61"/>
        <v>-306</v>
      </c>
      <c r="CS20" s="76">
        <f t="shared" si="62"/>
        <v>10</v>
      </c>
      <c r="CT20" s="76">
        <v>1</v>
      </c>
      <c r="CU20" s="67">
        <f t="shared" si="63"/>
        <v>2.6</v>
      </c>
      <c r="CV20" s="75">
        <f>CV19*CT20</f>
        <v>1</v>
      </c>
      <c r="CW20" s="75">
        <f t="shared" si="64"/>
        <v>-795.6</v>
      </c>
      <c r="CX20" s="75">
        <f t="shared" si="65"/>
        <v>3.7754112479364726E-18</v>
      </c>
      <c r="CY20" s="75">
        <f t="shared" si="66"/>
        <v>348.22022531844993</v>
      </c>
      <c r="CZ20" s="75">
        <f t="shared" si="67"/>
        <v>12.373311504493293</v>
      </c>
    </row>
    <row r="21" spans="1:104">
      <c r="A21" s="67">
        <f t="shared" si="0"/>
        <v>0.42044820762685642</v>
      </c>
      <c r="B21" s="67">
        <f t="shared" si="1"/>
        <v>0.5</v>
      </c>
      <c r="C21" s="88">
        <f>IF(D21&gt;0,C20+D21,C20)</f>
        <v>2.0499999999999998</v>
      </c>
      <c r="D21" s="89"/>
      <c r="E21" s="70">
        <f t="shared" si="3"/>
        <v>8.0000000000000071</v>
      </c>
      <c r="F21" s="67">
        <f t="shared" si="68"/>
        <v>3.0000000000000013</v>
      </c>
      <c r="G21" s="71">
        <v>15</v>
      </c>
      <c r="H21" s="76">
        <f t="shared" si="4"/>
        <v>15</v>
      </c>
      <c r="I21" s="76">
        <f t="shared" si="5"/>
        <v>10</v>
      </c>
      <c r="J21" s="76">
        <v>1</v>
      </c>
      <c r="K21" s="67">
        <f t="shared" si="6"/>
        <v>1</v>
      </c>
      <c r="L21" s="75">
        <f>L20*J21</f>
        <v>1</v>
      </c>
      <c r="M21" s="75">
        <f t="shared" si="7"/>
        <v>15</v>
      </c>
      <c r="N21" s="75">
        <f t="shared" si="8"/>
        <v>80.000000000000071</v>
      </c>
      <c r="O21" s="75">
        <f t="shared" si="9"/>
        <v>400.00000000000034</v>
      </c>
      <c r="P21" s="75">
        <f t="shared" si="10"/>
        <v>12.823670332619121</v>
      </c>
      <c r="Q21" s="106">
        <f t="shared" ref="Q21:Q83" si="71">N21/M21</f>
        <v>5.3333333333333384</v>
      </c>
      <c r="R21" s="79">
        <f>Q21/(($C21/K$3))</f>
        <v>2.6016260162601652</v>
      </c>
      <c r="S21" s="76">
        <f t="shared" si="12"/>
        <v>5</v>
      </c>
      <c r="T21" s="76">
        <f t="shared" si="13"/>
        <v>10</v>
      </c>
      <c r="U21" s="76">
        <v>1</v>
      </c>
      <c r="V21" s="67">
        <f t="shared" si="14"/>
        <v>1.05</v>
      </c>
      <c r="W21" s="75">
        <f>W20*U21</f>
        <v>1</v>
      </c>
      <c r="X21" s="75">
        <f t="shared" si="15"/>
        <v>5.25</v>
      </c>
      <c r="Y21" s="75">
        <f t="shared" si="16"/>
        <v>20.000000000000004</v>
      </c>
      <c r="Z21" s="75">
        <f t="shared" si="17"/>
        <v>400.00000000000034</v>
      </c>
      <c r="AA21" s="75">
        <f t="shared" si="18"/>
        <v>12.823670332619121</v>
      </c>
      <c r="AB21" s="106">
        <f t="shared" si="70"/>
        <v>3.8095238095238102</v>
      </c>
      <c r="AC21" s="79">
        <f>AB21/(($C21/V$3))</f>
        <v>1.9512195121951226</v>
      </c>
      <c r="AD21" s="76">
        <f t="shared" si="19"/>
        <v>-20</v>
      </c>
      <c r="AE21" s="76">
        <f t="shared" si="20"/>
        <v>10</v>
      </c>
      <c r="AF21" s="76">
        <v>1</v>
      </c>
      <c r="AG21" s="67">
        <f t="shared" si="21"/>
        <v>1.175</v>
      </c>
      <c r="AH21" s="75">
        <f>AH20*AF21</f>
        <v>1</v>
      </c>
      <c r="AI21" s="75">
        <f t="shared" si="22"/>
        <v>-23.5</v>
      </c>
      <c r="AJ21" s="75">
        <f t="shared" si="23"/>
        <v>0.62499999999999911</v>
      </c>
      <c r="AK21" s="75">
        <f t="shared" si="24"/>
        <v>400.00000000000034</v>
      </c>
      <c r="AL21" s="75">
        <f t="shared" si="25"/>
        <v>12.823670332619121</v>
      </c>
      <c r="AO21" s="76">
        <f t="shared" si="26"/>
        <v>-50</v>
      </c>
      <c r="AP21" s="76">
        <f t="shared" si="27"/>
        <v>10</v>
      </c>
      <c r="AQ21" s="76">
        <v>1</v>
      </c>
      <c r="AR21" s="67">
        <f t="shared" si="28"/>
        <v>1.325</v>
      </c>
      <c r="AS21" s="75">
        <f>AS20*AQ21</f>
        <v>1</v>
      </c>
      <c r="AT21" s="75">
        <f t="shared" si="29"/>
        <v>-66.25</v>
      </c>
      <c r="AU21" s="75">
        <f t="shared" si="30"/>
        <v>9.765624999999967E-3</v>
      </c>
      <c r="AV21" s="75">
        <f t="shared" si="31"/>
        <v>400.00000000000034</v>
      </c>
      <c r="AW21" s="75">
        <f t="shared" si="32"/>
        <v>12.823670332619121</v>
      </c>
      <c r="AZ21" s="76">
        <f t="shared" si="33"/>
        <v>-87</v>
      </c>
      <c r="BA21" s="76">
        <f t="shared" si="34"/>
        <v>10</v>
      </c>
      <c r="BB21" s="76">
        <v>1</v>
      </c>
      <c r="BC21" s="67">
        <f t="shared" si="35"/>
        <v>1.51</v>
      </c>
      <c r="BD21" s="75">
        <f>BD20*BB21</f>
        <v>1</v>
      </c>
      <c r="BE21" s="75">
        <f t="shared" si="36"/>
        <v>-131.37</v>
      </c>
      <c r="BF21" s="75">
        <f t="shared" si="37"/>
        <v>5.7819998417296955E-5</v>
      </c>
      <c r="BG21" s="75">
        <f t="shared" si="38"/>
        <v>400.00000000000034</v>
      </c>
      <c r="BH21" s="75">
        <f t="shared" si="39"/>
        <v>12.823670332619121</v>
      </c>
      <c r="BK21" s="76">
        <f t="shared" si="40"/>
        <v>-137</v>
      </c>
      <c r="BL21" s="76">
        <f t="shared" si="41"/>
        <v>10</v>
      </c>
      <c r="BM21" s="76">
        <v>1</v>
      </c>
      <c r="BN21" s="67">
        <f t="shared" si="42"/>
        <v>1.76</v>
      </c>
      <c r="BO21" s="75">
        <f>BO20*BM21</f>
        <v>1</v>
      </c>
      <c r="BP21" s="75">
        <f t="shared" si="43"/>
        <v>-241.12</v>
      </c>
      <c r="BQ21" s="75">
        <f t="shared" si="44"/>
        <v>5.6464842204391372E-8</v>
      </c>
      <c r="BR21" s="75">
        <f t="shared" si="45"/>
        <v>400.00000000000034</v>
      </c>
      <c r="BS21" s="75">
        <f t="shared" si="46"/>
        <v>12.823670332619121</v>
      </c>
      <c r="BV21" s="76">
        <f t="shared" si="47"/>
        <v>-192</v>
      </c>
      <c r="BW21" s="76">
        <f t="shared" si="48"/>
        <v>10</v>
      </c>
      <c r="BX21" s="76">
        <v>1</v>
      </c>
      <c r="BY21" s="67">
        <f t="shared" si="49"/>
        <v>2.0350000000000001</v>
      </c>
      <c r="BZ21" s="75">
        <f>BZ20*BX21</f>
        <v>1</v>
      </c>
      <c r="CA21" s="75">
        <f t="shared" si="50"/>
        <v>-390.72</v>
      </c>
      <c r="CB21" s="75">
        <f t="shared" si="51"/>
        <v>2.7570723732612868E-11</v>
      </c>
      <c r="CC21" s="75">
        <f t="shared" si="52"/>
        <v>400.00000000000034</v>
      </c>
      <c r="CD21" s="75">
        <f t="shared" si="53"/>
        <v>12.823670332619121</v>
      </c>
      <c r="CG21" s="76">
        <f t="shared" si="54"/>
        <v>-242</v>
      </c>
      <c r="CH21" s="76">
        <f t="shared" si="55"/>
        <v>10</v>
      </c>
      <c r="CI21" s="76">
        <v>1</v>
      </c>
      <c r="CJ21" s="67">
        <f t="shared" si="56"/>
        <v>2.2850000000000001</v>
      </c>
      <c r="CK21" s="75">
        <f>CK20*CI21</f>
        <v>1</v>
      </c>
      <c r="CL21" s="75">
        <f t="shared" si="57"/>
        <v>-552.97</v>
      </c>
      <c r="CM21" s="75">
        <f t="shared" si="58"/>
        <v>2.6924534895129662E-14</v>
      </c>
      <c r="CN21" s="75">
        <f t="shared" si="59"/>
        <v>400.00000000000034</v>
      </c>
      <c r="CO21" s="75">
        <f t="shared" si="60"/>
        <v>12.823670332619121</v>
      </c>
      <c r="CR21" s="76">
        <f t="shared" si="61"/>
        <v>-305</v>
      </c>
      <c r="CS21" s="76">
        <f t="shared" si="62"/>
        <v>10</v>
      </c>
      <c r="CT21" s="76">
        <v>1</v>
      </c>
      <c r="CU21" s="67">
        <f t="shared" si="63"/>
        <v>2.6</v>
      </c>
      <c r="CV21" s="75">
        <f>CV20*CT21</f>
        <v>1</v>
      </c>
      <c r="CW21" s="75">
        <f t="shared" si="64"/>
        <v>-793</v>
      </c>
      <c r="CX21" s="75">
        <f t="shared" si="65"/>
        <v>4.3368086899419291E-18</v>
      </c>
      <c r="CY21" s="75">
        <f t="shared" si="66"/>
        <v>400.00000000000034</v>
      </c>
      <c r="CZ21" s="75">
        <f t="shared" si="67"/>
        <v>12.823670332619121</v>
      </c>
    </row>
    <row r="22" spans="1:104">
      <c r="A22" s="67">
        <f t="shared" si="0"/>
        <v>0.43527528164806129</v>
      </c>
      <c r="B22" s="67">
        <f t="shared" si="1"/>
        <v>0.53333333333333333</v>
      </c>
      <c r="C22" s="88">
        <f t="shared" ref="C22:C85" si="72">IF(D22&gt;0,C21+D22,C21)</f>
        <v>2.0499999999999998</v>
      </c>
      <c r="D22" s="92"/>
      <c r="E22" s="70">
        <f t="shared" si="3"/>
        <v>9.1895868399762897</v>
      </c>
      <c r="F22" s="67">
        <f t="shared" si="68"/>
        <v>3.200000000000002</v>
      </c>
      <c r="G22" s="71">
        <v>16</v>
      </c>
      <c r="H22" s="76">
        <f t="shared" si="4"/>
        <v>16</v>
      </c>
      <c r="I22" s="76">
        <f t="shared" si="5"/>
        <v>10</v>
      </c>
      <c r="J22" s="76">
        <v>1</v>
      </c>
      <c r="K22" s="67">
        <f t="shared" si="6"/>
        <v>1</v>
      </c>
      <c r="L22" s="75">
        <f>L21*J22</f>
        <v>1</v>
      </c>
      <c r="M22" s="75">
        <f t="shared" si="7"/>
        <v>16</v>
      </c>
      <c r="N22" s="75">
        <f t="shared" si="8"/>
        <v>91.89586839976289</v>
      </c>
      <c r="O22" s="75">
        <f t="shared" si="9"/>
        <v>459.47934199881445</v>
      </c>
      <c r="P22" s="75">
        <f t="shared" si="10"/>
        <v>13.290405266320805</v>
      </c>
      <c r="Q22" s="106">
        <f t="shared" si="71"/>
        <v>5.7434917749851806</v>
      </c>
      <c r="R22" s="79">
        <f>Q22/(($C22/K$3))</f>
        <v>2.80170330487082</v>
      </c>
      <c r="S22" s="76">
        <f t="shared" si="12"/>
        <v>6</v>
      </c>
      <c r="T22" s="76">
        <f t="shared" si="13"/>
        <v>10</v>
      </c>
      <c r="U22" s="76">
        <v>1</v>
      </c>
      <c r="V22" s="67">
        <f t="shared" si="14"/>
        <v>1.05</v>
      </c>
      <c r="W22" s="75">
        <f>W21*U22</f>
        <v>1</v>
      </c>
      <c r="X22" s="75">
        <f t="shared" si="15"/>
        <v>6.3000000000000007</v>
      </c>
      <c r="Y22" s="75">
        <f t="shared" si="16"/>
        <v>22.973967099940708</v>
      </c>
      <c r="Z22" s="75">
        <f t="shared" si="17"/>
        <v>459.47934199881445</v>
      </c>
      <c r="AA22" s="75">
        <f t="shared" si="18"/>
        <v>13.290405266320805</v>
      </c>
      <c r="AB22" s="106">
        <f t="shared" si="70"/>
        <v>3.6466614444350327</v>
      </c>
      <c r="AC22" s="79">
        <f>AB22/(($C22/V$3))</f>
        <v>1.8678022032472121</v>
      </c>
      <c r="AD22" s="76">
        <f t="shared" si="19"/>
        <v>-19</v>
      </c>
      <c r="AE22" s="76">
        <f t="shared" si="20"/>
        <v>10</v>
      </c>
      <c r="AF22" s="76">
        <v>1</v>
      </c>
      <c r="AG22" s="67">
        <f t="shared" si="21"/>
        <v>1.175</v>
      </c>
      <c r="AH22" s="75">
        <f>AH21*AF22</f>
        <v>1</v>
      </c>
      <c r="AI22" s="75">
        <f t="shared" si="22"/>
        <v>-22.324999999999999</v>
      </c>
      <c r="AJ22" s="75">
        <f t="shared" si="23"/>
        <v>0.71793647187314602</v>
      </c>
      <c r="AK22" s="75">
        <f t="shared" si="24"/>
        <v>459.47934199881445</v>
      </c>
      <c r="AL22" s="75">
        <f t="shared" si="25"/>
        <v>13.290405266320805</v>
      </c>
      <c r="AO22" s="76">
        <f t="shared" si="26"/>
        <v>-49</v>
      </c>
      <c r="AP22" s="76">
        <f t="shared" si="27"/>
        <v>10</v>
      </c>
      <c r="AQ22" s="76">
        <v>1</v>
      </c>
      <c r="AR22" s="67">
        <f t="shared" si="28"/>
        <v>1.325</v>
      </c>
      <c r="AS22" s="75">
        <f>AS21*AQ22</f>
        <v>1</v>
      </c>
      <c r="AT22" s="75">
        <f t="shared" si="29"/>
        <v>-64.924999999999997</v>
      </c>
      <c r="AU22" s="75">
        <f t="shared" si="30"/>
        <v>1.1217757373017884E-2</v>
      </c>
      <c r="AV22" s="75">
        <f t="shared" si="31"/>
        <v>459.47934199881445</v>
      </c>
      <c r="AW22" s="75">
        <f t="shared" si="32"/>
        <v>13.290405266320805</v>
      </c>
      <c r="AZ22" s="76">
        <f t="shared" si="33"/>
        <v>-86</v>
      </c>
      <c r="BA22" s="76">
        <f t="shared" si="34"/>
        <v>10</v>
      </c>
      <c r="BB22" s="76">
        <v>1</v>
      </c>
      <c r="BC22" s="67">
        <f t="shared" si="35"/>
        <v>1.51</v>
      </c>
      <c r="BD22" s="75">
        <f>BD21*BB22</f>
        <v>1</v>
      </c>
      <c r="BE22" s="75">
        <f t="shared" si="36"/>
        <v>-129.86000000000001</v>
      </c>
      <c r="BF22" s="75">
        <f t="shared" si="37"/>
        <v>6.6417737067880184E-5</v>
      </c>
      <c r="BG22" s="75">
        <f t="shared" si="38"/>
        <v>459.47934199881445</v>
      </c>
      <c r="BH22" s="75">
        <f t="shared" si="39"/>
        <v>13.290405266320805</v>
      </c>
      <c r="BK22" s="76">
        <f t="shared" si="40"/>
        <v>-136</v>
      </c>
      <c r="BL22" s="76">
        <f t="shared" si="41"/>
        <v>10</v>
      </c>
      <c r="BM22" s="76">
        <v>1</v>
      </c>
      <c r="BN22" s="67">
        <f t="shared" si="42"/>
        <v>1.76</v>
      </c>
      <c r="BO22" s="75">
        <f>BO21*BM22</f>
        <v>1</v>
      </c>
      <c r="BP22" s="75">
        <f t="shared" si="43"/>
        <v>-239.36</v>
      </c>
      <c r="BQ22" s="75">
        <f t="shared" si="44"/>
        <v>6.4861071355351517E-8</v>
      </c>
      <c r="BR22" s="75">
        <f t="shared" si="45"/>
        <v>459.47934199881445</v>
      </c>
      <c r="BS22" s="75">
        <f t="shared" si="46"/>
        <v>13.290405266320805</v>
      </c>
      <c r="BV22" s="76">
        <f t="shared" si="47"/>
        <v>-191</v>
      </c>
      <c r="BW22" s="76">
        <f t="shared" si="48"/>
        <v>10</v>
      </c>
      <c r="BX22" s="76">
        <v>1</v>
      </c>
      <c r="BY22" s="67">
        <f t="shared" si="49"/>
        <v>2.0350000000000001</v>
      </c>
      <c r="BZ22" s="75">
        <f>BZ21*BX22</f>
        <v>1</v>
      </c>
      <c r="CA22" s="75">
        <f t="shared" si="50"/>
        <v>-388.685</v>
      </c>
      <c r="CB22" s="75">
        <f t="shared" si="51"/>
        <v>3.1670444997730117E-11</v>
      </c>
      <c r="CC22" s="75">
        <f t="shared" si="52"/>
        <v>459.47934199881445</v>
      </c>
      <c r="CD22" s="75">
        <f t="shared" si="53"/>
        <v>13.290405266320805</v>
      </c>
      <c r="CG22" s="76">
        <f t="shared" si="54"/>
        <v>-241</v>
      </c>
      <c r="CH22" s="76">
        <f t="shared" si="55"/>
        <v>10</v>
      </c>
      <c r="CI22" s="76">
        <v>1</v>
      </c>
      <c r="CJ22" s="67">
        <f t="shared" si="56"/>
        <v>2.2850000000000001</v>
      </c>
      <c r="CK22" s="75">
        <f>CK21*CI22</f>
        <v>1</v>
      </c>
      <c r="CL22" s="75">
        <f t="shared" si="57"/>
        <v>-550.68500000000006</v>
      </c>
      <c r="CM22" s="75">
        <f t="shared" si="58"/>
        <v>3.0928168943095716E-14</v>
      </c>
      <c r="CN22" s="75">
        <f t="shared" si="59"/>
        <v>459.47934199881445</v>
      </c>
      <c r="CO22" s="75">
        <f t="shared" si="60"/>
        <v>13.290405266320805</v>
      </c>
      <c r="CR22" s="76">
        <f t="shared" si="61"/>
        <v>-304</v>
      </c>
      <c r="CS22" s="76">
        <f t="shared" si="62"/>
        <v>10</v>
      </c>
      <c r="CT22" s="76">
        <v>1</v>
      </c>
      <c r="CU22" s="67">
        <f t="shared" si="63"/>
        <v>2.6</v>
      </c>
      <c r="CV22" s="75">
        <f>CV21*CT22</f>
        <v>1</v>
      </c>
      <c r="CW22" s="75">
        <f t="shared" si="64"/>
        <v>-790.4</v>
      </c>
      <c r="CX22" s="75">
        <f t="shared" si="65"/>
        <v>4.9816850080731415E-18</v>
      </c>
      <c r="CY22" s="75">
        <f t="shared" si="66"/>
        <v>459.47934199881445</v>
      </c>
      <c r="CZ22" s="75">
        <f t="shared" si="67"/>
        <v>13.290405266320805</v>
      </c>
    </row>
    <row r="23" spans="1:104">
      <c r="A23" s="67">
        <f t="shared" si="0"/>
        <v>0.45062523130541426</v>
      </c>
      <c r="B23" s="67">
        <f t="shared" si="1"/>
        <v>0.56666666666666665</v>
      </c>
      <c r="C23" s="88">
        <f t="shared" si="72"/>
        <v>2.0499999999999998</v>
      </c>
      <c r="D23" s="92"/>
      <c r="E23" s="70">
        <f t="shared" si="3"/>
        <v>10.556063286183166</v>
      </c>
      <c r="F23" s="67">
        <f t="shared" si="68"/>
        <v>3.4000000000000017</v>
      </c>
      <c r="G23" s="71">
        <v>17</v>
      </c>
      <c r="H23" s="76">
        <f t="shared" si="4"/>
        <v>17</v>
      </c>
      <c r="I23" s="76">
        <f t="shared" si="5"/>
        <v>10</v>
      </c>
      <c r="J23" s="76">
        <v>1</v>
      </c>
      <c r="K23" s="67">
        <f t="shared" si="6"/>
        <v>1</v>
      </c>
      <c r="L23" s="75">
        <f>L22*J23</f>
        <v>1</v>
      </c>
      <c r="M23" s="75">
        <f t="shared" si="7"/>
        <v>17</v>
      </c>
      <c r="N23" s="75">
        <f t="shared" si="8"/>
        <v>105.56063286183166</v>
      </c>
      <c r="O23" s="75">
        <f t="shared" si="9"/>
        <v>527.80316430915832</v>
      </c>
      <c r="P23" s="75">
        <f t="shared" si="10"/>
        <v>13.774111236902163</v>
      </c>
      <c r="Q23" s="106">
        <f t="shared" si="71"/>
        <v>6.2094489918724509</v>
      </c>
      <c r="R23" s="79">
        <f>Q23/(($C23/K$3))</f>
        <v>3.0289995082304642</v>
      </c>
      <c r="S23" s="76">
        <f t="shared" si="12"/>
        <v>7</v>
      </c>
      <c r="T23" s="76">
        <f t="shared" si="13"/>
        <v>10</v>
      </c>
      <c r="U23" s="76">
        <v>1</v>
      </c>
      <c r="V23" s="67">
        <f t="shared" si="14"/>
        <v>1.05</v>
      </c>
      <c r="W23" s="75">
        <f>W22*U23</f>
        <v>1</v>
      </c>
      <c r="X23" s="75">
        <f t="shared" si="15"/>
        <v>7.3500000000000005</v>
      </c>
      <c r="Y23" s="75">
        <f t="shared" si="16"/>
        <v>26.390158215457898</v>
      </c>
      <c r="Z23" s="75">
        <f t="shared" si="17"/>
        <v>527.80316430915832</v>
      </c>
      <c r="AA23" s="75">
        <f t="shared" si="18"/>
        <v>13.774111236902163</v>
      </c>
      <c r="AB23" s="106">
        <f t="shared" si="70"/>
        <v>3.5904977163888296</v>
      </c>
      <c r="AC23" s="79">
        <f>AB23/(($C23/V$3))</f>
        <v>1.839035415711352</v>
      </c>
      <c r="AD23" s="76">
        <f t="shared" si="19"/>
        <v>-18</v>
      </c>
      <c r="AE23" s="76">
        <f t="shared" si="20"/>
        <v>10</v>
      </c>
      <c r="AF23" s="76">
        <v>1</v>
      </c>
      <c r="AG23" s="67">
        <f t="shared" si="21"/>
        <v>1.175</v>
      </c>
      <c r="AH23" s="75">
        <f>AH22*AF23</f>
        <v>1</v>
      </c>
      <c r="AI23" s="75">
        <f t="shared" si="22"/>
        <v>-21.150000000000002</v>
      </c>
      <c r="AJ23" s="75">
        <f t="shared" si="23"/>
        <v>0.8246924442330581</v>
      </c>
      <c r="AK23" s="75">
        <f t="shared" si="24"/>
        <v>527.80316430915832</v>
      </c>
      <c r="AL23" s="75">
        <f t="shared" si="25"/>
        <v>13.774111236902163</v>
      </c>
      <c r="AO23" s="76">
        <f t="shared" si="26"/>
        <v>-48</v>
      </c>
      <c r="AP23" s="76">
        <f t="shared" si="27"/>
        <v>10</v>
      </c>
      <c r="AQ23" s="76">
        <v>1</v>
      </c>
      <c r="AR23" s="67">
        <f t="shared" si="28"/>
        <v>1.325</v>
      </c>
      <c r="AS23" s="75">
        <f>AS22*AQ23</f>
        <v>1</v>
      </c>
      <c r="AT23" s="75">
        <f t="shared" si="29"/>
        <v>-63.599999999999994</v>
      </c>
      <c r="AU23" s="75">
        <f t="shared" si="30"/>
        <v>1.2885819441141503E-2</v>
      </c>
      <c r="AV23" s="75">
        <f t="shared" si="31"/>
        <v>527.80316430915832</v>
      </c>
      <c r="AW23" s="75">
        <f t="shared" si="32"/>
        <v>13.774111236902163</v>
      </c>
      <c r="AZ23" s="76">
        <f t="shared" si="33"/>
        <v>-85</v>
      </c>
      <c r="BA23" s="76">
        <f t="shared" si="34"/>
        <v>10</v>
      </c>
      <c r="BB23" s="76">
        <v>1</v>
      </c>
      <c r="BC23" s="67">
        <f t="shared" si="35"/>
        <v>1.51</v>
      </c>
      <c r="BD23" s="75">
        <f>BD22*BB23</f>
        <v>1</v>
      </c>
      <c r="BE23" s="75">
        <f t="shared" si="36"/>
        <v>-128.35</v>
      </c>
      <c r="BF23" s="75">
        <f t="shared" si="37"/>
        <v>7.629394531249958E-5</v>
      </c>
      <c r="BG23" s="75">
        <f t="shared" si="38"/>
        <v>527.80316430915832</v>
      </c>
      <c r="BH23" s="75">
        <f t="shared" si="39"/>
        <v>13.774111236902163</v>
      </c>
      <c r="BK23" s="76">
        <f t="shared" si="40"/>
        <v>-135</v>
      </c>
      <c r="BL23" s="76">
        <f t="shared" si="41"/>
        <v>10</v>
      </c>
      <c r="BM23" s="76">
        <v>1</v>
      </c>
      <c r="BN23" s="67">
        <f t="shared" si="42"/>
        <v>1.76</v>
      </c>
      <c r="BO23" s="75">
        <f>BO22*BM23</f>
        <v>1</v>
      </c>
      <c r="BP23" s="75">
        <f t="shared" si="43"/>
        <v>-237.6</v>
      </c>
      <c r="BQ23" s="75">
        <f t="shared" si="44"/>
        <v>7.4505805969237606E-8</v>
      </c>
      <c r="BR23" s="75">
        <f t="shared" si="45"/>
        <v>527.80316430915832</v>
      </c>
      <c r="BS23" s="75">
        <f t="shared" si="46"/>
        <v>13.774111236902163</v>
      </c>
      <c r="BV23" s="76">
        <f t="shared" si="47"/>
        <v>-190</v>
      </c>
      <c r="BW23" s="76">
        <f t="shared" si="48"/>
        <v>10</v>
      </c>
      <c r="BX23" s="76">
        <v>1</v>
      </c>
      <c r="BY23" s="67">
        <f t="shared" si="49"/>
        <v>2.0350000000000001</v>
      </c>
      <c r="BZ23" s="75">
        <f>BZ22*BX23</f>
        <v>1</v>
      </c>
      <c r="CA23" s="75">
        <f t="shared" si="50"/>
        <v>-386.65000000000003</v>
      </c>
      <c r="CB23" s="75">
        <f t="shared" si="51"/>
        <v>3.6379788070916671E-11</v>
      </c>
      <c r="CC23" s="75">
        <f t="shared" si="52"/>
        <v>527.80316430915832</v>
      </c>
      <c r="CD23" s="75">
        <f t="shared" si="53"/>
        <v>13.774111236902163</v>
      </c>
      <c r="CG23" s="76">
        <f t="shared" si="54"/>
        <v>-240</v>
      </c>
      <c r="CH23" s="76">
        <f t="shared" si="55"/>
        <v>10</v>
      </c>
      <c r="CI23" s="76">
        <v>1</v>
      </c>
      <c r="CJ23" s="67">
        <f t="shared" si="56"/>
        <v>2.2850000000000001</v>
      </c>
      <c r="CK23" s="75">
        <f>CK22*CI23</f>
        <v>1</v>
      </c>
      <c r="CL23" s="75">
        <f t="shared" si="57"/>
        <v>-548.40000000000009</v>
      </c>
      <c r="CM23" s="75">
        <f t="shared" si="58"/>
        <v>3.5527136788004435E-14</v>
      </c>
      <c r="CN23" s="75">
        <f t="shared" si="59"/>
        <v>527.80316430915832</v>
      </c>
      <c r="CO23" s="75">
        <f t="shared" si="60"/>
        <v>13.774111236902163</v>
      </c>
      <c r="CR23" s="76">
        <f t="shared" si="61"/>
        <v>-303</v>
      </c>
      <c r="CS23" s="76">
        <f t="shared" si="62"/>
        <v>10</v>
      </c>
      <c r="CT23" s="76">
        <v>1</v>
      </c>
      <c r="CU23" s="67">
        <f t="shared" si="63"/>
        <v>2.6</v>
      </c>
      <c r="CV23" s="75">
        <f>CV22*CT23</f>
        <v>1</v>
      </c>
      <c r="CW23" s="75">
        <f t="shared" si="64"/>
        <v>-787.80000000000007</v>
      </c>
      <c r="CX23" s="75">
        <f t="shared" si="65"/>
        <v>5.7224533738870093E-18</v>
      </c>
      <c r="CY23" s="75">
        <f t="shared" si="66"/>
        <v>527.80316430915832</v>
      </c>
      <c r="CZ23" s="75">
        <f t="shared" si="67"/>
        <v>13.774111236902163</v>
      </c>
    </row>
    <row r="24" spans="1:104">
      <c r="A24" s="67">
        <f t="shared" si="0"/>
        <v>0.46651649576840293</v>
      </c>
      <c r="B24" s="67">
        <f t="shared" si="1"/>
        <v>0.6</v>
      </c>
      <c r="C24" s="88">
        <f t="shared" si="72"/>
        <v>2.0499999999999998</v>
      </c>
      <c r="D24" s="92"/>
      <c r="E24" s="70">
        <f t="shared" si="3"/>
        <v>12.125732532083198</v>
      </c>
      <c r="F24" s="67">
        <f t="shared" si="68"/>
        <v>3.6000000000000019</v>
      </c>
      <c r="G24" s="71">
        <v>18</v>
      </c>
      <c r="H24" s="76">
        <f t="shared" si="4"/>
        <v>18</v>
      </c>
      <c r="I24" s="76">
        <f t="shared" si="5"/>
        <v>10</v>
      </c>
      <c r="J24" s="76">
        <v>1</v>
      </c>
      <c r="K24" s="67">
        <f t="shared" si="6"/>
        <v>1</v>
      </c>
      <c r="L24" s="75">
        <f>L23*J24</f>
        <v>1</v>
      </c>
      <c r="M24" s="75">
        <f t="shared" si="7"/>
        <v>18</v>
      </c>
      <c r="N24" s="75">
        <f t="shared" si="8"/>
        <v>121.25732532083198</v>
      </c>
      <c r="O24" s="75">
        <f t="shared" si="9"/>
        <v>606.28662660415989</v>
      </c>
      <c r="P24" s="75">
        <f t="shared" si="10"/>
        <v>14.275404770513131</v>
      </c>
      <c r="Q24" s="106">
        <f t="shared" si="71"/>
        <v>6.7365180733795542</v>
      </c>
      <c r="R24" s="79">
        <f>Q24/(($C24/K$3))</f>
        <v>3.2861063772583194</v>
      </c>
      <c r="S24" s="76">
        <f t="shared" si="12"/>
        <v>8</v>
      </c>
      <c r="T24" s="76">
        <f t="shared" si="13"/>
        <v>10</v>
      </c>
      <c r="U24" s="76">
        <v>1</v>
      </c>
      <c r="V24" s="67">
        <f t="shared" si="14"/>
        <v>1.05</v>
      </c>
      <c r="W24" s="75">
        <f>W23*U24</f>
        <v>1</v>
      </c>
      <c r="X24" s="75">
        <f t="shared" si="15"/>
        <v>8.4</v>
      </c>
      <c r="Y24" s="75">
        <f t="shared" si="16"/>
        <v>30.314331330207978</v>
      </c>
      <c r="Z24" s="75">
        <f t="shared" si="17"/>
        <v>606.28662660415989</v>
      </c>
      <c r="AA24" s="75">
        <f t="shared" si="18"/>
        <v>14.275404770513131</v>
      </c>
      <c r="AB24" s="106">
        <f t="shared" si="70"/>
        <v>3.6088489678819018</v>
      </c>
      <c r="AC24" s="79">
        <f>AB24/(($C24/V$3))</f>
        <v>1.8484348372078037</v>
      </c>
      <c r="AD24" s="76">
        <f t="shared" si="19"/>
        <v>-17</v>
      </c>
      <c r="AE24" s="76">
        <f t="shared" si="20"/>
        <v>10</v>
      </c>
      <c r="AF24" s="76">
        <v>1</v>
      </c>
      <c r="AG24" s="67">
        <f t="shared" si="21"/>
        <v>1.175</v>
      </c>
      <c r="AH24" s="75">
        <f>AH23*AF24</f>
        <v>1</v>
      </c>
      <c r="AI24" s="75">
        <f t="shared" si="22"/>
        <v>-19.975000000000001</v>
      </c>
      <c r="AJ24" s="75">
        <f t="shared" si="23"/>
        <v>0.94732285406899774</v>
      </c>
      <c r="AK24" s="75">
        <f t="shared" si="24"/>
        <v>606.28662660415989</v>
      </c>
      <c r="AL24" s="75">
        <f t="shared" si="25"/>
        <v>14.275404770513131</v>
      </c>
      <c r="AO24" s="76">
        <f t="shared" si="26"/>
        <v>-47</v>
      </c>
      <c r="AP24" s="76">
        <f t="shared" si="27"/>
        <v>10</v>
      </c>
      <c r="AQ24" s="76">
        <v>1</v>
      </c>
      <c r="AR24" s="67">
        <f t="shared" si="28"/>
        <v>1.325</v>
      </c>
      <c r="AS24" s="75">
        <f>AS23*AQ24</f>
        <v>1</v>
      </c>
      <c r="AT24" s="75">
        <f t="shared" si="29"/>
        <v>-62.274999999999999</v>
      </c>
      <c r="AU24" s="75">
        <f t="shared" si="30"/>
        <v>1.4801919594828062E-2</v>
      </c>
      <c r="AV24" s="75">
        <f t="shared" si="31"/>
        <v>606.28662660415989</v>
      </c>
      <c r="AW24" s="75">
        <f t="shared" si="32"/>
        <v>14.275404770513131</v>
      </c>
      <c r="AZ24" s="76">
        <f t="shared" si="33"/>
        <v>-84</v>
      </c>
      <c r="BA24" s="76">
        <f t="shared" si="34"/>
        <v>10</v>
      </c>
      <c r="BB24" s="76">
        <v>1</v>
      </c>
      <c r="BC24" s="67">
        <f t="shared" si="35"/>
        <v>1.51</v>
      </c>
      <c r="BD24" s="75">
        <f>BD23*BB24</f>
        <v>1</v>
      </c>
      <c r="BE24" s="75">
        <f t="shared" si="36"/>
        <v>-126.84</v>
      </c>
      <c r="BF24" s="75">
        <f t="shared" si="37"/>
        <v>8.7638729476702016E-5</v>
      </c>
      <c r="BG24" s="75">
        <f t="shared" si="38"/>
        <v>606.28662660415989</v>
      </c>
      <c r="BH24" s="75">
        <f t="shared" si="39"/>
        <v>14.275404770513131</v>
      </c>
      <c r="BK24" s="76">
        <f t="shared" si="40"/>
        <v>-134</v>
      </c>
      <c r="BL24" s="76">
        <f t="shared" si="41"/>
        <v>10</v>
      </c>
      <c r="BM24" s="76">
        <v>1</v>
      </c>
      <c r="BN24" s="67">
        <f t="shared" si="42"/>
        <v>1.76</v>
      </c>
      <c r="BO24" s="75">
        <f>BO23*BM24</f>
        <v>1</v>
      </c>
      <c r="BP24" s="75">
        <f t="shared" si="43"/>
        <v>-235.84</v>
      </c>
      <c r="BQ24" s="75">
        <f t="shared" si="44"/>
        <v>8.5584696754591521E-8</v>
      </c>
      <c r="BR24" s="75">
        <f t="shared" si="45"/>
        <v>606.28662660415989</v>
      </c>
      <c r="BS24" s="75">
        <f t="shared" si="46"/>
        <v>14.275404770513131</v>
      </c>
      <c r="BV24" s="76">
        <f t="shared" si="47"/>
        <v>-189</v>
      </c>
      <c r="BW24" s="76">
        <f t="shared" si="48"/>
        <v>10</v>
      </c>
      <c r="BX24" s="76">
        <v>1</v>
      </c>
      <c r="BY24" s="67">
        <f t="shared" si="49"/>
        <v>2.0350000000000001</v>
      </c>
      <c r="BZ24" s="75">
        <f>BZ23*BX24</f>
        <v>1</v>
      </c>
      <c r="CA24" s="75">
        <f t="shared" si="50"/>
        <v>-384.61500000000001</v>
      </c>
      <c r="CB24" s="75">
        <f t="shared" si="51"/>
        <v>4.1789402712202742E-11</v>
      </c>
      <c r="CC24" s="75">
        <f t="shared" si="52"/>
        <v>606.28662660415989</v>
      </c>
      <c r="CD24" s="75">
        <f t="shared" si="53"/>
        <v>14.275404770513131</v>
      </c>
      <c r="CG24" s="76">
        <f t="shared" si="54"/>
        <v>-239</v>
      </c>
      <c r="CH24" s="76">
        <f t="shared" si="55"/>
        <v>10</v>
      </c>
      <c r="CI24" s="76">
        <v>1</v>
      </c>
      <c r="CJ24" s="67">
        <f t="shared" si="56"/>
        <v>2.2850000000000001</v>
      </c>
      <c r="CK24" s="75">
        <f>CK23*CI24</f>
        <v>1</v>
      </c>
      <c r="CL24" s="75">
        <f t="shared" si="57"/>
        <v>-546.11500000000001</v>
      </c>
      <c r="CM24" s="75">
        <f t="shared" si="58"/>
        <v>4.0809963586135358E-14</v>
      </c>
      <c r="CN24" s="75">
        <f t="shared" si="59"/>
        <v>606.28662660415989</v>
      </c>
      <c r="CO24" s="75">
        <f t="shared" si="60"/>
        <v>14.275404770513131</v>
      </c>
      <c r="CR24" s="76">
        <f t="shared" si="61"/>
        <v>-302</v>
      </c>
      <c r="CS24" s="76">
        <f t="shared" si="62"/>
        <v>10</v>
      </c>
      <c r="CT24" s="76">
        <v>1</v>
      </c>
      <c r="CU24" s="67">
        <f t="shared" si="63"/>
        <v>2.6</v>
      </c>
      <c r="CV24" s="75">
        <f>CV23*CT24</f>
        <v>1</v>
      </c>
      <c r="CW24" s="75">
        <f t="shared" si="64"/>
        <v>-785.2</v>
      </c>
      <c r="CX24" s="75">
        <f t="shared" si="65"/>
        <v>6.5733727771312406E-18</v>
      </c>
      <c r="CY24" s="75">
        <f t="shared" si="66"/>
        <v>606.28662660415989</v>
      </c>
      <c r="CZ24" s="75">
        <f t="shared" si="67"/>
        <v>14.275404770513131</v>
      </c>
    </row>
    <row r="25" spans="1:104">
      <c r="A25" s="67">
        <f t="shared" si="0"/>
        <v>0.48296816446242202</v>
      </c>
      <c r="B25" s="67">
        <f t="shared" si="1"/>
        <v>0.6333333333333333</v>
      </c>
      <c r="C25" s="88">
        <f t="shared" si="72"/>
        <v>2.0499999999999998</v>
      </c>
      <c r="D25" s="92"/>
      <c r="E25" s="70">
        <f t="shared" si="3"/>
        <v>13.928809012738004</v>
      </c>
      <c r="F25" s="67">
        <f t="shared" si="68"/>
        <v>3.800000000000002</v>
      </c>
      <c r="G25" s="71">
        <v>19</v>
      </c>
      <c r="H25" s="76">
        <f t="shared" si="4"/>
        <v>19</v>
      </c>
      <c r="I25" s="76">
        <f t="shared" si="5"/>
        <v>10</v>
      </c>
      <c r="J25" s="76">
        <v>1</v>
      </c>
      <c r="K25" s="67">
        <f t="shared" si="6"/>
        <v>1</v>
      </c>
      <c r="L25" s="75">
        <f>L24*J25</f>
        <v>1</v>
      </c>
      <c r="M25" s="75">
        <f t="shared" si="7"/>
        <v>19</v>
      </c>
      <c r="N25" s="75">
        <f t="shared" si="8"/>
        <v>139.28809012738003</v>
      </c>
      <c r="O25" s="75">
        <f t="shared" si="9"/>
        <v>696.4404506369001</v>
      </c>
      <c r="P25" s="75">
        <f t="shared" si="10"/>
        <v>14.794924771365528</v>
      </c>
      <c r="Q25" s="106">
        <f t="shared" si="71"/>
        <v>7.3309521119673704</v>
      </c>
      <c r="R25" s="79">
        <f>Q25/(($C25/K$3))</f>
        <v>3.5760742009596931</v>
      </c>
      <c r="S25" s="76">
        <f t="shared" si="12"/>
        <v>9</v>
      </c>
      <c r="T25" s="76">
        <f t="shared" si="13"/>
        <v>10</v>
      </c>
      <c r="U25" s="76">
        <v>1</v>
      </c>
      <c r="V25" s="67">
        <f t="shared" si="14"/>
        <v>1.05</v>
      </c>
      <c r="W25" s="75">
        <f>W24*U25</f>
        <v>1</v>
      </c>
      <c r="X25" s="75">
        <f t="shared" si="15"/>
        <v>9.4500000000000011</v>
      </c>
      <c r="Y25" s="75">
        <f t="shared" si="16"/>
        <v>34.822022531844986</v>
      </c>
      <c r="Z25" s="75">
        <f t="shared" si="17"/>
        <v>696.4404506369001</v>
      </c>
      <c r="AA25" s="75">
        <f t="shared" si="18"/>
        <v>14.794924771365528</v>
      </c>
      <c r="AB25" s="106">
        <f t="shared" si="70"/>
        <v>3.6848701091899452</v>
      </c>
      <c r="AC25" s="79">
        <f>AB25/(($C25/V$3))</f>
        <v>1.8873724949509478</v>
      </c>
      <c r="AD25" s="76">
        <f t="shared" si="19"/>
        <v>-16</v>
      </c>
      <c r="AE25" s="76">
        <f t="shared" si="20"/>
        <v>10</v>
      </c>
      <c r="AF25" s="76">
        <v>1</v>
      </c>
      <c r="AG25" s="67">
        <f t="shared" si="21"/>
        <v>1.175</v>
      </c>
      <c r="AH25" s="75">
        <f>AH24*AF25</f>
        <v>1</v>
      </c>
      <c r="AI25" s="75">
        <f t="shared" si="22"/>
        <v>-18.8</v>
      </c>
      <c r="AJ25" s="75">
        <f t="shared" si="23"/>
        <v>1.088188204120154</v>
      </c>
      <c r="AK25" s="75">
        <f t="shared" si="24"/>
        <v>696.4404506369001</v>
      </c>
      <c r="AL25" s="75">
        <f t="shared" si="25"/>
        <v>14.794924771365528</v>
      </c>
      <c r="AO25" s="76">
        <f t="shared" si="26"/>
        <v>-46</v>
      </c>
      <c r="AP25" s="76">
        <f t="shared" si="27"/>
        <v>10</v>
      </c>
      <c r="AQ25" s="76">
        <v>1</v>
      </c>
      <c r="AR25" s="67">
        <f t="shared" si="28"/>
        <v>1.325</v>
      </c>
      <c r="AS25" s="75">
        <f>AS24*AQ25</f>
        <v>1</v>
      </c>
      <c r="AT25" s="75">
        <f t="shared" si="29"/>
        <v>-60.949999999999996</v>
      </c>
      <c r="AU25" s="75">
        <f t="shared" si="30"/>
        <v>1.7002940689377376E-2</v>
      </c>
      <c r="AV25" s="75">
        <f t="shared" si="31"/>
        <v>696.4404506369001</v>
      </c>
      <c r="AW25" s="75">
        <f t="shared" si="32"/>
        <v>14.794924771365528</v>
      </c>
      <c r="AZ25" s="76">
        <f t="shared" si="33"/>
        <v>-83</v>
      </c>
      <c r="BA25" s="76">
        <f t="shared" si="34"/>
        <v>10</v>
      </c>
      <c r="BB25" s="76">
        <v>1</v>
      </c>
      <c r="BC25" s="67">
        <f t="shared" si="35"/>
        <v>1.51</v>
      </c>
      <c r="BD25" s="75">
        <f>BD24*BB25</f>
        <v>1</v>
      </c>
      <c r="BE25" s="75">
        <f t="shared" si="36"/>
        <v>-125.33</v>
      </c>
      <c r="BF25" s="75">
        <f t="shared" si="37"/>
        <v>1.0067046438391778E-4</v>
      </c>
      <c r="BG25" s="75">
        <f t="shared" si="38"/>
        <v>696.4404506369001</v>
      </c>
      <c r="BH25" s="75">
        <f t="shared" si="39"/>
        <v>14.794924771365528</v>
      </c>
      <c r="BK25" s="76">
        <f t="shared" si="40"/>
        <v>-133</v>
      </c>
      <c r="BL25" s="76">
        <f t="shared" si="41"/>
        <v>10</v>
      </c>
      <c r="BM25" s="76">
        <v>1</v>
      </c>
      <c r="BN25" s="67">
        <f t="shared" si="42"/>
        <v>1.76</v>
      </c>
      <c r="BO25" s="75">
        <f>BO24*BM25</f>
        <v>1</v>
      </c>
      <c r="BP25" s="75">
        <f t="shared" si="43"/>
        <v>-234.08</v>
      </c>
      <c r="BQ25" s="75">
        <f t="shared" si="44"/>
        <v>9.8311000374919374E-8</v>
      </c>
      <c r="BR25" s="75">
        <f t="shared" si="45"/>
        <v>696.4404506369001</v>
      </c>
      <c r="BS25" s="75">
        <f t="shared" si="46"/>
        <v>14.794924771365528</v>
      </c>
      <c r="BV25" s="76">
        <f t="shared" si="47"/>
        <v>-188</v>
      </c>
      <c r="BW25" s="76">
        <f t="shared" si="48"/>
        <v>10</v>
      </c>
      <c r="BX25" s="76">
        <v>1</v>
      </c>
      <c r="BY25" s="67">
        <f t="shared" si="49"/>
        <v>2.0350000000000001</v>
      </c>
      <c r="BZ25" s="75">
        <f>BZ24*BX25</f>
        <v>1</v>
      </c>
      <c r="CA25" s="75">
        <f t="shared" si="50"/>
        <v>-382.58000000000004</v>
      </c>
      <c r="CB25" s="75">
        <f t="shared" si="51"/>
        <v>4.800341815181592E-11</v>
      </c>
      <c r="CC25" s="75">
        <f t="shared" si="52"/>
        <v>696.4404506369001</v>
      </c>
      <c r="CD25" s="75">
        <f t="shared" si="53"/>
        <v>14.794924771365528</v>
      </c>
      <c r="CG25" s="76">
        <f t="shared" si="54"/>
        <v>-238</v>
      </c>
      <c r="CH25" s="76">
        <f t="shared" si="55"/>
        <v>10</v>
      </c>
      <c r="CI25" s="76">
        <v>1</v>
      </c>
      <c r="CJ25" s="67">
        <f t="shared" si="56"/>
        <v>2.2850000000000001</v>
      </c>
      <c r="CK25" s="75">
        <f>CK24*CI25</f>
        <v>1</v>
      </c>
      <c r="CL25" s="75">
        <f t="shared" si="57"/>
        <v>-543.83000000000004</v>
      </c>
      <c r="CM25" s="75">
        <f t="shared" si="58"/>
        <v>4.6878338038882582E-14</v>
      </c>
      <c r="CN25" s="75">
        <f t="shared" si="59"/>
        <v>696.4404506369001</v>
      </c>
      <c r="CO25" s="75">
        <f t="shared" si="60"/>
        <v>14.794924771365528</v>
      </c>
      <c r="CR25" s="76">
        <f t="shared" si="61"/>
        <v>-301</v>
      </c>
      <c r="CS25" s="76">
        <f t="shared" si="62"/>
        <v>10</v>
      </c>
      <c r="CT25" s="76">
        <v>1</v>
      </c>
      <c r="CU25" s="67">
        <f t="shared" si="63"/>
        <v>2.6</v>
      </c>
      <c r="CV25" s="75">
        <f>CV24*CT25</f>
        <v>1</v>
      </c>
      <c r="CW25" s="75">
        <f t="shared" si="64"/>
        <v>-782.6</v>
      </c>
      <c r="CX25" s="75">
        <f t="shared" si="65"/>
        <v>7.5508224958729483E-18</v>
      </c>
      <c r="CY25" s="75">
        <f t="shared" si="66"/>
        <v>696.4404506369001</v>
      </c>
      <c r="CZ25" s="75">
        <f t="shared" si="67"/>
        <v>14.794924771365528</v>
      </c>
    </row>
    <row r="26" spans="1:104">
      <c r="A26" s="67">
        <f t="shared" si="0"/>
        <v>0.49999999999999922</v>
      </c>
      <c r="B26" s="67">
        <f t="shared" si="1"/>
        <v>0.66666666666666663</v>
      </c>
      <c r="C26" s="88">
        <f t="shared" si="72"/>
        <v>2.0499999999999998</v>
      </c>
      <c r="D26" s="92"/>
      <c r="E26" s="70">
        <f t="shared" si="3"/>
        <v>16.000000000000021</v>
      </c>
      <c r="F26" s="67">
        <f t="shared" si="68"/>
        <v>4.0000000000000018</v>
      </c>
      <c r="G26" s="71">
        <v>20</v>
      </c>
      <c r="H26" s="76">
        <f t="shared" si="4"/>
        <v>20</v>
      </c>
      <c r="I26" s="76">
        <f t="shared" si="5"/>
        <v>10</v>
      </c>
      <c r="J26" s="76">
        <v>6</v>
      </c>
      <c r="K26" s="67">
        <f t="shared" si="6"/>
        <v>1</v>
      </c>
      <c r="L26" s="75">
        <f>L25*J26</f>
        <v>6</v>
      </c>
      <c r="M26" s="75">
        <f t="shared" si="7"/>
        <v>120</v>
      </c>
      <c r="N26" s="75">
        <f t="shared" si="8"/>
        <v>160.00000000000023</v>
      </c>
      <c r="O26" s="75">
        <f t="shared" si="9"/>
        <v>800.00000000000114</v>
      </c>
      <c r="P26" s="75">
        <f t="shared" si="10"/>
        <v>15.333333333333311</v>
      </c>
      <c r="Q26" s="106">
        <f t="shared" si="71"/>
        <v>1.3333333333333353</v>
      </c>
      <c r="R26" s="79">
        <f>Q26/(($C26/K$3))</f>
        <v>0.65040650406504164</v>
      </c>
      <c r="S26" s="76">
        <f t="shared" si="12"/>
        <v>10</v>
      </c>
      <c r="T26" s="76">
        <f t="shared" si="13"/>
        <v>10</v>
      </c>
      <c r="U26" s="76">
        <v>1</v>
      </c>
      <c r="V26" s="67">
        <f t="shared" si="14"/>
        <v>1.05</v>
      </c>
      <c r="W26" s="75">
        <f>W25*U26</f>
        <v>1</v>
      </c>
      <c r="X26" s="75">
        <f t="shared" si="15"/>
        <v>10.5</v>
      </c>
      <c r="Y26" s="75">
        <f t="shared" si="16"/>
        <v>40.000000000000028</v>
      </c>
      <c r="Z26" s="75">
        <f t="shared" si="17"/>
        <v>800.00000000000114</v>
      </c>
      <c r="AA26" s="75">
        <f t="shared" si="18"/>
        <v>15.333333333333311</v>
      </c>
      <c r="AB26" s="106">
        <f t="shared" si="70"/>
        <v>3.8095238095238124</v>
      </c>
      <c r="AC26" s="79">
        <f>AB26/(($C26/V$3))</f>
        <v>1.9512195121951237</v>
      </c>
      <c r="AD26" s="76">
        <f t="shared" si="19"/>
        <v>-15</v>
      </c>
      <c r="AE26" s="76">
        <f t="shared" si="20"/>
        <v>10</v>
      </c>
      <c r="AF26" s="76">
        <v>1</v>
      </c>
      <c r="AG26" s="67">
        <f t="shared" si="21"/>
        <v>1.175</v>
      </c>
      <c r="AH26" s="75">
        <f>AH25*AF26</f>
        <v>1</v>
      </c>
      <c r="AI26" s="75">
        <f t="shared" si="22"/>
        <v>-17.625</v>
      </c>
      <c r="AJ26" s="75">
        <f t="shared" si="23"/>
        <v>1.2499999999999989</v>
      </c>
      <c r="AK26" s="75">
        <f t="shared" si="24"/>
        <v>800.00000000000114</v>
      </c>
      <c r="AL26" s="75">
        <f t="shared" si="25"/>
        <v>15.333333333333311</v>
      </c>
      <c r="AO26" s="76">
        <f t="shared" si="26"/>
        <v>-45</v>
      </c>
      <c r="AP26" s="76">
        <f t="shared" si="27"/>
        <v>10</v>
      </c>
      <c r="AQ26" s="76">
        <v>1</v>
      </c>
      <c r="AR26" s="67">
        <f t="shared" si="28"/>
        <v>1.325</v>
      </c>
      <c r="AS26" s="75">
        <f>AS25*AQ26</f>
        <v>1</v>
      </c>
      <c r="AT26" s="75">
        <f t="shared" si="29"/>
        <v>-59.625</v>
      </c>
      <c r="AU26" s="75">
        <f t="shared" si="30"/>
        <v>1.9531249999999944E-2</v>
      </c>
      <c r="AV26" s="75">
        <f t="shared" si="31"/>
        <v>800.00000000000114</v>
      </c>
      <c r="AW26" s="75">
        <f t="shared" si="32"/>
        <v>15.333333333333311</v>
      </c>
      <c r="AZ26" s="76">
        <f t="shared" si="33"/>
        <v>-82</v>
      </c>
      <c r="BA26" s="76">
        <f t="shared" si="34"/>
        <v>10</v>
      </c>
      <c r="BB26" s="76">
        <v>1</v>
      </c>
      <c r="BC26" s="67">
        <f t="shared" si="35"/>
        <v>1.51</v>
      </c>
      <c r="BD26" s="75">
        <f>BD25*BB26</f>
        <v>1</v>
      </c>
      <c r="BE26" s="75">
        <f t="shared" si="36"/>
        <v>-123.82000000000001</v>
      </c>
      <c r="BF26" s="75">
        <f t="shared" si="37"/>
        <v>1.1563999683459395E-4</v>
      </c>
      <c r="BG26" s="75">
        <f t="shared" si="38"/>
        <v>800.00000000000114</v>
      </c>
      <c r="BH26" s="75">
        <f t="shared" si="39"/>
        <v>15.333333333333311</v>
      </c>
      <c r="BK26" s="76">
        <f t="shared" si="40"/>
        <v>-132</v>
      </c>
      <c r="BL26" s="76">
        <f t="shared" si="41"/>
        <v>10</v>
      </c>
      <c r="BM26" s="76">
        <v>1</v>
      </c>
      <c r="BN26" s="67">
        <f t="shared" si="42"/>
        <v>1.76</v>
      </c>
      <c r="BO26" s="75">
        <f>BO25*BM26</f>
        <v>1</v>
      </c>
      <c r="BP26" s="75">
        <f t="shared" si="43"/>
        <v>-232.32</v>
      </c>
      <c r="BQ26" s="75">
        <f t="shared" si="44"/>
        <v>1.1292968440878277E-7</v>
      </c>
      <c r="BR26" s="75">
        <f t="shared" si="45"/>
        <v>800.00000000000114</v>
      </c>
      <c r="BS26" s="75">
        <f t="shared" si="46"/>
        <v>15.333333333333311</v>
      </c>
      <c r="BV26" s="76">
        <f t="shared" si="47"/>
        <v>-187</v>
      </c>
      <c r="BW26" s="76">
        <f t="shared" si="48"/>
        <v>10</v>
      </c>
      <c r="BX26" s="76">
        <v>1</v>
      </c>
      <c r="BY26" s="67">
        <f t="shared" si="49"/>
        <v>2.0350000000000001</v>
      </c>
      <c r="BZ26" s="75">
        <f>BZ25*BX26</f>
        <v>1</v>
      </c>
      <c r="CA26" s="75">
        <f t="shared" si="50"/>
        <v>-380.54500000000002</v>
      </c>
      <c r="CB26" s="75">
        <f t="shared" si="51"/>
        <v>5.5141447465225768E-11</v>
      </c>
      <c r="CC26" s="75">
        <f t="shared" si="52"/>
        <v>800.00000000000114</v>
      </c>
      <c r="CD26" s="75">
        <f t="shared" si="53"/>
        <v>15.333333333333311</v>
      </c>
      <c r="CG26" s="76">
        <f t="shared" si="54"/>
        <v>-237</v>
      </c>
      <c r="CH26" s="76">
        <f t="shared" si="55"/>
        <v>10</v>
      </c>
      <c r="CI26" s="76">
        <v>1</v>
      </c>
      <c r="CJ26" s="67">
        <f t="shared" si="56"/>
        <v>2.2850000000000001</v>
      </c>
      <c r="CK26" s="75">
        <f>CK25*CI26</f>
        <v>1</v>
      </c>
      <c r="CL26" s="75">
        <f t="shared" si="57"/>
        <v>-541.54500000000007</v>
      </c>
      <c r="CM26" s="75">
        <f t="shared" si="58"/>
        <v>5.3849069790259356E-14</v>
      </c>
      <c r="CN26" s="75">
        <f t="shared" si="59"/>
        <v>800.00000000000114</v>
      </c>
      <c r="CO26" s="75">
        <f t="shared" si="60"/>
        <v>15.333333333333311</v>
      </c>
      <c r="CR26" s="76">
        <f t="shared" si="61"/>
        <v>-300</v>
      </c>
      <c r="CS26" s="76">
        <f t="shared" si="62"/>
        <v>10</v>
      </c>
      <c r="CT26" s="76">
        <v>1</v>
      </c>
      <c r="CU26" s="67">
        <f t="shared" si="63"/>
        <v>2.6</v>
      </c>
      <c r="CV26" s="75">
        <f>CV25*CT26</f>
        <v>1</v>
      </c>
      <c r="CW26" s="75">
        <f t="shared" si="64"/>
        <v>-780</v>
      </c>
      <c r="CX26" s="75">
        <f t="shared" si="65"/>
        <v>8.6736173798838629E-18</v>
      </c>
      <c r="CY26" s="75">
        <f t="shared" si="66"/>
        <v>800.00000000000114</v>
      </c>
      <c r="CZ26" s="75">
        <f t="shared" si="67"/>
        <v>15.333333333333311</v>
      </c>
    </row>
    <row r="27" spans="1:104">
      <c r="A27" s="67">
        <f t="shared" si="0"/>
        <v>0.5176324619206879</v>
      </c>
      <c r="B27" s="67">
        <f t="shared" si="1"/>
        <v>0.7</v>
      </c>
      <c r="C27" s="88">
        <f t="shared" si="72"/>
        <v>2.0499999999999998</v>
      </c>
      <c r="D27" s="92"/>
      <c r="E27" s="70">
        <f t="shared" si="3"/>
        <v>18.379173679952583</v>
      </c>
      <c r="F27" s="67">
        <f t="shared" si="68"/>
        <v>4.200000000000002</v>
      </c>
      <c r="G27" s="71">
        <v>21</v>
      </c>
      <c r="H27" s="76">
        <f t="shared" si="4"/>
        <v>21</v>
      </c>
      <c r="I27" s="76">
        <f t="shared" si="5"/>
        <v>10</v>
      </c>
      <c r="J27" s="76">
        <v>1</v>
      </c>
      <c r="K27" s="67">
        <f t="shared" si="6"/>
        <v>1</v>
      </c>
      <c r="L27" s="75">
        <f>L26*J27</f>
        <v>6</v>
      </c>
      <c r="M27" s="75">
        <f t="shared" si="7"/>
        <v>126</v>
      </c>
      <c r="N27" s="75">
        <f t="shared" si="8"/>
        <v>183.79173679952584</v>
      </c>
      <c r="O27" s="75">
        <f t="shared" si="9"/>
        <v>918.95868399762912</v>
      </c>
      <c r="P27" s="75">
        <f t="shared" si="10"/>
        <v>15.891316580965118</v>
      </c>
      <c r="Q27" s="106">
        <f t="shared" si="71"/>
        <v>1.4586645777740146</v>
      </c>
      <c r="R27" s="79">
        <f>Q27/(($C27/K$3))</f>
        <v>0.71154369647512916</v>
      </c>
      <c r="S27" s="76">
        <f t="shared" si="12"/>
        <v>11</v>
      </c>
      <c r="T27" s="76">
        <f t="shared" si="13"/>
        <v>10</v>
      </c>
      <c r="U27" s="76">
        <v>1</v>
      </c>
      <c r="V27" s="67">
        <f t="shared" si="14"/>
        <v>1.05</v>
      </c>
      <c r="W27" s="75">
        <f>W26*U27</f>
        <v>1</v>
      </c>
      <c r="X27" s="75">
        <f t="shared" si="15"/>
        <v>11.55</v>
      </c>
      <c r="Y27" s="75">
        <f t="shared" si="16"/>
        <v>45.947934199881431</v>
      </c>
      <c r="Z27" s="75">
        <f t="shared" si="17"/>
        <v>918.95868399762912</v>
      </c>
      <c r="AA27" s="75">
        <f t="shared" si="18"/>
        <v>15.891316580965118</v>
      </c>
      <c r="AB27" s="106">
        <f t="shared" si="70"/>
        <v>3.9781761212018552</v>
      </c>
      <c r="AC27" s="79">
        <f>AB27/(($C27/V$3))</f>
        <v>2.0376024035424138</v>
      </c>
      <c r="AD27" s="76">
        <f t="shared" si="19"/>
        <v>-14</v>
      </c>
      <c r="AE27" s="76">
        <f t="shared" si="20"/>
        <v>10</v>
      </c>
      <c r="AF27" s="76">
        <v>1</v>
      </c>
      <c r="AG27" s="67">
        <f t="shared" si="21"/>
        <v>1.175</v>
      </c>
      <c r="AH27" s="75">
        <f>AH26*AF27</f>
        <v>1</v>
      </c>
      <c r="AI27" s="75">
        <f t="shared" si="22"/>
        <v>-16.45</v>
      </c>
      <c r="AJ27" s="75">
        <f t="shared" si="23"/>
        <v>1.4358729437462927</v>
      </c>
      <c r="AK27" s="75">
        <f t="shared" si="24"/>
        <v>918.95868399762912</v>
      </c>
      <c r="AL27" s="75">
        <f t="shared" si="25"/>
        <v>15.891316580965118</v>
      </c>
      <c r="AO27" s="76">
        <f t="shared" si="26"/>
        <v>-44</v>
      </c>
      <c r="AP27" s="76">
        <f t="shared" si="27"/>
        <v>10</v>
      </c>
      <c r="AQ27" s="76">
        <v>1</v>
      </c>
      <c r="AR27" s="67">
        <f t="shared" si="28"/>
        <v>1.325</v>
      </c>
      <c r="AS27" s="75">
        <f>AS26*AQ27</f>
        <v>1</v>
      </c>
      <c r="AT27" s="75">
        <f t="shared" si="29"/>
        <v>-58.3</v>
      </c>
      <c r="AU27" s="75">
        <f t="shared" si="30"/>
        <v>2.2435514746035778E-2</v>
      </c>
      <c r="AV27" s="75">
        <f t="shared" si="31"/>
        <v>918.95868399762912</v>
      </c>
      <c r="AW27" s="75">
        <f t="shared" si="32"/>
        <v>15.891316580965118</v>
      </c>
      <c r="AZ27" s="76">
        <f t="shared" si="33"/>
        <v>-81</v>
      </c>
      <c r="BA27" s="76">
        <f t="shared" si="34"/>
        <v>10</v>
      </c>
      <c r="BB27" s="76">
        <v>1</v>
      </c>
      <c r="BC27" s="67">
        <f t="shared" si="35"/>
        <v>1.51</v>
      </c>
      <c r="BD27" s="75">
        <f>BD26*BB27</f>
        <v>1</v>
      </c>
      <c r="BE27" s="75">
        <f t="shared" si="36"/>
        <v>-122.31</v>
      </c>
      <c r="BF27" s="75">
        <f t="shared" si="37"/>
        <v>1.328354741357604E-4</v>
      </c>
      <c r="BG27" s="75">
        <f t="shared" si="38"/>
        <v>918.95868399762912</v>
      </c>
      <c r="BH27" s="75">
        <f t="shared" si="39"/>
        <v>15.891316580965118</v>
      </c>
      <c r="BK27" s="76">
        <f t="shared" si="40"/>
        <v>-131</v>
      </c>
      <c r="BL27" s="76">
        <f t="shared" si="41"/>
        <v>10</v>
      </c>
      <c r="BM27" s="76">
        <v>1</v>
      </c>
      <c r="BN27" s="67">
        <f t="shared" si="42"/>
        <v>1.76</v>
      </c>
      <c r="BO27" s="75">
        <f>BO26*BM27</f>
        <v>1</v>
      </c>
      <c r="BP27" s="75">
        <f t="shared" si="43"/>
        <v>-230.56</v>
      </c>
      <c r="BQ27" s="75">
        <f t="shared" si="44"/>
        <v>1.2972214271070309E-7</v>
      </c>
      <c r="BR27" s="75">
        <f t="shared" si="45"/>
        <v>918.95868399762912</v>
      </c>
      <c r="BS27" s="75">
        <f t="shared" si="46"/>
        <v>15.891316580965118</v>
      </c>
      <c r="BV27" s="76">
        <f t="shared" si="47"/>
        <v>-186</v>
      </c>
      <c r="BW27" s="76">
        <f t="shared" si="48"/>
        <v>10</v>
      </c>
      <c r="BX27" s="76">
        <v>1</v>
      </c>
      <c r="BY27" s="67">
        <f t="shared" si="49"/>
        <v>2.0350000000000001</v>
      </c>
      <c r="BZ27" s="75">
        <f>BZ26*BX27</f>
        <v>1</v>
      </c>
      <c r="CA27" s="75">
        <f t="shared" si="50"/>
        <v>-378.51000000000005</v>
      </c>
      <c r="CB27" s="75">
        <f t="shared" si="51"/>
        <v>6.3340889995460272E-11</v>
      </c>
      <c r="CC27" s="75">
        <f t="shared" si="52"/>
        <v>918.95868399762912</v>
      </c>
      <c r="CD27" s="75">
        <f t="shared" si="53"/>
        <v>15.891316580965118</v>
      </c>
      <c r="CG27" s="76">
        <f t="shared" si="54"/>
        <v>-236</v>
      </c>
      <c r="CH27" s="76">
        <f t="shared" si="55"/>
        <v>10</v>
      </c>
      <c r="CI27" s="76">
        <v>1</v>
      </c>
      <c r="CJ27" s="67">
        <f t="shared" si="56"/>
        <v>2.2850000000000001</v>
      </c>
      <c r="CK27" s="75">
        <f>CK26*CI27</f>
        <v>1</v>
      </c>
      <c r="CL27" s="75">
        <f t="shared" si="57"/>
        <v>-539.26</v>
      </c>
      <c r="CM27" s="75">
        <f t="shared" si="58"/>
        <v>6.1856337886191445E-14</v>
      </c>
      <c r="CN27" s="75">
        <f t="shared" si="59"/>
        <v>918.95868399762912</v>
      </c>
      <c r="CO27" s="75">
        <f t="shared" si="60"/>
        <v>15.891316580965118</v>
      </c>
      <c r="CR27" s="76">
        <f t="shared" si="61"/>
        <v>-299</v>
      </c>
      <c r="CS27" s="76">
        <f t="shared" si="62"/>
        <v>10</v>
      </c>
      <c r="CT27" s="76">
        <v>1</v>
      </c>
      <c r="CU27" s="67">
        <f t="shared" si="63"/>
        <v>2.6</v>
      </c>
      <c r="CV27" s="75">
        <f>CV26*CT27</f>
        <v>1</v>
      </c>
      <c r="CW27" s="75">
        <f t="shared" si="64"/>
        <v>-777.4</v>
      </c>
      <c r="CX27" s="75">
        <f t="shared" si="65"/>
        <v>9.9633700161462845E-18</v>
      </c>
      <c r="CY27" s="75">
        <f t="shared" si="66"/>
        <v>918.95868399762912</v>
      </c>
      <c r="CZ27" s="75">
        <f t="shared" si="67"/>
        <v>15.891316580965118</v>
      </c>
    </row>
    <row r="28" spans="1:104">
      <c r="A28" s="67">
        <f t="shared" si="0"/>
        <v>0.53588673126814579</v>
      </c>
      <c r="B28" s="67">
        <f t="shared" si="1"/>
        <v>0.73333333333333328</v>
      </c>
      <c r="C28" s="88">
        <f t="shared" si="72"/>
        <v>2.0499999999999998</v>
      </c>
      <c r="D28" s="92"/>
      <c r="E28" s="70">
        <f t="shared" si="3"/>
        <v>21.112126572366336</v>
      </c>
      <c r="F28" s="67">
        <f t="shared" si="68"/>
        <v>4.4000000000000021</v>
      </c>
      <c r="G28" s="71">
        <v>22</v>
      </c>
      <c r="H28" s="76">
        <f t="shared" si="4"/>
        <v>22</v>
      </c>
      <c r="I28" s="76">
        <f t="shared" si="5"/>
        <v>10</v>
      </c>
      <c r="J28" s="76">
        <v>1</v>
      </c>
      <c r="K28" s="67">
        <f t="shared" si="6"/>
        <v>1</v>
      </c>
      <c r="L28" s="75">
        <f>L27*J28</f>
        <v>6</v>
      </c>
      <c r="M28" s="75">
        <f t="shared" si="7"/>
        <v>132</v>
      </c>
      <c r="N28" s="75">
        <f t="shared" si="8"/>
        <v>211.12126572366336</v>
      </c>
      <c r="O28" s="75">
        <f t="shared" si="9"/>
        <v>1055.6063286183169</v>
      </c>
      <c r="P28" s="75">
        <f t="shared" si="10"/>
        <v>16.469585540974347</v>
      </c>
      <c r="Q28" s="106">
        <f t="shared" si="71"/>
        <v>1.5994035282095709</v>
      </c>
      <c r="R28" s="79">
        <f>Q28/(($C28/K$3))</f>
        <v>0.78019684302905901</v>
      </c>
      <c r="S28" s="76">
        <f t="shared" si="12"/>
        <v>12</v>
      </c>
      <c r="T28" s="76">
        <f t="shared" si="13"/>
        <v>10</v>
      </c>
      <c r="U28" s="76">
        <v>1</v>
      </c>
      <c r="V28" s="67">
        <f t="shared" si="14"/>
        <v>1.05</v>
      </c>
      <c r="W28" s="75">
        <f>W27*U28</f>
        <v>1</v>
      </c>
      <c r="X28" s="75">
        <f t="shared" si="15"/>
        <v>12.600000000000001</v>
      </c>
      <c r="Y28" s="75">
        <f t="shared" si="16"/>
        <v>52.780316430915811</v>
      </c>
      <c r="Z28" s="75">
        <f t="shared" si="17"/>
        <v>1055.6063286183169</v>
      </c>
      <c r="AA28" s="75">
        <f t="shared" si="18"/>
        <v>16.469585540974347</v>
      </c>
      <c r="AB28" s="106">
        <f t="shared" si="70"/>
        <v>4.1889140024536351</v>
      </c>
      <c r="AC28" s="79">
        <f>AB28/(($C28/V$3))</f>
        <v>2.145541318329911</v>
      </c>
      <c r="AD28" s="76">
        <f t="shared" si="19"/>
        <v>-13</v>
      </c>
      <c r="AE28" s="76">
        <f t="shared" si="20"/>
        <v>10</v>
      </c>
      <c r="AF28" s="76">
        <v>1</v>
      </c>
      <c r="AG28" s="67">
        <f t="shared" si="21"/>
        <v>1.175</v>
      </c>
      <c r="AH28" s="75">
        <f>AH27*AF28</f>
        <v>1</v>
      </c>
      <c r="AI28" s="75">
        <f t="shared" si="22"/>
        <v>-15.275</v>
      </c>
      <c r="AJ28" s="75">
        <f t="shared" si="23"/>
        <v>1.6493848884661164</v>
      </c>
      <c r="AK28" s="75">
        <f t="shared" si="24"/>
        <v>1055.6063286183169</v>
      </c>
      <c r="AL28" s="75">
        <f t="shared" si="25"/>
        <v>16.469585540974347</v>
      </c>
      <c r="AO28" s="76">
        <f t="shared" si="26"/>
        <v>-43</v>
      </c>
      <c r="AP28" s="76">
        <f t="shared" si="27"/>
        <v>10</v>
      </c>
      <c r="AQ28" s="76">
        <v>1</v>
      </c>
      <c r="AR28" s="67">
        <f t="shared" si="28"/>
        <v>1.325</v>
      </c>
      <c r="AS28" s="75">
        <f>AS27*AQ28</f>
        <v>1</v>
      </c>
      <c r="AT28" s="75">
        <f t="shared" si="29"/>
        <v>-56.975000000000001</v>
      </c>
      <c r="AU28" s="75">
        <f t="shared" si="30"/>
        <v>2.5771638882283017E-2</v>
      </c>
      <c r="AV28" s="75">
        <f t="shared" si="31"/>
        <v>1055.6063286183169</v>
      </c>
      <c r="AW28" s="75">
        <f t="shared" si="32"/>
        <v>16.469585540974347</v>
      </c>
      <c r="AZ28" s="76">
        <f t="shared" si="33"/>
        <v>-80</v>
      </c>
      <c r="BA28" s="76">
        <f t="shared" si="34"/>
        <v>10</v>
      </c>
      <c r="BB28" s="76">
        <v>1</v>
      </c>
      <c r="BC28" s="67">
        <f t="shared" si="35"/>
        <v>1.51</v>
      </c>
      <c r="BD28" s="75">
        <f>BD27*BB28</f>
        <v>1</v>
      </c>
      <c r="BE28" s="75">
        <f t="shared" si="36"/>
        <v>-120.8</v>
      </c>
      <c r="BF28" s="75">
        <f t="shared" si="37"/>
        <v>1.5258789062499919E-4</v>
      </c>
      <c r="BG28" s="75">
        <f t="shared" si="38"/>
        <v>1055.6063286183169</v>
      </c>
      <c r="BH28" s="75">
        <f t="shared" si="39"/>
        <v>16.469585540974347</v>
      </c>
      <c r="BK28" s="76">
        <f t="shared" si="40"/>
        <v>-130</v>
      </c>
      <c r="BL28" s="76">
        <f t="shared" si="41"/>
        <v>10</v>
      </c>
      <c r="BM28" s="76">
        <v>1</v>
      </c>
      <c r="BN28" s="67">
        <f t="shared" si="42"/>
        <v>1.76</v>
      </c>
      <c r="BO28" s="75">
        <f>BO27*BM28</f>
        <v>1</v>
      </c>
      <c r="BP28" s="75">
        <f t="shared" si="43"/>
        <v>-228.8</v>
      </c>
      <c r="BQ28" s="75">
        <f t="shared" si="44"/>
        <v>1.4901161193847527E-7</v>
      </c>
      <c r="BR28" s="75">
        <f t="shared" si="45"/>
        <v>1055.6063286183169</v>
      </c>
      <c r="BS28" s="75">
        <f t="shared" si="46"/>
        <v>16.469585540974347</v>
      </c>
      <c r="BV28" s="76">
        <f t="shared" si="47"/>
        <v>-185</v>
      </c>
      <c r="BW28" s="76">
        <f t="shared" si="48"/>
        <v>10</v>
      </c>
      <c r="BX28" s="76">
        <v>1</v>
      </c>
      <c r="BY28" s="67">
        <f t="shared" si="49"/>
        <v>2.0350000000000001</v>
      </c>
      <c r="BZ28" s="75">
        <f>BZ27*BX28</f>
        <v>1</v>
      </c>
      <c r="CA28" s="75">
        <f t="shared" si="50"/>
        <v>-376.47500000000002</v>
      </c>
      <c r="CB28" s="75">
        <f t="shared" si="51"/>
        <v>7.2759576141833341E-11</v>
      </c>
      <c r="CC28" s="75">
        <f t="shared" si="52"/>
        <v>1055.6063286183169</v>
      </c>
      <c r="CD28" s="75">
        <f t="shared" si="53"/>
        <v>16.469585540974347</v>
      </c>
      <c r="CG28" s="76">
        <f t="shared" si="54"/>
        <v>-235</v>
      </c>
      <c r="CH28" s="76">
        <f t="shared" si="55"/>
        <v>10</v>
      </c>
      <c r="CI28" s="76">
        <v>1</v>
      </c>
      <c r="CJ28" s="67">
        <f t="shared" si="56"/>
        <v>2.2850000000000001</v>
      </c>
      <c r="CK28" s="75">
        <f>CK27*CI28</f>
        <v>1</v>
      </c>
      <c r="CL28" s="75">
        <f t="shared" si="57"/>
        <v>-536.97500000000002</v>
      </c>
      <c r="CM28" s="75">
        <f t="shared" si="58"/>
        <v>7.1054273576008895E-14</v>
      </c>
      <c r="CN28" s="75">
        <f t="shared" si="59"/>
        <v>1055.6063286183169</v>
      </c>
      <c r="CO28" s="75">
        <f t="shared" si="60"/>
        <v>16.469585540974347</v>
      </c>
      <c r="CR28" s="76">
        <f t="shared" si="61"/>
        <v>-298</v>
      </c>
      <c r="CS28" s="76">
        <f t="shared" si="62"/>
        <v>10</v>
      </c>
      <c r="CT28" s="76">
        <v>1</v>
      </c>
      <c r="CU28" s="67">
        <f t="shared" si="63"/>
        <v>2.6</v>
      </c>
      <c r="CV28" s="75">
        <f>CV27*CT28</f>
        <v>1</v>
      </c>
      <c r="CW28" s="75">
        <f t="shared" si="64"/>
        <v>-774.80000000000007</v>
      </c>
      <c r="CX28" s="75">
        <f t="shared" si="65"/>
        <v>1.1444906747774022E-17</v>
      </c>
      <c r="CY28" s="75">
        <f t="shared" si="66"/>
        <v>1055.6063286183169</v>
      </c>
      <c r="CZ28" s="75">
        <f t="shared" si="67"/>
        <v>16.469585540974347</v>
      </c>
    </row>
    <row r="29" spans="1:104">
      <c r="A29" s="67">
        <f t="shared" si="0"/>
        <v>0.55478473603392175</v>
      </c>
      <c r="B29" s="67">
        <f t="shared" si="1"/>
        <v>0.76666666666666672</v>
      </c>
      <c r="C29" s="88">
        <f t="shared" si="72"/>
        <v>2.0499999999999998</v>
      </c>
      <c r="D29" s="92"/>
      <c r="E29" s="70">
        <f t="shared" si="3"/>
        <v>24.251465064166407</v>
      </c>
      <c r="F29" s="67">
        <f t="shared" si="68"/>
        <v>4.6000000000000023</v>
      </c>
      <c r="G29" s="71">
        <v>23</v>
      </c>
      <c r="H29" s="76">
        <f t="shared" si="4"/>
        <v>23</v>
      </c>
      <c r="I29" s="76">
        <f t="shared" si="5"/>
        <v>10</v>
      </c>
      <c r="J29" s="76">
        <v>1</v>
      </c>
      <c r="K29" s="67">
        <f t="shared" si="6"/>
        <v>1</v>
      </c>
      <c r="L29" s="75">
        <f>L28*J29</f>
        <v>6</v>
      </c>
      <c r="M29" s="75">
        <f t="shared" si="7"/>
        <v>138</v>
      </c>
      <c r="N29" s="75">
        <f t="shared" si="8"/>
        <v>242.51465064166408</v>
      </c>
      <c r="O29" s="75">
        <f t="shared" si="9"/>
        <v>1212.5732532083205</v>
      </c>
      <c r="P29" s="75">
        <f t="shared" si="10"/>
        <v>17.068877045310327</v>
      </c>
      <c r="Q29" s="106">
        <f t="shared" si="71"/>
        <v>1.7573525408816237</v>
      </c>
      <c r="R29" s="79">
        <f>Q29/(($C29/K$3))</f>
        <v>0.85724514189347512</v>
      </c>
      <c r="S29" s="76">
        <f t="shared" si="12"/>
        <v>13</v>
      </c>
      <c r="T29" s="76">
        <f t="shared" si="13"/>
        <v>10</v>
      </c>
      <c r="U29" s="76">
        <v>1</v>
      </c>
      <c r="V29" s="67">
        <f t="shared" si="14"/>
        <v>1.05</v>
      </c>
      <c r="W29" s="75">
        <f>W28*U29</f>
        <v>1</v>
      </c>
      <c r="X29" s="75">
        <f t="shared" si="15"/>
        <v>13.65</v>
      </c>
      <c r="Y29" s="75">
        <f t="shared" si="16"/>
        <v>60.628662660415969</v>
      </c>
      <c r="Z29" s="75">
        <f t="shared" si="17"/>
        <v>1212.5732532083205</v>
      </c>
      <c r="AA29" s="75">
        <f t="shared" si="18"/>
        <v>17.068877045310327</v>
      </c>
      <c r="AB29" s="106">
        <f t="shared" si="70"/>
        <v>4.4416602681623418</v>
      </c>
      <c r="AC29" s="79">
        <f>AB29/(($C29/V$3))</f>
        <v>2.2749967227172974</v>
      </c>
      <c r="AD29" s="76">
        <f t="shared" si="19"/>
        <v>-12</v>
      </c>
      <c r="AE29" s="76">
        <f t="shared" si="20"/>
        <v>10</v>
      </c>
      <c r="AF29" s="76">
        <v>1</v>
      </c>
      <c r="AG29" s="67">
        <f t="shared" si="21"/>
        <v>1.175</v>
      </c>
      <c r="AH29" s="75">
        <f>AH28*AF29</f>
        <v>1</v>
      </c>
      <c r="AI29" s="75">
        <f t="shared" si="22"/>
        <v>-14.100000000000001</v>
      </c>
      <c r="AJ29" s="75">
        <f t="shared" si="23"/>
        <v>1.8946457081379962</v>
      </c>
      <c r="AK29" s="75">
        <f t="shared" si="24"/>
        <v>1212.5732532083205</v>
      </c>
      <c r="AL29" s="75">
        <f t="shared" si="25"/>
        <v>17.068877045310327</v>
      </c>
      <c r="AO29" s="76">
        <f t="shared" si="26"/>
        <v>-42</v>
      </c>
      <c r="AP29" s="76">
        <f t="shared" si="27"/>
        <v>10</v>
      </c>
      <c r="AQ29" s="76">
        <v>1</v>
      </c>
      <c r="AR29" s="67">
        <f t="shared" si="28"/>
        <v>1.325</v>
      </c>
      <c r="AS29" s="75">
        <f>AS28*AQ29</f>
        <v>1</v>
      </c>
      <c r="AT29" s="75">
        <f t="shared" si="29"/>
        <v>-55.65</v>
      </c>
      <c r="AU29" s="75">
        <f t="shared" si="30"/>
        <v>2.9603839189656127E-2</v>
      </c>
      <c r="AV29" s="75">
        <f t="shared" si="31"/>
        <v>1212.5732532083205</v>
      </c>
      <c r="AW29" s="75">
        <f t="shared" si="32"/>
        <v>17.068877045310327</v>
      </c>
      <c r="AZ29" s="76">
        <f t="shared" si="33"/>
        <v>-79</v>
      </c>
      <c r="BA29" s="76">
        <f t="shared" si="34"/>
        <v>10</v>
      </c>
      <c r="BB29" s="76">
        <v>1</v>
      </c>
      <c r="BC29" s="67">
        <f t="shared" si="35"/>
        <v>1.51</v>
      </c>
      <c r="BD29" s="75">
        <f>BD28*BB29</f>
        <v>1</v>
      </c>
      <c r="BE29" s="75">
        <f t="shared" si="36"/>
        <v>-119.29</v>
      </c>
      <c r="BF29" s="75">
        <f t="shared" si="37"/>
        <v>1.7527745895340409E-4</v>
      </c>
      <c r="BG29" s="75">
        <f t="shared" si="38"/>
        <v>1212.5732532083205</v>
      </c>
      <c r="BH29" s="75">
        <f t="shared" si="39"/>
        <v>17.068877045310327</v>
      </c>
      <c r="BK29" s="76">
        <f t="shared" si="40"/>
        <v>-129</v>
      </c>
      <c r="BL29" s="76">
        <f t="shared" si="41"/>
        <v>10</v>
      </c>
      <c r="BM29" s="76">
        <v>1</v>
      </c>
      <c r="BN29" s="67">
        <f t="shared" si="42"/>
        <v>1.76</v>
      </c>
      <c r="BO29" s="75">
        <f>BO28*BM29</f>
        <v>1</v>
      </c>
      <c r="BP29" s="75">
        <f t="shared" si="43"/>
        <v>-227.04</v>
      </c>
      <c r="BQ29" s="75">
        <f t="shared" si="44"/>
        <v>1.7116939350918309E-7</v>
      </c>
      <c r="BR29" s="75">
        <f t="shared" si="45"/>
        <v>1212.5732532083205</v>
      </c>
      <c r="BS29" s="75">
        <f t="shared" si="46"/>
        <v>17.068877045310327</v>
      </c>
      <c r="BV29" s="76">
        <f t="shared" si="47"/>
        <v>-184</v>
      </c>
      <c r="BW29" s="76">
        <f t="shared" si="48"/>
        <v>10</v>
      </c>
      <c r="BX29" s="76">
        <v>1</v>
      </c>
      <c r="BY29" s="67">
        <f t="shared" si="49"/>
        <v>2.0350000000000001</v>
      </c>
      <c r="BZ29" s="75">
        <f>BZ28*BX29</f>
        <v>1</v>
      </c>
      <c r="CA29" s="75">
        <f t="shared" si="50"/>
        <v>-374.44000000000005</v>
      </c>
      <c r="CB29" s="75">
        <f t="shared" si="51"/>
        <v>8.3578805424405498E-11</v>
      </c>
      <c r="CC29" s="75">
        <f t="shared" si="52"/>
        <v>1212.5732532083205</v>
      </c>
      <c r="CD29" s="75">
        <f t="shared" si="53"/>
        <v>17.068877045310327</v>
      </c>
      <c r="CG29" s="76">
        <f t="shared" si="54"/>
        <v>-234</v>
      </c>
      <c r="CH29" s="76">
        <f t="shared" si="55"/>
        <v>10</v>
      </c>
      <c r="CI29" s="76">
        <v>1</v>
      </c>
      <c r="CJ29" s="67">
        <f t="shared" si="56"/>
        <v>2.2850000000000001</v>
      </c>
      <c r="CK29" s="75">
        <f>CK28*CI29</f>
        <v>1</v>
      </c>
      <c r="CL29" s="75">
        <f t="shared" si="57"/>
        <v>-534.69000000000005</v>
      </c>
      <c r="CM29" s="75">
        <f t="shared" si="58"/>
        <v>8.1619927172270729E-14</v>
      </c>
      <c r="CN29" s="75">
        <f t="shared" si="59"/>
        <v>1212.5732532083205</v>
      </c>
      <c r="CO29" s="75">
        <f t="shared" si="60"/>
        <v>17.068877045310327</v>
      </c>
      <c r="CR29" s="76">
        <f t="shared" si="61"/>
        <v>-297</v>
      </c>
      <c r="CS29" s="76">
        <f t="shared" si="62"/>
        <v>10</v>
      </c>
      <c r="CT29" s="76">
        <v>1</v>
      </c>
      <c r="CU29" s="67">
        <f t="shared" si="63"/>
        <v>2.6</v>
      </c>
      <c r="CV29" s="75">
        <f>CV28*CT29</f>
        <v>1</v>
      </c>
      <c r="CW29" s="75">
        <f t="shared" si="64"/>
        <v>-772.2</v>
      </c>
      <c r="CX29" s="75">
        <f t="shared" si="65"/>
        <v>1.3146745554262484E-17</v>
      </c>
      <c r="CY29" s="75">
        <f t="shared" si="66"/>
        <v>1212.5732532083205</v>
      </c>
      <c r="CZ29" s="75">
        <f t="shared" si="67"/>
        <v>17.068877045310327</v>
      </c>
    </row>
    <row r="30" spans="1:104">
      <c r="A30" s="67">
        <f t="shared" si="0"/>
        <v>0.57434917749851677</v>
      </c>
      <c r="B30" s="67">
        <f t="shared" si="1"/>
        <v>0.8</v>
      </c>
      <c r="C30" s="88">
        <f t="shared" si="72"/>
        <v>2.0499999999999998</v>
      </c>
      <c r="D30" s="92"/>
      <c r="E30" s="70">
        <f t="shared" si="3"/>
        <v>27.857618025476015</v>
      </c>
      <c r="F30" s="67">
        <f t="shared" si="68"/>
        <v>4.8000000000000025</v>
      </c>
      <c r="G30" s="71">
        <v>24</v>
      </c>
      <c r="H30" s="76">
        <f t="shared" si="4"/>
        <v>24</v>
      </c>
      <c r="I30" s="76">
        <f t="shared" si="5"/>
        <v>10</v>
      </c>
      <c r="J30" s="76">
        <v>1</v>
      </c>
      <c r="K30" s="67">
        <f t="shared" si="6"/>
        <v>1</v>
      </c>
      <c r="L30" s="75">
        <f>L29*J30</f>
        <v>6</v>
      </c>
      <c r="M30" s="75">
        <f t="shared" si="7"/>
        <v>144</v>
      </c>
      <c r="N30" s="75">
        <f t="shared" si="8"/>
        <v>278.57618025476017</v>
      </c>
      <c r="O30" s="75">
        <f t="shared" si="9"/>
        <v>1392.8809012738009</v>
      </c>
      <c r="P30" s="75">
        <f t="shared" si="10"/>
        <v>17.689954666954318</v>
      </c>
      <c r="Q30" s="106">
        <f t="shared" si="71"/>
        <v>1.9345568073247235</v>
      </c>
      <c r="R30" s="79">
        <f>Q30/(($C30/K$3))</f>
        <v>0.94368624747547492</v>
      </c>
      <c r="S30" s="76">
        <f t="shared" si="12"/>
        <v>14</v>
      </c>
      <c r="T30" s="76">
        <f t="shared" si="13"/>
        <v>10</v>
      </c>
      <c r="U30" s="76">
        <v>1</v>
      </c>
      <c r="V30" s="67">
        <f t="shared" si="14"/>
        <v>1.05</v>
      </c>
      <c r="W30" s="75">
        <f>W29*U30</f>
        <v>1</v>
      </c>
      <c r="X30" s="75">
        <f t="shared" si="15"/>
        <v>14.700000000000001</v>
      </c>
      <c r="Y30" s="75">
        <f t="shared" si="16"/>
        <v>69.644045063689987</v>
      </c>
      <c r="Z30" s="75">
        <f t="shared" si="17"/>
        <v>1392.8809012738009</v>
      </c>
      <c r="AA30" s="75">
        <f t="shared" si="18"/>
        <v>17.689954666954318</v>
      </c>
      <c r="AB30" s="106">
        <f t="shared" si="70"/>
        <v>4.7376901403870733</v>
      </c>
      <c r="AC30" s="79">
        <f>AB30/(($C30/V$3))</f>
        <v>2.4266217792226477</v>
      </c>
      <c r="AD30" s="76">
        <f t="shared" si="19"/>
        <v>-11</v>
      </c>
      <c r="AE30" s="76">
        <f t="shared" si="20"/>
        <v>10</v>
      </c>
      <c r="AF30" s="76">
        <v>1</v>
      </c>
      <c r="AG30" s="67">
        <f t="shared" si="21"/>
        <v>1.175</v>
      </c>
      <c r="AH30" s="75">
        <f>AH29*AF30</f>
        <v>1</v>
      </c>
      <c r="AI30" s="75">
        <f t="shared" si="22"/>
        <v>-12.925000000000001</v>
      </c>
      <c r="AJ30" s="75">
        <f t="shared" si="23"/>
        <v>2.176376408240309</v>
      </c>
      <c r="AK30" s="75">
        <f t="shared" si="24"/>
        <v>1392.8809012738009</v>
      </c>
      <c r="AL30" s="75">
        <f t="shared" si="25"/>
        <v>17.689954666954318</v>
      </c>
      <c r="AO30" s="76">
        <f t="shared" si="26"/>
        <v>-41</v>
      </c>
      <c r="AP30" s="76">
        <f t="shared" si="27"/>
        <v>10</v>
      </c>
      <c r="AQ30" s="76">
        <v>1</v>
      </c>
      <c r="AR30" s="67">
        <f t="shared" si="28"/>
        <v>1.325</v>
      </c>
      <c r="AS30" s="75">
        <f>AS29*AQ30</f>
        <v>1</v>
      </c>
      <c r="AT30" s="75">
        <f t="shared" si="29"/>
        <v>-54.324999999999996</v>
      </c>
      <c r="AU30" s="75">
        <f t="shared" si="30"/>
        <v>3.4005881378754751E-2</v>
      </c>
      <c r="AV30" s="75">
        <f t="shared" si="31"/>
        <v>1392.8809012738009</v>
      </c>
      <c r="AW30" s="75">
        <f t="shared" si="32"/>
        <v>17.689954666954318</v>
      </c>
      <c r="AZ30" s="76">
        <f t="shared" si="33"/>
        <v>-78</v>
      </c>
      <c r="BA30" s="76">
        <f t="shared" si="34"/>
        <v>10</v>
      </c>
      <c r="BB30" s="76">
        <v>1</v>
      </c>
      <c r="BC30" s="67">
        <f t="shared" si="35"/>
        <v>1.51</v>
      </c>
      <c r="BD30" s="75">
        <f>BD29*BB30</f>
        <v>1</v>
      </c>
      <c r="BE30" s="75">
        <f t="shared" si="36"/>
        <v>-117.78</v>
      </c>
      <c r="BF30" s="75">
        <f t="shared" si="37"/>
        <v>2.0134092876783564E-4</v>
      </c>
      <c r="BG30" s="75">
        <f t="shared" si="38"/>
        <v>1392.8809012738009</v>
      </c>
      <c r="BH30" s="75">
        <f t="shared" si="39"/>
        <v>17.689954666954318</v>
      </c>
      <c r="BK30" s="76">
        <f t="shared" si="40"/>
        <v>-128</v>
      </c>
      <c r="BL30" s="76">
        <f t="shared" si="41"/>
        <v>10</v>
      </c>
      <c r="BM30" s="76">
        <v>1</v>
      </c>
      <c r="BN30" s="67">
        <f t="shared" si="42"/>
        <v>1.76</v>
      </c>
      <c r="BO30" s="75">
        <f>BO29*BM30</f>
        <v>1</v>
      </c>
      <c r="BP30" s="75">
        <f t="shared" si="43"/>
        <v>-225.28</v>
      </c>
      <c r="BQ30" s="75">
        <f t="shared" si="44"/>
        <v>1.9662200074983877E-7</v>
      </c>
      <c r="BR30" s="75">
        <f t="shared" si="45"/>
        <v>1392.8809012738009</v>
      </c>
      <c r="BS30" s="75">
        <f t="shared" si="46"/>
        <v>17.689954666954318</v>
      </c>
      <c r="BV30" s="76">
        <f t="shared" si="47"/>
        <v>-183</v>
      </c>
      <c r="BW30" s="76">
        <f t="shared" si="48"/>
        <v>10</v>
      </c>
      <c r="BX30" s="76">
        <v>1</v>
      </c>
      <c r="BY30" s="67">
        <f t="shared" si="49"/>
        <v>2.0350000000000001</v>
      </c>
      <c r="BZ30" s="75">
        <f>BZ29*BX30</f>
        <v>1</v>
      </c>
      <c r="CA30" s="75">
        <f t="shared" si="50"/>
        <v>-372.40500000000003</v>
      </c>
      <c r="CB30" s="75">
        <f t="shared" si="51"/>
        <v>9.6006836303631865E-11</v>
      </c>
      <c r="CC30" s="75">
        <f t="shared" si="52"/>
        <v>1392.8809012738009</v>
      </c>
      <c r="CD30" s="75">
        <f t="shared" si="53"/>
        <v>17.689954666954318</v>
      </c>
      <c r="CG30" s="76">
        <f t="shared" si="54"/>
        <v>-233</v>
      </c>
      <c r="CH30" s="76">
        <f t="shared" si="55"/>
        <v>10</v>
      </c>
      <c r="CI30" s="76">
        <v>1</v>
      </c>
      <c r="CJ30" s="67">
        <f t="shared" si="56"/>
        <v>2.2850000000000001</v>
      </c>
      <c r="CK30" s="75">
        <f>CK29*CI30</f>
        <v>1</v>
      </c>
      <c r="CL30" s="75">
        <f t="shared" si="57"/>
        <v>-532.40500000000009</v>
      </c>
      <c r="CM30" s="75">
        <f t="shared" si="58"/>
        <v>9.3756676077765178E-14</v>
      </c>
      <c r="CN30" s="75">
        <f t="shared" si="59"/>
        <v>1392.8809012738009</v>
      </c>
      <c r="CO30" s="75">
        <f t="shared" si="60"/>
        <v>17.689954666954318</v>
      </c>
      <c r="CR30" s="76">
        <f t="shared" si="61"/>
        <v>-296</v>
      </c>
      <c r="CS30" s="76">
        <f t="shared" si="62"/>
        <v>10</v>
      </c>
      <c r="CT30" s="76">
        <v>1</v>
      </c>
      <c r="CU30" s="67">
        <f t="shared" si="63"/>
        <v>2.6</v>
      </c>
      <c r="CV30" s="75">
        <f>CV29*CT30</f>
        <v>1</v>
      </c>
      <c r="CW30" s="75">
        <f t="shared" si="64"/>
        <v>-769.6</v>
      </c>
      <c r="CX30" s="75">
        <f t="shared" si="65"/>
        <v>1.51016449917459E-17</v>
      </c>
      <c r="CY30" s="75">
        <f t="shared" si="66"/>
        <v>1392.8809012738009</v>
      </c>
      <c r="CZ30" s="75">
        <f t="shared" si="67"/>
        <v>17.689954666954318</v>
      </c>
    </row>
    <row r="31" spans="1:104">
      <c r="A31" s="67">
        <f t="shared" si="0"/>
        <v>0.59460355750135974</v>
      </c>
      <c r="B31" s="67">
        <f t="shared" si="1"/>
        <v>0.83333333333333337</v>
      </c>
      <c r="C31" s="88">
        <f t="shared" si="72"/>
        <v>2.0499999999999998</v>
      </c>
      <c r="D31" s="92"/>
      <c r="E31" s="70">
        <f t="shared" si="3"/>
        <v>32.000000000000057</v>
      </c>
      <c r="F31" s="67">
        <f t="shared" si="68"/>
        <v>5.0000000000000027</v>
      </c>
      <c r="G31" s="71">
        <v>25</v>
      </c>
      <c r="H31" s="76">
        <f t="shared" si="4"/>
        <v>25</v>
      </c>
      <c r="I31" s="76">
        <f t="shared" si="5"/>
        <v>10</v>
      </c>
      <c r="J31" s="76">
        <v>1</v>
      </c>
      <c r="K31" s="67">
        <f t="shared" si="6"/>
        <v>1</v>
      </c>
      <c r="L31" s="75">
        <f>L30*J31</f>
        <v>6</v>
      </c>
      <c r="M31" s="75">
        <f t="shared" si="7"/>
        <v>150</v>
      </c>
      <c r="N31" s="75">
        <f t="shared" si="8"/>
        <v>320.00000000000057</v>
      </c>
      <c r="O31" s="75">
        <f t="shared" si="9"/>
        <v>1600.0000000000027</v>
      </c>
      <c r="P31" s="75">
        <f t="shared" si="10"/>
        <v>18.333609689625259</v>
      </c>
      <c r="Q31" s="106">
        <f t="shared" si="71"/>
        <v>2.1333333333333373</v>
      </c>
      <c r="R31" s="79">
        <f>Q31/(($C31/K$3))</f>
        <v>1.0406504065040671</v>
      </c>
      <c r="S31" s="76">
        <f t="shared" si="12"/>
        <v>15</v>
      </c>
      <c r="T31" s="76">
        <f t="shared" si="13"/>
        <v>10</v>
      </c>
      <c r="U31" s="76">
        <v>1</v>
      </c>
      <c r="V31" s="67">
        <f t="shared" si="14"/>
        <v>1.05</v>
      </c>
      <c r="W31" s="75">
        <f>W30*U31</f>
        <v>1</v>
      </c>
      <c r="X31" s="75">
        <f t="shared" si="15"/>
        <v>15.75</v>
      </c>
      <c r="Y31" s="75">
        <f t="shared" si="16"/>
        <v>80.000000000000071</v>
      </c>
      <c r="Z31" s="75">
        <f t="shared" si="17"/>
        <v>1600.0000000000027</v>
      </c>
      <c r="AA31" s="75">
        <f t="shared" si="18"/>
        <v>18.333609689625259</v>
      </c>
      <c r="AB31" s="106">
        <f t="shared" si="70"/>
        <v>5.0793650793650835</v>
      </c>
      <c r="AC31" s="79">
        <f>AB31/(($C31/V$3))</f>
        <v>2.6016260162601652</v>
      </c>
      <c r="AD31" s="76">
        <f t="shared" si="19"/>
        <v>-10</v>
      </c>
      <c r="AE31" s="76">
        <f t="shared" si="20"/>
        <v>10</v>
      </c>
      <c r="AF31" s="76">
        <v>1</v>
      </c>
      <c r="AG31" s="67">
        <f t="shared" si="21"/>
        <v>1.175</v>
      </c>
      <c r="AH31" s="75">
        <f>AH30*AF31</f>
        <v>1</v>
      </c>
      <c r="AI31" s="75">
        <f t="shared" si="22"/>
        <v>-11.75</v>
      </c>
      <c r="AJ31" s="75">
        <f t="shared" si="23"/>
        <v>2.4999999999999982</v>
      </c>
      <c r="AK31" s="75">
        <f t="shared" si="24"/>
        <v>1600.0000000000027</v>
      </c>
      <c r="AL31" s="75">
        <f t="shared" si="25"/>
        <v>18.333609689625259</v>
      </c>
      <c r="AO31" s="76">
        <f t="shared" si="26"/>
        <v>-40</v>
      </c>
      <c r="AP31" s="76">
        <f t="shared" si="27"/>
        <v>10</v>
      </c>
      <c r="AQ31" s="76">
        <v>1</v>
      </c>
      <c r="AR31" s="67">
        <f t="shared" si="28"/>
        <v>1.325</v>
      </c>
      <c r="AS31" s="75">
        <f>AS30*AQ31</f>
        <v>1</v>
      </c>
      <c r="AT31" s="75">
        <f t="shared" si="29"/>
        <v>-53</v>
      </c>
      <c r="AU31" s="75">
        <f t="shared" si="30"/>
        <v>3.9062499999999896E-2</v>
      </c>
      <c r="AV31" s="75">
        <f t="shared" si="31"/>
        <v>1600.0000000000027</v>
      </c>
      <c r="AW31" s="75">
        <f t="shared" si="32"/>
        <v>18.333609689625259</v>
      </c>
      <c r="AZ31" s="76">
        <f t="shared" si="33"/>
        <v>-77</v>
      </c>
      <c r="BA31" s="76">
        <f t="shared" si="34"/>
        <v>10</v>
      </c>
      <c r="BB31" s="76">
        <v>1</v>
      </c>
      <c r="BC31" s="67">
        <f t="shared" si="35"/>
        <v>1.51</v>
      </c>
      <c r="BD31" s="75">
        <f>BD30*BB31</f>
        <v>1</v>
      </c>
      <c r="BE31" s="75">
        <f t="shared" si="36"/>
        <v>-116.27</v>
      </c>
      <c r="BF31" s="75">
        <f t="shared" si="37"/>
        <v>2.3127999366918795E-4</v>
      </c>
      <c r="BG31" s="75">
        <f t="shared" si="38"/>
        <v>1600.0000000000027</v>
      </c>
      <c r="BH31" s="75">
        <f t="shared" si="39"/>
        <v>18.333609689625259</v>
      </c>
      <c r="BK31" s="76">
        <f t="shared" si="40"/>
        <v>-127</v>
      </c>
      <c r="BL31" s="76">
        <f t="shared" si="41"/>
        <v>10</v>
      </c>
      <c r="BM31" s="76">
        <v>1</v>
      </c>
      <c r="BN31" s="67">
        <f t="shared" si="42"/>
        <v>1.76</v>
      </c>
      <c r="BO31" s="75">
        <f>BO30*BM31</f>
        <v>1</v>
      </c>
      <c r="BP31" s="75">
        <f t="shared" si="43"/>
        <v>-223.52</v>
      </c>
      <c r="BQ31" s="75">
        <f t="shared" si="44"/>
        <v>2.2585936881756559E-7</v>
      </c>
      <c r="BR31" s="75">
        <f t="shared" si="45"/>
        <v>1600.0000000000027</v>
      </c>
      <c r="BS31" s="75">
        <f t="shared" si="46"/>
        <v>18.333609689625259</v>
      </c>
      <c r="BV31" s="76">
        <f t="shared" si="47"/>
        <v>-182</v>
      </c>
      <c r="BW31" s="76">
        <f t="shared" si="48"/>
        <v>10</v>
      </c>
      <c r="BX31" s="76">
        <v>1</v>
      </c>
      <c r="BY31" s="67">
        <f t="shared" si="49"/>
        <v>2.0350000000000001</v>
      </c>
      <c r="BZ31" s="75">
        <f>BZ30*BX31</f>
        <v>1</v>
      </c>
      <c r="CA31" s="75">
        <f t="shared" si="50"/>
        <v>-370.37</v>
      </c>
      <c r="CB31" s="75">
        <f t="shared" si="51"/>
        <v>1.1028289493045156E-10</v>
      </c>
      <c r="CC31" s="75">
        <f t="shared" si="52"/>
        <v>1600.0000000000027</v>
      </c>
      <c r="CD31" s="75">
        <f t="shared" si="53"/>
        <v>18.333609689625259</v>
      </c>
      <c r="CG31" s="76">
        <f t="shared" si="54"/>
        <v>-232</v>
      </c>
      <c r="CH31" s="76">
        <f t="shared" si="55"/>
        <v>10</v>
      </c>
      <c r="CI31" s="76">
        <v>1</v>
      </c>
      <c r="CJ31" s="67">
        <f t="shared" si="56"/>
        <v>2.2850000000000001</v>
      </c>
      <c r="CK31" s="75">
        <f>CK30*CI31</f>
        <v>1</v>
      </c>
      <c r="CL31" s="75">
        <f t="shared" si="57"/>
        <v>-530.12</v>
      </c>
      <c r="CM31" s="75">
        <f t="shared" si="58"/>
        <v>1.0769813958051873E-13</v>
      </c>
      <c r="CN31" s="75">
        <f t="shared" si="59"/>
        <v>1600.0000000000027</v>
      </c>
      <c r="CO31" s="75">
        <f t="shared" si="60"/>
        <v>18.333609689625259</v>
      </c>
      <c r="CR31" s="76">
        <f t="shared" si="61"/>
        <v>-295</v>
      </c>
      <c r="CS31" s="76">
        <f t="shared" si="62"/>
        <v>10</v>
      </c>
      <c r="CT31" s="76">
        <v>1</v>
      </c>
      <c r="CU31" s="67">
        <f t="shared" si="63"/>
        <v>2.6</v>
      </c>
      <c r="CV31" s="75">
        <f>CV30*CT31</f>
        <v>1</v>
      </c>
      <c r="CW31" s="75">
        <f t="shared" si="64"/>
        <v>-767</v>
      </c>
      <c r="CX31" s="75">
        <f t="shared" si="65"/>
        <v>1.7347234759767729E-17</v>
      </c>
      <c r="CY31" s="75">
        <f t="shared" si="66"/>
        <v>1600.0000000000027</v>
      </c>
      <c r="CZ31" s="75">
        <f t="shared" si="67"/>
        <v>18.333609689625259</v>
      </c>
    </row>
    <row r="32" spans="1:104">
      <c r="A32" s="67">
        <f t="shared" si="0"/>
        <v>0.61557220667245749</v>
      </c>
      <c r="B32" s="67">
        <f t="shared" si="1"/>
        <v>0.8666666666666667</v>
      </c>
      <c r="C32" s="88">
        <f t="shared" si="72"/>
        <v>2.0499999999999998</v>
      </c>
      <c r="D32" s="92"/>
      <c r="E32" s="70">
        <f t="shared" si="3"/>
        <v>36.75834735990518</v>
      </c>
      <c r="F32" s="67">
        <f t="shared" si="68"/>
        <v>5.2000000000000028</v>
      </c>
      <c r="G32" s="71">
        <v>26</v>
      </c>
      <c r="H32" s="76">
        <f t="shared" si="4"/>
        <v>26</v>
      </c>
      <c r="I32" s="76">
        <f t="shared" si="5"/>
        <v>10</v>
      </c>
      <c r="J32" s="76">
        <v>1</v>
      </c>
      <c r="K32" s="67">
        <f t="shared" si="6"/>
        <v>1</v>
      </c>
      <c r="L32" s="75">
        <f>L31*J32</f>
        <v>6</v>
      </c>
      <c r="M32" s="75">
        <f t="shared" si="7"/>
        <v>156</v>
      </c>
      <c r="N32" s="75">
        <f t="shared" si="8"/>
        <v>367.58347359905179</v>
      </c>
      <c r="O32" s="75">
        <f t="shared" si="9"/>
        <v>1837.9173679952589</v>
      </c>
      <c r="P32" s="75">
        <f t="shared" si="10"/>
        <v>19.000662112623189</v>
      </c>
      <c r="Q32" s="106">
        <f t="shared" si="71"/>
        <v>2.3563043179426395</v>
      </c>
      <c r="R32" s="79">
        <f>Q32/(($C32/K$3))</f>
        <v>1.1494167404598243</v>
      </c>
      <c r="S32" s="76">
        <f t="shared" si="12"/>
        <v>16</v>
      </c>
      <c r="T32" s="76">
        <f t="shared" si="13"/>
        <v>10</v>
      </c>
      <c r="U32" s="76">
        <v>1</v>
      </c>
      <c r="V32" s="67">
        <f t="shared" si="14"/>
        <v>1.05</v>
      </c>
      <c r="W32" s="75">
        <f>W31*U32</f>
        <v>1</v>
      </c>
      <c r="X32" s="75">
        <f t="shared" si="15"/>
        <v>16.8</v>
      </c>
      <c r="Y32" s="75">
        <f t="shared" si="16"/>
        <v>91.89586839976289</v>
      </c>
      <c r="Z32" s="75">
        <f t="shared" si="17"/>
        <v>1837.9173679952589</v>
      </c>
      <c r="AA32" s="75">
        <f t="shared" si="18"/>
        <v>19.000662112623189</v>
      </c>
      <c r="AB32" s="106">
        <f t="shared" si="70"/>
        <v>5.4699921666525526</v>
      </c>
      <c r="AC32" s="79">
        <f>AB32/(($C32/V$3))</f>
        <v>2.80170330487082</v>
      </c>
      <c r="AD32" s="76">
        <f t="shared" si="19"/>
        <v>-9</v>
      </c>
      <c r="AE32" s="76">
        <f t="shared" si="20"/>
        <v>10</v>
      </c>
      <c r="AF32" s="76">
        <v>1</v>
      </c>
      <c r="AG32" s="67">
        <f t="shared" si="21"/>
        <v>1.175</v>
      </c>
      <c r="AH32" s="75">
        <f>AH31*AF32</f>
        <v>1</v>
      </c>
      <c r="AI32" s="75">
        <f t="shared" si="22"/>
        <v>-10.575000000000001</v>
      </c>
      <c r="AJ32" s="75">
        <f t="shared" si="23"/>
        <v>2.8717458874925854</v>
      </c>
      <c r="AK32" s="75">
        <f t="shared" si="24"/>
        <v>1837.9173679952589</v>
      </c>
      <c r="AL32" s="75">
        <f t="shared" si="25"/>
        <v>19.000662112623189</v>
      </c>
      <c r="AO32" s="76">
        <f t="shared" si="26"/>
        <v>-39</v>
      </c>
      <c r="AP32" s="76">
        <f t="shared" si="27"/>
        <v>10</v>
      </c>
      <c r="AQ32" s="76">
        <v>1</v>
      </c>
      <c r="AR32" s="67">
        <f t="shared" si="28"/>
        <v>1.325</v>
      </c>
      <c r="AS32" s="75">
        <f>AS31*AQ32</f>
        <v>1</v>
      </c>
      <c r="AT32" s="75">
        <f t="shared" si="29"/>
        <v>-51.674999999999997</v>
      </c>
      <c r="AU32" s="75">
        <f t="shared" si="30"/>
        <v>4.4871029492071564E-2</v>
      </c>
      <c r="AV32" s="75">
        <f t="shared" si="31"/>
        <v>1837.9173679952589</v>
      </c>
      <c r="AW32" s="75">
        <f t="shared" si="32"/>
        <v>19.000662112623189</v>
      </c>
      <c r="AZ32" s="76">
        <f t="shared" si="33"/>
        <v>-76</v>
      </c>
      <c r="BA32" s="76">
        <f t="shared" si="34"/>
        <v>10</v>
      </c>
      <c r="BB32" s="76">
        <v>1</v>
      </c>
      <c r="BC32" s="67">
        <f t="shared" si="35"/>
        <v>1.51</v>
      </c>
      <c r="BD32" s="75">
        <f>BD31*BB32</f>
        <v>1</v>
      </c>
      <c r="BE32" s="75">
        <f t="shared" si="36"/>
        <v>-114.76</v>
      </c>
      <c r="BF32" s="75">
        <f t="shared" si="37"/>
        <v>2.656709482715209E-4</v>
      </c>
      <c r="BG32" s="75">
        <f t="shared" si="38"/>
        <v>1837.9173679952589</v>
      </c>
      <c r="BH32" s="75">
        <f t="shared" si="39"/>
        <v>19.000662112623189</v>
      </c>
      <c r="BK32" s="76">
        <f t="shared" si="40"/>
        <v>-126</v>
      </c>
      <c r="BL32" s="76">
        <f t="shared" si="41"/>
        <v>10</v>
      </c>
      <c r="BM32" s="76">
        <v>1</v>
      </c>
      <c r="BN32" s="67">
        <f t="shared" si="42"/>
        <v>1.76</v>
      </c>
      <c r="BO32" s="75">
        <f>BO31*BM32</f>
        <v>1</v>
      </c>
      <c r="BP32" s="75">
        <f t="shared" si="43"/>
        <v>-221.76</v>
      </c>
      <c r="BQ32" s="75">
        <f t="shared" si="44"/>
        <v>2.5944428542140628E-7</v>
      </c>
      <c r="BR32" s="75">
        <f t="shared" si="45"/>
        <v>1837.9173679952589</v>
      </c>
      <c r="BS32" s="75">
        <f t="shared" si="46"/>
        <v>19.000662112623189</v>
      </c>
      <c r="BV32" s="76">
        <f t="shared" si="47"/>
        <v>-181</v>
      </c>
      <c r="BW32" s="76">
        <f t="shared" si="48"/>
        <v>10</v>
      </c>
      <c r="BX32" s="76">
        <v>1</v>
      </c>
      <c r="BY32" s="67">
        <f t="shared" si="49"/>
        <v>2.0350000000000001</v>
      </c>
      <c r="BZ32" s="75">
        <f>BZ31*BX32</f>
        <v>1</v>
      </c>
      <c r="CA32" s="75">
        <f t="shared" si="50"/>
        <v>-368.33500000000004</v>
      </c>
      <c r="CB32" s="75">
        <f t="shared" si="51"/>
        <v>1.2668177999092057E-10</v>
      </c>
      <c r="CC32" s="75">
        <f t="shared" si="52"/>
        <v>1837.9173679952589</v>
      </c>
      <c r="CD32" s="75">
        <f t="shared" si="53"/>
        <v>19.000662112623189</v>
      </c>
      <c r="CG32" s="76">
        <f t="shared" si="54"/>
        <v>-231</v>
      </c>
      <c r="CH32" s="76">
        <f t="shared" si="55"/>
        <v>10</v>
      </c>
      <c r="CI32" s="76">
        <v>1</v>
      </c>
      <c r="CJ32" s="67">
        <f t="shared" si="56"/>
        <v>2.2850000000000001</v>
      </c>
      <c r="CK32" s="75">
        <f>CK31*CI32</f>
        <v>1</v>
      </c>
      <c r="CL32" s="75">
        <f t="shared" si="57"/>
        <v>-527.83500000000004</v>
      </c>
      <c r="CM32" s="75">
        <f t="shared" si="58"/>
        <v>1.2371267577238294E-13</v>
      </c>
      <c r="CN32" s="75">
        <f t="shared" si="59"/>
        <v>1837.9173679952589</v>
      </c>
      <c r="CO32" s="75">
        <f t="shared" si="60"/>
        <v>19.000662112623189</v>
      </c>
      <c r="CR32" s="76">
        <f t="shared" si="61"/>
        <v>-294</v>
      </c>
      <c r="CS32" s="76">
        <f t="shared" si="62"/>
        <v>10</v>
      </c>
      <c r="CT32" s="76">
        <v>1</v>
      </c>
      <c r="CU32" s="67">
        <f t="shared" si="63"/>
        <v>2.6</v>
      </c>
      <c r="CV32" s="75">
        <f>CV31*CT32</f>
        <v>1</v>
      </c>
      <c r="CW32" s="75">
        <f t="shared" si="64"/>
        <v>-764.4</v>
      </c>
      <c r="CX32" s="75">
        <f t="shared" si="65"/>
        <v>1.9926740032292581E-17</v>
      </c>
      <c r="CY32" s="75">
        <f t="shared" si="66"/>
        <v>1837.9173679952589</v>
      </c>
      <c r="CZ32" s="75">
        <f t="shared" si="67"/>
        <v>19.000662112623189</v>
      </c>
    </row>
    <row r="33" spans="1:104">
      <c r="A33" s="67">
        <f t="shared" si="0"/>
        <v>0.63728031365963045</v>
      </c>
      <c r="B33" s="67">
        <f t="shared" si="1"/>
        <v>0.9</v>
      </c>
      <c r="C33" s="88">
        <f t="shared" si="72"/>
        <v>2.0499999999999998</v>
      </c>
      <c r="D33" s="92"/>
      <c r="E33" s="70">
        <f t="shared" si="3"/>
        <v>42.224253144732685</v>
      </c>
      <c r="F33" s="67">
        <f t="shared" si="68"/>
        <v>5.400000000000003</v>
      </c>
      <c r="G33" s="71">
        <v>27</v>
      </c>
      <c r="H33" s="76">
        <f t="shared" si="4"/>
        <v>27</v>
      </c>
      <c r="I33" s="76">
        <f t="shared" si="5"/>
        <v>10</v>
      </c>
      <c r="J33" s="76">
        <v>1</v>
      </c>
      <c r="K33" s="67">
        <f t="shared" si="6"/>
        <v>1</v>
      </c>
      <c r="L33" s="75">
        <f>L32*J33</f>
        <v>6</v>
      </c>
      <c r="M33" s="75">
        <f t="shared" si="7"/>
        <v>162</v>
      </c>
      <c r="N33" s="75">
        <f t="shared" si="8"/>
        <v>422.24253144732688</v>
      </c>
      <c r="O33" s="75">
        <f t="shared" si="9"/>
        <v>2111.2126572366342</v>
      </c>
      <c r="P33" s="75">
        <f t="shared" si="10"/>
        <v>19.691961692082579</v>
      </c>
      <c r="Q33" s="106">
        <f t="shared" si="71"/>
        <v>2.6064353793044868</v>
      </c>
      <c r="R33" s="79">
        <f>Q33/(($C33/K$3))</f>
        <v>1.2714318923436523</v>
      </c>
      <c r="S33" s="76">
        <f t="shared" si="12"/>
        <v>17</v>
      </c>
      <c r="T33" s="76">
        <f t="shared" si="13"/>
        <v>10</v>
      </c>
      <c r="U33" s="76">
        <v>1</v>
      </c>
      <c r="V33" s="67">
        <f t="shared" si="14"/>
        <v>1.05</v>
      </c>
      <c r="W33" s="75">
        <f>W32*U33</f>
        <v>1</v>
      </c>
      <c r="X33" s="75">
        <f t="shared" si="15"/>
        <v>17.850000000000001</v>
      </c>
      <c r="Y33" s="75">
        <f t="shared" si="16"/>
        <v>105.56063286183166</v>
      </c>
      <c r="Z33" s="75">
        <f t="shared" si="17"/>
        <v>2111.2126572366342</v>
      </c>
      <c r="AA33" s="75">
        <f t="shared" si="18"/>
        <v>19.691961692082579</v>
      </c>
      <c r="AB33" s="106">
        <f t="shared" si="70"/>
        <v>5.9137609446404289</v>
      </c>
      <c r="AC33" s="79">
        <f>AB33/(($C33/V$3))</f>
        <v>3.0289995082304642</v>
      </c>
      <c r="AD33" s="76">
        <f t="shared" si="19"/>
        <v>-8</v>
      </c>
      <c r="AE33" s="76">
        <f t="shared" si="20"/>
        <v>10</v>
      </c>
      <c r="AF33" s="76">
        <v>1</v>
      </c>
      <c r="AG33" s="67">
        <f t="shared" si="21"/>
        <v>1.175</v>
      </c>
      <c r="AH33" s="75">
        <f>AH32*AF33</f>
        <v>1</v>
      </c>
      <c r="AI33" s="75">
        <f t="shared" si="22"/>
        <v>-9.4</v>
      </c>
      <c r="AJ33" s="75">
        <f t="shared" si="23"/>
        <v>3.2987697769322337</v>
      </c>
      <c r="AK33" s="75">
        <f t="shared" si="24"/>
        <v>2111.2126572366342</v>
      </c>
      <c r="AL33" s="75">
        <f t="shared" si="25"/>
        <v>19.691961692082579</v>
      </c>
      <c r="AO33" s="76">
        <f t="shared" si="26"/>
        <v>-38</v>
      </c>
      <c r="AP33" s="76">
        <f t="shared" si="27"/>
        <v>10</v>
      </c>
      <c r="AQ33" s="76">
        <v>1</v>
      </c>
      <c r="AR33" s="67">
        <f t="shared" si="28"/>
        <v>1.325</v>
      </c>
      <c r="AS33" s="75">
        <f>AS32*AQ33</f>
        <v>1</v>
      </c>
      <c r="AT33" s="75">
        <f t="shared" si="29"/>
        <v>-50.35</v>
      </c>
      <c r="AU33" s="75">
        <f t="shared" si="30"/>
        <v>5.1543277764566062E-2</v>
      </c>
      <c r="AV33" s="75">
        <f t="shared" si="31"/>
        <v>2111.2126572366342</v>
      </c>
      <c r="AW33" s="75">
        <f t="shared" si="32"/>
        <v>19.691961692082579</v>
      </c>
      <c r="AZ33" s="76">
        <f t="shared" si="33"/>
        <v>-75</v>
      </c>
      <c r="BA33" s="76">
        <f t="shared" si="34"/>
        <v>10</v>
      </c>
      <c r="BB33" s="76">
        <v>1</v>
      </c>
      <c r="BC33" s="67">
        <f t="shared" si="35"/>
        <v>1.51</v>
      </c>
      <c r="BD33" s="75">
        <f>BD32*BB33</f>
        <v>1</v>
      </c>
      <c r="BE33" s="75">
        <f t="shared" si="36"/>
        <v>-113.25</v>
      </c>
      <c r="BF33" s="75">
        <f t="shared" si="37"/>
        <v>3.0517578124999848E-4</v>
      </c>
      <c r="BG33" s="75">
        <f t="shared" si="38"/>
        <v>2111.2126572366342</v>
      </c>
      <c r="BH33" s="75">
        <f t="shared" si="39"/>
        <v>19.691961692082579</v>
      </c>
      <c r="BK33" s="76">
        <f t="shared" si="40"/>
        <v>-125</v>
      </c>
      <c r="BL33" s="76">
        <f t="shared" si="41"/>
        <v>10</v>
      </c>
      <c r="BM33" s="76">
        <v>1</v>
      </c>
      <c r="BN33" s="67">
        <f t="shared" si="42"/>
        <v>1.76</v>
      </c>
      <c r="BO33" s="75">
        <f>BO32*BM33</f>
        <v>1</v>
      </c>
      <c r="BP33" s="75">
        <f t="shared" si="43"/>
        <v>-220</v>
      </c>
      <c r="BQ33" s="75">
        <f t="shared" si="44"/>
        <v>2.9802322387695069E-7</v>
      </c>
      <c r="BR33" s="75">
        <f t="shared" si="45"/>
        <v>2111.2126572366342</v>
      </c>
      <c r="BS33" s="75">
        <f t="shared" si="46"/>
        <v>19.691961692082579</v>
      </c>
      <c r="BV33" s="76">
        <f t="shared" si="47"/>
        <v>-180</v>
      </c>
      <c r="BW33" s="76">
        <f t="shared" si="48"/>
        <v>10</v>
      </c>
      <c r="BX33" s="76">
        <v>1</v>
      </c>
      <c r="BY33" s="67">
        <f t="shared" si="49"/>
        <v>2.0350000000000001</v>
      </c>
      <c r="BZ33" s="75">
        <f>BZ32*BX33</f>
        <v>1</v>
      </c>
      <c r="CA33" s="75">
        <f t="shared" si="50"/>
        <v>-366.3</v>
      </c>
      <c r="CB33" s="75">
        <f t="shared" si="51"/>
        <v>1.4551915228366676E-10</v>
      </c>
      <c r="CC33" s="75">
        <f t="shared" si="52"/>
        <v>2111.2126572366342</v>
      </c>
      <c r="CD33" s="75">
        <f t="shared" si="53"/>
        <v>19.691961692082579</v>
      </c>
      <c r="CG33" s="76">
        <f t="shared" si="54"/>
        <v>-230</v>
      </c>
      <c r="CH33" s="76">
        <f t="shared" si="55"/>
        <v>10</v>
      </c>
      <c r="CI33" s="76">
        <v>1</v>
      </c>
      <c r="CJ33" s="67">
        <f t="shared" si="56"/>
        <v>2.2850000000000001</v>
      </c>
      <c r="CK33" s="75">
        <f>CK32*CI33</f>
        <v>1</v>
      </c>
      <c r="CL33" s="75">
        <f t="shared" si="57"/>
        <v>-525.55000000000007</v>
      </c>
      <c r="CM33" s="75">
        <f t="shared" si="58"/>
        <v>1.4210854715201787E-13</v>
      </c>
      <c r="CN33" s="75">
        <f t="shared" si="59"/>
        <v>2111.2126572366342</v>
      </c>
      <c r="CO33" s="75">
        <f t="shared" si="60"/>
        <v>19.691961692082579</v>
      </c>
      <c r="CR33" s="76">
        <f t="shared" si="61"/>
        <v>-293</v>
      </c>
      <c r="CS33" s="76">
        <f t="shared" si="62"/>
        <v>10</v>
      </c>
      <c r="CT33" s="76">
        <v>1</v>
      </c>
      <c r="CU33" s="67">
        <f t="shared" si="63"/>
        <v>2.6</v>
      </c>
      <c r="CV33" s="75">
        <f>CV32*CT33</f>
        <v>1</v>
      </c>
      <c r="CW33" s="75">
        <f t="shared" si="64"/>
        <v>-761.80000000000007</v>
      </c>
      <c r="CX33" s="75">
        <f t="shared" si="65"/>
        <v>2.2889813495548053E-17</v>
      </c>
      <c r="CY33" s="75">
        <f t="shared" si="66"/>
        <v>2111.2126572366342</v>
      </c>
      <c r="CZ33" s="75">
        <f t="shared" si="67"/>
        <v>19.691961692082579</v>
      </c>
    </row>
    <row r="34" spans="1:104">
      <c r="A34" s="67">
        <f t="shared" si="0"/>
        <v>0.65975395538644654</v>
      </c>
      <c r="B34" s="67">
        <f t="shared" si="1"/>
        <v>0.93333333333333335</v>
      </c>
      <c r="C34" s="88">
        <f t="shared" si="72"/>
        <v>2.0499999999999998</v>
      </c>
      <c r="D34" s="92"/>
      <c r="E34" s="70">
        <f t="shared" si="3"/>
        <v>48.502930128332828</v>
      </c>
      <c r="F34" s="67">
        <f t="shared" si="68"/>
        <v>5.6000000000000032</v>
      </c>
      <c r="G34" s="71">
        <v>28</v>
      </c>
      <c r="H34" s="76">
        <f t="shared" si="4"/>
        <v>28</v>
      </c>
      <c r="I34" s="76">
        <f t="shared" si="5"/>
        <v>10</v>
      </c>
      <c r="J34" s="76">
        <v>1</v>
      </c>
      <c r="K34" s="67">
        <f t="shared" si="6"/>
        <v>1</v>
      </c>
      <c r="L34" s="75">
        <f>L33*J34</f>
        <v>6</v>
      </c>
      <c r="M34" s="75">
        <f t="shared" si="7"/>
        <v>168</v>
      </c>
      <c r="N34" s="75">
        <f t="shared" si="8"/>
        <v>485.02930128332827</v>
      </c>
      <c r="O34" s="75">
        <f t="shared" si="9"/>
        <v>2425.1465064166414</v>
      </c>
      <c r="P34" s="75">
        <f t="shared" si="10"/>
        <v>20.408389019954079</v>
      </c>
      <c r="Q34" s="106">
        <f t="shared" si="71"/>
        <v>2.8870791743055255</v>
      </c>
      <c r="R34" s="79">
        <f>Q34/(($C34/K$3))</f>
        <v>1.4083313045392809</v>
      </c>
      <c r="S34" s="76">
        <f t="shared" si="12"/>
        <v>18</v>
      </c>
      <c r="T34" s="76">
        <f t="shared" si="13"/>
        <v>10</v>
      </c>
      <c r="U34" s="76">
        <v>1</v>
      </c>
      <c r="V34" s="67">
        <f t="shared" si="14"/>
        <v>1.05</v>
      </c>
      <c r="W34" s="75">
        <f>W33*U34</f>
        <v>1</v>
      </c>
      <c r="X34" s="75">
        <f t="shared" si="15"/>
        <v>18.900000000000002</v>
      </c>
      <c r="Y34" s="75">
        <f t="shared" si="16"/>
        <v>121.25732532083198</v>
      </c>
      <c r="Z34" s="75">
        <f t="shared" si="17"/>
        <v>2425.1465064166414</v>
      </c>
      <c r="AA34" s="75">
        <f t="shared" si="18"/>
        <v>20.408389019954079</v>
      </c>
      <c r="AB34" s="106">
        <f t="shared" si="70"/>
        <v>6.4157314984567178</v>
      </c>
      <c r="AC34" s="79">
        <f>AB34/(($C34/V$3))</f>
        <v>3.2861063772583194</v>
      </c>
      <c r="AD34" s="76">
        <f t="shared" si="19"/>
        <v>-7</v>
      </c>
      <c r="AE34" s="76">
        <f t="shared" si="20"/>
        <v>10</v>
      </c>
      <c r="AF34" s="76">
        <v>1</v>
      </c>
      <c r="AG34" s="67">
        <f t="shared" si="21"/>
        <v>1.175</v>
      </c>
      <c r="AH34" s="75">
        <f>AH33*AF34</f>
        <v>1</v>
      </c>
      <c r="AI34" s="75">
        <f t="shared" si="22"/>
        <v>-8.2249999999999996</v>
      </c>
      <c r="AJ34" s="75">
        <f t="shared" si="23"/>
        <v>3.7892914162759932</v>
      </c>
      <c r="AK34" s="75">
        <f t="shared" si="24"/>
        <v>2425.1465064166414</v>
      </c>
      <c r="AL34" s="75">
        <f t="shared" si="25"/>
        <v>20.408389019954079</v>
      </c>
      <c r="AO34" s="76">
        <f t="shared" si="26"/>
        <v>-37</v>
      </c>
      <c r="AP34" s="76">
        <f t="shared" si="27"/>
        <v>10</v>
      </c>
      <c r="AQ34" s="76">
        <v>1</v>
      </c>
      <c r="AR34" s="67">
        <f t="shared" si="28"/>
        <v>1.325</v>
      </c>
      <c r="AS34" s="75">
        <f>AS33*AQ34</f>
        <v>1</v>
      </c>
      <c r="AT34" s="75">
        <f t="shared" si="29"/>
        <v>-49.024999999999999</v>
      </c>
      <c r="AU34" s="75">
        <f t="shared" si="30"/>
        <v>5.920767837931229E-2</v>
      </c>
      <c r="AV34" s="75">
        <f t="shared" si="31"/>
        <v>2425.1465064166414</v>
      </c>
      <c r="AW34" s="75">
        <f t="shared" si="32"/>
        <v>20.408389019954079</v>
      </c>
      <c r="AZ34" s="76">
        <f t="shared" si="33"/>
        <v>-74</v>
      </c>
      <c r="BA34" s="76">
        <f t="shared" si="34"/>
        <v>10</v>
      </c>
      <c r="BB34" s="76">
        <v>1</v>
      </c>
      <c r="BC34" s="67">
        <f t="shared" si="35"/>
        <v>1.51</v>
      </c>
      <c r="BD34" s="75">
        <f>BD33*BB34</f>
        <v>1</v>
      </c>
      <c r="BE34" s="75">
        <f t="shared" si="36"/>
        <v>-111.74</v>
      </c>
      <c r="BF34" s="75">
        <f t="shared" si="37"/>
        <v>3.5055491790680828E-4</v>
      </c>
      <c r="BG34" s="75">
        <f t="shared" si="38"/>
        <v>2425.1465064166414</v>
      </c>
      <c r="BH34" s="75">
        <f t="shared" si="39"/>
        <v>20.408389019954079</v>
      </c>
      <c r="BK34" s="76">
        <f t="shared" si="40"/>
        <v>-124</v>
      </c>
      <c r="BL34" s="76">
        <f t="shared" si="41"/>
        <v>10</v>
      </c>
      <c r="BM34" s="76">
        <v>1</v>
      </c>
      <c r="BN34" s="67">
        <f t="shared" si="42"/>
        <v>1.76</v>
      </c>
      <c r="BO34" s="75">
        <f>BO33*BM34</f>
        <v>1</v>
      </c>
      <c r="BP34" s="75">
        <f t="shared" si="43"/>
        <v>-218.24</v>
      </c>
      <c r="BQ34" s="75">
        <f t="shared" si="44"/>
        <v>3.423387870183663E-7</v>
      </c>
      <c r="BR34" s="75">
        <f t="shared" si="45"/>
        <v>2425.1465064166414</v>
      </c>
      <c r="BS34" s="75">
        <f t="shared" si="46"/>
        <v>20.408389019954079</v>
      </c>
      <c r="BV34" s="76">
        <f t="shared" si="47"/>
        <v>-179</v>
      </c>
      <c r="BW34" s="76">
        <f t="shared" si="48"/>
        <v>10</v>
      </c>
      <c r="BX34" s="76">
        <v>1</v>
      </c>
      <c r="BY34" s="67">
        <f t="shared" si="49"/>
        <v>2.0350000000000001</v>
      </c>
      <c r="BZ34" s="75">
        <f>BZ33*BX34</f>
        <v>1</v>
      </c>
      <c r="CA34" s="75">
        <f t="shared" si="50"/>
        <v>-364.26500000000004</v>
      </c>
      <c r="CB34" s="75">
        <f t="shared" si="51"/>
        <v>1.6715761084881107E-10</v>
      </c>
      <c r="CC34" s="75">
        <f t="shared" si="52"/>
        <v>2425.1465064166414</v>
      </c>
      <c r="CD34" s="75">
        <f t="shared" si="53"/>
        <v>20.408389019954079</v>
      </c>
      <c r="CG34" s="76">
        <f t="shared" si="54"/>
        <v>-229</v>
      </c>
      <c r="CH34" s="76">
        <f t="shared" si="55"/>
        <v>10</v>
      </c>
      <c r="CI34" s="76">
        <v>1</v>
      </c>
      <c r="CJ34" s="67">
        <f t="shared" si="56"/>
        <v>2.2850000000000001</v>
      </c>
      <c r="CK34" s="75">
        <f>CK33*CI34</f>
        <v>1</v>
      </c>
      <c r="CL34" s="75">
        <f t="shared" si="57"/>
        <v>-523.26499999999999</v>
      </c>
      <c r="CM34" s="75">
        <f t="shared" si="58"/>
        <v>1.6323985434454153E-13</v>
      </c>
      <c r="CN34" s="75">
        <f t="shared" si="59"/>
        <v>2425.1465064166414</v>
      </c>
      <c r="CO34" s="75">
        <f t="shared" si="60"/>
        <v>20.408389019954079</v>
      </c>
      <c r="CR34" s="76">
        <f t="shared" si="61"/>
        <v>-292</v>
      </c>
      <c r="CS34" s="76">
        <f t="shared" si="62"/>
        <v>10</v>
      </c>
      <c r="CT34" s="76">
        <v>1</v>
      </c>
      <c r="CU34" s="67">
        <f t="shared" si="63"/>
        <v>2.6</v>
      </c>
      <c r="CV34" s="75">
        <f>CV33*CT34</f>
        <v>1</v>
      </c>
      <c r="CW34" s="75">
        <f t="shared" si="64"/>
        <v>-759.2</v>
      </c>
      <c r="CX34" s="75">
        <f t="shared" si="65"/>
        <v>2.6293491108524978E-17</v>
      </c>
      <c r="CY34" s="75">
        <f t="shared" si="66"/>
        <v>2425.1465064166414</v>
      </c>
      <c r="CZ34" s="75">
        <f t="shared" si="67"/>
        <v>20.408389019954079</v>
      </c>
    </row>
    <row r="35" spans="1:104">
      <c r="A35" s="67">
        <f t="shared" si="0"/>
        <v>0.68302012837719717</v>
      </c>
      <c r="B35" s="67">
        <f t="shared" si="1"/>
        <v>0.96666666666666667</v>
      </c>
      <c r="C35" s="88">
        <f t="shared" si="72"/>
        <v>2.0499999999999998</v>
      </c>
      <c r="D35" s="92"/>
      <c r="E35" s="70">
        <f t="shared" si="3"/>
        <v>55.715236050952051</v>
      </c>
      <c r="F35" s="67">
        <f t="shared" si="68"/>
        <v>5.8000000000000034</v>
      </c>
      <c r="G35" s="71">
        <v>29</v>
      </c>
      <c r="H35" s="76">
        <f t="shared" si="4"/>
        <v>29</v>
      </c>
      <c r="I35" s="76">
        <f t="shared" si="5"/>
        <v>10</v>
      </c>
      <c r="J35" s="76">
        <v>1</v>
      </c>
      <c r="K35" s="67">
        <f t="shared" si="6"/>
        <v>1</v>
      </c>
      <c r="L35" s="75">
        <f>L34*J35</f>
        <v>6</v>
      </c>
      <c r="M35" s="75">
        <f t="shared" si="7"/>
        <v>174</v>
      </c>
      <c r="N35" s="75">
        <f t="shared" si="8"/>
        <v>557.15236050952046</v>
      </c>
      <c r="O35" s="75">
        <f t="shared" si="9"/>
        <v>2785.7618025476022</v>
      </c>
      <c r="P35" s="75">
        <f t="shared" si="10"/>
        <v>21.150856642080537</v>
      </c>
      <c r="Q35" s="106">
        <f t="shared" si="71"/>
        <v>3.202025060399543</v>
      </c>
      <c r="R35" s="79">
        <f>Q35/(($C35/K$3))</f>
        <v>1.5619634440973382</v>
      </c>
      <c r="S35" s="76">
        <f t="shared" si="12"/>
        <v>19</v>
      </c>
      <c r="T35" s="76">
        <f t="shared" si="13"/>
        <v>10</v>
      </c>
      <c r="U35" s="76">
        <v>1</v>
      </c>
      <c r="V35" s="67">
        <f t="shared" si="14"/>
        <v>1.05</v>
      </c>
      <c r="W35" s="75">
        <f>W34*U35</f>
        <v>1</v>
      </c>
      <c r="X35" s="75">
        <f t="shared" si="15"/>
        <v>19.95</v>
      </c>
      <c r="Y35" s="75">
        <f t="shared" si="16"/>
        <v>139.28809012738003</v>
      </c>
      <c r="Z35" s="75">
        <f t="shared" si="17"/>
        <v>2785.7618025476022</v>
      </c>
      <c r="AA35" s="75">
        <f t="shared" si="18"/>
        <v>21.150856642080537</v>
      </c>
      <c r="AB35" s="106">
        <f t="shared" si="70"/>
        <v>6.9818591542546384</v>
      </c>
      <c r="AC35" s="79">
        <f>AB35/(($C35/V$3))</f>
        <v>3.5760742009596935</v>
      </c>
      <c r="AD35" s="76">
        <f t="shared" si="19"/>
        <v>-6</v>
      </c>
      <c r="AE35" s="76">
        <f t="shared" si="20"/>
        <v>10</v>
      </c>
      <c r="AF35" s="76">
        <v>1</v>
      </c>
      <c r="AG35" s="67">
        <f t="shared" si="21"/>
        <v>1.175</v>
      </c>
      <c r="AH35" s="75">
        <f>AH34*AF35</f>
        <v>1</v>
      </c>
      <c r="AI35" s="75">
        <f t="shared" si="22"/>
        <v>-7.0500000000000007</v>
      </c>
      <c r="AJ35" s="75">
        <f t="shared" si="23"/>
        <v>4.3527528164806197</v>
      </c>
      <c r="AK35" s="75">
        <f t="shared" si="24"/>
        <v>2785.7618025476022</v>
      </c>
      <c r="AL35" s="75">
        <f t="shared" si="25"/>
        <v>21.150856642080537</v>
      </c>
      <c r="AO35" s="76">
        <f t="shared" si="26"/>
        <v>-36</v>
      </c>
      <c r="AP35" s="76">
        <f t="shared" si="27"/>
        <v>10</v>
      </c>
      <c r="AQ35" s="76">
        <v>1</v>
      </c>
      <c r="AR35" s="67">
        <f t="shared" si="28"/>
        <v>1.325</v>
      </c>
      <c r="AS35" s="75">
        <f>AS34*AQ35</f>
        <v>1</v>
      </c>
      <c r="AT35" s="75">
        <f t="shared" si="29"/>
        <v>-47.699999999999996</v>
      </c>
      <c r="AU35" s="75">
        <f t="shared" si="30"/>
        <v>6.8011762757509531E-2</v>
      </c>
      <c r="AV35" s="75">
        <f t="shared" si="31"/>
        <v>2785.7618025476022</v>
      </c>
      <c r="AW35" s="75">
        <f t="shared" si="32"/>
        <v>21.150856642080537</v>
      </c>
      <c r="AZ35" s="76">
        <f t="shared" si="33"/>
        <v>-73</v>
      </c>
      <c r="BA35" s="76">
        <f t="shared" si="34"/>
        <v>10</v>
      </c>
      <c r="BB35" s="76">
        <v>1</v>
      </c>
      <c r="BC35" s="67">
        <f t="shared" si="35"/>
        <v>1.51</v>
      </c>
      <c r="BD35" s="75">
        <f>BD34*BB35</f>
        <v>1</v>
      </c>
      <c r="BE35" s="75">
        <f t="shared" si="36"/>
        <v>-110.23</v>
      </c>
      <c r="BF35" s="75">
        <f t="shared" si="37"/>
        <v>4.0268185753567133E-4</v>
      </c>
      <c r="BG35" s="75">
        <f t="shared" si="38"/>
        <v>2785.7618025476022</v>
      </c>
      <c r="BH35" s="75">
        <f t="shared" si="39"/>
        <v>21.150856642080537</v>
      </c>
      <c r="BK35" s="76">
        <f t="shared" si="40"/>
        <v>-123</v>
      </c>
      <c r="BL35" s="76">
        <f t="shared" si="41"/>
        <v>10</v>
      </c>
      <c r="BM35" s="76">
        <v>1</v>
      </c>
      <c r="BN35" s="67">
        <f t="shared" si="42"/>
        <v>1.76</v>
      </c>
      <c r="BO35" s="75">
        <f>BO34*BM35</f>
        <v>1</v>
      </c>
      <c r="BP35" s="75">
        <f t="shared" si="43"/>
        <v>-216.48</v>
      </c>
      <c r="BQ35" s="75">
        <f t="shared" si="44"/>
        <v>3.9324400149967776E-7</v>
      </c>
      <c r="BR35" s="75">
        <f t="shared" si="45"/>
        <v>2785.7618025476022</v>
      </c>
      <c r="BS35" s="75">
        <f t="shared" si="46"/>
        <v>21.150856642080537</v>
      </c>
      <c r="BV35" s="76">
        <f t="shared" si="47"/>
        <v>-178</v>
      </c>
      <c r="BW35" s="76">
        <f t="shared" si="48"/>
        <v>10</v>
      </c>
      <c r="BX35" s="76">
        <v>1</v>
      </c>
      <c r="BY35" s="67">
        <f t="shared" si="49"/>
        <v>2.0350000000000001</v>
      </c>
      <c r="BZ35" s="75">
        <f>BZ34*BX35</f>
        <v>1</v>
      </c>
      <c r="CA35" s="75">
        <f t="shared" si="50"/>
        <v>-362.23</v>
      </c>
      <c r="CB35" s="75">
        <f t="shared" si="51"/>
        <v>1.9201367260726378E-10</v>
      </c>
      <c r="CC35" s="75">
        <f t="shared" si="52"/>
        <v>2785.7618025476022</v>
      </c>
      <c r="CD35" s="75">
        <f t="shared" si="53"/>
        <v>21.150856642080537</v>
      </c>
      <c r="CG35" s="76">
        <f t="shared" si="54"/>
        <v>-228</v>
      </c>
      <c r="CH35" s="76">
        <f t="shared" si="55"/>
        <v>10</v>
      </c>
      <c r="CI35" s="76">
        <v>1</v>
      </c>
      <c r="CJ35" s="67">
        <f t="shared" si="56"/>
        <v>2.2850000000000001</v>
      </c>
      <c r="CK35" s="75">
        <f>CK34*CI35</f>
        <v>1</v>
      </c>
      <c r="CL35" s="75">
        <f t="shared" si="57"/>
        <v>-520.98</v>
      </c>
      <c r="CM35" s="75">
        <f t="shared" si="58"/>
        <v>1.8751335215553043E-13</v>
      </c>
      <c r="CN35" s="75">
        <f t="shared" si="59"/>
        <v>2785.7618025476022</v>
      </c>
      <c r="CO35" s="75">
        <f t="shared" si="60"/>
        <v>21.150856642080537</v>
      </c>
      <c r="CR35" s="76">
        <f t="shared" si="61"/>
        <v>-291</v>
      </c>
      <c r="CS35" s="76">
        <f t="shared" si="62"/>
        <v>10</v>
      </c>
      <c r="CT35" s="76">
        <v>1</v>
      </c>
      <c r="CU35" s="67">
        <f t="shared" si="63"/>
        <v>2.6</v>
      </c>
      <c r="CV35" s="75">
        <f>CV34*CT35</f>
        <v>1</v>
      </c>
      <c r="CW35" s="75">
        <f t="shared" si="64"/>
        <v>-756.6</v>
      </c>
      <c r="CX35" s="75">
        <f t="shared" si="65"/>
        <v>3.0203289983491806E-17</v>
      </c>
      <c r="CY35" s="75">
        <f t="shared" si="66"/>
        <v>2785.7618025476022</v>
      </c>
      <c r="CZ35" s="75">
        <f t="shared" si="67"/>
        <v>21.150856642080537</v>
      </c>
    </row>
    <row r="36" spans="1:104">
      <c r="A36" s="67">
        <f t="shared" si="0"/>
        <v>0.70710678118654691</v>
      </c>
      <c r="B36" s="67">
        <f t="shared" si="1"/>
        <v>1</v>
      </c>
      <c r="C36" s="88">
        <f t="shared" si="72"/>
        <v>2.0499999999999998</v>
      </c>
      <c r="D36" s="92"/>
      <c r="E36" s="70">
        <f t="shared" si="3"/>
        <v>64.000000000000114</v>
      </c>
      <c r="F36" s="67">
        <f t="shared" si="68"/>
        <v>6.0000000000000027</v>
      </c>
      <c r="G36" s="71">
        <v>30</v>
      </c>
      <c r="H36" s="76">
        <f t="shared" si="4"/>
        <v>30</v>
      </c>
      <c r="I36" s="76">
        <f t="shared" si="5"/>
        <v>10</v>
      </c>
      <c r="J36" s="76">
        <v>1</v>
      </c>
      <c r="K36" s="67">
        <f t="shared" si="6"/>
        <v>1</v>
      </c>
      <c r="L36" s="75">
        <f>L35*J36</f>
        <v>6</v>
      </c>
      <c r="M36" s="75">
        <f t="shared" si="7"/>
        <v>180</v>
      </c>
      <c r="N36" s="75">
        <f t="shared" si="8"/>
        <v>640.00000000000114</v>
      </c>
      <c r="O36" s="75">
        <f t="shared" si="9"/>
        <v>3200.0000000000055</v>
      </c>
      <c r="P36" s="75">
        <f t="shared" si="10"/>
        <v>21.920310216782955</v>
      </c>
      <c r="Q36" s="106">
        <f t="shared" si="71"/>
        <v>3.555555555555562</v>
      </c>
      <c r="R36" s="79">
        <f>Q36/(($C36/K$3))</f>
        <v>1.734417344173445</v>
      </c>
      <c r="S36" s="76">
        <f t="shared" si="12"/>
        <v>20</v>
      </c>
      <c r="T36" s="76">
        <f t="shared" si="13"/>
        <v>10</v>
      </c>
      <c r="U36" s="76">
        <v>6</v>
      </c>
      <c r="V36" s="67">
        <f t="shared" si="14"/>
        <v>1.05</v>
      </c>
      <c r="W36" s="75">
        <f>W35*U36</f>
        <v>6</v>
      </c>
      <c r="X36" s="75">
        <f t="shared" si="15"/>
        <v>126</v>
      </c>
      <c r="Y36" s="75">
        <f t="shared" si="16"/>
        <v>160.00000000000023</v>
      </c>
      <c r="Z36" s="75">
        <f t="shared" si="17"/>
        <v>3200.0000000000055</v>
      </c>
      <c r="AA36" s="75">
        <f t="shared" si="18"/>
        <v>21.920310216782955</v>
      </c>
      <c r="AB36" s="106">
        <f t="shared" si="70"/>
        <v>1.2698412698412715</v>
      </c>
      <c r="AC36" s="79">
        <f>AB36/(($C36/V$3))</f>
        <v>0.65040650406504164</v>
      </c>
      <c r="AD36" s="76">
        <f t="shared" si="19"/>
        <v>-5</v>
      </c>
      <c r="AE36" s="76">
        <f t="shared" si="20"/>
        <v>10</v>
      </c>
      <c r="AF36" s="76">
        <v>1</v>
      </c>
      <c r="AG36" s="67">
        <f t="shared" si="21"/>
        <v>1.175</v>
      </c>
      <c r="AH36" s="75">
        <f>AH35*AF36</f>
        <v>1</v>
      </c>
      <c r="AI36" s="75">
        <f t="shared" si="22"/>
        <v>-5.875</v>
      </c>
      <c r="AJ36" s="75">
        <f t="shared" si="23"/>
        <v>4.9999999999999991</v>
      </c>
      <c r="AK36" s="75">
        <f t="shared" si="24"/>
        <v>3200.0000000000055</v>
      </c>
      <c r="AL36" s="75">
        <f t="shared" si="25"/>
        <v>21.920310216782955</v>
      </c>
      <c r="AO36" s="76">
        <f t="shared" si="26"/>
        <v>-35</v>
      </c>
      <c r="AP36" s="76">
        <f t="shared" si="27"/>
        <v>10</v>
      </c>
      <c r="AQ36" s="76">
        <v>1</v>
      </c>
      <c r="AR36" s="67">
        <f t="shared" si="28"/>
        <v>1.325</v>
      </c>
      <c r="AS36" s="75">
        <f>AS35*AQ36</f>
        <v>1</v>
      </c>
      <c r="AT36" s="75">
        <f t="shared" si="29"/>
        <v>-46.375</v>
      </c>
      <c r="AU36" s="75">
        <f t="shared" si="30"/>
        <v>7.8124999999999806E-2</v>
      </c>
      <c r="AV36" s="75">
        <f t="shared" si="31"/>
        <v>3200.0000000000055</v>
      </c>
      <c r="AW36" s="75">
        <f t="shared" si="32"/>
        <v>21.920310216782955</v>
      </c>
      <c r="AZ36" s="76">
        <f t="shared" si="33"/>
        <v>-72</v>
      </c>
      <c r="BA36" s="76">
        <f t="shared" si="34"/>
        <v>10</v>
      </c>
      <c r="BB36" s="76">
        <v>1</v>
      </c>
      <c r="BC36" s="67">
        <f t="shared" si="35"/>
        <v>1.51</v>
      </c>
      <c r="BD36" s="75">
        <f>BD35*BB36</f>
        <v>1</v>
      </c>
      <c r="BE36" s="75">
        <f t="shared" si="36"/>
        <v>-108.72</v>
      </c>
      <c r="BF36" s="75">
        <f t="shared" si="37"/>
        <v>4.6255998733837607E-4</v>
      </c>
      <c r="BG36" s="75">
        <f t="shared" si="38"/>
        <v>3200.0000000000055</v>
      </c>
      <c r="BH36" s="75">
        <f t="shared" si="39"/>
        <v>21.920310216782955</v>
      </c>
      <c r="BK36" s="76">
        <f t="shared" si="40"/>
        <v>-122</v>
      </c>
      <c r="BL36" s="76">
        <f t="shared" si="41"/>
        <v>10</v>
      </c>
      <c r="BM36" s="76">
        <v>1</v>
      </c>
      <c r="BN36" s="67">
        <f t="shared" si="42"/>
        <v>1.76</v>
      </c>
      <c r="BO36" s="75">
        <f>BO35*BM36</f>
        <v>1</v>
      </c>
      <c r="BP36" s="75">
        <f t="shared" si="43"/>
        <v>-214.72</v>
      </c>
      <c r="BQ36" s="75">
        <f t="shared" si="44"/>
        <v>4.517187376351315E-7</v>
      </c>
      <c r="BR36" s="75">
        <f t="shared" si="45"/>
        <v>3200.0000000000055</v>
      </c>
      <c r="BS36" s="75">
        <f t="shared" si="46"/>
        <v>21.920310216782955</v>
      </c>
      <c r="BV36" s="76">
        <f t="shared" si="47"/>
        <v>-177</v>
      </c>
      <c r="BW36" s="76">
        <f t="shared" si="48"/>
        <v>10</v>
      </c>
      <c r="BX36" s="76">
        <v>1</v>
      </c>
      <c r="BY36" s="67">
        <f t="shared" si="49"/>
        <v>2.0350000000000001</v>
      </c>
      <c r="BZ36" s="75">
        <f>BZ35*BX36</f>
        <v>1</v>
      </c>
      <c r="CA36" s="75">
        <f t="shared" si="50"/>
        <v>-360.19500000000005</v>
      </c>
      <c r="CB36" s="75">
        <f t="shared" si="51"/>
        <v>2.2056578986090318E-10</v>
      </c>
      <c r="CC36" s="75">
        <f t="shared" si="52"/>
        <v>3200.0000000000055</v>
      </c>
      <c r="CD36" s="75">
        <f t="shared" si="53"/>
        <v>21.920310216782955</v>
      </c>
      <c r="CG36" s="76">
        <f t="shared" si="54"/>
        <v>-227</v>
      </c>
      <c r="CH36" s="76">
        <f t="shared" si="55"/>
        <v>10</v>
      </c>
      <c r="CI36" s="76">
        <v>1</v>
      </c>
      <c r="CJ36" s="67">
        <f t="shared" si="56"/>
        <v>2.2850000000000001</v>
      </c>
      <c r="CK36" s="75">
        <f>CK35*CI36</f>
        <v>1</v>
      </c>
      <c r="CL36" s="75">
        <f t="shared" si="57"/>
        <v>-518.69500000000005</v>
      </c>
      <c r="CM36" s="75">
        <f t="shared" si="58"/>
        <v>2.1539627916103753E-13</v>
      </c>
      <c r="CN36" s="75">
        <f t="shared" si="59"/>
        <v>3200.0000000000055</v>
      </c>
      <c r="CO36" s="75">
        <f t="shared" si="60"/>
        <v>21.920310216782955</v>
      </c>
      <c r="CR36" s="76">
        <f t="shared" si="61"/>
        <v>-290</v>
      </c>
      <c r="CS36" s="76">
        <f t="shared" si="62"/>
        <v>10</v>
      </c>
      <c r="CT36" s="76">
        <v>1</v>
      </c>
      <c r="CU36" s="67">
        <f t="shared" si="63"/>
        <v>2.6</v>
      </c>
      <c r="CV36" s="75">
        <f>CV35*CT36</f>
        <v>1</v>
      </c>
      <c r="CW36" s="75">
        <f t="shared" si="64"/>
        <v>-754</v>
      </c>
      <c r="CX36" s="75">
        <f t="shared" si="65"/>
        <v>3.469446951953547E-17</v>
      </c>
      <c r="CY36" s="75">
        <f t="shared" si="66"/>
        <v>3200.0000000000055</v>
      </c>
      <c r="CZ36" s="75">
        <f t="shared" si="67"/>
        <v>21.920310216782955</v>
      </c>
    </row>
    <row r="37" spans="1:104">
      <c r="A37" s="67">
        <f t="shared" si="0"/>
        <v>0.73204284797281216</v>
      </c>
      <c r="B37" s="67">
        <f t="shared" si="1"/>
        <v>1.0333333333333334</v>
      </c>
      <c r="C37" s="88">
        <f t="shared" si="72"/>
        <v>2.0499999999999998</v>
      </c>
      <c r="D37" s="92"/>
      <c r="E37" s="70">
        <f t="shared" si="3"/>
        <v>73.516694719810388</v>
      </c>
      <c r="F37" s="67">
        <f t="shared" si="68"/>
        <v>6.2000000000000037</v>
      </c>
      <c r="G37" s="71">
        <v>31</v>
      </c>
      <c r="H37" s="76">
        <f t="shared" si="4"/>
        <v>31</v>
      </c>
      <c r="I37" s="76">
        <f t="shared" si="5"/>
        <v>10</v>
      </c>
      <c r="J37" s="76">
        <v>1</v>
      </c>
      <c r="K37" s="67">
        <f t="shared" si="6"/>
        <v>1</v>
      </c>
      <c r="L37" s="75">
        <f>L36*J37</f>
        <v>6</v>
      </c>
      <c r="M37" s="75">
        <f t="shared" si="7"/>
        <v>186</v>
      </c>
      <c r="N37" s="75">
        <f t="shared" si="8"/>
        <v>735.16694719810391</v>
      </c>
      <c r="O37" s="75">
        <f t="shared" si="9"/>
        <v>3675.8347359905197</v>
      </c>
      <c r="P37" s="75">
        <f t="shared" si="10"/>
        <v>22.717729715422937</v>
      </c>
      <c r="Q37" s="106">
        <f t="shared" si="71"/>
        <v>3.9525104688070103</v>
      </c>
      <c r="R37" s="79">
        <f>Q37/(($C37/K$3))</f>
        <v>1.928053887222932</v>
      </c>
      <c r="S37" s="76">
        <f t="shared" si="12"/>
        <v>21</v>
      </c>
      <c r="T37" s="76">
        <f t="shared" si="13"/>
        <v>10</v>
      </c>
      <c r="U37" s="76">
        <v>1</v>
      </c>
      <c r="V37" s="67">
        <f t="shared" si="14"/>
        <v>1.05</v>
      </c>
      <c r="W37" s="75">
        <f>W36*U37</f>
        <v>6</v>
      </c>
      <c r="X37" s="75">
        <f t="shared" si="15"/>
        <v>132.30000000000001</v>
      </c>
      <c r="Y37" s="75">
        <f t="shared" si="16"/>
        <v>183.79173679952584</v>
      </c>
      <c r="Z37" s="75">
        <f t="shared" si="17"/>
        <v>3675.8347359905197</v>
      </c>
      <c r="AA37" s="75">
        <f t="shared" si="18"/>
        <v>22.717729715422937</v>
      </c>
      <c r="AB37" s="106">
        <f t="shared" si="70"/>
        <v>1.3892043597847756</v>
      </c>
      <c r="AC37" s="79">
        <f>AB37/(($C37/V$3))</f>
        <v>0.71154369647512905</v>
      </c>
      <c r="AD37" s="76">
        <f t="shared" si="19"/>
        <v>-4</v>
      </c>
      <c r="AE37" s="76">
        <f t="shared" si="20"/>
        <v>10</v>
      </c>
      <c r="AF37" s="76">
        <v>1</v>
      </c>
      <c r="AG37" s="67">
        <f t="shared" si="21"/>
        <v>1.175</v>
      </c>
      <c r="AH37" s="75">
        <f>AH36*AF37</f>
        <v>1</v>
      </c>
      <c r="AI37" s="75">
        <f t="shared" si="22"/>
        <v>-4.7</v>
      </c>
      <c r="AJ37" s="75">
        <f t="shared" si="23"/>
        <v>5.7434917749851735</v>
      </c>
      <c r="AK37" s="75">
        <f t="shared" si="24"/>
        <v>3675.8347359905197</v>
      </c>
      <c r="AL37" s="75">
        <f t="shared" si="25"/>
        <v>22.717729715422937</v>
      </c>
      <c r="AO37" s="76">
        <f t="shared" si="26"/>
        <v>-34</v>
      </c>
      <c r="AP37" s="76">
        <f t="shared" si="27"/>
        <v>10</v>
      </c>
      <c r="AQ37" s="76">
        <v>1</v>
      </c>
      <c r="AR37" s="67">
        <f t="shared" si="28"/>
        <v>1.325</v>
      </c>
      <c r="AS37" s="75">
        <f>AS36*AQ37</f>
        <v>1</v>
      </c>
      <c r="AT37" s="75">
        <f t="shared" si="29"/>
        <v>-45.05</v>
      </c>
      <c r="AU37" s="75">
        <f t="shared" si="30"/>
        <v>8.9742058984143155E-2</v>
      </c>
      <c r="AV37" s="75">
        <f t="shared" si="31"/>
        <v>3675.8347359905197</v>
      </c>
      <c r="AW37" s="75">
        <f t="shared" si="32"/>
        <v>22.717729715422937</v>
      </c>
      <c r="AZ37" s="76">
        <f t="shared" si="33"/>
        <v>-71</v>
      </c>
      <c r="BA37" s="76">
        <f t="shared" si="34"/>
        <v>10</v>
      </c>
      <c r="BB37" s="76">
        <v>1</v>
      </c>
      <c r="BC37" s="67">
        <f t="shared" si="35"/>
        <v>1.51</v>
      </c>
      <c r="BD37" s="75">
        <f>BD36*BB37</f>
        <v>1</v>
      </c>
      <c r="BE37" s="75">
        <f t="shared" si="36"/>
        <v>-107.21</v>
      </c>
      <c r="BF37" s="75">
        <f t="shared" si="37"/>
        <v>5.3134189654304202E-4</v>
      </c>
      <c r="BG37" s="75">
        <f t="shared" si="38"/>
        <v>3675.8347359905197</v>
      </c>
      <c r="BH37" s="75">
        <f t="shared" si="39"/>
        <v>22.717729715422937</v>
      </c>
      <c r="BK37" s="76">
        <f t="shared" si="40"/>
        <v>-121</v>
      </c>
      <c r="BL37" s="76">
        <f t="shared" si="41"/>
        <v>10</v>
      </c>
      <c r="BM37" s="76">
        <v>1</v>
      </c>
      <c r="BN37" s="67">
        <f t="shared" si="42"/>
        <v>1.76</v>
      </c>
      <c r="BO37" s="75">
        <f>BO36*BM37</f>
        <v>1</v>
      </c>
      <c r="BP37" s="75">
        <f t="shared" si="43"/>
        <v>-212.96</v>
      </c>
      <c r="BQ37" s="75">
        <f t="shared" si="44"/>
        <v>5.1888857084281256E-7</v>
      </c>
      <c r="BR37" s="75">
        <f t="shared" si="45"/>
        <v>3675.8347359905197</v>
      </c>
      <c r="BS37" s="75">
        <f t="shared" si="46"/>
        <v>22.717729715422937</v>
      </c>
      <c r="BV37" s="76">
        <f t="shared" si="47"/>
        <v>-176</v>
      </c>
      <c r="BW37" s="76">
        <f t="shared" si="48"/>
        <v>10</v>
      </c>
      <c r="BX37" s="76">
        <v>1</v>
      </c>
      <c r="BY37" s="67">
        <f t="shared" si="49"/>
        <v>2.0350000000000001</v>
      </c>
      <c r="BZ37" s="75">
        <f>BZ36*BX37</f>
        <v>1</v>
      </c>
      <c r="CA37" s="75">
        <f t="shared" si="50"/>
        <v>-358.16</v>
      </c>
      <c r="CB37" s="75">
        <f t="shared" si="51"/>
        <v>2.5336355998184124E-10</v>
      </c>
      <c r="CC37" s="75">
        <f t="shared" si="52"/>
        <v>3675.8347359905197</v>
      </c>
      <c r="CD37" s="75">
        <f t="shared" si="53"/>
        <v>22.717729715422937</v>
      </c>
      <c r="CG37" s="76">
        <f t="shared" si="54"/>
        <v>-226</v>
      </c>
      <c r="CH37" s="76">
        <f t="shared" si="55"/>
        <v>10</v>
      </c>
      <c r="CI37" s="76">
        <v>1</v>
      </c>
      <c r="CJ37" s="67">
        <f t="shared" si="56"/>
        <v>2.2850000000000001</v>
      </c>
      <c r="CK37" s="75">
        <f>CK36*CI37</f>
        <v>1</v>
      </c>
      <c r="CL37" s="75">
        <f t="shared" si="57"/>
        <v>-516.41000000000008</v>
      </c>
      <c r="CM37" s="75">
        <f t="shared" si="58"/>
        <v>2.4742535154476598E-13</v>
      </c>
      <c r="CN37" s="75">
        <f t="shared" si="59"/>
        <v>3675.8347359905197</v>
      </c>
      <c r="CO37" s="75">
        <f t="shared" si="60"/>
        <v>22.717729715422937</v>
      </c>
      <c r="CR37" s="76">
        <f t="shared" si="61"/>
        <v>-289</v>
      </c>
      <c r="CS37" s="76">
        <f t="shared" si="62"/>
        <v>10</v>
      </c>
      <c r="CT37" s="76">
        <v>1</v>
      </c>
      <c r="CU37" s="67">
        <f t="shared" si="63"/>
        <v>2.6</v>
      </c>
      <c r="CV37" s="75">
        <f>CV36*CT37</f>
        <v>1</v>
      </c>
      <c r="CW37" s="75">
        <f t="shared" si="64"/>
        <v>-751.4</v>
      </c>
      <c r="CX37" s="75">
        <f t="shared" si="65"/>
        <v>3.9853480064585163E-17</v>
      </c>
      <c r="CY37" s="75">
        <f t="shared" si="66"/>
        <v>3675.8347359905197</v>
      </c>
      <c r="CZ37" s="75">
        <f t="shared" si="67"/>
        <v>22.717729715422937</v>
      </c>
    </row>
    <row r="38" spans="1:104">
      <c r="A38" s="67">
        <f t="shared" si="0"/>
        <v>0.75785828325519855</v>
      </c>
      <c r="B38" s="67">
        <f t="shared" si="1"/>
        <v>1.0666666666666667</v>
      </c>
      <c r="C38" s="88">
        <f t="shared" si="72"/>
        <v>2.0499999999999998</v>
      </c>
      <c r="D38" s="92"/>
      <c r="E38" s="70">
        <f t="shared" si="3"/>
        <v>84.448506289465413</v>
      </c>
      <c r="F38" s="67">
        <f t="shared" si="68"/>
        <v>6.4000000000000039</v>
      </c>
      <c r="G38" s="71">
        <v>32</v>
      </c>
      <c r="H38" s="76">
        <f t="shared" si="4"/>
        <v>32</v>
      </c>
      <c r="I38" s="76">
        <f t="shared" si="5"/>
        <v>10</v>
      </c>
      <c r="J38" s="76">
        <v>1</v>
      </c>
      <c r="K38" s="67">
        <f t="shared" si="6"/>
        <v>1</v>
      </c>
      <c r="L38" s="75">
        <f>L37*J38</f>
        <v>6</v>
      </c>
      <c r="M38" s="75">
        <f t="shared" si="7"/>
        <v>192</v>
      </c>
      <c r="N38" s="75">
        <f t="shared" si="8"/>
        <v>844.48506289465411</v>
      </c>
      <c r="O38" s="75">
        <f t="shared" si="9"/>
        <v>4222.4253144732702</v>
      </c>
      <c r="P38" s="75">
        <f t="shared" si="10"/>
        <v>23.544130666461502</v>
      </c>
      <c r="Q38" s="106">
        <f t="shared" si="71"/>
        <v>4.3983597025763235</v>
      </c>
      <c r="R38" s="79">
        <f>Q38/(($C38/K$3))</f>
        <v>2.1455413183299141</v>
      </c>
      <c r="S38" s="76">
        <f t="shared" si="12"/>
        <v>22</v>
      </c>
      <c r="T38" s="76">
        <f t="shared" si="13"/>
        <v>10</v>
      </c>
      <c r="U38" s="76">
        <v>1</v>
      </c>
      <c r="V38" s="67">
        <f t="shared" si="14"/>
        <v>1.05</v>
      </c>
      <c r="W38" s="75">
        <f>W37*U38</f>
        <v>6</v>
      </c>
      <c r="X38" s="75">
        <f t="shared" si="15"/>
        <v>138.6</v>
      </c>
      <c r="Y38" s="75">
        <f t="shared" si="16"/>
        <v>211.12126572366336</v>
      </c>
      <c r="Z38" s="75">
        <f t="shared" si="17"/>
        <v>4222.4253144732702</v>
      </c>
      <c r="AA38" s="75">
        <f t="shared" si="18"/>
        <v>23.544130666461502</v>
      </c>
      <c r="AB38" s="106">
        <f t="shared" si="70"/>
        <v>1.5232414554376865</v>
      </c>
      <c r="AC38" s="79">
        <f>AB38/(($C38/V$3))</f>
        <v>0.78019684302905901</v>
      </c>
      <c r="AD38" s="76">
        <f t="shared" si="19"/>
        <v>-3</v>
      </c>
      <c r="AE38" s="76">
        <f t="shared" si="20"/>
        <v>10</v>
      </c>
      <c r="AF38" s="76">
        <v>1</v>
      </c>
      <c r="AG38" s="67">
        <f t="shared" si="21"/>
        <v>1.175</v>
      </c>
      <c r="AH38" s="75">
        <f>AH37*AF38</f>
        <v>1</v>
      </c>
      <c r="AI38" s="75">
        <f t="shared" si="22"/>
        <v>-3.5250000000000004</v>
      </c>
      <c r="AJ38" s="75">
        <f t="shared" si="23"/>
        <v>6.5975395538644701</v>
      </c>
      <c r="AK38" s="75">
        <f t="shared" si="24"/>
        <v>4222.4253144732702</v>
      </c>
      <c r="AL38" s="75">
        <f t="shared" si="25"/>
        <v>23.544130666461502</v>
      </c>
      <c r="AO38" s="76">
        <f t="shared" si="26"/>
        <v>-33</v>
      </c>
      <c r="AP38" s="76">
        <f t="shared" si="27"/>
        <v>10</v>
      </c>
      <c r="AQ38" s="76">
        <v>1</v>
      </c>
      <c r="AR38" s="67">
        <f t="shared" si="28"/>
        <v>1.325</v>
      </c>
      <c r="AS38" s="75">
        <f>AS37*AQ38</f>
        <v>1</v>
      </c>
      <c r="AT38" s="75">
        <f t="shared" si="29"/>
        <v>-43.725000000000001</v>
      </c>
      <c r="AU38" s="75">
        <f t="shared" si="30"/>
        <v>0.10308655552913214</v>
      </c>
      <c r="AV38" s="75">
        <f t="shared" si="31"/>
        <v>4222.4253144732702</v>
      </c>
      <c r="AW38" s="75">
        <f t="shared" si="32"/>
        <v>23.544130666461502</v>
      </c>
      <c r="AZ38" s="76">
        <f t="shared" si="33"/>
        <v>-70</v>
      </c>
      <c r="BA38" s="76">
        <f t="shared" si="34"/>
        <v>10</v>
      </c>
      <c r="BB38" s="76">
        <v>1</v>
      </c>
      <c r="BC38" s="67">
        <f t="shared" si="35"/>
        <v>1.51</v>
      </c>
      <c r="BD38" s="75">
        <f>BD37*BB38</f>
        <v>1</v>
      </c>
      <c r="BE38" s="75">
        <f t="shared" si="36"/>
        <v>-105.7</v>
      </c>
      <c r="BF38" s="75">
        <f t="shared" si="37"/>
        <v>6.1035156249999718E-4</v>
      </c>
      <c r="BG38" s="75">
        <f t="shared" si="38"/>
        <v>4222.4253144732702</v>
      </c>
      <c r="BH38" s="75">
        <f t="shared" si="39"/>
        <v>23.544130666461502</v>
      </c>
      <c r="BK38" s="76">
        <f t="shared" si="40"/>
        <v>-120</v>
      </c>
      <c r="BL38" s="76">
        <f t="shared" si="41"/>
        <v>10</v>
      </c>
      <c r="BM38" s="76">
        <v>1</v>
      </c>
      <c r="BN38" s="67">
        <f t="shared" si="42"/>
        <v>1.76</v>
      </c>
      <c r="BO38" s="75">
        <f>BO37*BM38</f>
        <v>1</v>
      </c>
      <c r="BP38" s="75">
        <f t="shared" si="43"/>
        <v>-211.2</v>
      </c>
      <c r="BQ38" s="75">
        <f t="shared" si="44"/>
        <v>5.9604644775390149E-7</v>
      </c>
      <c r="BR38" s="75">
        <f t="shared" si="45"/>
        <v>4222.4253144732702</v>
      </c>
      <c r="BS38" s="75">
        <f t="shared" si="46"/>
        <v>23.544130666461502</v>
      </c>
      <c r="BV38" s="76">
        <f t="shared" si="47"/>
        <v>-175</v>
      </c>
      <c r="BW38" s="76">
        <f t="shared" si="48"/>
        <v>10</v>
      </c>
      <c r="BX38" s="76">
        <v>1</v>
      </c>
      <c r="BY38" s="67">
        <f t="shared" si="49"/>
        <v>2.0350000000000001</v>
      </c>
      <c r="BZ38" s="75">
        <f>BZ37*BX38</f>
        <v>1</v>
      </c>
      <c r="CA38" s="75">
        <f t="shared" si="50"/>
        <v>-356.125</v>
      </c>
      <c r="CB38" s="75">
        <f t="shared" si="51"/>
        <v>2.9103830456733368E-10</v>
      </c>
      <c r="CC38" s="75">
        <f t="shared" si="52"/>
        <v>4222.4253144732702</v>
      </c>
      <c r="CD38" s="75">
        <f t="shared" si="53"/>
        <v>23.544130666461502</v>
      </c>
      <c r="CG38" s="76">
        <f t="shared" si="54"/>
        <v>-225</v>
      </c>
      <c r="CH38" s="76">
        <f t="shared" si="55"/>
        <v>10</v>
      </c>
      <c r="CI38" s="76">
        <v>1</v>
      </c>
      <c r="CJ38" s="67">
        <f t="shared" si="56"/>
        <v>2.2850000000000001</v>
      </c>
      <c r="CK38" s="75">
        <f>CK37*CI38</f>
        <v>1</v>
      </c>
      <c r="CL38" s="75">
        <f t="shared" si="57"/>
        <v>-514.125</v>
      </c>
      <c r="CM38" s="75">
        <f t="shared" si="58"/>
        <v>2.8421709430403573E-13</v>
      </c>
      <c r="CN38" s="75">
        <f t="shared" si="59"/>
        <v>4222.4253144732702</v>
      </c>
      <c r="CO38" s="75">
        <f t="shared" si="60"/>
        <v>23.544130666461502</v>
      </c>
      <c r="CR38" s="76">
        <f t="shared" si="61"/>
        <v>-288</v>
      </c>
      <c r="CS38" s="76">
        <f t="shared" si="62"/>
        <v>10</v>
      </c>
      <c r="CT38" s="76">
        <v>1</v>
      </c>
      <c r="CU38" s="67">
        <f t="shared" si="63"/>
        <v>2.6</v>
      </c>
      <c r="CV38" s="75">
        <f>CV37*CT38</f>
        <v>1</v>
      </c>
      <c r="CW38" s="75">
        <f t="shared" si="64"/>
        <v>-748.80000000000007</v>
      </c>
      <c r="CX38" s="75">
        <f t="shared" si="65"/>
        <v>4.5779626991096112E-17</v>
      </c>
      <c r="CY38" s="75">
        <f t="shared" si="66"/>
        <v>4222.4253144732702</v>
      </c>
      <c r="CZ38" s="75">
        <f t="shared" si="67"/>
        <v>23.544130666461502</v>
      </c>
    </row>
    <row r="39" spans="1:104">
      <c r="A39" s="67">
        <f t="shared" si="0"/>
        <v>0.78458409789675032</v>
      </c>
      <c r="B39" s="67">
        <f t="shared" si="1"/>
        <v>1.1000000000000001</v>
      </c>
      <c r="C39" s="88">
        <f t="shared" si="72"/>
        <v>2.0499999999999998</v>
      </c>
      <c r="D39" s="92"/>
      <c r="E39" s="70">
        <f t="shared" si="3"/>
        <v>97.005860256665699</v>
      </c>
      <c r="F39" s="67">
        <f t="shared" si="68"/>
        <v>6.6000000000000032</v>
      </c>
      <c r="G39" s="71">
        <v>33</v>
      </c>
      <c r="H39" s="76">
        <f t="shared" si="4"/>
        <v>33</v>
      </c>
      <c r="I39" s="76">
        <f t="shared" si="5"/>
        <v>10</v>
      </c>
      <c r="J39" s="76">
        <v>1</v>
      </c>
      <c r="K39" s="67">
        <f t="shared" si="6"/>
        <v>1</v>
      </c>
      <c r="L39" s="75">
        <f>L38*J39</f>
        <v>6</v>
      </c>
      <c r="M39" s="75">
        <f t="shared" si="7"/>
        <v>198</v>
      </c>
      <c r="N39" s="75">
        <f t="shared" si="8"/>
        <v>970.05860256665699</v>
      </c>
      <c r="O39" s="75">
        <f t="shared" si="9"/>
        <v>4850.2930128332846</v>
      </c>
      <c r="P39" s="75">
        <f t="shared" si="10"/>
        <v>24.400565444588935</v>
      </c>
      <c r="Q39" s="106">
        <f t="shared" si="71"/>
        <v>4.8992858715487726</v>
      </c>
      <c r="R39" s="79">
        <f>Q39/(($C39/K$3))</f>
        <v>2.3898955470969625</v>
      </c>
      <c r="S39" s="76">
        <f t="shared" si="12"/>
        <v>23</v>
      </c>
      <c r="T39" s="76">
        <f t="shared" si="13"/>
        <v>10</v>
      </c>
      <c r="U39" s="76">
        <v>1</v>
      </c>
      <c r="V39" s="67">
        <f t="shared" si="14"/>
        <v>1.05</v>
      </c>
      <c r="W39" s="75">
        <f>W38*U39</f>
        <v>6</v>
      </c>
      <c r="X39" s="75">
        <f t="shared" si="15"/>
        <v>144.9</v>
      </c>
      <c r="Y39" s="75">
        <f t="shared" si="16"/>
        <v>242.51465064166408</v>
      </c>
      <c r="Z39" s="75">
        <f t="shared" si="17"/>
        <v>4850.2930128332846</v>
      </c>
      <c r="AA39" s="75">
        <f t="shared" si="18"/>
        <v>24.400565444588935</v>
      </c>
      <c r="AB39" s="106">
        <f t="shared" si="70"/>
        <v>1.6736690865539272</v>
      </c>
      <c r="AC39" s="79">
        <f>AB39/(($C39/V$3))</f>
        <v>0.857245141893475</v>
      </c>
      <c r="AD39" s="76">
        <f t="shared" si="19"/>
        <v>-2</v>
      </c>
      <c r="AE39" s="76">
        <f t="shared" si="20"/>
        <v>10</v>
      </c>
      <c r="AF39" s="76">
        <v>1</v>
      </c>
      <c r="AG39" s="67">
        <f t="shared" si="21"/>
        <v>1.175</v>
      </c>
      <c r="AH39" s="75">
        <f>AH38*AF39</f>
        <v>1</v>
      </c>
      <c r="AI39" s="75">
        <f t="shared" si="22"/>
        <v>-2.35</v>
      </c>
      <c r="AJ39" s="75">
        <f t="shared" si="23"/>
        <v>7.5785828325519899</v>
      </c>
      <c r="AK39" s="75">
        <f t="shared" si="24"/>
        <v>4850.2930128332846</v>
      </c>
      <c r="AL39" s="75">
        <f t="shared" si="25"/>
        <v>24.400565444588935</v>
      </c>
      <c r="AO39" s="76">
        <f t="shared" si="26"/>
        <v>-32</v>
      </c>
      <c r="AP39" s="76">
        <f t="shared" si="27"/>
        <v>10</v>
      </c>
      <c r="AQ39" s="76">
        <v>1</v>
      </c>
      <c r="AR39" s="67">
        <f t="shared" si="28"/>
        <v>1.325</v>
      </c>
      <c r="AS39" s="75">
        <f>AS38*AQ39</f>
        <v>1</v>
      </c>
      <c r="AT39" s="75">
        <f t="shared" si="29"/>
        <v>-42.4</v>
      </c>
      <c r="AU39" s="75">
        <f t="shared" si="30"/>
        <v>0.11841535675862461</v>
      </c>
      <c r="AV39" s="75">
        <f t="shared" si="31"/>
        <v>4850.2930128332846</v>
      </c>
      <c r="AW39" s="75">
        <f t="shared" si="32"/>
        <v>24.400565444588935</v>
      </c>
      <c r="AZ39" s="76">
        <f t="shared" si="33"/>
        <v>-69</v>
      </c>
      <c r="BA39" s="76">
        <f t="shared" si="34"/>
        <v>10</v>
      </c>
      <c r="BB39" s="76">
        <v>1</v>
      </c>
      <c r="BC39" s="67">
        <f t="shared" si="35"/>
        <v>1.51</v>
      </c>
      <c r="BD39" s="75">
        <f>BD38*BB39</f>
        <v>1</v>
      </c>
      <c r="BE39" s="75">
        <f t="shared" si="36"/>
        <v>-104.19</v>
      </c>
      <c r="BF39" s="75">
        <f t="shared" si="37"/>
        <v>7.0110983581361678E-4</v>
      </c>
      <c r="BG39" s="75">
        <f t="shared" si="38"/>
        <v>4850.2930128332846</v>
      </c>
      <c r="BH39" s="75">
        <f t="shared" si="39"/>
        <v>24.400565444588935</v>
      </c>
      <c r="BK39" s="76">
        <f t="shared" si="40"/>
        <v>-119</v>
      </c>
      <c r="BL39" s="76">
        <f t="shared" si="41"/>
        <v>10</v>
      </c>
      <c r="BM39" s="76">
        <v>1</v>
      </c>
      <c r="BN39" s="67">
        <f t="shared" si="42"/>
        <v>1.76</v>
      </c>
      <c r="BO39" s="75">
        <f>BO38*BM39</f>
        <v>1</v>
      </c>
      <c r="BP39" s="75">
        <f t="shared" si="43"/>
        <v>-209.44</v>
      </c>
      <c r="BQ39" s="75">
        <f t="shared" si="44"/>
        <v>6.8467757403673259E-7</v>
      </c>
      <c r="BR39" s="75">
        <f t="shared" si="45"/>
        <v>4850.2930128332846</v>
      </c>
      <c r="BS39" s="75">
        <f t="shared" si="46"/>
        <v>24.400565444588935</v>
      </c>
      <c r="BV39" s="76">
        <f t="shared" si="47"/>
        <v>-174</v>
      </c>
      <c r="BW39" s="76">
        <f t="shared" si="48"/>
        <v>10</v>
      </c>
      <c r="BX39" s="76">
        <v>1</v>
      </c>
      <c r="BY39" s="67">
        <f t="shared" si="49"/>
        <v>2.0350000000000001</v>
      </c>
      <c r="BZ39" s="75">
        <f>BZ38*BX39</f>
        <v>1</v>
      </c>
      <c r="CA39" s="75">
        <f t="shared" si="50"/>
        <v>-354.09000000000003</v>
      </c>
      <c r="CB39" s="75">
        <f t="shared" si="51"/>
        <v>3.3431522169762225E-10</v>
      </c>
      <c r="CC39" s="75">
        <f t="shared" si="52"/>
        <v>4850.2930128332846</v>
      </c>
      <c r="CD39" s="75">
        <f t="shared" si="53"/>
        <v>24.400565444588935</v>
      </c>
      <c r="CG39" s="76">
        <f t="shared" si="54"/>
        <v>-224</v>
      </c>
      <c r="CH39" s="76">
        <f t="shared" si="55"/>
        <v>10</v>
      </c>
      <c r="CI39" s="76">
        <v>1</v>
      </c>
      <c r="CJ39" s="67">
        <f t="shared" si="56"/>
        <v>2.2850000000000001</v>
      </c>
      <c r="CK39" s="75">
        <f>CK38*CI39</f>
        <v>1</v>
      </c>
      <c r="CL39" s="75">
        <f t="shared" si="57"/>
        <v>-511.84000000000003</v>
      </c>
      <c r="CM39" s="75">
        <f t="shared" si="58"/>
        <v>3.2647970868908312E-13</v>
      </c>
      <c r="CN39" s="75">
        <f t="shared" si="59"/>
        <v>4850.2930128332846</v>
      </c>
      <c r="CO39" s="75">
        <f t="shared" si="60"/>
        <v>24.400565444588935</v>
      </c>
      <c r="CR39" s="76">
        <f t="shared" si="61"/>
        <v>-287</v>
      </c>
      <c r="CS39" s="76">
        <f t="shared" si="62"/>
        <v>10</v>
      </c>
      <c r="CT39" s="76">
        <v>1</v>
      </c>
      <c r="CU39" s="67">
        <f t="shared" si="63"/>
        <v>2.6</v>
      </c>
      <c r="CV39" s="75">
        <f>CV38*CT39</f>
        <v>1</v>
      </c>
      <c r="CW39" s="75">
        <f t="shared" si="64"/>
        <v>-746.2</v>
      </c>
      <c r="CX39" s="75">
        <f t="shared" si="65"/>
        <v>5.2586982217049974E-17</v>
      </c>
      <c r="CY39" s="75">
        <f t="shared" si="66"/>
        <v>4850.2930128332846</v>
      </c>
      <c r="CZ39" s="75">
        <f t="shared" si="67"/>
        <v>24.400565444588935</v>
      </c>
    </row>
    <row r="40" spans="1:104">
      <c r="A40" s="67">
        <f t="shared" si="0"/>
        <v>0.81225239635623525</v>
      </c>
      <c r="B40" s="67">
        <f t="shared" si="1"/>
        <v>1.1333333333333333</v>
      </c>
      <c r="C40" s="88">
        <f t="shared" si="72"/>
        <v>2.0499999999999998</v>
      </c>
      <c r="D40" s="92"/>
      <c r="E40" s="70">
        <f t="shared" si="3"/>
        <v>111.43047210190414</v>
      </c>
      <c r="F40" s="67">
        <f t="shared" si="68"/>
        <v>6.8000000000000034</v>
      </c>
      <c r="G40" s="71">
        <v>34</v>
      </c>
      <c r="H40" s="76">
        <f t="shared" si="4"/>
        <v>34</v>
      </c>
      <c r="I40" s="76">
        <f t="shared" si="5"/>
        <v>10</v>
      </c>
      <c r="J40" s="76">
        <v>1</v>
      </c>
      <c r="K40" s="67">
        <f t="shared" si="6"/>
        <v>1</v>
      </c>
      <c r="L40" s="75">
        <f>L39*J40</f>
        <v>6</v>
      </c>
      <c r="M40" s="75">
        <f t="shared" si="7"/>
        <v>204</v>
      </c>
      <c r="N40" s="75">
        <f t="shared" si="8"/>
        <v>1114.3047210190414</v>
      </c>
      <c r="O40" s="75">
        <f t="shared" si="9"/>
        <v>5571.5236050952071</v>
      </c>
      <c r="P40" s="75">
        <f t="shared" si="10"/>
        <v>25.288124606557457</v>
      </c>
      <c r="Q40" s="106">
        <f t="shared" si="71"/>
        <v>5.4622780442109873</v>
      </c>
      <c r="R40" s="79">
        <f>Q40/(($C40/K$3))</f>
        <v>2.6645258752248719</v>
      </c>
      <c r="S40" s="76">
        <f t="shared" si="12"/>
        <v>24</v>
      </c>
      <c r="T40" s="76">
        <f t="shared" si="13"/>
        <v>10</v>
      </c>
      <c r="U40" s="76">
        <v>1</v>
      </c>
      <c r="V40" s="67">
        <f t="shared" si="14"/>
        <v>1.05</v>
      </c>
      <c r="W40" s="75">
        <f>W39*U40</f>
        <v>6</v>
      </c>
      <c r="X40" s="75">
        <f t="shared" si="15"/>
        <v>151.20000000000002</v>
      </c>
      <c r="Y40" s="75">
        <f t="shared" si="16"/>
        <v>278.57618025476017</v>
      </c>
      <c r="Z40" s="75">
        <f t="shared" si="17"/>
        <v>5571.5236050952071</v>
      </c>
      <c r="AA40" s="75">
        <f t="shared" si="18"/>
        <v>25.288124606557457</v>
      </c>
      <c r="AB40" s="106">
        <f t="shared" si="70"/>
        <v>1.8424350545949746</v>
      </c>
      <c r="AC40" s="79">
        <f>AB40/(($C40/V$3))</f>
        <v>0.94368624747547492</v>
      </c>
      <c r="AD40" s="76">
        <f t="shared" si="19"/>
        <v>-1</v>
      </c>
      <c r="AE40" s="76">
        <f t="shared" si="20"/>
        <v>10</v>
      </c>
      <c r="AF40" s="76">
        <v>1</v>
      </c>
      <c r="AG40" s="67">
        <f t="shared" si="21"/>
        <v>1.175</v>
      </c>
      <c r="AH40" s="75">
        <f>AH39*AF40</f>
        <v>1</v>
      </c>
      <c r="AI40" s="75">
        <f t="shared" si="22"/>
        <v>-1.175</v>
      </c>
      <c r="AJ40" s="75">
        <f t="shared" si="23"/>
        <v>8.7055056329612412</v>
      </c>
      <c r="AK40" s="75">
        <f t="shared" si="24"/>
        <v>5571.5236050952071</v>
      </c>
      <c r="AL40" s="75">
        <f t="shared" si="25"/>
        <v>25.288124606557457</v>
      </c>
      <c r="AO40" s="76">
        <f t="shared" si="26"/>
        <v>-31</v>
      </c>
      <c r="AP40" s="76">
        <f t="shared" si="27"/>
        <v>10</v>
      </c>
      <c r="AQ40" s="76">
        <v>1</v>
      </c>
      <c r="AR40" s="67">
        <f t="shared" si="28"/>
        <v>1.325</v>
      </c>
      <c r="AS40" s="75">
        <f>AS39*AQ40</f>
        <v>1</v>
      </c>
      <c r="AT40" s="75">
        <f t="shared" si="29"/>
        <v>-41.074999999999996</v>
      </c>
      <c r="AU40" s="75">
        <f t="shared" si="30"/>
        <v>0.13602352551501912</v>
      </c>
      <c r="AV40" s="75">
        <f t="shared" si="31"/>
        <v>5571.5236050952071</v>
      </c>
      <c r="AW40" s="75">
        <f t="shared" si="32"/>
        <v>25.288124606557457</v>
      </c>
      <c r="AZ40" s="76">
        <f t="shared" si="33"/>
        <v>-68</v>
      </c>
      <c r="BA40" s="76">
        <f t="shared" si="34"/>
        <v>10</v>
      </c>
      <c r="BB40" s="76">
        <v>1</v>
      </c>
      <c r="BC40" s="67">
        <f t="shared" si="35"/>
        <v>1.51</v>
      </c>
      <c r="BD40" s="75">
        <f>BD39*BB40</f>
        <v>1</v>
      </c>
      <c r="BE40" s="75">
        <f t="shared" si="36"/>
        <v>-102.68</v>
      </c>
      <c r="BF40" s="75">
        <f t="shared" si="37"/>
        <v>8.0536371507134287E-4</v>
      </c>
      <c r="BG40" s="75">
        <f t="shared" si="38"/>
        <v>5571.5236050952071</v>
      </c>
      <c r="BH40" s="75">
        <f t="shared" si="39"/>
        <v>25.288124606557457</v>
      </c>
      <c r="BK40" s="76">
        <f t="shared" si="40"/>
        <v>-118</v>
      </c>
      <c r="BL40" s="76">
        <f t="shared" si="41"/>
        <v>10</v>
      </c>
      <c r="BM40" s="76">
        <v>1</v>
      </c>
      <c r="BN40" s="67">
        <f t="shared" si="42"/>
        <v>1.76</v>
      </c>
      <c r="BO40" s="75">
        <f>BO39*BM40</f>
        <v>1</v>
      </c>
      <c r="BP40" s="75">
        <f t="shared" si="43"/>
        <v>-207.68</v>
      </c>
      <c r="BQ40" s="75">
        <f t="shared" si="44"/>
        <v>7.8648800299935584E-7</v>
      </c>
      <c r="BR40" s="75">
        <f t="shared" si="45"/>
        <v>5571.5236050952071</v>
      </c>
      <c r="BS40" s="75">
        <f t="shared" si="46"/>
        <v>25.288124606557457</v>
      </c>
      <c r="BV40" s="76">
        <f t="shared" si="47"/>
        <v>-173</v>
      </c>
      <c r="BW40" s="76">
        <f t="shared" si="48"/>
        <v>10</v>
      </c>
      <c r="BX40" s="76">
        <v>1</v>
      </c>
      <c r="BY40" s="67">
        <f t="shared" si="49"/>
        <v>2.0350000000000001</v>
      </c>
      <c r="BZ40" s="75">
        <f>BZ39*BX40</f>
        <v>1</v>
      </c>
      <c r="CA40" s="75">
        <f t="shared" si="50"/>
        <v>-352.05500000000001</v>
      </c>
      <c r="CB40" s="75">
        <f t="shared" si="51"/>
        <v>3.8402734521452777E-10</v>
      </c>
      <c r="CC40" s="75">
        <f t="shared" si="52"/>
        <v>5571.5236050952071</v>
      </c>
      <c r="CD40" s="75">
        <f t="shared" si="53"/>
        <v>25.288124606557457</v>
      </c>
      <c r="CG40" s="76">
        <f t="shared" si="54"/>
        <v>-223</v>
      </c>
      <c r="CH40" s="76">
        <f t="shared" si="55"/>
        <v>10</v>
      </c>
      <c r="CI40" s="76">
        <v>1</v>
      </c>
      <c r="CJ40" s="67">
        <f t="shared" si="56"/>
        <v>2.2850000000000001</v>
      </c>
      <c r="CK40" s="75">
        <f>CK39*CI40</f>
        <v>1</v>
      </c>
      <c r="CL40" s="75">
        <f t="shared" si="57"/>
        <v>-509.55500000000001</v>
      </c>
      <c r="CM40" s="75">
        <f t="shared" si="58"/>
        <v>3.7502670431106096E-13</v>
      </c>
      <c r="CN40" s="75">
        <f t="shared" si="59"/>
        <v>5571.5236050952071</v>
      </c>
      <c r="CO40" s="75">
        <f t="shared" si="60"/>
        <v>25.288124606557457</v>
      </c>
      <c r="CR40" s="76">
        <f t="shared" si="61"/>
        <v>-286</v>
      </c>
      <c r="CS40" s="76">
        <f t="shared" si="62"/>
        <v>10</v>
      </c>
      <c r="CT40" s="76">
        <v>1</v>
      </c>
      <c r="CU40" s="67">
        <f t="shared" si="63"/>
        <v>2.6</v>
      </c>
      <c r="CV40" s="75">
        <f>CV39*CT40</f>
        <v>1</v>
      </c>
      <c r="CW40" s="75">
        <f t="shared" si="64"/>
        <v>-743.6</v>
      </c>
      <c r="CX40" s="75">
        <f t="shared" si="65"/>
        <v>6.040657996698366E-17</v>
      </c>
      <c r="CY40" s="75">
        <f t="shared" si="66"/>
        <v>5571.5236050952071</v>
      </c>
      <c r="CZ40" s="75">
        <f t="shared" si="67"/>
        <v>25.288124606557457</v>
      </c>
    </row>
    <row r="41" spans="1:104">
      <c r="A41" s="67">
        <f t="shared" si="0"/>
        <v>0.84089641525371428</v>
      </c>
      <c r="B41" s="67">
        <f t="shared" si="1"/>
        <v>1.1666666666666667</v>
      </c>
      <c r="C41" s="88">
        <f t="shared" si="72"/>
        <v>3.2249999999999996</v>
      </c>
      <c r="D41" s="91">
        <f>1+G41/200</f>
        <v>1.175</v>
      </c>
      <c r="E41" s="70">
        <f t="shared" si="3"/>
        <v>128.00000000000031</v>
      </c>
      <c r="F41" s="67">
        <f t="shared" si="68"/>
        <v>7.0000000000000036</v>
      </c>
      <c r="G41" s="71">
        <v>35</v>
      </c>
      <c r="H41" s="76">
        <f t="shared" si="4"/>
        <v>35</v>
      </c>
      <c r="I41" s="76">
        <f t="shared" si="5"/>
        <v>10</v>
      </c>
      <c r="J41" s="76">
        <v>1</v>
      </c>
      <c r="K41" s="67">
        <f t="shared" si="6"/>
        <v>1</v>
      </c>
      <c r="L41" s="75">
        <f>L40*J41</f>
        <v>6</v>
      </c>
      <c r="M41" s="75">
        <f t="shared" si="7"/>
        <v>210</v>
      </c>
      <c r="N41" s="75">
        <f t="shared" si="8"/>
        <v>1280.0000000000032</v>
      </c>
      <c r="O41" s="75">
        <f t="shared" si="9"/>
        <v>6400.0000000000164</v>
      </c>
      <c r="P41" s="75">
        <f t="shared" si="10"/>
        <v>26.207938275407429</v>
      </c>
      <c r="Q41" s="106">
        <f t="shared" si="71"/>
        <v>6.09523809523811</v>
      </c>
      <c r="R41" s="79">
        <f>Q41/(($C41/K$3))</f>
        <v>1.8899963086009646</v>
      </c>
      <c r="S41" s="76">
        <f t="shared" si="12"/>
        <v>25</v>
      </c>
      <c r="T41" s="76">
        <f t="shared" si="13"/>
        <v>10</v>
      </c>
      <c r="U41" s="76">
        <v>1</v>
      </c>
      <c r="V41" s="67">
        <f t="shared" si="14"/>
        <v>1.05</v>
      </c>
      <c r="W41" s="75">
        <f>W40*U41</f>
        <v>6</v>
      </c>
      <c r="X41" s="75">
        <f t="shared" si="15"/>
        <v>157.5</v>
      </c>
      <c r="Y41" s="75">
        <f t="shared" si="16"/>
        <v>320.00000000000057</v>
      </c>
      <c r="Z41" s="75">
        <f t="shared" si="17"/>
        <v>6400.0000000000164</v>
      </c>
      <c r="AA41" s="75">
        <f t="shared" si="18"/>
        <v>26.207938275407429</v>
      </c>
      <c r="AB41" s="106">
        <f t="shared" si="70"/>
        <v>2.0317460317460352</v>
      </c>
      <c r="AC41" s="79">
        <f>AB41/(($C41/V$3))</f>
        <v>0.66149870801033706</v>
      </c>
      <c r="AD41" s="76">
        <f t="shared" si="19"/>
        <v>0</v>
      </c>
      <c r="AE41" s="76">
        <f t="shared" si="20"/>
        <v>10</v>
      </c>
      <c r="AF41" s="76">
        <v>1</v>
      </c>
      <c r="AG41" s="67">
        <f t="shared" si="21"/>
        <v>1.175</v>
      </c>
      <c r="AH41" s="75">
        <f>AH40*AF41</f>
        <v>1</v>
      </c>
      <c r="AI41" s="75">
        <f t="shared" si="22"/>
        <v>0</v>
      </c>
      <c r="AJ41" s="75">
        <f t="shared" si="23"/>
        <v>10</v>
      </c>
      <c r="AK41" s="75">
        <f t="shared" si="24"/>
        <v>6400.0000000000164</v>
      </c>
      <c r="AL41" s="75">
        <f t="shared" si="25"/>
        <v>26.207938275407429</v>
      </c>
      <c r="AO41" s="76">
        <f t="shared" si="26"/>
        <v>-30</v>
      </c>
      <c r="AP41" s="76">
        <f t="shared" si="27"/>
        <v>10</v>
      </c>
      <c r="AQ41" s="76">
        <v>1</v>
      </c>
      <c r="AR41" s="67">
        <f t="shared" si="28"/>
        <v>1.325</v>
      </c>
      <c r="AS41" s="75">
        <f>AS40*AQ41</f>
        <v>1</v>
      </c>
      <c r="AT41" s="75">
        <f t="shared" si="29"/>
        <v>-39.75</v>
      </c>
      <c r="AU41" s="75">
        <f t="shared" si="30"/>
        <v>0.15624999999999972</v>
      </c>
      <c r="AV41" s="75">
        <f t="shared" si="31"/>
        <v>6400.0000000000164</v>
      </c>
      <c r="AW41" s="75">
        <f t="shared" si="32"/>
        <v>26.207938275407429</v>
      </c>
      <c r="AZ41" s="76">
        <f t="shared" si="33"/>
        <v>-67</v>
      </c>
      <c r="BA41" s="76">
        <f t="shared" si="34"/>
        <v>10</v>
      </c>
      <c r="BB41" s="76">
        <v>1</v>
      </c>
      <c r="BC41" s="67">
        <f t="shared" si="35"/>
        <v>1.51</v>
      </c>
      <c r="BD41" s="75">
        <f>BD40*BB41</f>
        <v>1</v>
      </c>
      <c r="BE41" s="75">
        <f t="shared" si="36"/>
        <v>-101.17</v>
      </c>
      <c r="BF41" s="75">
        <f t="shared" si="37"/>
        <v>9.2511997467675257E-4</v>
      </c>
      <c r="BG41" s="75">
        <f t="shared" si="38"/>
        <v>6400.0000000000164</v>
      </c>
      <c r="BH41" s="75">
        <f t="shared" si="39"/>
        <v>26.207938275407429</v>
      </c>
      <c r="BK41" s="76">
        <f t="shared" si="40"/>
        <v>-117</v>
      </c>
      <c r="BL41" s="76">
        <f t="shared" si="41"/>
        <v>10</v>
      </c>
      <c r="BM41" s="76">
        <v>1</v>
      </c>
      <c r="BN41" s="67">
        <f t="shared" si="42"/>
        <v>1.76</v>
      </c>
      <c r="BO41" s="75">
        <f>BO40*BM41</f>
        <v>1</v>
      </c>
      <c r="BP41" s="75">
        <f t="shared" si="43"/>
        <v>-205.92</v>
      </c>
      <c r="BQ41" s="75">
        <f t="shared" si="44"/>
        <v>9.0343747527026322E-7</v>
      </c>
      <c r="BR41" s="75">
        <f t="shared" si="45"/>
        <v>6400.0000000000164</v>
      </c>
      <c r="BS41" s="75">
        <f t="shared" si="46"/>
        <v>26.207938275407429</v>
      </c>
      <c r="BV41" s="76">
        <f t="shared" si="47"/>
        <v>-172</v>
      </c>
      <c r="BW41" s="76">
        <f t="shared" si="48"/>
        <v>10</v>
      </c>
      <c r="BX41" s="76">
        <v>1</v>
      </c>
      <c r="BY41" s="67">
        <f t="shared" si="49"/>
        <v>2.0350000000000001</v>
      </c>
      <c r="BZ41" s="75">
        <f>BZ40*BX41</f>
        <v>1</v>
      </c>
      <c r="CA41" s="75">
        <f t="shared" si="50"/>
        <v>-350.02000000000004</v>
      </c>
      <c r="CB41" s="75">
        <f t="shared" si="51"/>
        <v>4.4113157972180646E-10</v>
      </c>
      <c r="CC41" s="75">
        <f t="shared" si="52"/>
        <v>6400.0000000000164</v>
      </c>
      <c r="CD41" s="75">
        <f t="shared" si="53"/>
        <v>26.207938275407429</v>
      </c>
      <c r="CG41" s="76">
        <f t="shared" si="54"/>
        <v>-222</v>
      </c>
      <c r="CH41" s="76">
        <f t="shared" si="55"/>
        <v>10</v>
      </c>
      <c r="CI41" s="76">
        <v>1</v>
      </c>
      <c r="CJ41" s="67">
        <f t="shared" si="56"/>
        <v>2.2850000000000001</v>
      </c>
      <c r="CK41" s="75">
        <f>CK40*CI41</f>
        <v>1</v>
      </c>
      <c r="CL41" s="75">
        <f t="shared" si="57"/>
        <v>-507.27000000000004</v>
      </c>
      <c r="CM41" s="75">
        <f t="shared" si="58"/>
        <v>4.307925583220753E-13</v>
      </c>
      <c r="CN41" s="75">
        <f t="shared" si="59"/>
        <v>6400.0000000000164</v>
      </c>
      <c r="CO41" s="75">
        <f t="shared" si="60"/>
        <v>26.207938275407429</v>
      </c>
      <c r="CR41" s="76">
        <f t="shared" si="61"/>
        <v>-285</v>
      </c>
      <c r="CS41" s="76">
        <f t="shared" si="62"/>
        <v>10</v>
      </c>
      <c r="CT41" s="76">
        <v>1</v>
      </c>
      <c r="CU41" s="67">
        <f t="shared" si="63"/>
        <v>2.6</v>
      </c>
      <c r="CV41" s="75">
        <f>CV40*CT41</f>
        <v>1</v>
      </c>
      <c r="CW41" s="75">
        <f t="shared" si="64"/>
        <v>-741</v>
      </c>
      <c r="CX41" s="75">
        <f t="shared" si="65"/>
        <v>6.9388939039070953E-17</v>
      </c>
      <c r="CY41" s="75">
        <f t="shared" si="66"/>
        <v>6400.0000000000164</v>
      </c>
      <c r="CZ41" s="75">
        <f t="shared" si="67"/>
        <v>26.207938275407429</v>
      </c>
    </row>
    <row r="42" spans="1:104">
      <c r="A42" s="67">
        <f t="shared" si="0"/>
        <v>0.8705505632961239</v>
      </c>
      <c r="B42" s="67">
        <f t="shared" si="1"/>
        <v>1.2</v>
      </c>
      <c r="C42" s="88">
        <f t="shared" si="72"/>
        <v>3.2249999999999996</v>
      </c>
      <c r="D42" s="92"/>
      <c r="E42" s="70">
        <f t="shared" si="3"/>
        <v>147.03338943962083</v>
      </c>
      <c r="F42" s="67">
        <f t="shared" si="68"/>
        <v>7.2000000000000037</v>
      </c>
      <c r="G42" s="71">
        <v>36</v>
      </c>
      <c r="H42" s="76">
        <f t="shared" si="4"/>
        <v>36</v>
      </c>
      <c r="I42" s="76">
        <f t="shared" si="5"/>
        <v>10</v>
      </c>
      <c r="J42" s="76">
        <v>1</v>
      </c>
      <c r="K42" s="67">
        <f t="shared" si="6"/>
        <v>1</v>
      </c>
      <c r="L42" s="75">
        <f>L41*J42</f>
        <v>6</v>
      </c>
      <c r="M42" s="75">
        <f t="shared" si="7"/>
        <v>216</v>
      </c>
      <c r="N42" s="75">
        <f t="shared" si="8"/>
        <v>1470.3338943962083</v>
      </c>
      <c r="O42" s="75">
        <f t="shared" si="9"/>
        <v>7351.6694719810412</v>
      </c>
      <c r="P42" s="75">
        <f t="shared" si="10"/>
        <v>27.161177574839066</v>
      </c>
      <c r="Q42" s="106">
        <f t="shared" si="71"/>
        <v>6.8071013629454091</v>
      </c>
      <c r="R42" s="79">
        <f>Q42/(($C42/K$3))</f>
        <v>2.1107291047892742</v>
      </c>
      <c r="S42" s="76">
        <f t="shared" si="12"/>
        <v>26</v>
      </c>
      <c r="T42" s="76">
        <f t="shared" si="13"/>
        <v>10</v>
      </c>
      <c r="U42" s="76">
        <v>1</v>
      </c>
      <c r="V42" s="67">
        <f t="shared" si="14"/>
        <v>1.05</v>
      </c>
      <c r="W42" s="75">
        <f>W41*U42</f>
        <v>6</v>
      </c>
      <c r="X42" s="75">
        <f t="shared" si="15"/>
        <v>163.80000000000001</v>
      </c>
      <c r="Y42" s="75">
        <f t="shared" si="16"/>
        <v>367.58347359905179</v>
      </c>
      <c r="Z42" s="75">
        <f t="shared" si="17"/>
        <v>7351.6694719810412</v>
      </c>
      <c r="AA42" s="75">
        <f t="shared" si="18"/>
        <v>27.161177574839066</v>
      </c>
      <c r="AB42" s="106">
        <f t="shared" si="70"/>
        <v>2.2440993504215614</v>
      </c>
      <c r="AC42" s="79">
        <f>AB42/(($C42/V$3))</f>
        <v>0.73063699781167124</v>
      </c>
      <c r="AD42" s="76">
        <f t="shared" si="19"/>
        <v>1</v>
      </c>
      <c r="AE42" s="76">
        <f t="shared" si="20"/>
        <v>10</v>
      </c>
      <c r="AF42" s="76">
        <v>1</v>
      </c>
      <c r="AG42" s="67">
        <f t="shared" si="21"/>
        <v>1.175</v>
      </c>
      <c r="AH42" s="75">
        <f>AH41*AF42</f>
        <v>1</v>
      </c>
      <c r="AI42" s="75">
        <f t="shared" si="22"/>
        <v>1.175</v>
      </c>
      <c r="AJ42" s="75">
        <f t="shared" si="23"/>
        <v>11.486983549970351</v>
      </c>
      <c r="AK42" s="75">
        <f t="shared" si="24"/>
        <v>7351.6694719810412</v>
      </c>
      <c r="AL42" s="75">
        <f t="shared" si="25"/>
        <v>27.161177574839066</v>
      </c>
      <c r="AM42" s="106">
        <f t="shared" ref="AM7:AM70" si="73">AJ42/AI42</f>
        <v>9.7761562127407231</v>
      </c>
      <c r="AN42" s="79">
        <f>AM42/(($C42/AG$3))</f>
        <v>3.5618553643318918</v>
      </c>
      <c r="AO42" s="76">
        <f t="shared" si="26"/>
        <v>-29</v>
      </c>
      <c r="AP42" s="76">
        <f t="shared" si="27"/>
        <v>10</v>
      </c>
      <c r="AQ42" s="76">
        <v>1</v>
      </c>
      <c r="AR42" s="67">
        <f t="shared" si="28"/>
        <v>1.325</v>
      </c>
      <c r="AS42" s="75">
        <f>AS41*AQ42</f>
        <v>1</v>
      </c>
      <c r="AT42" s="75">
        <f t="shared" si="29"/>
        <v>-38.424999999999997</v>
      </c>
      <c r="AU42" s="75">
        <f t="shared" si="30"/>
        <v>0.17948411796828639</v>
      </c>
      <c r="AV42" s="75">
        <f t="shared" si="31"/>
        <v>7351.6694719810412</v>
      </c>
      <c r="AW42" s="75">
        <f t="shared" si="32"/>
        <v>27.161177574839066</v>
      </c>
      <c r="AZ42" s="76">
        <f t="shared" si="33"/>
        <v>-66</v>
      </c>
      <c r="BA42" s="76">
        <f t="shared" si="34"/>
        <v>10</v>
      </c>
      <c r="BB42" s="76">
        <v>1</v>
      </c>
      <c r="BC42" s="67">
        <f t="shared" si="35"/>
        <v>1.51</v>
      </c>
      <c r="BD42" s="75">
        <f>BD41*BB42</f>
        <v>1</v>
      </c>
      <c r="BE42" s="75">
        <f t="shared" si="36"/>
        <v>-99.66</v>
      </c>
      <c r="BF42" s="75">
        <f t="shared" si="37"/>
        <v>1.0626837930860842E-3</v>
      </c>
      <c r="BG42" s="75">
        <f t="shared" si="38"/>
        <v>7351.6694719810412</v>
      </c>
      <c r="BH42" s="75">
        <f t="shared" si="39"/>
        <v>27.161177574839066</v>
      </c>
      <c r="BK42" s="76">
        <f t="shared" si="40"/>
        <v>-116</v>
      </c>
      <c r="BL42" s="76">
        <f t="shared" si="41"/>
        <v>10</v>
      </c>
      <c r="BM42" s="76">
        <v>1</v>
      </c>
      <c r="BN42" s="67">
        <f t="shared" si="42"/>
        <v>1.76</v>
      </c>
      <c r="BO42" s="75">
        <f>BO41*BM42</f>
        <v>1</v>
      </c>
      <c r="BP42" s="75">
        <f t="shared" si="43"/>
        <v>-204.16</v>
      </c>
      <c r="BQ42" s="75">
        <f t="shared" si="44"/>
        <v>1.0377771416856258E-6</v>
      </c>
      <c r="BR42" s="75">
        <f t="shared" si="45"/>
        <v>7351.6694719810412</v>
      </c>
      <c r="BS42" s="75">
        <f t="shared" si="46"/>
        <v>27.161177574839066</v>
      </c>
      <c r="BV42" s="76">
        <f t="shared" si="47"/>
        <v>-171</v>
      </c>
      <c r="BW42" s="76">
        <f t="shared" si="48"/>
        <v>10</v>
      </c>
      <c r="BX42" s="76">
        <v>1</v>
      </c>
      <c r="BY42" s="67">
        <f t="shared" si="49"/>
        <v>2.0350000000000001</v>
      </c>
      <c r="BZ42" s="75">
        <f>BZ41*BX42</f>
        <v>1</v>
      </c>
      <c r="CA42" s="75">
        <f t="shared" si="50"/>
        <v>-347.98500000000001</v>
      </c>
      <c r="CB42" s="75">
        <f t="shared" si="51"/>
        <v>5.0672711996368259E-10</v>
      </c>
      <c r="CC42" s="75">
        <f t="shared" si="52"/>
        <v>7351.6694719810412</v>
      </c>
      <c r="CD42" s="75">
        <f t="shared" si="53"/>
        <v>27.161177574839066</v>
      </c>
      <c r="CG42" s="76">
        <f t="shared" si="54"/>
        <v>-221</v>
      </c>
      <c r="CH42" s="76">
        <f t="shared" si="55"/>
        <v>10</v>
      </c>
      <c r="CI42" s="76">
        <v>1</v>
      </c>
      <c r="CJ42" s="67">
        <f t="shared" si="56"/>
        <v>2.2850000000000001</v>
      </c>
      <c r="CK42" s="75">
        <f>CK41*CI42</f>
        <v>1</v>
      </c>
      <c r="CL42" s="75">
        <f t="shared" si="57"/>
        <v>-504.98500000000001</v>
      </c>
      <c r="CM42" s="75">
        <f t="shared" si="58"/>
        <v>4.9485070308953217E-13</v>
      </c>
      <c r="CN42" s="75">
        <f t="shared" si="59"/>
        <v>7351.6694719810412</v>
      </c>
      <c r="CO42" s="75">
        <f t="shared" si="60"/>
        <v>27.161177574839066</v>
      </c>
      <c r="CR42" s="76">
        <f t="shared" si="61"/>
        <v>-284</v>
      </c>
      <c r="CS42" s="76">
        <f t="shared" si="62"/>
        <v>10</v>
      </c>
      <c r="CT42" s="76">
        <v>1</v>
      </c>
      <c r="CU42" s="67">
        <f t="shared" si="63"/>
        <v>2.6</v>
      </c>
      <c r="CV42" s="75">
        <f>CV41*CT42</f>
        <v>1</v>
      </c>
      <c r="CW42" s="75">
        <f t="shared" si="64"/>
        <v>-738.4</v>
      </c>
      <c r="CX42" s="75">
        <f t="shared" si="65"/>
        <v>7.970696012917035E-17</v>
      </c>
      <c r="CY42" s="75">
        <f t="shared" si="66"/>
        <v>7351.6694719810412</v>
      </c>
      <c r="CZ42" s="75">
        <f t="shared" si="67"/>
        <v>27.161177574839066</v>
      </c>
    </row>
    <row r="43" spans="1:104">
      <c r="A43" s="67">
        <f t="shared" si="0"/>
        <v>0.90125046261082997</v>
      </c>
      <c r="B43" s="67">
        <f t="shared" si="1"/>
        <v>1.2333333333333334</v>
      </c>
      <c r="C43" s="88">
        <f t="shared" si="72"/>
        <v>3.2249999999999996</v>
      </c>
      <c r="D43" s="92"/>
      <c r="E43" s="70">
        <f t="shared" si="3"/>
        <v>168.89701257893086</v>
      </c>
      <c r="F43" s="67">
        <f t="shared" si="68"/>
        <v>7.4000000000000039</v>
      </c>
      <c r="G43" s="71">
        <v>37</v>
      </c>
      <c r="H43" s="76">
        <f t="shared" si="4"/>
        <v>37</v>
      </c>
      <c r="I43" s="76">
        <f t="shared" si="5"/>
        <v>10</v>
      </c>
      <c r="J43" s="76">
        <v>1</v>
      </c>
      <c r="K43" s="67">
        <f t="shared" si="6"/>
        <v>1</v>
      </c>
      <c r="L43" s="75">
        <f>L42*J43</f>
        <v>6</v>
      </c>
      <c r="M43" s="75">
        <f t="shared" si="7"/>
        <v>222</v>
      </c>
      <c r="N43" s="75">
        <f t="shared" si="8"/>
        <v>1688.9701257893084</v>
      </c>
      <c r="O43" s="75">
        <f t="shared" si="9"/>
        <v>8444.8506289465422</v>
      </c>
      <c r="P43" s="75">
        <f t="shared" si="10"/>
        <v>28.149056115544923</v>
      </c>
      <c r="Q43" s="106">
        <f t="shared" si="71"/>
        <v>7.6079735395914794</v>
      </c>
      <c r="R43" s="79">
        <f>Q43/(($C43/K$3))</f>
        <v>2.3590615626640248</v>
      </c>
      <c r="S43" s="76">
        <f t="shared" si="12"/>
        <v>27</v>
      </c>
      <c r="T43" s="76">
        <f t="shared" si="13"/>
        <v>10</v>
      </c>
      <c r="U43" s="76">
        <v>1</v>
      </c>
      <c r="V43" s="67">
        <f t="shared" si="14"/>
        <v>1.05</v>
      </c>
      <c r="W43" s="75">
        <f>W42*U43</f>
        <v>6</v>
      </c>
      <c r="X43" s="75">
        <f t="shared" si="15"/>
        <v>170.1</v>
      </c>
      <c r="Y43" s="75">
        <f t="shared" si="16"/>
        <v>422.24253144732688</v>
      </c>
      <c r="Z43" s="75">
        <f t="shared" si="17"/>
        <v>8444.8506289465422</v>
      </c>
      <c r="AA43" s="75">
        <f t="shared" si="18"/>
        <v>28.149056115544923</v>
      </c>
      <c r="AB43" s="106">
        <f t="shared" si="70"/>
        <v>2.4823194088614162</v>
      </c>
      <c r="AC43" s="79">
        <f>AB43/(($C43/V$3))</f>
        <v>0.80819701683860068</v>
      </c>
      <c r="AD43" s="76">
        <f t="shared" si="19"/>
        <v>2</v>
      </c>
      <c r="AE43" s="76">
        <f t="shared" si="20"/>
        <v>10</v>
      </c>
      <c r="AF43" s="76">
        <v>1</v>
      </c>
      <c r="AG43" s="67">
        <f t="shared" si="21"/>
        <v>1.175</v>
      </c>
      <c r="AH43" s="75">
        <f>AH42*AF43</f>
        <v>1</v>
      </c>
      <c r="AI43" s="75">
        <f t="shared" si="22"/>
        <v>2.35</v>
      </c>
      <c r="AJ43" s="75">
        <f t="shared" si="23"/>
        <v>13.195079107728944</v>
      </c>
      <c r="AK43" s="75">
        <f t="shared" si="24"/>
        <v>8444.8506289465422</v>
      </c>
      <c r="AL43" s="75">
        <f t="shared" si="25"/>
        <v>28.149056115544923</v>
      </c>
      <c r="AM43" s="106">
        <f t="shared" si="73"/>
        <v>5.6149272798846566</v>
      </c>
      <c r="AN43" s="79">
        <f>AM43/(($C43/AG$3))</f>
        <v>2.0457486988727047</v>
      </c>
      <c r="AO43" s="76">
        <f t="shared" si="26"/>
        <v>-28</v>
      </c>
      <c r="AP43" s="76">
        <f t="shared" si="27"/>
        <v>10</v>
      </c>
      <c r="AQ43" s="76">
        <v>1</v>
      </c>
      <c r="AR43" s="67">
        <f t="shared" si="28"/>
        <v>1.325</v>
      </c>
      <c r="AS43" s="75">
        <f>AS42*AQ43</f>
        <v>1</v>
      </c>
      <c r="AT43" s="75">
        <f t="shared" si="29"/>
        <v>-37.1</v>
      </c>
      <c r="AU43" s="75">
        <f t="shared" si="30"/>
        <v>0.20617311105826433</v>
      </c>
      <c r="AV43" s="75">
        <f t="shared" si="31"/>
        <v>8444.8506289465422</v>
      </c>
      <c r="AW43" s="75">
        <f t="shared" si="32"/>
        <v>28.149056115544923</v>
      </c>
      <c r="AZ43" s="76">
        <f t="shared" si="33"/>
        <v>-65</v>
      </c>
      <c r="BA43" s="76">
        <f t="shared" si="34"/>
        <v>10</v>
      </c>
      <c r="BB43" s="76">
        <v>1</v>
      </c>
      <c r="BC43" s="67">
        <f t="shared" si="35"/>
        <v>1.51</v>
      </c>
      <c r="BD43" s="75">
        <f>BD42*BB43</f>
        <v>1</v>
      </c>
      <c r="BE43" s="75">
        <f t="shared" si="36"/>
        <v>-98.15</v>
      </c>
      <c r="BF43" s="75">
        <f t="shared" si="37"/>
        <v>1.2207031249999946E-3</v>
      </c>
      <c r="BG43" s="75">
        <f t="shared" si="38"/>
        <v>8444.8506289465422</v>
      </c>
      <c r="BH43" s="75">
        <f t="shared" si="39"/>
        <v>28.149056115544923</v>
      </c>
      <c r="BK43" s="76">
        <f t="shared" si="40"/>
        <v>-115</v>
      </c>
      <c r="BL43" s="76">
        <f t="shared" si="41"/>
        <v>10</v>
      </c>
      <c r="BM43" s="76">
        <v>1</v>
      </c>
      <c r="BN43" s="67">
        <f t="shared" si="42"/>
        <v>1.76</v>
      </c>
      <c r="BO43" s="75">
        <f>BO42*BM43</f>
        <v>1</v>
      </c>
      <c r="BP43" s="75">
        <f t="shared" si="43"/>
        <v>-202.4</v>
      </c>
      <c r="BQ43" s="75">
        <f t="shared" si="44"/>
        <v>1.1920928955078032E-6</v>
      </c>
      <c r="BR43" s="75">
        <f t="shared" si="45"/>
        <v>8444.8506289465422</v>
      </c>
      <c r="BS43" s="75">
        <f t="shared" si="46"/>
        <v>28.149056115544923</v>
      </c>
      <c r="BV43" s="76">
        <f t="shared" si="47"/>
        <v>-170</v>
      </c>
      <c r="BW43" s="76">
        <f t="shared" si="48"/>
        <v>10</v>
      </c>
      <c r="BX43" s="76">
        <v>1</v>
      </c>
      <c r="BY43" s="67">
        <f t="shared" si="49"/>
        <v>2.0350000000000001</v>
      </c>
      <c r="BZ43" s="75">
        <f>BZ42*BX43</f>
        <v>1</v>
      </c>
      <c r="CA43" s="75">
        <f t="shared" si="50"/>
        <v>-345.95000000000005</v>
      </c>
      <c r="CB43" s="75">
        <f t="shared" si="51"/>
        <v>5.8207660913466745E-10</v>
      </c>
      <c r="CC43" s="75">
        <f t="shared" si="52"/>
        <v>8444.8506289465422</v>
      </c>
      <c r="CD43" s="75">
        <f t="shared" si="53"/>
        <v>28.149056115544923</v>
      </c>
      <c r="CG43" s="76">
        <f t="shared" si="54"/>
        <v>-220</v>
      </c>
      <c r="CH43" s="76">
        <f t="shared" si="55"/>
        <v>10</v>
      </c>
      <c r="CI43" s="76">
        <v>1</v>
      </c>
      <c r="CJ43" s="67">
        <f t="shared" si="56"/>
        <v>2.2850000000000001</v>
      </c>
      <c r="CK43" s="75">
        <f>CK42*CI43</f>
        <v>1</v>
      </c>
      <c r="CL43" s="75">
        <f t="shared" si="57"/>
        <v>-502.70000000000005</v>
      </c>
      <c r="CM43" s="75">
        <f t="shared" si="58"/>
        <v>5.6843418860807187E-13</v>
      </c>
      <c r="CN43" s="75">
        <f t="shared" si="59"/>
        <v>8444.8506289465422</v>
      </c>
      <c r="CO43" s="75">
        <f t="shared" si="60"/>
        <v>28.149056115544923</v>
      </c>
      <c r="CR43" s="76">
        <f t="shared" si="61"/>
        <v>-283</v>
      </c>
      <c r="CS43" s="76">
        <f t="shared" si="62"/>
        <v>10</v>
      </c>
      <c r="CT43" s="76">
        <v>1</v>
      </c>
      <c r="CU43" s="67">
        <f t="shared" si="63"/>
        <v>2.6</v>
      </c>
      <c r="CV43" s="75">
        <f>CV42*CT43</f>
        <v>1</v>
      </c>
      <c r="CW43" s="75">
        <f t="shared" si="64"/>
        <v>-735.80000000000007</v>
      </c>
      <c r="CX43" s="75">
        <f t="shared" si="65"/>
        <v>9.1559253982192273E-17</v>
      </c>
      <c r="CY43" s="75">
        <f t="shared" si="66"/>
        <v>8444.8506289465422</v>
      </c>
      <c r="CZ43" s="75">
        <f t="shared" si="67"/>
        <v>28.149056115544923</v>
      </c>
    </row>
    <row r="44" spans="1:104">
      <c r="A44" s="67">
        <f t="shared" si="0"/>
        <v>0.9330329915368073</v>
      </c>
      <c r="B44" s="67">
        <f t="shared" si="1"/>
        <v>1.2666666666666666</v>
      </c>
      <c r="C44" s="88">
        <f t="shared" si="72"/>
        <v>3.2249999999999996</v>
      </c>
      <c r="D44" s="92"/>
      <c r="E44" s="70">
        <f t="shared" si="3"/>
        <v>194.01172051333143</v>
      </c>
      <c r="F44" s="67">
        <f t="shared" si="68"/>
        <v>7.6000000000000041</v>
      </c>
      <c r="G44" s="71">
        <v>38</v>
      </c>
      <c r="H44" s="76">
        <f t="shared" si="4"/>
        <v>38</v>
      </c>
      <c r="I44" s="76">
        <f t="shared" si="5"/>
        <v>10</v>
      </c>
      <c r="J44" s="76">
        <v>1</v>
      </c>
      <c r="K44" s="67">
        <f t="shared" si="6"/>
        <v>1</v>
      </c>
      <c r="L44" s="75">
        <f>L43*J44</f>
        <v>6</v>
      </c>
      <c r="M44" s="75">
        <f t="shared" si="7"/>
        <v>228</v>
      </c>
      <c r="N44" s="75">
        <f t="shared" si="8"/>
        <v>1940.1172051333142</v>
      </c>
      <c r="O44" s="75">
        <f t="shared" si="9"/>
        <v>9700.586025666571</v>
      </c>
      <c r="P44" s="75">
        <f t="shared" si="10"/>
        <v>29.172831535384173</v>
      </c>
      <c r="Q44" s="106">
        <f t="shared" si="71"/>
        <v>8.5092859874268161</v>
      </c>
      <c r="R44" s="79">
        <f>Q44/(($C44/K$3))</f>
        <v>2.6385382906749819</v>
      </c>
      <c r="S44" s="76">
        <f t="shared" si="12"/>
        <v>28</v>
      </c>
      <c r="T44" s="76">
        <f t="shared" si="13"/>
        <v>10</v>
      </c>
      <c r="U44" s="76">
        <v>1</v>
      </c>
      <c r="V44" s="67">
        <f t="shared" si="14"/>
        <v>1.05</v>
      </c>
      <c r="W44" s="75">
        <f>W43*U44</f>
        <v>6</v>
      </c>
      <c r="X44" s="75">
        <f t="shared" si="15"/>
        <v>176.4</v>
      </c>
      <c r="Y44" s="75">
        <f t="shared" si="16"/>
        <v>485.02930128332827</v>
      </c>
      <c r="Z44" s="75">
        <f t="shared" si="17"/>
        <v>9700.586025666571</v>
      </c>
      <c r="AA44" s="75">
        <f t="shared" si="18"/>
        <v>29.172831535384173</v>
      </c>
      <c r="AB44" s="106">
        <f t="shared" si="70"/>
        <v>2.7495992136243097</v>
      </c>
      <c r="AC44" s="79">
        <f>AB44/(($C44/V$3))</f>
        <v>0.89521834862186833</v>
      </c>
      <c r="AD44" s="76">
        <f t="shared" si="19"/>
        <v>3</v>
      </c>
      <c r="AE44" s="76">
        <f t="shared" si="20"/>
        <v>10</v>
      </c>
      <c r="AF44" s="76">
        <v>1</v>
      </c>
      <c r="AG44" s="67">
        <f t="shared" si="21"/>
        <v>1.175</v>
      </c>
      <c r="AH44" s="75">
        <f>AH43*AF44</f>
        <v>1</v>
      </c>
      <c r="AI44" s="75">
        <f t="shared" si="22"/>
        <v>3.5250000000000004</v>
      </c>
      <c r="AJ44" s="75">
        <f t="shared" si="23"/>
        <v>15.157165665103985</v>
      </c>
      <c r="AK44" s="75">
        <f t="shared" si="24"/>
        <v>9700.586025666571</v>
      </c>
      <c r="AL44" s="75">
        <f t="shared" si="25"/>
        <v>29.172831535384173</v>
      </c>
      <c r="AM44" s="106">
        <f t="shared" si="73"/>
        <v>4.2999051532209887</v>
      </c>
      <c r="AN44" s="79">
        <f>AM44/(($C44/AG$3))</f>
        <v>1.5666321100882674</v>
      </c>
      <c r="AO44" s="76">
        <f t="shared" si="26"/>
        <v>-27</v>
      </c>
      <c r="AP44" s="76">
        <f t="shared" si="27"/>
        <v>10</v>
      </c>
      <c r="AQ44" s="76">
        <v>1</v>
      </c>
      <c r="AR44" s="67">
        <f t="shared" si="28"/>
        <v>1.325</v>
      </c>
      <c r="AS44" s="75">
        <f>AS43*AQ44</f>
        <v>1</v>
      </c>
      <c r="AT44" s="75">
        <f t="shared" si="29"/>
        <v>-35.774999999999999</v>
      </c>
      <c r="AU44" s="75">
        <f t="shared" si="30"/>
        <v>0.2368307135172493</v>
      </c>
      <c r="AV44" s="75">
        <f t="shared" si="31"/>
        <v>9700.586025666571</v>
      </c>
      <c r="AW44" s="75">
        <f t="shared" si="32"/>
        <v>29.172831535384173</v>
      </c>
      <c r="AZ44" s="76">
        <f t="shared" si="33"/>
        <v>-64</v>
      </c>
      <c r="BA44" s="76">
        <f t="shared" si="34"/>
        <v>10</v>
      </c>
      <c r="BB44" s="76">
        <v>1</v>
      </c>
      <c r="BC44" s="67">
        <f t="shared" si="35"/>
        <v>1.51</v>
      </c>
      <c r="BD44" s="75">
        <f>BD43*BB44</f>
        <v>1</v>
      </c>
      <c r="BE44" s="75">
        <f t="shared" si="36"/>
        <v>-96.64</v>
      </c>
      <c r="BF44" s="75">
        <f t="shared" si="37"/>
        <v>1.402219671627234E-3</v>
      </c>
      <c r="BG44" s="75">
        <f t="shared" si="38"/>
        <v>9700.586025666571</v>
      </c>
      <c r="BH44" s="75">
        <f t="shared" si="39"/>
        <v>29.172831535384173</v>
      </c>
      <c r="BK44" s="76">
        <f t="shared" si="40"/>
        <v>-114</v>
      </c>
      <c r="BL44" s="76">
        <f t="shared" si="41"/>
        <v>10</v>
      </c>
      <c r="BM44" s="76">
        <v>1</v>
      </c>
      <c r="BN44" s="67">
        <f t="shared" si="42"/>
        <v>1.76</v>
      </c>
      <c r="BO44" s="75">
        <f>BO43*BM44</f>
        <v>1</v>
      </c>
      <c r="BP44" s="75">
        <f t="shared" si="43"/>
        <v>-200.64000000000001</v>
      </c>
      <c r="BQ44" s="75">
        <f t="shared" si="44"/>
        <v>1.369355148073466E-6</v>
      </c>
      <c r="BR44" s="75">
        <f t="shared" si="45"/>
        <v>9700.586025666571</v>
      </c>
      <c r="BS44" s="75">
        <f t="shared" si="46"/>
        <v>29.172831535384173</v>
      </c>
      <c r="BV44" s="76">
        <f t="shared" si="47"/>
        <v>-169</v>
      </c>
      <c r="BW44" s="76">
        <f t="shared" si="48"/>
        <v>10</v>
      </c>
      <c r="BX44" s="76">
        <v>1</v>
      </c>
      <c r="BY44" s="67">
        <f t="shared" si="49"/>
        <v>2.0350000000000001</v>
      </c>
      <c r="BZ44" s="75">
        <f>BZ43*BX44</f>
        <v>1</v>
      </c>
      <c r="CA44" s="75">
        <f t="shared" si="50"/>
        <v>-343.91500000000002</v>
      </c>
      <c r="CB44" s="75">
        <f t="shared" si="51"/>
        <v>6.686304433952446E-10</v>
      </c>
      <c r="CC44" s="75">
        <f t="shared" si="52"/>
        <v>9700.586025666571</v>
      </c>
      <c r="CD44" s="75">
        <f t="shared" si="53"/>
        <v>29.172831535384173</v>
      </c>
      <c r="CG44" s="76">
        <f t="shared" si="54"/>
        <v>-219</v>
      </c>
      <c r="CH44" s="76">
        <f t="shared" si="55"/>
        <v>10</v>
      </c>
      <c r="CI44" s="76">
        <v>1</v>
      </c>
      <c r="CJ44" s="67">
        <f t="shared" si="56"/>
        <v>2.2850000000000001</v>
      </c>
      <c r="CK44" s="75">
        <f>CK43*CI44</f>
        <v>1</v>
      </c>
      <c r="CL44" s="75">
        <f t="shared" si="57"/>
        <v>-500.41500000000002</v>
      </c>
      <c r="CM44" s="75">
        <f t="shared" si="58"/>
        <v>6.5295941737816644E-13</v>
      </c>
      <c r="CN44" s="75">
        <f t="shared" si="59"/>
        <v>9700.586025666571</v>
      </c>
      <c r="CO44" s="75">
        <f t="shared" si="60"/>
        <v>29.172831535384173</v>
      </c>
      <c r="CR44" s="76">
        <f t="shared" si="61"/>
        <v>-282</v>
      </c>
      <c r="CS44" s="76">
        <f t="shared" si="62"/>
        <v>10</v>
      </c>
      <c r="CT44" s="76">
        <v>1</v>
      </c>
      <c r="CU44" s="67">
        <f t="shared" si="63"/>
        <v>2.6</v>
      </c>
      <c r="CV44" s="75">
        <f>CV43*CT44</f>
        <v>1</v>
      </c>
      <c r="CW44" s="75">
        <f t="shared" si="64"/>
        <v>-733.2</v>
      </c>
      <c r="CX44" s="75">
        <f t="shared" si="65"/>
        <v>1.051739644341E-16</v>
      </c>
      <c r="CY44" s="75">
        <f t="shared" si="66"/>
        <v>9700.586025666571</v>
      </c>
      <c r="CZ44" s="75">
        <f t="shared" si="67"/>
        <v>29.172831535384173</v>
      </c>
    </row>
    <row r="45" spans="1:104">
      <c r="A45" s="67">
        <f t="shared" si="0"/>
        <v>0.96593632892484549</v>
      </c>
      <c r="B45" s="67">
        <f t="shared" si="1"/>
        <v>1.3</v>
      </c>
      <c r="C45" s="88">
        <f t="shared" si="72"/>
        <v>3.2249999999999996</v>
      </c>
      <c r="D45" s="92"/>
      <c r="E45" s="70">
        <f t="shared" si="3"/>
        <v>222.86094420380837</v>
      </c>
      <c r="F45" s="67">
        <f t="shared" si="68"/>
        <v>7.8000000000000034</v>
      </c>
      <c r="G45" s="71">
        <v>39</v>
      </c>
      <c r="H45" s="76">
        <f t="shared" si="4"/>
        <v>39</v>
      </c>
      <c r="I45" s="76">
        <f t="shared" si="5"/>
        <v>10</v>
      </c>
      <c r="J45" s="76">
        <v>1</v>
      </c>
      <c r="K45" s="67">
        <f t="shared" si="6"/>
        <v>1</v>
      </c>
      <c r="L45" s="75">
        <f>L44*J45</f>
        <v>6</v>
      </c>
      <c r="M45" s="75">
        <f t="shared" si="7"/>
        <v>234</v>
      </c>
      <c r="N45" s="75">
        <f t="shared" si="8"/>
        <v>2228.6094420380837</v>
      </c>
      <c r="O45" s="75">
        <f t="shared" si="9"/>
        <v>11143.047210190418</v>
      </c>
      <c r="P45" s="75">
        <f t="shared" si="10"/>
        <v>30.233807095347665</v>
      </c>
      <c r="Q45" s="106">
        <f t="shared" si="71"/>
        <v>9.5239719745217251</v>
      </c>
      <c r="R45" s="79">
        <f>Q45/(($C45/K$3))</f>
        <v>2.9531696045028606</v>
      </c>
      <c r="S45" s="76">
        <f t="shared" si="12"/>
        <v>29</v>
      </c>
      <c r="T45" s="76">
        <f t="shared" si="13"/>
        <v>10</v>
      </c>
      <c r="U45" s="76">
        <v>1</v>
      </c>
      <c r="V45" s="67">
        <f t="shared" si="14"/>
        <v>1.05</v>
      </c>
      <c r="W45" s="75">
        <f>W44*U45</f>
        <v>6</v>
      </c>
      <c r="X45" s="75">
        <f t="shared" si="15"/>
        <v>182.70000000000002</v>
      </c>
      <c r="Y45" s="75">
        <f t="shared" si="16"/>
        <v>557.15236050952046</v>
      </c>
      <c r="Z45" s="75">
        <f t="shared" si="17"/>
        <v>11143.047210190418</v>
      </c>
      <c r="AA45" s="75">
        <f t="shared" si="18"/>
        <v>30.233807095347665</v>
      </c>
      <c r="AB45" s="106">
        <f t="shared" si="70"/>
        <v>3.049547676570993</v>
      </c>
      <c r="AC45" s="79">
        <f>AB45/(($C45/V$3))</f>
        <v>0.99287598772078856</v>
      </c>
      <c r="AD45" s="76">
        <f t="shared" si="19"/>
        <v>4</v>
      </c>
      <c r="AE45" s="76">
        <f t="shared" si="20"/>
        <v>10</v>
      </c>
      <c r="AF45" s="76">
        <v>1</v>
      </c>
      <c r="AG45" s="67">
        <f t="shared" si="21"/>
        <v>1.175</v>
      </c>
      <c r="AH45" s="75">
        <f>AH44*AF45</f>
        <v>1</v>
      </c>
      <c r="AI45" s="75">
        <f t="shared" si="22"/>
        <v>4.7</v>
      </c>
      <c r="AJ45" s="75">
        <f t="shared" si="23"/>
        <v>17.411011265922486</v>
      </c>
      <c r="AK45" s="75">
        <f t="shared" si="24"/>
        <v>11143.047210190418</v>
      </c>
      <c r="AL45" s="75">
        <f t="shared" si="25"/>
        <v>30.233807095347665</v>
      </c>
      <c r="AM45" s="106">
        <f t="shared" si="73"/>
        <v>3.7044704821111671</v>
      </c>
      <c r="AN45" s="79">
        <f>AM45/(($C45/AG$3))</f>
        <v>1.3496907958079447</v>
      </c>
      <c r="AO45" s="76">
        <f t="shared" si="26"/>
        <v>-26</v>
      </c>
      <c r="AP45" s="76">
        <f t="shared" si="27"/>
        <v>10</v>
      </c>
      <c r="AQ45" s="76">
        <v>1</v>
      </c>
      <c r="AR45" s="67">
        <f t="shared" si="28"/>
        <v>1.325</v>
      </c>
      <c r="AS45" s="75">
        <f>AS44*AQ45</f>
        <v>1</v>
      </c>
      <c r="AT45" s="75">
        <f t="shared" si="29"/>
        <v>-34.449999999999996</v>
      </c>
      <c r="AU45" s="75">
        <f t="shared" si="30"/>
        <v>0.27204705103003834</v>
      </c>
      <c r="AV45" s="75">
        <f t="shared" si="31"/>
        <v>11143.047210190418</v>
      </c>
      <c r="AW45" s="75">
        <f t="shared" si="32"/>
        <v>30.233807095347665</v>
      </c>
      <c r="AZ45" s="76">
        <f t="shared" si="33"/>
        <v>-63</v>
      </c>
      <c r="BA45" s="76">
        <f t="shared" si="34"/>
        <v>10</v>
      </c>
      <c r="BB45" s="76">
        <v>1</v>
      </c>
      <c r="BC45" s="67">
        <f t="shared" si="35"/>
        <v>1.51</v>
      </c>
      <c r="BD45" s="75">
        <f>BD44*BB45</f>
        <v>1</v>
      </c>
      <c r="BE45" s="75">
        <f t="shared" si="36"/>
        <v>-95.13</v>
      </c>
      <c r="BF45" s="75">
        <f t="shared" si="37"/>
        <v>1.6107274301426864E-3</v>
      </c>
      <c r="BG45" s="75">
        <f t="shared" si="38"/>
        <v>11143.047210190418</v>
      </c>
      <c r="BH45" s="75">
        <f t="shared" si="39"/>
        <v>30.233807095347665</v>
      </c>
      <c r="BK45" s="76">
        <f t="shared" si="40"/>
        <v>-113</v>
      </c>
      <c r="BL45" s="76">
        <f t="shared" si="41"/>
        <v>10</v>
      </c>
      <c r="BM45" s="76">
        <v>1</v>
      </c>
      <c r="BN45" s="67">
        <f t="shared" si="42"/>
        <v>1.76</v>
      </c>
      <c r="BO45" s="75">
        <f>BO44*BM45</f>
        <v>1</v>
      </c>
      <c r="BP45" s="75">
        <f t="shared" si="43"/>
        <v>-198.88</v>
      </c>
      <c r="BQ45" s="75">
        <f t="shared" si="44"/>
        <v>1.5729760059987119E-6</v>
      </c>
      <c r="BR45" s="75">
        <f t="shared" si="45"/>
        <v>11143.047210190418</v>
      </c>
      <c r="BS45" s="75">
        <f t="shared" si="46"/>
        <v>30.233807095347665</v>
      </c>
      <c r="BV45" s="76">
        <f t="shared" si="47"/>
        <v>-168</v>
      </c>
      <c r="BW45" s="76">
        <f t="shared" si="48"/>
        <v>10</v>
      </c>
      <c r="BX45" s="76">
        <v>1</v>
      </c>
      <c r="BY45" s="67">
        <f t="shared" si="49"/>
        <v>2.0350000000000001</v>
      </c>
      <c r="BZ45" s="75">
        <f>BZ44*BX45</f>
        <v>1</v>
      </c>
      <c r="CA45" s="75">
        <f t="shared" si="50"/>
        <v>-341.88</v>
      </c>
      <c r="CB45" s="75">
        <f t="shared" si="51"/>
        <v>7.6805469042905575E-10</v>
      </c>
      <c r="CC45" s="75">
        <f t="shared" si="52"/>
        <v>11143.047210190418</v>
      </c>
      <c r="CD45" s="75">
        <f t="shared" si="53"/>
        <v>30.233807095347665</v>
      </c>
      <c r="CG45" s="76">
        <f t="shared" si="54"/>
        <v>-218</v>
      </c>
      <c r="CH45" s="76">
        <f t="shared" si="55"/>
        <v>10</v>
      </c>
      <c r="CI45" s="76">
        <v>1</v>
      </c>
      <c r="CJ45" s="67">
        <f t="shared" si="56"/>
        <v>2.2850000000000001</v>
      </c>
      <c r="CK45" s="75">
        <f>CK44*CI45</f>
        <v>1</v>
      </c>
      <c r="CL45" s="75">
        <f t="shared" si="57"/>
        <v>-498.13000000000005</v>
      </c>
      <c r="CM45" s="75">
        <f t="shared" si="58"/>
        <v>7.5005340862212233E-13</v>
      </c>
      <c r="CN45" s="75">
        <f t="shared" si="59"/>
        <v>11143.047210190418</v>
      </c>
      <c r="CO45" s="75">
        <f t="shared" si="60"/>
        <v>30.233807095347665</v>
      </c>
      <c r="CR45" s="76">
        <f t="shared" si="61"/>
        <v>-281</v>
      </c>
      <c r="CS45" s="76">
        <f t="shared" si="62"/>
        <v>10</v>
      </c>
      <c r="CT45" s="76">
        <v>1</v>
      </c>
      <c r="CU45" s="67">
        <f t="shared" si="63"/>
        <v>2.6</v>
      </c>
      <c r="CV45" s="75">
        <f>CV44*CT45</f>
        <v>1</v>
      </c>
      <c r="CW45" s="75">
        <f t="shared" si="64"/>
        <v>-730.6</v>
      </c>
      <c r="CX45" s="75">
        <f t="shared" si="65"/>
        <v>1.2081315993396732E-16</v>
      </c>
      <c r="CY45" s="75">
        <f t="shared" si="66"/>
        <v>11143.047210190418</v>
      </c>
      <c r="CZ45" s="75">
        <f t="shared" si="67"/>
        <v>30.233807095347665</v>
      </c>
    </row>
    <row r="46" spans="1:104">
      <c r="A46" s="67">
        <f t="shared" si="0"/>
        <v>1</v>
      </c>
      <c r="B46" s="67">
        <f t="shared" si="1"/>
        <v>1.3333333333333333</v>
      </c>
      <c r="C46" s="88">
        <f t="shared" si="72"/>
        <v>3.2249999999999996</v>
      </c>
      <c r="D46" s="92"/>
      <c r="E46" s="70">
        <f t="shared" si="3"/>
        <v>256.00000000000068</v>
      </c>
      <c r="F46" s="67">
        <f t="shared" si="68"/>
        <v>8.0000000000000036</v>
      </c>
      <c r="G46" s="71">
        <v>40</v>
      </c>
      <c r="H46" s="76">
        <f t="shared" si="4"/>
        <v>40</v>
      </c>
      <c r="I46" s="76">
        <f t="shared" si="5"/>
        <v>10</v>
      </c>
      <c r="J46" s="76">
        <v>8</v>
      </c>
      <c r="K46" s="67">
        <f t="shared" si="6"/>
        <v>1</v>
      </c>
      <c r="L46" s="75">
        <f>L45*J46</f>
        <v>48</v>
      </c>
      <c r="M46" s="75">
        <f t="shared" si="7"/>
        <v>1920</v>
      </c>
      <c r="N46" s="75">
        <f t="shared" si="8"/>
        <v>2560.0000000000068</v>
      </c>
      <c r="O46" s="75">
        <f t="shared" si="9"/>
        <v>12800.000000000035</v>
      </c>
      <c r="P46" s="75">
        <f t="shared" si="10"/>
        <v>31.333333333333332</v>
      </c>
      <c r="Q46" s="106">
        <f t="shared" si="71"/>
        <v>1.3333333333333368</v>
      </c>
      <c r="R46" s="79">
        <f>Q46/(($C46/K$3))</f>
        <v>0.41343669250646109</v>
      </c>
      <c r="S46" s="76">
        <f t="shared" si="12"/>
        <v>30</v>
      </c>
      <c r="T46" s="76">
        <f t="shared" si="13"/>
        <v>10</v>
      </c>
      <c r="U46" s="76">
        <v>1</v>
      </c>
      <c r="V46" s="67">
        <f t="shared" si="14"/>
        <v>1.05</v>
      </c>
      <c r="W46" s="75">
        <f>W45*U46</f>
        <v>6</v>
      </c>
      <c r="X46" s="75">
        <f t="shared" si="15"/>
        <v>189</v>
      </c>
      <c r="Y46" s="75">
        <f t="shared" si="16"/>
        <v>640.00000000000114</v>
      </c>
      <c r="Z46" s="75">
        <f t="shared" si="17"/>
        <v>12800.000000000035</v>
      </c>
      <c r="AA46" s="75">
        <f t="shared" si="18"/>
        <v>31.333333333333332</v>
      </c>
      <c r="AB46" s="106">
        <f t="shared" si="70"/>
        <v>3.3862433862433923</v>
      </c>
      <c r="AC46" s="79">
        <f>AB46/(($C46/V$3))</f>
        <v>1.1024978466838953</v>
      </c>
      <c r="AD46" s="76">
        <f t="shared" si="19"/>
        <v>5</v>
      </c>
      <c r="AE46" s="76">
        <f t="shared" si="20"/>
        <v>10</v>
      </c>
      <c r="AF46" s="76">
        <v>1</v>
      </c>
      <c r="AG46" s="67">
        <f t="shared" si="21"/>
        <v>1.175</v>
      </c>
      <c r="AH46" s="75">
        <f>AH45*AF46</f>
        <v>1</v>
      </c>
      <c r="AI46" s="75">
        <f t="shared" si="22"/>
        <v>5.875</v>
      </c>
      <c r="AJ46" s="75">
        <f t="shared" si="23"/>
        <v>20.000000000000004</v>
      </c>
      <c r="AK46" s="75">
        <f t="shared" si="24"/>
        <v>12800.000000000035</v>
      </c>
      <c r="AL46" s="75">
        <f t="shared" si="25"/>
        <v>31.333333333333332</v>
      </c>
      <c r="AM46" s="106">
        <f t="shared" si="73"/>
        <v>3.4042553191489366</v>
      </c>
      <c r="AN46" s="79">
        <f>AM46/(($C46/AG$3))</f>
        <v>1.2403100775193803</v>
      </c>
      <c r="AO46" s="76">
        <f t="shared" si="26"/>
        <v>-25</v>
      </c>
      <c r="AP46" s="76">
        <f t="shared" si="27"/>
        <v>10</v>
      </c>
      <c r="AQ46" s="76">
        <v>1</v>
      </c>
      <c r="AR46" s="67">
        <f t="shared" si="28"/>
        <v>1.325</v>
      </c>
      <c r="AS46" s="75">
        <f>AS45*AQ46</f>
        <v>1</v>
      </c>
      <c r="AT46" s="75">
        <f t="shared" si="29"/>
        <v>-33.125</v>
      </c>
      <c r="AU46" s="75">
        <f t="shared" si="30"/>
        <v>0.31249999999999944</v>
      </c>
      <c r="AV46" s="75">
        <f t="shared" si="31"/>
        <v>12800.000000000035</v>
      </c>
      <c r="AW46" s="75">
        <f t="shared" si="32"/>
        <v>31.333333333333332</v>
      </c>
      <c r="AZ46" s="76">
        <f t="shared" si="33"/>
        <v>-62</v>
      </c>
      <c r="BA46" s="76">
        <f t="shared" si="34"/>
        <v>10</v>
      </c>
      <c r="BB46" s="76">
        <v>1</v>
      </c>
      <c r="BC46" s="67">
        <f t="shared" si="35"/>
        <v>1.51</v>
      </c>
      <c r="BD46" s="75">
        <f>BD45*BB46</f>
        <v>1</v>
      </c>
      <c r="BE46" s="75">
        <f t="shared" si="36"/>
        <v>-93.62</v>
      </c>
      <c r="BF46" s="75">
        <f t="shared" si="37"/>
        <v>1.8502399493535058E-3</v>
      </c>
      <c r="BG46" s="75">
        <f t="shared" si="38"/>
        <v>12800.000000000035</v>
      </c>
      <c r="BH46" s="75">
        <f t="shared" si="39"/>
        <v>31.333333333333332</v>
      </c>
      <c r="BK46" s="76">
        <f t="shared" si="40"/>
        <v>-112</v>
      </c>
      <c r="BL46" s="76">
        <f t="shared" si="41"/>
        <v>10</v>
      </c>
      <c r="BM46" s="76">
        <v>1</v>
      </c>
      <c r="BN46" s="67">
        <f t="shared" si="42"/>
        <v>1.76</v>
      </c>
      <c r="BO46" s="75">
        <f>BO45*BM46</f>
        <v>1</v>
      </c>
      <c r="BP46" s="75">
        <f t="shared" si="43"/>
        <v>-197.12</v>
      </c>
      <c r="BQ46" s="75">
        <f t="shared" si="44"/>
        <v>1.8068749505405267E-6</v>
      </c>
      <c r="BR46" s="75">
        <f t="shared" si="45"/>
        <v>12800.000000000035</v>
      </c>
      <c r="BS46" s="75">
        <f t="shared" si="46"/>
        <v>31.333333333333332</v>
      </c>
      <c r="BV46" s="76">
        <f t="shared" si="47"/>
        <v>-167</v>
      </c>
      <c r="BW46" s="76">
        <f t="shared" si="48"/>
        <v>10</v>
      </c>
      <c r="BX46" s="76">
        <v>1</v>
      </c>
      <c r="BY46" s="67">
        <f t="shared" si="49"/>
        <v>2.0350000000000001</v>
      </c>
      <c r="BZ46" s="75">
        <f>BZ45*BX46</f>
        <v>1</v>
      </c>
      <c r="CA46" s="75">
        <f t="shared" si="50"/>
        <v>-339.84500000000003</v>
      </c>
      <c r="CB46" s="75">
        <f t="shared" si="51"/>
        <v>8.8226315944361332E-10</v>
      </c>
      <c r="CC46" s="75">
        <f t="shared" si="52"/>
        <v>12800.000000000035</v>
      </c>
      <c r="CD46" s="75">
        <f t="shared" si="53"/>
        <v>31.333333333333332</v>
      </c>
      <c r="CG46" s="76">
        <f t="shared" si="54"/>
        <v>-217</v>
      </c>
      <c r="CH46" s="76">
        <f t="shared" si="55"/>
        <v>10</v>
      </c>
      <c r="CI46" s="76">
        <v>1</v>
      </c>
      <c r="CJ46" s="67">
        <f t="shared" si="56"/>
        <v>2.2850000000000001</v>
      </c>
      <c r="CK46" s="75">
        <f>CK45*CI46</f>
        <v>1</v>
      </c>
      <c r="CL46" s="75">
        <f t="shared" si="57"/>
        <v>-495.84500000000003</v>
      </c>
      <c r="CM46" s="75">
        <f t="shared" si="58"/>
        <v>8.6158511664415061E-13</v>
      </c>
      <c r="CN46" s="75">
        <f t="shared" si="59"/>
        <v>12800.000000000035</v>
      </c>
      <c r="CO46" s="75">
        <f t="shared" si="60"/>
        <v>31.333333333333332</v>
      </c>
      <c r="CR46" s="76">
        <f t="shared" si="61"/>
        <v>-280</v>
      </c>
      <c r="CS46" s="76">
        <f t="shared" si="62"/>
        <v>10</v>
      </c>
      <c r="CT46" s="76">
        <v>1</v>
      </c>
      <c r="CU46" s="67">
        <f t="shared" si="63"/>
        <v>2.6</v>
      </c>
      <c r="CV46" s="75">
        <f>CV45*CT46</f>
        <v>1</v>
      </c>
      <c r="CW46" s="75">
        <f t="shared" si="64"/>
        <v>-728</v>
      </c>
      <c r="CX46" s="75">
        <f t="shared" si="65"/>
        <v>1.3877787807814198E-16</v>
      </c>
      <c r="CY46" s="75">
        <f t="shared" si="66"/>
        <v>12800.000000000035</v>
      </c>
      <c r="CZ46" s="75">
        <f t="shared" si="67"/>
        <v>31.333333333333332</v>
      </c>
    </row>
    <row r="47" spans="1:104">
      <c r="A47" s="67">
        <f t="shared" si="0"/>
        <v>1.0352649238413776</v>
      </c>
      <c r="B47" s="67">
        <f t="shared" si="1"/>
        <v>1.3666666666666667</v>
      </c>
      <c r="C47" s="88">
        <f t="shared" si="72"/>
        <v>3.2249999999999996</v>
      </c>
      <c r="D47" s="92"/>
      <c r="E47" s="70">
        <f t="shared" si="3"/>
        <v>294.06677887924178</v>
      </c>
      <c r="F47" s="67">
        <f t="shared" si="68"/>
        <v>8.2000000000000046</v>
      </c>
      <c r="G47" s="71">
        <v>41</v>
      </c>
      <c r="H47" s="76">
        <f t="shared" si="4"/>
        <v>41</v>
      </c>
      <c r="I47" s="76">
        <f t="shared" si="5"/>
        <v>10</v>
      </c>
      <c r="J47" s="76">
        <v>1</v>
      </c>
      <c r="K47" s="67">
        <f t="shared" si="6"/>
        <v>1</v>
      </c>
      <c r="L47" s="75">
        <f>L46*J47</f>
        <v>48</v>
      </c>
      <c r="M47" s="75">
        <f t="shared" si="7"/>
        <v>1968</v>
      </c>
      <c r="N47" s="75">
        <f t="shared" si="8"/>
        <v>2940.6677887924179</v>
      </c>
      <c r="O47" s="75">
        <f t="shared" si="9"/>
        <v>14703.33894396209</v>
      </c>
      <c r="P47" s="75">
        <f t="shared" si="10"/>
        <v>32.472809777824544</v>
      </c>
      <c r="Q47" s="106">
        <f t="shared" si="71"/>
        <v>1.4942417625977733</v>
      </c>
      <c r="R47" s="79">
        <f>Q47/(($C47/K$3))</f>
        <v>0.4633307791000848</v>
      </c>
      <c r="S47" s="76">
        <f t="shared" si="12"/>
        <v>31</v>
      </c>
      <c r="T47" s="76">
        <f t="shared" si="13"/>
        <v>10</v>
      </c>
      <c r="U47" s="76">
        <v>1</v>
      </c>
      <c r="V47" s="67">
        <f t="shared" si="14"/>
        <v>1.05</v>
      </c>
      <c r="W47" s="75">
        <f>W46*U47</f>
        <v>6</v>
      </c>
      <c r="X47" s="75">
        <f t="shared" si="15"/>
        <v>195.3</v>
      </c>
      <c r="Y47" s="75">
        <f t="shared" si="16"/>
        <v>735.16694719810391</v>
      </c>
      <c r="Z47" s="75">
        <f t="shared" si="17"/>
        <v>14703.33894396209</v>
      </c>
      <c r="AA47" s="75">
        <f t="shared" si="18"/>
        <v>32.472809777824544</v>
      </c>
      <c r="AB47" s="106">
        <f t="shared" si="70"/>
        <v>3.7642956845781046</v>
      </c>
      <c r="AC47" s="79">
        <f>AB47/(($C47/V$3))</f>
        <v>1.2255846414905458</v>
      </c>
      <c r="AD47" s="76">
        <f t="shared" si="19"/>
        <v>6</v>
      </c>
      <c r="AE47" s="76">
        <f t="shared" si="20"/>
        <v>10</v>
      </c>
      <c r="AF47" s="76">
        <v>1</v>
      </c>
      <c r="AG47" s="67">
        <f t="shared" si="21"/>
        <v>1.175</v>
      </c>
      <c r="AH47" s="75">
        <f>AH46*AF47</f>
        <v>1</v>
      </c>
      <c r="AI47" s="75">
        <f t="shared" si="22"/>
        <v>7.0500000000000007</v>
      </c>
      <c r="AJ47" s="75">
        <f t="shared" si="23"/>
        <v>22.973967099940708</v>
      </c>
      <c r="AK47" s="75">
        <f t="shared" si="24"/>
        <v>14703.33894396209</v>
      </c>
      <c r="AL47" s="75">
        <f t="shared" si="25"/>
        <v>32.472809777824544</v>
      </c>
      <c r="AM47" s="106">
        <f t="shared" si="73"/>
        <v>3.2587187375802418</v>
      </c>
      <c r="AN47" s="79">
        <f>AM47/(($C47/AG$3))</f>
        <v>1.1872851214439641</v>
      </c>
      <c r="AO47" s="76">
        <f t="shared" si="26"/>
        <v>-24</v>
      </c>
      <c r="AP47" s="76">
        <f t="shared" si="27"/>
        <v>10</v>
      </c>
      <c r="AQ47" s="76">
        <v>1</v>
      </c>
      <c r="AR47" s="67">
        <f t="shared" si="28"/>
        <v>1.325</v>
      </c>
      <c r="AS47" s="75">
        <f>AS46*AQ47</f>
        <v>1</v>
      </c>
      <c r="AT47" s="75">
        <f t="shared" si="29"/>
        <v>-31.799999999999997</v>
      </c>
      <c r="AU47" s="75">
        <f t="shared" si="30"/>
        <v>0.3589682359365729</v>
      </c>
      <c r="AV47" s="75">
        <f t="shared" si="31"/>
        <v>14703.33894396209</v>
      </c>
      <c r="AW47" s="75">
        <f t="shared" si="32"/>
        <v>32.472809777824544</v>
      </c>
      <c r="AZ47" s="76">
        <f t="shared" si="33"/>
        <v>-61</v>
      </c>
      <c r="BA47" s="76">
        <f t="shared" si="34"/>
        <v>10</v>
      </c>
      <c r="BB47" s="76">
        <v>1</v>
      </c>
      <c r="BC47" s="67">
        <f t="shared" si="35"/>
        <v>1.51</v>
      </c>
      <c r="BD47" s="75">
        <f>BD46*BB47</f>
        <v>1</v>
      </c>
      <c r="BE47" s="75">
        <f t="shared" si="36"/>
        <v>-92.11</v>
      </c>
      <c r="BF47" s="75">
        <f t="shared" si="37"/>
        <v>2.1253675861721698E-3</v>
      </c>
      <c r="BG47" s="75">
        <f t="shared" si="38"/>
        <v>14703.33894396209</v>
      </c>
      <c r="BH47" s="75">
        <f t="shared" si="39"/>
        <v>32.472809777824544</v>
      </c>
      <c r="BK47" s="76">
        <f t="shared" si="40"/>
        <v>-111</v>
      </c>
      <c r="BL47" s="76">
        <f t="shared" si="41"/>
        <v>10</v>
      </c>
      <c r="BM47" s="76">
        <v>1</v>
      </c>
      <c r="BN47" s="67">
        <f t="shared" si="42"/>
        <v>1.76</v>
      </c>
      <c r="BO47" s="75">
        <f>BO46*BM47</f>
        <v>1</v>
      </c>
      <c r="BP47" s="75">
        <f t="shared" si="43"/>
        <v>-195.36</v>
      </c>
      <c r="BQ47" s="75">
        <f t="shared" si="44"/>
        <v>2.0755542833712524E-6</v>
      </c>
      <c r="BR47" s="75">
        <f t="shared" si="45"/>
        <v>14703.33894396209</v>
      </c>
      <c r="BS47" s="75">
        <f t="shared" si="46"/>
        <v>32.472809777824544</v>
      </c>
      <c r="BV47" s="76">
        <f t="shared" si="47"/>
        <v>-166</v>
      </c>
      <c r="BW47" s="76">
        <f t="shared" si="48"/>
        <v>10</v>
      </c>
      <c r="BX47" s="76">
        <v>1</v>
      </c>
      <c r="BY47" s="67">
        <f t="shared" si="49"/>
        <v>2.0350000000000001</v>
      </c>
      <c r="BZ47" s="75">
        <f>BZ46*BX47</f>
        <v>1</v>
      </c>
      <c r="CA47" s="75">
        <f t="shared" si="50"/>
        <v>-337.81</v>
      </c>
      <c r="CB47" s="75">
        <f t="shared" si="51"/>
        <v>1.0134542399273656E-9</v>
      </c>
      <c r="CC47" s="75">
        <f t="shared" si="52"/>
        <v>14703.33894396209</v>
      </c>
      <c r="CD47" s="75">
        <f t="shared" si="53"/>
        <v>32.472809777824544</v>
      </c>
      <c r="CG47" s="76">
        <f t="shared" si="54"/>
        <v>-216</v>
      </c>
      <c r="CH47" s="76">
        <f t="shared" si="55"/>
        <v>10</v>
      </c>
      <c r="CI47" s="76">
        <v>1</v>
      </c>
      <c r="CJ47" s="67">
        <f t="shared" si="56"/>
        <v>2.2850000000000001</v>
      </c>
      <c r="CK47" s="75">
        <f>CK46*CI47</f>
        <v>1</v>
      </c>
      <c r="CL47" s="75">
        <f t="shared" si="57"/>
        <v>-493.56000000000006</v>
      </c>
      <c r="CM47" s="75">
        <f t="shared" si="58"/>
        <v>9.8970140617906453E-13</v>
      </c>
      <c r="CN47" s="75">
        <f t="shared" si="59"/>
        <v>14703.33894396209</v>
      </c>
      <c r="CO47" s="75">
        <f t="shared" si="60"/>
        <v>32.472809777824544</v>
      </c>
      <c r="CR47" s="76">
        <f t="shared" si="61"/>
        <v>-279</v>
      </c>
      <c r="CS47" s="76">
        <f t="shared" si="62"/>
        <v>10</v>
      </c>
      <c r="CT47" s="76">
        <v>1</v>
      </c>
      <c r="CU47" s="67">
        <f t="shared" si="63"/>
        <v>2.6</v>
      </c>
      <c r="CV47" s="75">
        <f>CV46*CT47</f>
        <v>1</v>
      </c>
      <c r="CW47" s="75">
        <f t="shared" si="64"/>
        <v>-725.4</v>
      </c>
      <c r="CX47" s="75">
        <f t="shared" si="65"/>
        <v>1.5941392025834077E-16</v>
      </c>
      <c r="CY47" s="75">
        <f t="shared" si="66"/>
        <v>14703.33894396209</v>
      </c>
      <c r="CZ47" s="75">
        <f t="shared" si="67"/>
        <v>32.472809777824544</v>
      </c>
    </row>
    <row r="48" spans="1:104">
      <c r="A48" s="67">
        <f t="shared" si="0"/>
        <v>1.0717734625362934</v>
      </c>
      <c r="B48" s="67">
        <f t="shared" si="1"/>
        <v>1.4</v>
      </c>
      <c r="C48" s="88">
        <f t="shared" si="72"/>
        <v>3.2249999999999996</v>
      </c>
      <c r="D48" s="92"/>
      <c r="E48" s="70">
        <f t="shared" si="3"/>
        <v>337.79402515786188</v>
      </c>
      <c r="F48" s="67">
        <f t="shared" si="68"/>
        <v>8.4000000000000039</v>
      </c>
      <c r="G48" s="71">
        <v>42</v>
      </c>
      <c r="H48" s="76">
        <f t="shared" si="4"/>
        <v>42</v>
      </c>
      <c r="I48" s="76">
        <f t="shared" si="5"/>
        <v>10</v>
      </c>
      <c r="J48" s="76">
        <v>1</v>
      </c>
      <c r="K48" s="67">
        <f t="shared" si="6"/>
        <v>1</v>
      </c>
      <c r="L48" s="75">
        <f>L47*J48</f>
        <v>48</v>
      </c>
      <c r="M48" s="75">
        <f t="shared" si="7"/>
        <v>2016</v>
      </c>
      <c r="N48" s="75">
        <f t="shared" si="8"/>
        <v>3377.9402515786187</v>
      </c>
      <c r="O48" s="75">
        <f t="shared" si="9"/>
        <v>16889.701257893095</v>
      </c>
      <c r="P48" s="75">
        <f t="shared" si="10"/>
        <v>33.653686723639609</v>
      </c>
      <c r="Q48" s="106">
        <f t="shared" si="71"/>
        <v>1.6755656009814577</v>
      </c>
      <c r="R48" s="79">
        <f>Q48/(($C48/K$3))</f>
        <v>0.51955522511052954</v>
      </c>
      <c r="S48" s="76">
        <f t="shared" si="12"/>
        <v>32</v>
      </c>
      <c r="T48" s="76">
        <f t="shared" si="13"/>
        <v>10</v>
      </c>
      <c r="U48" s="76">
        <v>1</v>
      </c>
      <c r="V48" s="67">
        <f t="shared" si="14"/>
        <v>1.05</v>
      </c>
      <c r="W48" s="75">
        <f>W47*U48</f>
        <v>6</v>
      </c>
      <c r="X48" s="75">
        <f t="shared" si="15"/>
        <v>201.60000000000002</v>
      </c>
      <c r="Y48" s="75">
        <f t="shared" si="16"/>
        <v>844.48506289465411</v>
      </c>
      <c r="Z48" s="75">
        <f t="shared" si="17"/>
        <v>16889.701257893095</v>
      </c>
      <c r="AA48" s="75">
        <f t="shared" si="18"/>
        <v>33.653686723639609</v>
      </c>
      <c r="AB48" s="106">
        <f t="shared" si="70"/>
        <v>4.1889140024536413</v>
      </c>
      <c r="AC48" s="79">
        <f>AB48/(($C48/V$3))</f>
        <v>1.3638324659151391</v>
      </c>
      <c r="AD48" s="76">
        <f t="shared" si="19"/>
        <v>7</v>
      </c>
      <c r="AE48" s="76">
        <f t="shared" si="20"/>
        <v>10</v>
      </c>
      <c r="AF48" s="76">
        <v>1</v>
      </c>
      <c r="AG48" s="67">
        <f t="shared" si="21"/>
        <v>1.175</v>
      </c>
      <c r="AH48" s="75">
        <f>AH47*AF48</f>
        <v>1</v>
      </c>
      <c r="AI48" s="75">
        <f t="shared" si="22"/>
        <v>8.2249999999999996</v>
      </c>
      <c r="AJ48" s="75">
        <f t="shared" si="23"/>
        <v>26.390158215457898</v>
      </c>
      <c r="AK48" s="75">
        <f t="shared" si="24"/>
        <v>16889.701257893095</v>
      </c>
      <c r="AL48" s="75">
        <f t="shared" si="25"/>
        <v>33.653686723639609</v>
      </c>
      <c r="AM48" s="106">
        <f t="shared" si="73"/>
        <v>3.2085298742198054</v>
      </c>
      <c r="AN48" s="79">
        <f>AM48/(($C48/AG$3))</f>
        <v>1.1689992564986889</v>
      </c>
      <c r="AO48" s="76">
        <f t="shared" si="26"/>
        <v>-23</v>
      </c>
      <c r="AP48" s="76">
        <f t="shared" si="27"/>
        <v>10</v>
      </c>
      <c r="AQ48" s="76">
        <v>1</v>
      </c>
      <c r="AR48" s="67">
        <f t="shared" si="28"/>
        <v>1.325</v>
      </c>
      <c r="AS48" s="75">
        <f>AS47*AQ48</f>
        <v>1</v>
      </c>
      <c r="AT48" s="75">
        <f t="shared" si="29"/>
        <v>-30.474999999999998</v>
      </c>
      <c r="AU48" s="75">
        <f t="shared" si="30"/>
        <v>0.41234622211652883</v>
      </c>
      <c r="AV48" s="75">
        <f t="shared" si="31"/>
        <v>16889.701257893095</v>
      </c>
      <c r="AW48" s="75">
        <f t="shared" si="32"/>
        <v>33.653686723639609</v>
      </c>
      <c r="AZ48" s="76">
        <f t="shared" si="33"/>
        <v>-60</v>
      </c>
      <c r="BA48" s="76">
        <f t="shared" si="34"/>
        <v>10</v>
      </c>
      <c r="BB48" s="76">
        <v>1</v>
      </c>
      <c r="BC48" s="67">
        <f t="shared" si="35"/>
        <v>1.51</v>
      </c>
      <c r="BD48" s="75">
        <f>BD47*BB48</f>
        <v>1</v>
      </c>
      <c r="BE48" s="75">
        <f t="shared" si="36"/>
        <v>-90.6</v>
      </c>
      <c r="BF48" s="75">
        <f t="shared" si="37"/>
        <v>2.4414062499999905E-3</v>
      </c>
      <c r="BG48" s="75">
        <f t="shared" si="38"/>
        <v>16889.701257893095</v>
      </c>
      <c r="BH48" s="75">
        <f t="shared" si="39"/>
        <v>33.653686723639609</v>
      </c>
      <c r="BK48" s="76">
        <f t="shared" si="40"/>
        <v>-110</v>
      </c>
      <c r="BL48" s="76">
        <f t="shared" si="41"/>
        <v>10</v>
      </c>
      <c r="BM48" s="76">
        <v>1</v>
      </c>
      <c r="BN48" s="67">
        <f t="shared" si="42"/>
        <v>1.76</v>
      </c>
      <c r="BO48" s="75">
        <f>BO47*BM48</f>
        <v>1</v>
      </c>
      <c r="BP48" s="75">
        <f t="shared" si="43"/>
        <v>-193.6</v>
      </c>
      <c r="BQ48" s="75">
        <f t="shared" si="44"/>
        <v>2.3841857910156076E-6</v>
      </c>
      <c r="BR48" s="75">
        <f t="shared" si="45"/>
        <v>16889.701257893095</v>
      </c>
      <c r="BS48" s="75">
        <f t="shared" si="46"/>
        <v>33.653686723639609</v>
      </c>
      <c r="BV48" s="76">
        <f t="shared" si="47"/>
        <v>-165</v>
      </c>
      <c r="BW48" s="76">
        <f t="shared" si="48"/>
        <v>10</v>
      </c>
      <c r="BX48" s="76">
        <v>1</v>
      </c>
      <c r="BY48" s="67">
        <f t="shared" si="49"/>
        <v>2.0350000000000001</v>
      </c>
      <c r="BZ48" s="75">
        <f>BZ47*BX48</f>
        <v>1</v>
      </c>
      <c r="CA48" s="75">
        <f t="shared" si="50"/>
        <v>-335.77500000000003</v>
      </c>
      <c r="CB48" s="75">
        <f t="shared" si="51"/>
        <v>1.1641532182693355E-9</v>
      </c>
      <c r="CC48" s="75">
        <f t="shared" si="52"/>
        <v>16889.701257893095</v>
      </c>
      <c r="CD48" s="75">
        <f t="shared" si="53"/>
        <v>33.653686723639609</v>
      </c>
      <c r="CG48" s="76">
        <f t="shared" si="54"/>
        <v>-215</v>
      </c>
      <c r="CH48" s="76">
        <f t="shared" si="55"/>
        <v>10</v>
      </c>
      <c r="CI48" s="76">
        <v>1</v>
      </c>
      <c r="CJ48" s="67">
        <f t="shared" si="56"/>
        <v>2.2850000000000001</v>
      </c>
      <c r="CK48" s="75">
        <f>CK47*CI48</f>
        <v>1</v>
      </c>
      <c r="CL48" s="75">
        <f t="shared" si="57"/>
        <v>-491.27500000000003</v>
      </c>
      <c r="CM48" s="75">
        <f t="shared" si="58"/>
        <v>1.1368683772161439E-12</v>
      </c>
      <c r="CN48" s="75">
        <f t="shared" si="59"/>
        <v>16889.701257893095</v>
      </c>
      <c r="CO48" s="75">
        <f t="shared" si="60"/>
        <v>33.653686723639609</v>
      </c>
      <c r="CR48" s="76">
        <f t="shared" si="61"/>
        <v>-278</v>
      </c>
      <c r="CS48" s="76">
        <f t="shared" si="62"/>
        <v>10</v>
      </c>
      <c r="CT48" s="76">
        <v>1</v>
      </c>
      <c r="CU48" s="67">
        <f t="shared" si="63"/>
        <v>2.6</v>
      </c>
      <c r="CV48" s="75">
        <f>CV47*CT48</f>
        <v>1</v>
      </c>
      <c r="CW48" s="75">
        <f t="shared" si="64"/>
        <v>-722.80000000000007</v>
      </c>
      <c r="CX48" s="75">
        <f t="shared" si="65"/>
        <v>1.8311850796438462E-16</v>
      </c>
      <c r="CY48" s="75">
        <f t="shared" si="66"/>
        <v>16889.701257893095</v>
      </c>
      <c r="CZ48" s="75">
        <f t="shared" si="67"/>
        <v>33.653686723639609</v>
      </c>
    </row>
    <row r="49" spans="1:104">
      <c r="A49" s="67">
        <f t="shared" si="0"/>
        <v>1.1095694720678453</v>
      </c>
      <c r="B49" s="67">
        <f t="shared" si="1"/>
        <v>1.4333333333333333</v>
      </c>
      <c r="C49" s="88">
        <f t="shared" si="72"/>
        <v>3.2249999999999996</v>
      </c>
      <c r="D49" s="92"/>
      <c r="E49" s="70">
        <f t="shared" si="3"/>
        <v>388.02344102666302</v>
      </c>
      <c r="F49" s="67">
        <f t="shared" si="68"/>
        <v>8.6000000000000032</v>
      </c>
      <c r="G49" s="71">
        <v>43</v>
      </c>
      <c r="H49" s="76">
        <f t="shared" si="4"/>
        <v>43</v>
      </c>
      <c r="I49" s="76">
        <f t="shared" si="5"/>
        <v>10</v>
      </c>
      <c r="J49" s="76">
        <v>1</v>
      </c>
      <c r="K49" s="67">
        <f t="shared" si="6"/>
        <v>1</v>
      </c>
      <c r="L49" s="75">
        <f>L48*J49</f>
        <v>48</v>
      </c>
      <c r="M49" s="75">
        <f t="shared" si="7"/>
        <v>2064</v>
      </c>
      <c r="N49" s="75">
        <f t="shared" si="8"/>
        <v>3880.2344102666302</v>
      </c>
      <c r="O49" s="75">
        <f t="shared" si="9"/>
        <v>19401.172051333153</v>
      </c>
      <c r="P49" s="75">
        <f t="shared" si="10"/>
        <v>34.87746707199927</v>
      </c>
      <c r="Q49" s="106">
        <f t="shared" si="71"/>
        <v>1.8799585321059256</v>
      </c>
      <c r="R49" s="79">
        <f>Q49/(($C49/K$3))</f>
        <v>0.58293287817238004</v>
      </c>
      <c r="S49" s="76">
        <f t="shared" si="12"/>
        <v>33</v>
      </c>
      <c r="T49" s="76">
        <f t="shared" si="13"/>
        <v>10</v>
      </c>
      <c r="U49" s="76">
        <v>1</v>
      </c>
      <c r="V49" s="67">
        <f t="shared" si="14"/>
        <v>1.05</v>
      </c>
      <c r="W49" s="75">
        <f>W48*U49</f>
        <v>6</v>
      </c>
      <c r="X49" s="75">
        <f t="shared" si="15"/>
        <v>207.9</v>
      </c>
      <c r="Y49" s="75">
        <f t="shared" si="16"/>
        <v>970.05860256665699</v>
      </c>
      <c r="Z49" s="75">
        <f t="shared" si="17"/>
        <v>19401.172051333153</v>
      </c>
      <c r="AA49" s="75">
        <f t="shared" si="18"/>
        <v>34.87746707199927</v>
      </c>
      <c r="AB49" s="106">
        <f t="shared" si="70"/>
        <v>4.6659865443321644</v>
      </c>
      <c r="AC49" s="79">
        <f>AB49/(($C49/V$3))</f>
        <v>1.5191584097825652</v>
      </c>
      <c r="AD49" s="76">
        <f t="shared" si="19"/>
        <v>8</v>
      </c>
      <c r="AE49" s="76">
        <f t="shared" si="20"/>
        <v>10</v>
      </c>
      <c r="AF49" s="76">
        <v>1</v>
      </c>
      <c r="AG49" s="67">
        <f t="shared" si="21"/>
        <v>1.175</v>
      </c>
      <c r="AH49" s="75">
        <f>AH48*AF49</f>
        <v>1</v>
      </c>
      <c r="AI49" s="75">
        <f t="shared" si="22"/>
        <v>9.4</v>
      </c>
      <c r="AJ49" s="75">
        <f t="shared" si="23"/>
        <v>30.314331330207978</v>
      </c>
      <c r="AK49" s="75">
        <f t="shared" si="24"/>
        <v>19401.172051333153</v>
      </c>
      <c r="AL49" s="75">
        <f t="shared" si="25"/>
        <v>34.87746707199927</v>
      </c>
      <c r="AM49" s="106">
        <f t="shared" si="73"/>
        <v>3.2249288649157424</v>
      </c>
      <c r="AN49" s="79">
        <f>AM49/(($C49/AG$3))</f>
        <v>1.174974082566201</v>
      </c>
      <c r="AO49" s="76">
        <f t="shared" si="26"/>
        <v>-22</v>
      </c>
      <c r="AP49" s="76">
        <f t="shared" si="27"/>
        <v>10</v>
      </c>
      <c r="AQ49" s="76">
        <v>1</v>
      </c>
      <c r="AR49" s="67">
        <f t="shared" si="28"/>
        <v>1.325</v>
      </c>
      <c r="AS49" s="75">
        <f>AS48*AQ49</f>
        <v>1</v>
      </c>
      <c r="AT49" s="75">
        <f t="shared" si="29"/>
        <v>-29.15</v>
      </c>
      <c r="AU49" s="75">
        <f t="shared" si="30"/>
        <v>0.47366142703449882</v>
      </c>
      <c r="AV49" s="75">
        <f t="shared" si="31"/>
        <v>19401.172051333153</v>
      </c>
      <c r="AW49" s="75">
        <f t="shared" si="32"/>
        <v>34.87746707199927</v>
      </c>
      <c r="AZ49" s="76">
        <f t="shared" si="33"/>
        <v>-59</v>
      </c>
      <c r="BA49" s="76">
        <f t="shared" si="34"/>
        <v>10</v>
      </c>
      <c r="BB49" s="76">
        <v>1</v>
      </c>
      <c r="BC49" s="67">
        <f t="shared" si="35"/>
        <v>1.51</v>
      </c>
      <c r="BD49" s="75">
        <f>BD48*BB49</f>
        <v>1</v>
      </c>
      <c r="BE49" s="75">
        <f t="shared" si="36"/>
        <v>-89.09</v>
      </c>
      <c r="BF49" s="75">
        <f t="shared" si="37"/>
        <v>2.8044393432544693E-3</v>
      </c>
      <c r="BG49" s="75">
        <f t="shared" si="38"/>
        <v>19401.172051333153</v>
      </c>
      <c r="BH49" s="75">
        <f t="shared" si="39"/>
        <v>34.87746707199927</v>
      </c>
      <c r="BK49" s="76">
        <f t="shared" si="40"/>
        <v>-109</v>
      </c>
      <c r="BL49" s="76">
        <f t="shared" si="41"/>
        <v>10</v>
      </c>
      <c r="BM49" s="76">
        <v>1</v>
      </c>
      <c r="BN49" s="67">
        <f t="shared" si="42"/>
        <v>1.76</v>
      </c>
      <c r="BO49" s="75">
        <f>BO48*BM49</f>
        <v>1</v>
      </c>
      <c r="BP49" s="75">
        <f t="shared" si="43"/>
        <v>-191.84</v>
      </c>
      <c r="BQ49" s="75">
        <f t="shared" si="44"/>
        <v>2.7387102961469333E-6</v>
      </c>
      <c r="BR49" s="75">
        <f t="shared" si="45"/>
        <v>19401.172051333153</v>
      </c>
      <c r="BS49" s="75">
        <f t="shared" si="46"/>
        <v>34.87746707199927</v>
      </c>
      <c r="BV49" s="76">
        <f t="shared" si="47"/>
        <v>-164</v>
      </c>
      <c r="BW49" s="76">
        <f t="shared" si="48"/>
        <v>10</v>
      </c>
      <c r="BX49" s="76">
        <v>1</v>
      </c>
      <c r="BY49" s="67">
        <f t="shared" si="49"/>
        <v>2.0350000000000001</v>
      </c>
      <c r="BZ49" s="75">
        <f>BZ48*BX49</f>
        <v>1</v>
      </c>
      <c r="CA49" s="75">
        <f t="shared" si="50"/>
        <v>-333.74</v>
      </c>
      <c r="CB49" s="75">
        <f t="shared" si="51"/>
        <v>1.3372608867904898E-9</v>
      </c>
      <c r="CC49" s="75">
        <f t="shared" si="52"/>
        <v>19401.172051333153</v>
      </c>
      <c r="CD49" s="75">
        <f t="shared" si="53"/>
        <v>34.87746707199927</v>
      </c>
      <c r="CG49" s="76">
        <f t="shared" si="54"/>
        <v>-214</v>
      </c>
      <c r="CH49" s="76">
        <f t="shared" si="55"/>
        <v>10</v>
      </c>
      <c r="CI49" s="76">
        <v>1</v>
      </c>
      <c r="CJ49" s="67">
        <f t="shared" si="56"/>
        <v>2.2850000000000001</v>
      </c>
      <c r="CK49" s="75">
        <f>CK48*CI49</f>
        <v>1</v>
      </c>
      <c r="CL49" s="75">
        <f t="shared" si="57"/>
        <v>-488.99</v>
      </c>
      <c r="CM49" s="75">
        <f t="shared" si="58"/>
        <v>1.3059188347563335E-12</v>
      </c>
      <c r="CN49" s="75">
        <f t="shared" si="59"/>
        <v>19401.172051333153</v>
      </c>
      <c r="CO49" s="75">
        <f t="shared" si="60"/>
        <v>34.87746707199927</v>
      </c>
      <c r="CR49" s="76">
        <f t="shared" si="61"/>
        <v>-277</v>
      </c>
      <c r="CS49" s="76">
        <f t="shared" si="62"/>
        <v>10</v>
      </c>
      <c r="CT49" s="76">
        <v>1</v>
      </c>
      <c r="CU49" s="67">
        <f t="shared" si="63"/>
        <v>2.6</v>
      </c>
      <c r="CV49" s="75">
        <f>CV48*CT49</f>
        <v>1</v>
      </c>
      <c r="CW49" s="75">
        <f t="shared" si="64"/>
        <v>-720.2</v>
      </c>
      <c r="CX49" s="75">
        <f t="shared" si="65"/>
        <v>2.1034792886820009E-16</v>
      </c>
      <c r="CY49" s="75">
        <f t="shared" si="66"/>
        <v>19401.172051333153</v>
      </c>
      <c r="CZ49" s="75">
        <f t="shared" si="67"/>
        <v>34.87746707199927</v>
      </c>
    </row>
    <row r="50" spans="1:104">
      <c r="A50" s="67">
        <f t="shared" si="0"/>
        <v>1.1486983549970353</v>
      </c>
      <c r="B50" s="67">
        <f t="shared" si="1"/>
        <v>1.4666666666666666</v>
      </c>
      <c r="C50" s="88">
        <f t="shared" si="72"/>
        <v>3.2249999999999996</v>
      </c>
      <c r="D50" s="92"/>
      <c r="E50" s="70">
        <f t="shared" si="3"/>
        <v>445.72188840761686</v>
      </c>
      <c r="F50" s="67">
        <f t="shared" si="68"/>
        <v>8.8000000000000043</v>
      </c>
      <c r="G50" s="71">
        <v>44</v>
      </c>
      <c r="H50" s="76">
        <f t="shared" si="4"/>
        <v>44</v>
      </c>
      <c r="I50" s="76">
        <f t="shared" si="5"/>
        <v>10</v>
      </c>
      <c r="J50" s="76">
        <v>1</v>
      </c>
      <c r="K50" s="67">
        <f t="shared" si="6"/>
        <v>1</v>
      </c>
      <c r="L50" s="75">
        <f>L49*J50</f>
        <v>48</v>
      </c>
      <c r="M50" s="75">
        <f t="shared" si="7"/>
        <v>2112</v>
      </c>
      <c r="N50" s="75">
        <f t="shared" si="8"/>
        <v>4457.2188840761683</v>
      </c>
      <c r="O50" s="75">
        <f t="shared" si="9"/>
        <v>22286.094420380839</v>
      </c>
      <c r="P50" s="75">
        <f t="shared" si="10"/>
        <v>36.145708237240044</v>
      </c>
      <c r="Q50" s="106">
        <f t="shared" si="71"/>
        <v>2.1104256079906101</v>
      </c>
      <c r="R50" s="79">
        <f>Q50/(($C50/K$3))</f>
        <v>0.65439553736142952</v>
      </c>
      <c r="S50" s="76">
        <f t="shared" si="12"/>
        <v>34</v>
      </c>
      <c r="T50" s="76">
        <f t="shared" si="13"/>
        <v>10</v>
      </c>
      <c r="U50" s="76">
        <v>1</v>
      </c>
      <c r="V50" s="67">
        <f t="shared" si="14"/>
        <v>1.05</v>
      </c>
      <c r="W50" s="75">
        <f>W49*U50</f>
        <v>6</v>
      </c>
      <c r="X50" s="75">
        <f t="shared" si="15"/>
        <v>214.20000000000002</v>
      </c>
      <c r="Y50" s="75">
        <f t="shared" si="16"/>
        <v>1114.3047210190414</v>
      </c>
      <c r="Z50" s="75">
        <f t="shared" si="17"/>
        <v>22286.094420380839</v>
      </c>
      <c r="AA50" s="75">
        <f t="shared" si="18"/>
        <v>36.145708237240044</v>
      </c>
      <c r="AB50" s="106">
        <f t="shared" si="70"/>
        <v>5.2021695659152254</v>
      </c>
      <c r="AC50" s="79">
        <f>AB50/(($C50/V$3))</f>
        <v>1.6937296261119339</v>
      </c>
      <c r="AD50" s="76">
        <f t="shared" si="19"/>
        <v>9</v>
      </c>
      <c r="AE50" s="76">
        <f t="shared" si="20"/>
        <v>10</v>
      </c>
      <c r="AF50" s="76">
        <v>1</v>
      </c>
      <c r="AG50" s="67">
        <f t="shared" si="21"/>
        <v>1.175</v>
      </c>
      <c r="AH50" s="75">
        <f>AH49*AF50</f>
        <v>1</v>
      </c>
      <c r="AI50" s="75">
        <f t="shared" si="22"/>
        <v>10.575000000000001</v>
      </c>
      <c r="AJ50" s="75">
        <f t="shared" si="23"/>
        <v>34.822022531844986</v>
      </c>
      <c r="AK50" s="75">
        <f t="shared" si="24"/>
        <v>22286.094420380839</v>
      </c>
      <c r="AL50" s="75">
        <f t="shared" si="25"/>
        <v>36.145708237240044</v>
      </c>
      <c r="AM50" s="106">
        <f t="shared" si="73"/>
        <v>3.2928626507654828</v>
      </c>
      <c r="AN50" s="79">
        <f>AM50/(($C50/AG$3))</f>
        <v>1.1997251518292846</v>
      </c>
      <c r="AO50" s="76">
        <f t="shared" si="26"/>
        <v>-21</v>
      </c>
      <c r="AP50" s="76">
        <f t="shared" si="27"/>
        <v>10</v>
      </c>
      <c r="AQ50" s="76">
        <v>1</v>
      </c>
      <c r="AR50" s="67">
        <f t="shared" si="28"/>
        <v>1.325</v>
      </c>
      <c r="AS50" s="75">
        <f>AS49*AQ50</f>
        <v>1</v>
      </c>
      <c r="AT50" s="75">
        <f t="shared" si="29"/>
        <v>-27.824999999999999</v>
      </c>
      <c r="AU50" s="75">
        <f t="shared" si="30"/>
        <v>0.54409410206007691</v>
      </c>
      <c r="AV50" s="75">
        <f t="shared" si="31"/>
        <v>22286.094420380839</v>
      </c>
      <c r="AW50" s="75">
        <f t="shared" si="32"/>
        <v>36.145708237240044</v>
      </c>
      <c r="AZ50" s="76">
        <f t="shared" si="33"/>
        <v>-58</v>
      </c>
      <c r="BA50" s="76">
        <f t="shared" si="34"/>
        <v>10</v>
      </c>
      <c r="BB50" s="76">
        <v>1</v>
      </c>
      <c r="BC50" s="67">
        <f t="shared" si="35"/>
        <v>1.51</v>
      </c>
      <c r="BD50" s="75">
        <f>BD49*BB50</f>
        <v>1</v>
      </c>
      <c r="BE50" s="75">
        <f t="shared" si="36"/>
        <v>-87.58</v>
      </c>
      <c r="BF50" s="75">
        <f t="shared" si="37"/>
        <v>3.2214548602853745E-3</v>
      </c>
      <c r="BG50" s="75">
        <f t="shared" si="38"/>
        <v>22286.094420380839</v>
      </c>
      <c r="BH50" s="75">
        <f t="shared" si="39"/>
        <v>36.145708237240044</v>
      </c>
      <c r="BK50" s="76">
        <f t="shared" si="40"/>
        <v>-108</v>
      </c>
      <c r="BL50" s="76">
        <f t="shared" si="41"/>
        <v>10</v>
      </c>
      <c r="BM50" s="76">
        <v>1</v>
      </c>
      <c r="BN50" s="67">
        <f t="shared" si="42"/>
        <v>1.76</v>
      </c>
      <c r="BO50" s="75">
        <f>BO49*BM50</f>
        <v>1</v>
      </c>
      <c r="BP50" s="75">
        <f t="shared" si="43"/>
        <v>-190.08</v>
      </c>
      <c r="BQ50" s="75">
        <f t="shared" si="44"/>
        <v>3.1459520119974246E-6</v>
      </c>
      <c r="BR50" s="75">
        <f t="shared" si="45"/>
        <v>22286.094420380839</v>
      </c>
      <c r="BS50" s="75">
        <f t="shared" si="46"/>
        <v>36.145708237240044</v>
      </c>
      <c r="BV50" s="76">
        <f t="shared" si="47"/>
        <v>-163</v>
      </c>
      <c r="BW50" s="76">
        <f t="shared" si="48"/>
        <v>10</v>
      </c>
      <c r="BX50" s="76">
        <v>1</v>
      </c>
      <c r="BY50" s="67">
        <f t="shared" si="49"/>
        <v>2.0350000000000001</v>
      </c>
      <c r="BZ50" s="75">
        <f>BZ49*BX50</f>
        <v>1</v>
      </c>
      <c r="CA50" s="75">
        <f t="shared" si="50"/>
        <v>-331.70500000000004</v>
      </c>
      <c r="CB50" s="75">
        <f t="shared" si="51"/>
        <v>1.5361093808581115E-9</v>
      </c>
      <c r="CC50" s="75">
        <f t="shared" si="52"/>
        <v>22286.094420380839</v>
      </c>
      <c r="CD50" s="75">
        <f t="shared" si="53"/>
        <v>36.145708237240044</v>
      </c>
      <c r="CG50" s="76">
        <f t="shared" si="54"/>
        <v>-213</v>
      </c>
      <c r="CH50" s="76">
        <f t="shared" si="55"/>
        <v>10</v>
      </c>
      <c r="CI50" s="76">
        <v>1</v>
      </c>
      <c r="CJ50" s="67">
        <f t="shared" si="56"/>
        <v>2.2850000000000001</v>
      </c>
      <c r="CK50" s="75">
        <f>CK49*CI50</f>
        <v>1</v>
      </c>
      <c r="CL50" s="75">
        <f t="shared" si="57"/>
        <v>-486.70500000000004</v>
      </c>
      <c r="CM50" s="75">
        <f t="shared" si="58"/>
        <v>1.5001068172442451E-12</v>
      </c>
      <c r="CN50" s="75">
        <f t="shared" si="59"/>
        <v>22286.094420380839</v>
      </c>
      <c r="CO50" s="75">
        <f t="shared" si="60"/>
        <v>36.145708237240044</v>
      </c>
      <c r="CR50" s="76">
        <f t="shared" si="61"/>
        <v>-276</v>
      </c>
      <c r="CS50" s="76">
        <f t="shared" si="62"/>
        <v>10</v>
      </c>
      <c r="CT50" s="76">
        <v>1</v>
      </c>
      <c r="CU50" s="67">
        <f t="shared" si="63"/>
        <v>2.6</v>
      </c>
      <c r="CV50" s="75">
        <f>CV49*CT50</f>
        <v>1</v>
      </c>
      <c r="CW50" s="75">
        <f t="shared" si="64"/>
        <v>-717.6</v>
      </c>
      <c r="CX50" s="75">
        <f t="shared" si="65"/>
        <v>2.4162631986793474E-16</v>
      </c>
      <c r="CY50" s="75">
        <f t="shared" si="66"/>
        <v>22286.094420380839</v>
      </c>
      <c r="CZ50" s="75">
        <f t="shared" si="67"/>
        <v>36.145708237240044</v>
      </c>
    </row>
    <row r="51" spans="1:104">
      <c r="A51" s="67">
        <f t="shared" si="0"/>
        <v>1.1892071150027215</v>
      </c>
      <c r="B51" s="67">
        <f t="shared" si="1"/>
        <v>1.5</v>
      </c>
      <c r="C51" s="88">
        <f t="shared" si="72"/>
        <v>3.2249999999999996</v>
      </c>
      <c r="D51" s="92"/>
      <c r="E51" s="70">
        <f t="shared" si="3"/>
        <v>512.00000000000148</v>
      </c>
      <c r="F51" s="67">
        <f t="shared" si="68"/>
        <v>9.0000000000000036</v>
      </c>
      <c r="G51" s="71">
        <v>45</v>
      </c>
      <c r="H51" s="76">
        <f t="shared" si="4"/>
        <v>45</v>
      </c>
      <c r="I51" s="76">
        <f t="shared" si="5"/>
        <v>10</v>
      </c>
      <c r="J51" s="76">
        <v>1</v>
      </c>
      <c r="K51" s="67">
        <f t="shared" si="6"/>
        <v>1</v>
      </c>
      <c r="L51" s="75">
        <f>L50*J51</f>
        <v>48</v>
      </c>
      <c r="M51" s="75">
        <f t="shared" si="7"/>
        <v>2160</v>
      </c>
      <c r="N51" s="75">
        <f t="shared" si="8"/>
        <v>5120.0000000000146</v>
      </c>
      <c r="O51" s="75">
        <f t="shared" si="9"/>
        <v>25600.000000000073</v>
      </c>
      <c r="P51" s="75">
        <f t="shared" si="10"/>
        <v>37.460024122585729</v>
      </c>
      <c r="Q51" s="106">
        <f t="shared" si="71"/>
        <v>2.3703703703703769</v>
      </c>
      <c r="R51" s="79">
        <f>Q51/(($C51/K$3))</f>
        <v>0.73499856445593093</v>
      </c>
      <c r="S51" s="76">
        <f t="shared" si="12"/>
        <v>35</v>
      </c>
      <c r="T51" s="76">
        <f t="shared" si="13"/>
        <v>10</v>
      </c>
      <c r="U51" s="76">
        <v>1</v>
      </c>
      <c r="V51" s="67">
        <f t="shared" si="14"/>
        <v>1.05</v>
      </c>
      <c r="W51" s="75">
        <f>W50*U51</f>
        <v>6</v>
      </c>
      <c r="X51" s="75">
        <f t="shared" si="15"/>
        <v>220.5</v>
      </c>
      <c r="Y51" s="75">
        <f t="shared" si="16"/>
        <v>1280.0000000000032</v>
      </c>
      <c r="Z51" s="75">
        <f t="shared" si="17"/>
        <v>25600.000000000073</v>
      </c>
      <c r="AA51" s="75">
        <f t="shared" si="18"/>
        <v>37.460024122585729</v>
      </c>
      <c r="AB51" s="106">
        <f t="shared" si="70"/>
        <v>5.8049886621315334</v>
      </c>
      <c r="AC51" s="79">
        <f>AB51/(($C51/V$3))</f>
        <v>1.8899963086009646</v>
      </c>
      <c r="AD51" s="76">
        <f t="shared" si="19"/>
        <v>10</v>
      </c>
      <c r="AE51" s="76">
        <f t="shared" si="20"/>
        <v>10</v>
      </c>
      <c r="AF51" s="76">
        <v>1</v>
      </c>
      <c r="AG51" s="67">
        <f t="shared" si="21"/>
        <v>1.175</v>
      </c>
      <c r="AH51" s="75">
        <f>AH50*AF51</f>
        <v>1</v>
      </c>
      <c r="AI51" s="75">
        <f t="shared" si="22"/>
        <v>11.75</v>
      </c>
      <c r="AJ51" s="75">
        <f t="shared" si="23"/>
        <v>40.000000000000028</v>
      </c>
      <c r="AK51" s="75">
        <f t="shared" si="24"/>
        <v>25600.000000000073</v>
      </c>
      <c r="AL51" s="75">
        <f t="shared" si="25"/>
        <v>37.460024122585729</v>
      </c>
      <c r="AM51" s="106">
        <f t="shared" si="73"/>
        <v>3.4042553191489384</v>
      </c>
      <c r="AN51" s="79">
        <f>AM51/(($C51/AG$3))</f>
        <v>1.2403100775193809</v>
      </c>
      <c r="AO51" s="76">
        <f t="shared" si="26"/>
        <v>-20</v>
      </c>
      <c r="AP51" s="76">
        <f t="shared" si="27"/>
        <v>10</v>
      </c>
      <c r="AQ51" s="76">
        <v>1</v>
      </c>
      <c r="AR51" s="67">
        <f t="shared" si="28"/>
        <v>1.325</v>
      </c>
      <c r="AS51" s="75">
        <f>AS50*AQ51</f>
        <v>1</v>
      </c>
      <c r="AT51" s="75">
        <f t="shared" si="29"/>
        <v>-26.5</v>
      </c>
      <c r="AU51" s="75">
        <f t="shared" si="30"/>
        <v>0.62499999999999911</v>
      </c>
      <c r="AV51" s="75">
        <f t="shared" si="31"/>
        <v>25600.000000000073</v>
      </c>
      <c r="AW51" s="75">
        <f t="shared" si="32"/>
        <v>37.460024122585729</v>
      </c>
      <c r="AZ51" s="76">
        <f t="shared" si="33"/>
        <v>-57</v>
      </c>
      <c r="BA51" s="76">
        <f t="shared" si="34"/>
        <v>10</v>
      </c>
      <c r="BB51" s="76">
        <v>1</v>
      </c>
      <c r="BC51" s="67">
        <f t="shared" si="35"/>
        <v>1.51</v>
      </c>
      <c r="BD51" s="75">
        <f>BD50*BB51</f>
        <v>1</v>
      </c>
      <c r="BE51" s="75">
        <f t="shared" si="36"/>
        <v>-86.070000000000007</v>
      </c>
      <c r="BF51" s="75">
        <f t="shared" si="37"/>
        <v>3.7004798987070116E-3</v>
      </c>
      <c r="BG51" s="75">
        <f t="shared" si="38"/>
        <v>25600.000000000073</v>
      </c>
      <c r="BH51" s="75">
        <f t="shared" si="39"/>
        <v>37.460024122585729</v>
      </c>
      <c r="BK51" s="76">
        <f t="shared" si="40"/>
        <v>-107</v>
      </c>
      <c r="BL51" s="76">
        <f t="shared" si="41"/>
        <v>10</v>
      </c>
      <c r="BM51" s="76">
        <v>1</v>
      </c>
      <c r="BN51" s="67">
        <f t="shared" si="42"/>
        <v>1.76</v>
      </c>
      <c r="BO51" s="75">
        <f>BO50*BM51</f>
        <v>1</v>
      </c>
      <c r="BP51" s="75">
        <f t="shared" si="43"/>
        <v>-188.32</v>
      </c>
      <c r="BQ51" s="75">
        <f t="shared" si="44"/>
        <v>3.6137499010810546E-6</v>
      </c>
      <c r="BR51" s="75">
        <f t="shared" si="45"/>
        <v>25600.000000000073</v>
      </c>
      <c r="BS51" s="75">
        <f t="shared" si="46"/>
        <v>37.460024122585729</v>
      </c>
      <c r="BV51" s="76">
        <f t="shared" si="47"/>
        <v>-162</v>
      </c>
      <c r="BW51" s="76">
        <f t="shared" si="48"/>
        <v>10</v>
      </c>
      <c r="BX51" s="76">
        <v>1</v>
      </c>
      <c r="BY51" s="67">
        <f t="shared" si="49"/>
        <v>2.0350000000000001</v>
      </c>
      <c r="BZ51" s="75">
        <f>BZ50*BX51</f>
        <v>1</v>
      </c>
      <c r="CA51" s="75">
        <f t="shared" si="50"/>
        <v>-329.67</v>
      </c>
      <c r="CB51" s="75">
        <f t="shared" si="51"/>
        <v>1.7645263188872271E-9</v>
      </c>
      <c r="CC51" s="75">
        <f t="shared" si="52"/>
        <v>25600.000000000073</v>
      </c>
      <c r="CD51" s="75">
        <f t="shared" si="53"/>
        <v>37.460024122585729</v>
      </c>
      <c r="CG51" s="76">
        <f t="shared" si="54"/>
        <v>-212</v>
      </c>
      <c r="CH51" s="76">
        <f t="shared" si="55"/>
        <v>10</v>
      </c>
      <c r="CI51" s="76">
        <v>1</v>
      </c>
      <c r="CJ51" s="67">
        <f t="shared" si="56"/>
        <v>2.2850000000000001</v>
      </c>
      <c r="CK51" s="75">
        <f>CK50*CI51</f>
        <v>1</v>
      </c>
      <c r="CL51" s="75">
        <f t="shared" si="57"/>
        <v>-484.42</v>
      </c>
      <c r="CM51" s="75">
        <f t="shared" si="58"/>
        <v>1.723170233288302E-12</v>
      </c>
      <c r="CN51" s="75">
        <f t="shared" si="59"/>
        <v>25600.000000000073</v>
      </c>
      <c r="CO51" s="75">
        <f t="shared" si="60"/>
        <v>37.460024122585729</v>
      </c>
      <c r="CR51" s="76">
        <f t="shared" si="61"/>
        <v>-275</v>
      </c>
      <c r="CS51" s="76">
        <f t="shared" si="62"/>
        <v>10</v>
      </c>
      <c r="CT51" s="76">
        <v>1</v>
      </c>
      <c r="CU51" s="67">
        <f t="shared" si="63"/>
        <v>2.6</v>
      </c>
      <c r="CV51" s="75">
        <f>CV50*CT51</f>
        <v>1</v>
      </c>
      <c r="CW51" s="75">
        <f t="shared" si="64"/>
        <v>-715</v>
      </c>
      <c r="CX51" s="75">
        <f t="shared" si="65"/>
        <v>2.7755575615628401E-16</v>
      </c>
      <c r="CY51" s="75">
        <f t="shared" si="66"/>
        <v>25600.000000000073</v>
      </c>
      <c r="CZ51" s="75">
        <f t="shared" si="67"/>
        <v>37.460024122585729</v>
      </c>
    </row>
    <row r="52" spans="1:104">
      <c r="A52" s="67">
        <f t="shared" si="0"/>
        <v>1.2311444133449168</v>
      </c>
      <c r="B52" s="67">
        <f t="shared" si="1"/>
        <v>1.5333333333333334</v>
      </c>
      <c r="C52" s="88">
        <f t="shared" si="72"/>
        <v>3.2249999999999996</v>
      </c>
      <c r="D52" s="92"/>
      <c r="E52" s="70">
        <f t="shared" si="3"/>
        <v>588.13355775848368</v>
      </c>
      <c r="F52" s="67">
        <f t="shared" si="68"/>
        <v>9.2000000000000046</v>
      </c>
      <c r="G52" s="71">
        <v>46</v>
      </c>
      <c r="H52" s="76">
        <f t="shared" si="4"/>
        <v>46</v>
      </c>
      <c r="I52" s="76">
        <f t="shared" si="5"/>
        <v>10</v>
      </c>
      <c r="J52" s="76">
        <v>1</v>
      </c>
      <c r="K52" s="67">
        <f t="shared" si="6"/>
        <v>1</v>
      </c>
      <c r="L52" s="75">
        <f>L51*J52</f>
        <v>48</v>
      </c>
      <c r="M52" s="75">
        <f t="shared" si="7"/>
        <v>2208</v>
      </c>
      <c r="N52" s="75">
        <f t="shared" si="8"/>
        <v>5881.3355775848368</v>
      </c>
      <c r="O52" s="75">
        <f t="shared" si="9"/>
        <v>29406.677887924183</v>
      </c>
      <c r="P52" s="75">
        <f t="shared" si="10"/>
        <v>38.822087167476376</v>
      </c>
      <c r="Q52" s="106">
        <f t="shared" si="71"/>
        <v>2.6636483594134224</v>
      </c>
      <c r="R52" s="79">
        <f>Q52/(($C52/K$3))</f>
        <v>0.82593747578710786</v>
      </c>
      <c r="S52" s="76">
        <f t="shared" si="12"/>
        <v>36</v>
      </c>
      <c r="T52" s="76">
        <f t="shared" si="13"/>
        <v>10</v>
      </c>
      <c r="U52" s="76">
        <v>1</v>
      </c>
      <c r="V52" s="67">
        <f t="shared" si="14"/>
        <v>1.05</v>
      </c>
      <c r="W52" s="75">
        <f>W51*U52</f>
        <v>6</v>
      </c>
      <c r="X52" s="75">
        <f t="shared" si="15"/>
        <v>226.8</v>
      </c>
      <c r="Y52" s="75">
        <f t="shared" si="16"/>
        <v>1470.3338943962083</v>
      </c>
      <c r="Z52" s="75">
        <f t="shared" si="17"/>
        <v>29406.677887924183</v>
      </c>
      <c r="AA52" s="75">
        <f t="shared" si="18"/>
        <v>38.822087167476376</v>
      </c>
      <c r="AB52" s="106">
        <f t="shared" si="70"/>
        <v>6.482953678995627</v>
      </c>
      <c r="AC52" s="79">
        <f>AB52/(($C52/V$3))</f>
        <v>2.1107291047892742</v>
      </c>
      <c r="AD52" s="76">
        <f t="shared" si="19"/>
        <v>11</v>
      </c>
      <c r="AE52" s="76">
        <f t="shared" si="20"/>
        <v>10</v>
      </c>
      <c r="AF52" s="76">
        <v>1</v>
      </c>
      <c r="AG52" s="67">
        <f t="shared" si="21"/>
        <v>1.175</v>
      </c>
      <c r="AH52" s="75">
        <f>AH51*AF52</f>
        <v>1</v>
      </c>
      <c r="AI52" s="75">
        <f t="shared" si="22"/>
        <v>12.925000000000001</v>
      </c>
      <c r="AJ52" s="75">
        <f t="shared" si="23"/>
        <v>45.947934199881431</v>
      </c>
      <c r="AK52" s="75">
        <f t="shared" si="24"/>
        <v>29406.677887924183</v>
      </c>
      <c r="AL52" s="75">
        <f t="shared" si="25"/>
        <v>38.822087167476376</v>
      </c>
      <c r="AM52" s="106">
        <f t="shared" si="73"/>
        <v>3.5549658955420833</v>
      </c>
      <c r="AN52" s="79">
        <f>AM52/(($C52/AG$3))</f>
        <v>1.2952201324843251</v>
      </c>
      <c r="AO52" s="76">
        <f t="shared" si="26"/>
        <v>-19</v>
      </c>
      <c r="AP52" s="76">
        <f t="shared" si="27"/>
        <v>10</v>
      </c>
      <c r="AQ52" s="76">
        <v>1</v>
      </c>
      <c r="AR52" s="67">
        <f t="shared" si="28"/>
        <v>1.325</v>
      </c>
      <c r="AS52" s="75">
        <f>AS51*AQ52</f>
        <v>1</v>
      </c>
      <c r="AT52" s="75">
        <f t="shared" si="29"/>
        <v>-25.175000000000001</v>
      </c>
      <c r="AU52" s="75">
        <f t="shared" si="30"/>
        <v>0.71793647187314602</v>
      </c>
      <c r="AV52" s="75">
        <f t="shared" si="31"/>
        <v>29406.677887924183</v>
      </c>
      <c r="AW52" s="75">
        <f t="shared" si="32"/>
        <v>38.822087167476376</v>
      </c>
      <c r="AZ52" s="76">
        <f t="shared" si="33"/>
        <v>-56</v>
      </c>
      <c r="BA52" s="76">
        <f t="shared" si="34"/>
        <v>10</v>
      </c>
      <c r="BB52" s="76">
        <v>1</v>
      </c>
      <c r="BC52" s="67">
        <f t="shared" si="35"/>
        <v>1.51</v>
      </c>
      <c r="BD52" s="75">
        <f>BD51*BB52</f>
        <v>1</v>
      </c>
      <c r="BE52" s="75">
        <f t="shared" si="36"/>
        <v>-84.56</v>
      </c>
      <c r="BF52" s="75">
        <f t="shared" si="37"/>
        <v>4.2507351723443405E-3</v>
      </c>
      <c r="BG52" s="75">
        <f t="shared" si="38"/>
        <v>29406.677887924183</v>
      </c>
      <c r="BH52" s="75">
        <f t="shared" si="39"/>
        <v>38.822087167476376</v>
      </c>
      <c r="BK52" s="76">
        <f t="shared" si="40"/>
        <v>-106</v>
      </c>
      <c r="BL52" s="76">
        <f t="shared" si="41"/>
        <v>10</v>
      </c>
      <c r="BM52" s="76">
        <v>1</v>
      </c>
      <c r="BN52" s="67">
        <f t="shared" si="42"/>
        <v>1.76</v>
      </c>
      <c r="BO52" s="75">
        <f>BO51*BM52</f>
        <v>1</v>
      </c>
      <c r="BP52" s="75">
        <f t="shared" si="43"/>
        <v>-186.56</v>
      </c>
      <c r="BQ52" s="75">
        <f t="shared" si="44"/>
        <v>4.1511085667425064E-6</v>
      </c>
      <c r="BR52" s="75">
        <f t="shared" si="45"/>
        <v>29406.677887924183</v>
      </c>
      <c r="BS52" s="75">
        <f t="shared" si="46"/>
        <v>38.822087167476376</v>
      </c>
      <c r="BV52" s="76">
        <f t="shared" si="47"/>
        <v>-161</v>
      </c>
      <c r="BW52" s="76">
        <f t="shared" si="48"/>
        <v>10</v>
      </c>
      <c r="BX52" s="76">
        <v>1</v>
      </c>
      <c r="BY52" s="67">
        <f t="shared" si="49"/>
        <v>2.0350000000000001</v>
      </c>
      <c r="BZ52" s="75">
        <f>BZ51*BX52</f>
        <v>1</v>
      </c>
      <c r="CA52" s="75">
        <f t="shared" si="50"/>
        <v>-327.63500000000005</v>
      </c>
      <c r="CB52" s="75">
        <f t="shared" si="51"/>
        <v>2.0269084798547316E-9</v>
      </c>
      <c r="CC52" s="75">
        <f t="shared" si="52"/>
        <v>29406.677887924183</v>
      </c>
      <c r="CD52" s="75">
        <f t="shared" si="53"/>
        <v>38.822087167476376</v>
      </c>
      <c r="CG52" s="76">
        <f t="shared" si="54"/>
        <v>-211</v>
      </c>
      <c r="CH52" s="76">
        <f t="shared" si="55"/>
        <v>10</v>
      </c>
      <c r="CI52" s="76">
        <v>1</v>
      </c>
      <c r="CJ52" s="67">
        <f t="shared" si="56"/>
        <v>2.2850000000000001</v>
      </c>
      <c r="CK52" s="75">
        <f>CK51*CI52</f>
        <v>1</v>
      </c>
      <c r="CL52" s="75">
        <f t="shared" si="57"/>
        <v>-482.13500000000005</v>
      </c>
      <c r="CM52" s="75">
        <f t="shared" si="58"/>
        <v>1.9794028123581299E-12</v>
      </c>
      <c r="CN52" s="75">
        <f t="shared" si="59"/>
        <v>29406.677887924183</v>
      </c>
      <c r="CO52" s="75">
        <f t="shared" si="60"/>
        <v>38.822087167476376</v>
      </c>
      <c r="CR52" s="76">
        <f t="shared" si="61"/>
        <v>-274</v>
      </c>
      <c r="CS52" s="76">
        <f t="shared" si="62"/>
        <v>10</v>
      </c>
      <c r="CT52" s="76">
        <v>1</v>
      </c>
      <c r="CU52" s="67">
        <f t="shared" si="63"/>
        <v>2.6</v>
      </c>
      <c r="CV52" s="75">
        <f>CV51*CT52</f>
        <v>1</v>
      </c>
      <c r="CW52" s="75">
        <f t="shared" si="64"/>
        <v>-712.4</v>
      </c>
      <c r="CX52" s="75">
        <f t="shared" si="65"/>
        <v>3.188278405166817E-16</v>
      </c>
      <c r="CY52" s="75">
        <f t="shared" si="66"/>
        <v>29406.677887924183</v>
      </c>
      <c r="CZ52" s="75">
        <f t="shared" si="67"/>
        <v>38.822087167476376</v>
      </c>
    </row>
    <row r="53" spans="1:104">
      <c r="A53" s="67">
        <f t="shared" si="0"/>
        <v>1.2745606273192629</v>
      </c>
      <c r="B53" s="67">
        <f t="shared" si="1"/>
        <v>1.5666666666666667</v>
      </c>
      <c r="C53" s="88">
        <f t="shared" si="72"/>
        <v>3.2249999999999996</v>
      </c>
      <c r="D53" s="92"/>
      <c r="E53" s="70">
        <f t="shared" si="3"/>
        <v>675.58805031572388</v>
      </c>
      <c r="F53" s="67">
        <f t="shared" si="68"/>
        <v>9.4000000000000039</v>
      </c>
      <c r="G53" s="71">
        <v>47</v>
      </c>
      <c r="H53" s="76">
        <f t="shared" si="4"/>
        <v>47</v>
      </c>
      <c r="I53" s="76">
        <f t="shared" si="5"/>
        <v>10</v>
      </c>
      <c r="J53" s="76">
        <v>1</v>
      </c>
      <c r="K53" s="67">
        <f t="shared" si="6"/>
        <v>1</v>
      </c>
      <c r="L53" s="75">
        <f>L52*J53</f>
        <v>48</v>
      </c>
      <c r="M53" s="75">
        <f t="shared" si="7"/>
        <v>2256</v>
      </c>
      <c r="N53" s="75">
        <f t="shared" si="8"/>
        <v>6755.8805031572392</v>
      </c>
      <c r="O53" s="75">
        <f t="shared" si="9"/>
        <v>33779.402515786198</v>
      </c>
      <c r="P53" s="75">
        <f t="shared" si="10"/>
        <v>40.233630469044734</v>
      </c>
      <c r="Q53" s="106">
        <f t="shared" si="71"/>
        <v>2.9946278826051591</v>
      </c>
      <c r="R53" s="79">
        <f>Q53/(($C53/K$3))</f>
        <v>0.92856678530392545</v>
      </c>
      <c r="S53" s="76">
        <f t="shared" si="12"/>
        <v>37</v>
      </c>
      <c r="T53" s="76">
        <f t="shared" si="13"/>
        <v>10</v>
      </c>
      <c r="U53" s="76">
        <v>1</v>
      </c>
      <c r="V53" s="67">
        <f t="shared" si="14"/>
        <v>1.05</v>
      </c>
      <c r="W53" s="75">
        <f>W52*U53</f>
        <v>6</v>
      </c>
      <c r="X53" s="75">
        <f t="shared" si="15"/>
        <v>233.10000000000002</v>
      </c>
      <c r="Y53" s="75">
        <f t="shared" si="16"/>
        <v>1688.9701257893084</v>
      </c>
      <c r="Z53" s="75">
        <f t="shared" si="17"/>
        <v>33779.402515786198</v>
      </c>
      <c r="AA53" s="75">
        <f t="shared" si="18"/>
        <v>40.233630469044734</v>
      </c>
      <c r="AB53" s="106">
        <f t="shared" si="70"/>
        <v>7.2456890853252176</v>
      </c>
      <c r="AC53" s="79">
        <f>AB53/(($C53/V$3))</f>
        <v>2.3590615626640243</v>
      </c>
      <c r="AD53" s="76">
        <f t="shared" si="19"/>
        <v>12</v>
      </c>
      <c r="AE53" s="76">
        <f t="shared" si="20"/>
        <v>10</v>
      </c>
      <c r="AF53" s="76">
        <v>1</v>
      </c>
      <c r="AG53" s="67">
        <f t="shared" si="21"/>
        <v>1.175</v>
      </c>
      <c r="AH53" s="75">
        <f>AH52*AF53</f>
        <v>1</v>
      </c>
      <c r="AI53" s="75">
        <f t="shared" si="22"/>
        <v>14.100000000000001</v>
      </c>
      <c r="AJ53" s="75">
        <f t="shared" si="23"/>
        <v>52.780316430915811</v>
      </c>
      <c r="AK53" s="75">
        <f t="shared" si="24"/>
        <v>33779.402515786198</v>
      </c>
      <c r="AL53" s="75">
        <f t="shared" si="25"/>
        <v>40.233630469044734</v>
      </c>
      <c r="AM53" s="106">
        <f t="shared" si="73"/>
        <v>3.7432848532564402</v>
      </c>
      <c r="AN53" s="79">
        <f>AM53/(($C53/AG$3))</f>
        <v>1.3638324659151373</v>
      </c>
      <c r="AO53" s="76">
        <f t="shared" si="26"/>
        <v>-18</v>
      </c>
      <c r="AP53" s="76">
        <f t="shared" si="27"/>
        <v>10</v>
      </c>
      <c r="AQ53" s="76">
        <v>1</v>
      </c>
      <c r="AR53" s="67">
        <f t="shared" si="28"/>
        <v>1.325</v>
      </c>
      <c r="AS53" s="75">
        <f>AS52*AQ53</f>
        <v>1</v>
      </c>
      <c r="AT53" s="75">
        <f t="shared" si="29"/>
        <v>-23.849999999999998</v>
      </c>
      <c r="AU53" s="75">
        <f t="shared" si="30"/>
        <v>0.8246924442330581</v>
      </c>
      <c r="AV53" s="75">
        <f t="shared" si="31"/>
        <v>33779.402515786198</v>
      </c>
      <c r="AW53" s="75">
        <f t="shared" si="32"/>
        <v>40.233630469044734</v>
      </c>
      <c r="AZ53" s="76">
        <f t="shared" si="33"/>
        <v>-55</v>
      </c>
      <c r="BA53" s="76">
        <f t="shared" si="34"/>
        <v>10</v>
      </c>
      <c r="BB53" s="76">
        <v>1</v>
      </c>
      <c r="BC53" s="67">
        <f t="shared" si="35"/>
        <v>1.51</v>
      </c>
      <c r="BD53" s="75">
        <f>BD52*BB53</f>
        <v>1</v>
      </c>
      <c r="BE53" s="75">
        <f t="shared" si="36"/>
        <v>-83.05</v>
      </c>
      <c r="BF53" s="75">
        <f t="shared" si="37"/>
        <v>4.8828124999999818E-3</v>
      </c>
      <c r="BG53" s="75">
        <f t="shared" si="38"/>
        <v>33779.402515786198</v>
      </c>
      <c r="BH53" s="75">
        <f t="shared" si="39"/>
        <v>40.233630469044734</v>
      </c>
      <c r="BK53" s="76">
        <f t="shared" si="40"/>
        <v>-105</v>
      </c>
      <c r="BL53" s="76">
        <f t="shared" si="41"/>
        <v>10</v>
      </c>
      <c r="BM53" s="76">
        <v>1</v>
      </c>
      <c r="BN53" s="67">
        <f t="shared" si="42"/>
        <v>1.76</v>
      </c>
      <c r="BO53" s="75">
        <f>BO52*BM53</f>
        <v>1</v>
      </c>
      <c r="BP53" s="75">
        <f t="shared" si="43"/>
        <v>-184.8</v>
      </c>
      <c r="BQ53" s="75">
        <f t="shared" si="44"/>
        <v>4.7683715820312161E-6</v>
      </c>
      <c r="BR53" s="75">
        <f t="shared" si="45"/>
        <v>33779.402515786198</v>
      </c>
      <c r="BS53" s="75">
        <f t="shared" si="46"/>
        <v>40.233630469044734</v>
      </c>
      <c r="BV53" s="76">
        <f t="shared" si="47"/>
        <v>-160</v>
      </c>
      <c r="BW53" s="76">
        <f t="shared" si="48"/>
        <v>10</v>
      </c>
      <c r="BX53" s="76">
        <v>1</v>
      </c>
      <c r="BY53" s="67">
        <f t="shared" si="49"/>
        <v>2.0350000000000001</v>
      </c>
      <c r="BZ53" s="75">
        <f>BZ52*BX53</f>
        <v>1</v>
      </c>
      <c r="CA53" s="75">
        <f t="shared" si="50"/>
        <v>-325.60000000000002</v>
      </c>
      <c r="CB53" s="75">
        <f t="shared" si="51"/>
        <v>2.3283064365386715E-9</v>
      </c>
      <c r="CC53" s="75">
        <f t="shared" si="52"/>
        <v>33779.402515786198</v>
      </c>
      <c r="CD53" s="75">
        <f t="shared" si="53"/>
        <v>40.233630469044734</v>
      </c>
      <c r="CG53" s="76">
        <f t="shared" si="54"/>
        <v>-210</v>
      </c>
      <c r="CH53" s="76">
        <f t="shared" si="55"/>
        <v>10</v>
      </c>
      <c r="CI53" s="76">
        <v>1</v>
      </c>
      <c r="CJ53" s="67">
        <f t="shared" si="56"/>
        <v>2.2850000000000001</v>
      </c>
      <c r="CK53" s="75">
        <f>CK52*CI53</f>
        <v>1</v>
      </c>
      <c r="CL53" s="75">
        <f t="shared" si="57"/>
        <v>-479.85</v>
      </c>
      <c r="CM53" s="75">
        <f t="shared" si="58"/>
        <v>2.2737367544322887E-12</v>
      </c>
      <c r="CN53" s="75">
        <f t="shared" si="59"/>
        <v>33779.402515786198</v>
      </c>
      <c r="CO53" s="75">
        <f t="shared" si="60"/>
        <v>40.233630469044734</v>
      </c>
      <c r="CR53" s="76">
        <f t="shared" si="61"/>
        <v>-273</v>
      </c>
      <c r="CS53" s="76">
        <f t="shared" si="62"/>
        <v>10</v>
      </c>
      <c r="CT53" s="76">
        <v>1</v>
      </c>
      <c r="CU53" s="67">
        <f t="shared" si="63"/>
        <v>2.6</v>
      </c>
      <c r="CV53" s="75">
        <f>CV52*CT53</f>
        <v>1</v>
      </c>
      <c r="CW53" s="75">
        <f t="shared" si="64"/>
        <v>-709.80000000000007</v>
      </c>
      <c r="CX53" s="75">
        <f t="shared" si="65"/>
        <v>3.6623701592876929E-16</v>
      </c>
      <c r="CY53" s="75">
        <f t="shared" si="66"/>
        <v>33779.402515786198</v>
      </c>
      <c r="CZ53" s="75">
        <f t="shared" si="67"/>
        <v>40.233630469044734</v>
      </c>
    </row>
    <row r="54" spans="1:104">
      <c r="A54" s="67">
        <f t="shared" si="0"/>
        <v>1.3195079107728951</v>
      </c>
      <c r="B54" s="67">
        <f t="shared" si="1"/>
        <v>1.6</v>
      </c>
      <c r="C54" s="88">
        <f t="shared" si="72"/>
        <v>3.2249999999999996</v>
      </c>
      <c r="D54" s="92"/>
      <c r="E54" s="70">
        <f t="shared" si="3"/>
        <v>776.04688205332627</v>
      </c>
      <c r="F54" s="67">
        <f t="shared" si="68"/>
        <v>9.600000000000005</v>
      </c>
      <c r="G54" s="71">
        <v>48</v>
      </c>
      <c r="H54" s="76">
        <f t="shared" si="4"/>
        <v>48</v>
      </c>
      <c r="I54" s="76">
        <f t="shared" si="5"/>
        <v>10</v>
      </c>
      <c r="J54" s="76">
        <v>1</v>
      </c>
      <c r="K54" s="67">
        <f t="shared" si="6"/>
        <v>1</v>
      </c>
      <c r="L54" s="75">
        <f>L53*J54</f>
        <v>48</v>
      </c>
      <c r="M54" s="75">
        <f t="shared" si="7"/>
        <v>2304</v>
      </c>
      <c r="N54" s="75">
        <f t="shared" si="8"/>
        <v>7760.4688205332623</v>
      </c>
      <c r="O54" s="75">
        <f t="shared" si="9"/>
        <v>38802.344102666313</v>
      </c>
      <c r="P54" s="75">
        <f t="shared" si="10"/>
        <v>41.696449980423488</v>
      </c>
      <c r="Q54" s="106">
        <f t="shared" si="71"/>
        <v>3.3682590366897838</v>
      </c>
      <c r="R54" s="79">
        <f>Q54/(($C54/K$3))</f>
        <v>1.0444214067255144</v>
      </c>
      <c r="S54" s="76">
        <f t="shared" si="12"/>
        <v>38</v>
      </c>
      <c r="T54" s="76">
        <f t="shared" si="13"/>
        <v>10</v>
      </c>
      <c r="U54" s="76">
        <v>1</v>
      </c>
      <c r="V54" s="67">
        <f t="shared" si="14"/>
        <v>1.05</v>
      </c>
      <c r="W54" s="75">
        <f>W53*U54</f>
        <v>6</v>
      </c>
      <c r="X54" s="75">
        <f t="shared" si="15"/>
        <v>239.4</v>
      </c>
      <c r="Y54" s="75">
        <f t="shared" si="16"/>
        <v>1940.1172051333142</v>
      </c>
      <c r="Z54" s="75">
        <f t="shared" si="17"/>
        <v>38802.344102666313</v>
      </c>
      <c r="AA54" s="75">
        <f t="shared" si="18"/>
        <v>41.696449980423488</v>
      </c>
      <c r="AB54" s="106">
        <f t="shared" si="70"/>
        <v>8.1040818927874447</v>
      </c>
      <c r="AC54" s="79">
        <f>AB54/(($C54/V$3))</f>
        <v>2.6385382906749824</v>
      </c>
      <c r="AD54" s="76">
        <f t="shared" si="19"/>
        <v>13</v>
      </c>
      <c r="AE54" s="76">
        <f t="shared" si="20"/>
        <v>10</v>
      </c>
      <c r="AF54" s="76">
        <v>1</v>
      </c>
      <c r="AG54" s="67">
        <f t="shared" si="21"/>
        <v>1.175</v>
      </c>
      <c r="AH54" s="75">
        <f>AH53*AF54</f>
        <v>1</v>
      </c>
      <c r="AI54" s="75">
        <f t="shared" si="22"/>
        <v>15.275</v>
      </c>
      <c r="AJ54" s="75">
        <f t="shared" si="23"/>
        <v>60.628662660415969</v>
      </c>
      <c r="AK54" s="75">
        <f t="shared" si="24"/>
        <v>38802.344102666313</v>
      </c>
      <c r="AL54" s="75">
        <f t="shared" si="25"/>
        <v>41.696449980423488</v>
      </c>
      <c r="AM54" s="106">
        <f t="shared" si="73"/>
        <v>3.9691432183578375</v>
      </c>
      <c r="AN54" s="79">
        <f>AM54/(($C54/AG$3))</f>
        <v>1.4461219477737859</v>
      </c>
      <c r="AO54" s="76">
        <f t="shared" si="26"/>
        <v>-17</v>
      </c>
      <c r="AP54" s="76">
        <f t="shared" si="27"/>
        <v>10</v>
      </c>
      <c r="AQ54" s="76">
        <v>1</v>
      </c>
      <c r="AR54" s="67">
        <f t="shared" si="28"/>
        <v>1.325</v>
      </c>
      <c r="AS54" s="75">
        <f>AS53*AQ54</f>
        <v>1</v>
      </c>
      <c r="AT54" s="75">
        <f t="shared" si="29"/>
        <v>-22.524999999999999</v>
      </c>
      <c r="AU54" s="75">
        <f t="shared" si="30"/>
        <v>0.94732285406899774</v>
      </c>
      <c r="AV54" s="75">
        <f t="shared" si="31"/>
        <v>38802.344102666313</v>
      </c>
      <c r="AW54" s="75">
        <f t="shared" si="32"/>
        <v>41.696449980423488</v>
      </c>
      <c r="AZ54" s="76">
        <f t="shared" si="33"/>
        <v>-54</v>
      </c>
      <c r="BA54" s="76">
        <f t="shared" si="34"/>
        <v>10</v>
      </c>
      <c r="BB54" s="76">
        <v>1</v>
      </c>
      <c r="BC54" s="67">
        <f t="shared" si="35"/>
        <v>1.51</v>
      </c>
      <c r="BD54" s="75">
        <f>BD53*BB54</f>
        <v>1</v>
      </c>
      <c r="BE54" s="75">
        <f t="shared" si="36"/>
        <v>-81.540000000000006</v>
      </c>
      <c r="BF54" s="75">
        <f t="shared" si="37"/>
        <v>5.6088786865089411E-3</v>
      </c>
      <c r="BG54" s="75">
        <f t="shared" si="38"/>
        <v>38802.344102666313</v>
      </c>
      <c r="BH54" s="75">
        <f t="shared" si="39"/>
        <v>41.696449980423488</v>
      </c>
      <c r="BK54" s="76">
        <f t="shared" si="40"/>
        <v>-104</v>
      </c>
      <c r="BL54" s="76">
        <f t="shared" si="41"/>
        <v>10</v>
      </c>
      <c r="BM54" s="76">
        <v>1</v>
      </c>
      <c r="BN54" s="67">
        <f t="shared" si="42"/>
        <v>1.76</v>
      </c>
      <c r="BO54" s="75">
        <f>BO53*BM54</f>
        <v>1</v>
      </c>
      <c r="BP54" s="75">
        <f t="shared" si="43"/>
        <v>-183.04</v>
      </c>
      <c r="BQ54" s="75">
        <f t="shared" si="44"/>
        <v>5.4774205922938675E-6</v>
      </c>
      <c r="BR54" s="75">
        <f t="shared" si="45"/>
        <v>38802.344102666313</v>
      </c>
      <c r="BS54" s="75">
        <f t="shared" si="46"/>
        <v>41.696449980423488</v>
      </c>
      <c r="BV54" s="76">
        <f t="shared" si="47"/>
        <v>-159</v>
      </c>
      <c r="BW54" s="76">
        <f t="shared" si="48"/>
        <v>10</v>
      </c>
      <c r="BX54" s="76">
        <v>1</v>
      </c>
      <c r="BY54" s="67">
        <f t="shared" si="49"/>
        <v>2.0350000000000001</v>
      </c>
      <c r="BZ54" s="75">
        <f>BZ53*BX54</f>
        <v>1</v>
      </c>
      <c r="CA54" s="75">
        <f t="shared" si="50"/>
        <v>-323.565</v>
      </c>
      <c r="CB54" s="75">
        <f t="shared" si="51"/>
        <v>2.6745217735809809E-9</v>
      </c>
      <c r="CC54" s="75">
        <f t="shared" si="52"/>
        <v>38802.344102666313</v>
      </c>
      <c r="CD54" s="75">
        <f t="shared" si="53"/>
        <v>41.696449980423488</v>
      </c>
      <c r="CG54" s="76">
        <f t="shared" si="54"/>
        <v>-209</v>
      </c>
      <c r="CH54" s="76">
        <f t="shared" si="55"/>
        <v>10</v>
      </c>
      <c r="CI54" s="76">
        <v>1</v>
      </c>
      <c r="CJ54" s="67">
        <f t="shared" si="56"/>
        <v>2.2850000000000001</v>
      </c>
      <c r="CK54" s="75">
        <f>CK53*CI54</f>
        <v>1</v>
      </c>
      <c r="CL54" s="75">
        <f t="shared" si="57"/>
        <v>-477.56500000000005</v>
      </c>
      <c r="CM54" s="75">
        <f t="shared" si="58"/>
        <v>2.6118376695126674E-12</v>
      </c>
      <c r="CN54" s="75">
        <f t="shared" si="59"/>
        <v>38802.344102666313</v>
      </c>
      <c r="CO54" s="75">
        <f t="shared" si="60"/>
        <v>41.696449980423488</v>
      </c>
      <c r="CR54" s="76">
        <f t="shared" si="61"/>
        <v>-272</v>
      </c>
      <c r="CS54" s="76">
        <f t="shared" si="62"/>
        <v>10</v>
      </c>
      <c r="CT54" s="76">
        <v>1</v>
      </c>
      <c r="CU54" s="67">
        <f t="shared" si="63"/>
        <v>2.6</v>
      </c>
      <c r="CV54" s="75">
        <f>CV53*CT54</f>
        <v>1</v>
      </c>
      <c r="CW54" s="75">
        <f t="shared" si="64"/>
        <v>-707.2</v>
      </c>
      <c r="CX54" s="75">
        <f t="shared" si="65"/>
        <v>4.2069585773640023E-16</v>
      </c>
      <c r="CY54" s="75">
        <f t="shared" si="66"/>
        <v>38802.344102666313</v>
      </c>
      <c r="CZ54" s="75">
        <f t="shared" si="67"/>
        <v>41.696449980423488</v>
      </c>
    </row>
    <row r="55" spans="1:104">
      <c r="A55" s="67">
        <f t="shared" si="0"/>
        <v>1.3660402567543966</v>
      </c>
      <c r="B55" s="67">
        <f t="shared" si="1"/>
        <v>1.6333333333333333</v>
      </c>
      <c r="C55" s="88">
        <f t="shared" si="72"/>
        <v>3.2249999999999996</v>
      </c>
      <c r="D55" s="92"/>
      <c r="E55" s="70">
        <f t="shared" si="3"/>
        <v>891.44377681523406</v>
      </c>
      <c r="F55" s="67">
        <f t="shared" si="68"/>
        <v>9.800000000000006</v>
      </c>
      <c r="G55" s="71">
        <v>49</v>
      </c>
      <c r="H55" s="76">
        <f t="shared" si="4"/>
        <v>49</v>
      </c>
      <c r="I55" s="76">
        <f t="shared" si="5"/>
        <v>10</v>
      </c>
      <c r="J55" s="76">
        <v>1</v>
      </c>
      <c r="K55" s="67">
        <f t="shared" si="6"/>
        <v>1</v>
      </c>
      <c r="L55" s="75">
        <f>L54*J55</f>
        <v>48</v>
      </c>
      <c r="M55" s="75">
        <f t="shared" si="7"/>
        <v>2352</v>
      </c>
      <c r="N55" s="75">
        <f t="shared" si="8"/>
        <v>8914.4377681523401</v>
      </c>
      <c r="O55" s="75">
        <f t="shared" si="9"/>
        <v>44572.188840761701</v>
      </c>
      <c r="P55" s="75">
        <f t="shared" si="10"/>
        <v>43.212406788664076</v>
      </c>
      <c r="Q55" s="106">
        <f t="shared" si="71"/>
        <v>3.7901521123096686</v>
      </c>
      <c r="R55" s="79">
        <f>Q55/(($C55/K$3))</f>
        <v>1.1752409650572617</v>
      </c>
      <c r="S55" s="76">
        <f t="shared" si="12"/>
        <v>39</v>
      </c>
      <c r="T55" s="76">
        <f t="shared" si="13"/>
        <v>10</v>
      </c>
      <c r="U55" s="76">
        <v>1</v>
      </c>
      <c r="V55" s="67">
        <f t="shared" si="14"/>
        <v>1.05</v>
      </c>
      <c r="W55" s="75">
        <f>W54*U55</f>
        <v>6</v>
      </c>
      <c r="X55" s="75">
        <f t="shared" si="15"/>
        <v>245.70000000000002</v>
      </c>
      <c r="Y55" s="75">
        <f t="shared" si="16"/>
        <v>2228.6094420380837</v>
      </c>
      <c r="Z55" s="75">
        <f t="shared" si="17"/>
        <v>44572.188840761701</v>
      </c>
      <c r="AA55" s="75">
        <f t="shared" si="18"/>
        <v>43.212406788664076</v>
      </c>
      <c r="AB55" s="106">
        <f t="shared" si="70"/>
        <v>9.0704494995445</v>
      </c>
      <c r="AC55" s="79">
        <f>AB55/(($C55/V$3))</f>
        <v>2.9531696045028606</v>
      </c>
      <c r="AD55" s="76">
        <f t="shared" si="19"/>
        <v>14</v>
      </c>
      <c r="AE55" s="76">
        <f t="shared" si="20"/>
        <v>10</v>
      </c>
      <c r="AF55" s="76">
        <v>1</v>
      </c>
      <c r="AG55" s="67">
        <f t="shared" si="21"/>
        <v>1.175</v>
      </c>
      <c r="AH55" s="75">
        <f>AH54*AF55</f>
        <v>1</v>
      </c>
      <c r="AI55" s="75">
        <f t="shared" si="22"/>
        <v>16.45</v>
      </c>
      <c r="AJ55" s="75">
        <f t="shared" si="23"/>
        <v>69.644045063689987</v>
      </c>
      <c r="AK55" s="75">
        <f t="shared" si="24"/>
        <v>44572.188840761701</v>
      </c>
      <c r="AL55" s="75">
        <f t="shared" si="25"/>
        <v>43.212406788664076</v>
      </c>
      <c r="AM55" s="106">
        <f t="shared" si="73"/>
        <v>4.2336805509841939</v>
      </c>
      <c r="AN55" s="79">
        <f>AM55/(($C55/AG$3))</f>
        <v>1.5425037666376522</v>
      </c>
      <c r="AO55" s="76">
        <f t="shared" si="26"/>
        <v>-16</v>
      </c>
      <c r="AP55" s="76">
        <f t="shared" si="27"/>
        <v>10</v>
      </c>
      <c r="AQ55" s="76">
        <v>1</v>
      </c>
      <c r="AR55" s="67">
        <f t="shared" si="28"/>
        <v>1.325</v>
      </c>
      <c r="AS55" s="75">
        <f>AS54*AQ55</f>
        <v>1</v>
      </c>
      <c r="AT55" s="75">
        <f t="shared" si="29"/>
        <v>-21.2</v>
      </c>
      <c r="AU55" s="75">
        <f t="shared" si="30"/>
        <v>1.088188204120154</v>
      </c>
      <c r="AV55" s="75">
        <f t="shared" si="31"/>
        <v>44572.188840761701</v>
      </c>
      <c r="AW55" s="75">
        <f t="shared" si="32"/>
        <v>43.212406788664076</v>
      </c>
      <c r="AZ55" s="76">
        <f t="shared" si="33"/>
        <v>-53</v>
      </c>
      <c r="BA55" s="76">
        <f t="shared" si="34"/>
        <v>10</v>
      </c>
      <c r="BB55" s="76">
        <v>1</v>
      </c>
      <c r="BC55" s="67">
        <f t="shared" si="35"/>
        <v>1.51</v>
      </c>
      <c r="BD55" s="75">
        <f>BD54*BB55</f>
        <v>1</v>
      </c>
      <c r="BE55" s="75">
        <f t="shared" si="36"/>
        <v>-80.03</v>
      </c>
      <c r="BF55" s="75">
        <f t="shared" si="37"/>
        <v>6.4429097205707508E-3</v>
      </c>
      <c r="BG55" s="75">
        <f t="shared" si="38"/>
        <v>44572.188840761701</v>
      </c>
      <c r="BH55" s="75">
        <f t="shared" si="39"/>
        <v>43.212406788664076</v>
      </c>
      <c r="BK55" s="76">
        <f t="shared" si="40"/>
        <v>-103</v>
      </c>
      <c r="BL55" s="76">
        <f t="shared" si="41"/>
        <v>10</v>
      </c>
      <c r="BM55" s="76">
        <v>1</v>
      </c>
      <c r="BN55" s="67">
        <f t="shared" si="42"/>
        <v>1.76</v>
      </c>
      <c r="BO55" s="75">
        <f>BO54*BM55</f>
        <v>1</v>
      </c>
      <c r="BP55" s="75">
        <f t="shared" si="43"/>
        <v>-181.28</v>
      </c>
      <c r="BQ55" s="75">
        <f t="shared" si="44"/>
        <v>6.2919040239948518E-6</v>
      </c>
      <c r="BR55" s="75">
        <f t="shared" si="45"/>
        <v>44572.188840761701</v>
      </c>
      <c r="BS55" s="75">
        <f t="shared" si="46"/>
        <v>43.212406788664076</v>
      </c>
      <c r="BV55" s="76">
        <f t="shared" si="47"/>
        <v>-158</v>
      </c>
      <c r="BW55" s="76">
        <f t="shared" si="48"/>
        <v>10</v>
      </c>
      <c r="BX55" s="76">
        <v>1</v>
      </c>
      <c r="BY55" s="67">
        <f t="shared" si="49"/>
        <v>2.0350000000000001</v>
      </c>
      <c r="BZ55" s="75">
        <f>BZ54*BX55</f>
        <v>1</v>
      </c>
      <c r="CA55" s="75">
        <f t="shared" si="50"/>
        <v>-321.53000000000003</v>
      </c>
      <c r="CB55" s="75">
        <f t="shared" si="51"/>
        <v>3.0722187617162259E-9</v>
      </c>
      <c r="CC55" s="75">
        <f t="shared" si="52"/>
        <v>44572.188840761701</v>
      </c>
      <c r="CD55" s="75">
        <f t="shared" si="53"/>
        <v>43.212406788664076</v>
      </c>
      <c r="CG55" s="76">
        <f t="shared" si="54"/>
        <v>-208</v>
      </c>
      <c r="CH55" s="76">
        <f t="shared" si="55"/>
        <v>10</v>
      </c>
      <c r="CI55" s="76">
        <v>1</v>
      </c>
      <c r="CJ55" s="67">
        <f t="shared" si="56"/>
        <v>2.2850000000000001</v>
      </c>
      <c r="CK55" s="75">
        <f>CK54*CI55</f>
        <v>1</v>
      </c>
      <c r="CL55" s="75">
        <f t="shared" si="57"/>
        <v>-475.28000000000003</v>
      </c>
      <c r="CM55" s="75">
        <f t="shared" si="58"/>
        <v>3.0002136344884909E-12</v>
      </c>
      <c r="CN55" s="75">
        <f t="shared" si="59"/>
        <v>44572.188840761701</v>
      </c>
      <c r="CO55" s="75">
        <f t="shared" si="60"/>
        <v>43.212406788664076</v>
      </c>
      <c r="CR55" s="76">
        <f t="shared" si="61"/>
        <v>-271</v>
      </c>
      <c r="CS55" s="76">
        <f t="shared" si="62"/>
        <v>10</v>
      </c>
      <c r="CT55" s="76">
        <v>1</v>
      </c>
      <c r="CU55" s="67">
        <f t="shared" si="63"/>
        <v>2.6</v>
      </c>
      <c r="CV55" s="75">
        <f>CV54*CT55</f>
        <v>1</v>
      </c>
      <c r="CW55" s="75">
        <f t="shared" si="64"/>
        <v>-704.6</v>
      </c>
      <c r="CX55" s="75">
        <f t="shared" si="65"/>
        <v>4.8325263973586968E-16</v>
      </c>
      <c r="CY55" s="75">
        <f t="shared" si="66"/>
        <v>44572.188840761701</v>
      </c>
      <c r="CZ55" s="75">
        <f t="shared" si="67"/>
        <v>43.212406788664076</v>
      </c>
    </row>
    <row r="56" spans="1:104">
      <c r="A56" s="67">
        <f t="shared" si="0"/>
        <v>1.4142135623730963</v>
      </c>
      <c r="B56" s="67">
        <f t="shared" si="1"/>
        <v>1.6666666666666667</v>
      </c>
      <c r="C56" s="88">
        <f t="shared" si="72"/>
        <v>3.2249999999999996</v>
      </c>
      <c r="D56" s="92"/>
      <c r="E56" s="70">
        <f t="shared" si="3"/>
        <v>1024.0000000000034</v>
      </c>
      <c r="F56" s="67">
        <f t="shared" si="68"/>
        <v>10.000000000000005</v>
      </c>
      <c r="G56" s="71">
        <v>50</v>
      </c>
      <c r="H56" s="76">
        <f t="shared" si="4"/>
        <v>50</v>
      </c>
      <c r="I56" s="76">
        <f t="shared" si="5"/>
        <v>10</v>
      </c>
      <c r="J56" s="76">
        <v>1</v>
      </c>
      <c r="K56" s="67">
        <f t="shared" si="6"/>
        <v>1</v>
      </c>
      <c r="L56" s="75">
        <f>L55*J56</f>
        <v>48</v>
      </c>
      <c r="M56" s="75">
        <f t="shared" si="7"/>
        <v>2400</v>
      </c>
      <c r="N56" s="75">
        <f t="shared" si="8"/>
        <v>10240.000000000035</v>
      </c>
      <c r="O56" s="75">
        <f t="shared" si="9"/>
        <v>51200.000000000175</v>
      </c>
      <c r="P56" s="75">
        <f t="shared" si="10"/>
        <v>44.783429475148047</v>
      </c>
      <c r="Q56" s="106">
        <f t="shared" si="71"/>
        <v>4.2666666666666808</v>
      </c>
      <c r="R56" s="79">
        <f>Q56/(($C56/K$3))</f>
        <v>1.3229974160206763</v>
      </c>
      <c r="S56" s="76">
        <f t="shared" si="12"/>
        <v>40</v>
      </c>
      <c r="T56" s="76">
        <f t="shared" si="13"/>
        <v>10</v>
      </c>
      <c r="U56" s="76">
        <v>8</v>
      </c>
      <c r="V56" s="67">
        <f t="shared" si="14"/>
        <v>1.05</v>
      </c>
      <c r="W56" s="75">
        <f>W55*U56</f>
        <v>48</v>
      </c>
      <c r="X56" s="75">
        <f t="shared" si="15"/>
        <v>2016</v>
      </c>
      <c r="Y56" s="75">
        <f t="shared" si="16"/>
        <v>2560.0000000000068</v>
      </c>
      <c r="Z56" s="75">
        <f t="shared" si="17"/>
        <v>51200.000000000175</v>
      </c>
      <c r="AA56" s="75">
        <f t="shared" si="18"/>
        <v>44.783429475148047</v>
      </c>
      <c r="AB56" s="106">
        <f t="shared" si="70"/>
        <v>1.2698412698412733</v>
      </c>
      <c r="AC56" s="79">
        <f>AB56/(($C56/V$3))</f>
        <v>0.41343669250646109</v>
      </c>
      <c r="AD56" s="76">
        <f t="shared" si="19"/>
        <v>15</v>
      </c>
      <c r="AE56" s="76">
        <f t="shared" si="20"/>
        <v>10</v>
      </c>
      <c r="AF56" s="76">
        <v>1</v>
      </c>
      <c r="AG56" s="67">
        <f t="shared" si="21"/>
        <v>1.175</v>
      </c>
      <c r="AH56" s="75">
        <f>AH55*AF56</f>
        <v>1</v>
      </c>
      <c r="AI56" s="75">
        <f t="shared" si="22"/>
        <v>17.625</v>
      </c>
      <c r="AJ56" s="75">
        <f t="shared" si="23"/>
        <v>80.000000000000071</v>
      </c>
      <c r="AK56" s="75">
        <f t="shared" si="24"/>
        <v>51200.000000000175</v>
      </c>
      <c r="AL56" s="75">
        <f t="shared" si="25"/>
        <v>44.783429475148047</v>
      </c>
      <c r="AM56" s="106">
        <f t="shared" si="73"/>
        <v>4.5390070921985854</v>
      </c>
      <c r="AN56" s="79">
        <f>AM56/(($C56/AG$3))</f>
        <v>1.6537467700258415</v>
      </c>
      <c r="AO56" s="76">
        <f t="shared" si="26"/>
        <v>-15</v>
      </c>
      <c r="AP56" s="76">
        <f t="shared" si="27"/>
        <v>10</v>
      </c>
      <c r="AQ56" s="76">
        <v>1</v>
      </c>
      <c r="AR56" s="67">
        <f t="shared" si="28"/>
        <v>1.325</v>
      </c>
      <c r="AS56" s="75">
        <f>AS55*AQ56</f>
        <v>1</v>
      </c>
      <c r="AT56" s="75">
        <f t="shared" si="29"/>
        <v>-19.875</v>
      </c>
      <c r="AU56" s="75">
        <f t="shared" si="30"/>
        <v>1.2499999999999989</v>
      </c>
      <c r="AV56" s="75">
        <f t="shared" si="31"/>
        <v>51200.000000000175</v>
      </c>
      <c r="AW56" s="75">
        <f t="shared" si="32"/>
        <v>44.783429475148047</v>
      </c>
      <c r="AZ56" s="76">
        <f t="shared" si="33"/>
        <v>-52</v>
      </c>
      <c r="BA56" s="76">
        <f t="shared" si="34"/>
        <v>10</v>
      </c>
      <c r="BB56" s="76">
        <v>1</v>
      </c>
      <c r="BC56" s="67">
        <f t="shared" si="35"/>
        <v>1.51</v>
      </c>
      <c r="BD56" s="75">
        <f>BD55*BB56</f>
        <v>1</v>
      </c>
      <c r="BE56" s="75">
        <f t="shared" si="36"/>
        <v>-78.52</v>
      </c>
      <c r="BF56" s="75">
        <f t="shared" si="37"/>
        <v>7.4009597974140275E-3</v>
      </c>
      <c r="BG56" s="75">
        <f t="shared" si="38"/>
        <v>51200.000000000175</v>
      </c>
      <c r="BH56" s="75">
        <f t="shared" si="39"/>
        <v>44.783429475148047</v>
      </c>
      <c r="BK56" s="76">
        <f t="shared" si="40"/>
        <v>-102</v>
      </c>
      <c r="BL56" s="76">
        <f t="shared" si="41"/>
        <v>10</v>
      </c>
      <c r="BM56" s="76">
        <v>1</v>
      </c>
      <c r="BN56" s="67">
        <f t="shared" si="42"/>
        <v>1.76</v>
      </c>
      <c r="BO56" s="75">
        <f>BO55*BM56</f>
        <v>1</v>
      </c>
      <c r="BP56" s="75">
        <f t="shared" si="43"/>
        <v>-179.52</v>
      </c>
      <c r="BQ56" s="75">
        <f t="shared" si="44"/>
        <v>7.2274998021621134E-6</v>
      </c>
      <c r="BR56" s="75">
        <f t="shared" si="45"/>
        <v>51200.000000000175</v>
      </c>
      <c r="BS56" s="75">
        <f t="shared" si="46"/>
        <v>44.783429475148047</v>
      </c>
      <c r="BV56" s="76">
        <f t="shared" si="47"/>
        <v>-157</v>
      </c>
      <c r="BW56" s="76">
        <f t="shared" si="48"/>
        <v>10</v>
      </c>
      <c r="BX56" s="76">
        <v>1</v>
      </c>
      <c r="BY56" s="67">
        <f t="shared" si="49"/>
        <v>2.0350000000000001</v>
      </c>
      <c r="BZ56" s="75">
        <f>BZ55*BX56</f>
        <v>1</v>
      </c>
      <c r="CA56" s="75">
        <f t="shared" si="50"/>
        <v>-319.495</v>
      </c>
      <c r="CB56" s="75">
        <f t="shared" si="51"/>
        <v>3.5290526377744554E-9</v>
      </c>
      <c r="CC56" s="75">
        <f t="shared" si="52"/>
        <v>51200.000000000175</v>
      </c>
      <c r="CD56" s="75">
        <f t="shared" si="53"/>
        <v>44.783429475148047</v>
      </c>
      <c r="CG56" s="76">
        <f t="shared" si="54"/>
        <v>-207</v>
      </c>
      <c r="CH56" s="76">
        <f t="shared" si="55"/>
        <v>10</v>
      </c>
      <c r="CI56" s="76">
        <v>1</v>
      </c>
      <c r="CJ56" s="67">
        <f t="shared" si="56"/>
        <v>2.2850000000000001</v>
      </c>
      <c r="CK56" s="75">
        <f>CK55*CI56</f>
        <v>1</v>
      </c>
      <c r="CL56" s="75">
        <f t="shared" si="57"/>
        <v>-472.995</v>
      </c>
      <c r="CM56" s="75">
        <f t="shared" si="58"/>
        <v>3.4463404665766061E-12</v>
      </c>
      <c r="CN56" s="75">
        <f t="shared" si="59"/>
        <v>51200.000000000175</v>
      </c>
      <c r="CO56" s="75">
        <f t="shared" si="60"/>
        <v>44.783429475148047</v>
      </c>
      <c r="CR56" s="76">
        <f t="shared" si="61"/>
        <v>-270</v>
      </c>
      <c r="CS56" s="76">
        <f t="shared" si="62"/>
        <v>10</v>
      </c>
      <c r="CT56" s="76">
        <v>1</v>
      </c>
      <c r="CU56" s="67">
        <f t="shared" si="63"/>
        <v>2.6</v>
      </c>
      <c r="CV56" s="75">
        <f>CV55*CT56</f>
        <v>1</v>
      </c>
      <c r="CW56" s="75">
        <f t="shared" si="64"/>
        <v>-702</v>
      </c>
      <c r="CX56" s="75">
        <f t="shared" si="65"/>
        <v>5.5511151231256841E-16</v>
      </c>
      <c r="CY56" s="75">
        <f t="shared" si="66"/>
        <v>51200.000000000175</v>
      </c>
      <c r="CZ56" s="75">
        <f t="shared" si="67"/>
        <v>44.783429475148047</v>
      </c>
    </row>
    <row r="57" spans="1:104">
      <c r="A57" s="67">
        <f t="shared" si="0"/>
        <v>1.4640856959456268</v>
      </c>
      <c r="B57" s="67">
        <f t="shared" si="1"/>
        <v>1.7</v>
      </c>
      <c r="C57" s="88">
        <f t="shared" si="72"/>
        <v>3.2249999999999996</v>
      </c>
      <c r="D57" s="92"/>
      <c r="E57" s="70">
        <f t="shared" si="3"/>
        <v>1176.2671155169678</v>
      </c>
      <c r="F57" s="67">
        <f t="shared" si="68"/>
        <v>10.200000000000005</v>
      </c>
      <c r="G57" s="71">
        <v>51</v>
      </c>
      <c r="H57" s="76">
        <f t="shared" si="4"/>
        <v>51</v>
      </c>
      <c r="I57" s="76">
        <f t="shared" si="5"/>
        <v>10</v>
      </c>
      <c r="J57" s="76">
        <v>1</v>
      </c>
      <c r="K57" s="67">
        <f t="shared" si="6"/>
        <v>1</v>
      </c>
      <c r="L57" s="75">
        <f>L56*J57</f>
        <v>48</v>
      </c>
      <c r="M57" s="75">
        <f t="shared" si="7"/>
        <v>2448</v>
      </c>
      <c r="N57" s="75">
        <f t="shared" si="8"/>
        <v>11762.671155169679</v>
      </c>
      <c r="O57" s="75">
        <f t="shared" si="9"/>
        <v>58813.355775848395</v>
      </c>
      <c r="P57" s="75">
        <f t="shared" si="10"/>
        <v>46.411516561476368</v>
      </c>
      <c r="Q57" s="106">
        <f t="shared" si="71"/>
        <v>4.8050127267849998</v>
      </c>
      <c r="R57" s="79">
        <f>Q57/(($C57/K$3))</f>
        <v>1.4899264269100776</v>
      </c>
      <c r="S57" s="76">
        <f t="shared" si="12"/>
        <v>41</v>
      </c>
      <c r="T57" s="76">
        <f t="shared" si="13"/>
        <v>10</v>
      </c>
      <c r="U57" s="76">
        <v>1</v>
      </c>
      <c r="V57" s="67">
        <f t="shared" si="14"/>
        <v>1.05</v>
      </c>
      <c r="W57" s="75">
        <f>W56*U57</f>
        <v>48</v>
      </c>
      <c r="X57" s="75">
        <f t="shared" si="15"/>
        <v>2066.4</v>
      </c>
      <c r="Y57" s="75">
        <f t="shared" si="16"/>
        <v>2940.6677887924179</v>
      </c>
      <c r="Z57" s="75">
        <f t="shared" si="17"/>
        <v>58813.355775848395</v>
      </c>
      <c r="AA57" s="75">
        <f t="shared" si="18"/>
        <v>46.411516561476368</v>
      </c>
      <c r="AB57" s="106">
        <f t="shared" si="70"/>
        <v>1.4230873929502603</v>
      </c>
      <c r="AC57" s="79">
        <f>AB57/(($C57/V$3))</f>
        <v>0.4633307791000848</v>
      </c>
      <c r="AD57" s="76">
        <f t="shared" si="19"/>
        <v>16</v>
      </c>
      <c r="AE57" s="76">
        <f t="shared" si="20"/>
        <v>10</v>
      </c>
      <c r="AF57" s="76">
        <v>1</v>
      </c>
      <c r="AG57" s="67">
        <f t="shared" si="21"/>
        <v>1.175</v>
      </c>
      <c r="AH57" s="75">
        <f>AH56*AF57</f>
        <v>1</v>
      </c>
      <c r="AI57" s="75">
        <f t="shared" si="22"/>
        <v>18.8</v>
      </c>
      <c r="AJ57" s="75">
        <f t="shared" si="23"/>
        <v>91.89586839976289</v>
      </c>
      <c r="AK57" s="75">
        <f t="shared" si="24"/>
        <v>58813.355775848395</v>
      </c>
      <c r="AL57" s="75">
        <f t="shared" si="25"/>
        <v>46.411516561476368</v>
      </c>
      <c r="AM57" s="106">
        <f t="shared" si="73"/>
        <v>4.888078106370366</v>
      </c>
      <c r="AN57" s="79">
        <f>AM57/(($C57/AG$3))</f>
        <v>1.7809276821659474</v>
      </c>
      <c r="AO57" s="76">
        <f t="shared" si="26"/>
        <v>-14</v>
      </c>
      <c r="AP57" s="76">
        <f t="shared" si="27"/>
        <v>10</v>
      </c>
      <c r="AQ57" s="76">
        <v>1</v>
      </c>
      <c r="AR57" s="67">
        <f t="shared" si="28"/>
        <v>1.325</v>
      </c>
      <c r="AS57" s="75">
        <f>AS56*AQ57</f>
        <v>1</v>
      </c>
      <c r="AT57" s="75">
        <f t="shared" si="29"/>
        <v>-18.55</v>
      </c>
      <c r="AU57" s="75">
        <f t="shared" si="30"/>
        <v>1.4358729437462927</v>
      </c>
      <c r="AV57" s="75">
        <f t="shared" si="31"/>
        <v>58813.355775848395</v>
      </c>
      <c r="AW57" s="75">
        <f t="shared" si="32"/>
        <v>46.411516561476368</v>
      </c>
      <c r="AZ57" s="76">
        <f t="shared" si="33"/>
        <v>-51</v>
      </c>
      <c r="BA57" s="76">
        <f t="shared" si="34"/>
        <v>10</v>
      </c>
      <c r="BB57" s="76">
        <v>1</v>
      </c>
      <c r="BC57" s="67">
        <f t="shared" si="35"/>
        <v>1.51</v>
      </c>
      <c r="BD57" s="75">
        <f>BD56*BB57</f>
        <v>1</v>
      </c>
      <c r="BE57" s="75">
        <f t="shared" si="36"/>
        <v>-77.010000000000005</v>
      </c>
      <c r="BF57" s="75">
        <f t="shared" si="37"/>
        <v>8.5014703446886844E-3</v>
      </c>
      <c r="BG57" s="75">
        <f t="shared" si="38"/>
        <v>58813.355775848395</v>
      </c>
      <c r="BH57" s="75">
        <f t="shared" si="39"/>
        <v>46.411516561476368</v>
      </c>
      <c r="BK57" s="76">
        <f t="shared" si="40"/>
        <v>-101</v>
      </c>
      <c r="BL57" s="76">
        <f t="shared" si="41"/>
        <v>10</v>
      </c>
      <c r="BM57" s="76">
        <v>1</v>
      </c>
      <c r="BN57" s="67">
        <f t="shared" si="42"/>
        <v>1.76</v>
      </c>
      <c r="BO57" s="75">
        <f>BO56*BM57</f>
        <v>1</v>
      </c>
      <c r="BP57" s="75">
        <f t="shared" si="43"/>
        <v>-177.76</v>
      </c>
      <c r="BQ57" s="75">
        <f t="shared" si="44"/>
        <v>8.3022171334850163E-6</v>
      </c>
      <c r="BR57" s="75">
        <f t="shared" si="45"/>
        <v>58813.355775848395</v>
      </c>
      <c r="BS57" s="75">
        <f t="shared" si="46"/>
        <v>46.411516561476368</v>
      </c>
      <c r="BV57" s="76">
        <f t="shared" si="47"/>
        <v>-156</v>
      </c>
      <c r="BW57" s="76">
        <f t="shared" si="48"/>
        <v>10</v>
      </c>
      <c r="BX57" s="76">
        <v>1</v>
      </c>
      <c r="BY57" s="67">
        <f t="shared" si="49"/>
        <v>2.0350000000000001</v>
      </c>
      <c r="BZ57" s="75">
        <f>BZ56*BX57</f>
        <v>1</v>
      </c>
      <c r="CA57" s="75">
        <f t="shared" si="50"/>
        <v>-317.46000000000004</v>
      </c>
      <c r="CB57" s="75">
        <f t="shared" si="51"/>
        <v>4.0538169597094649E-9</v>
      </c>
      <c r="CC57" s="75">
        <f t="shared" si="52"/>
        <v>58813.355775848395</v>
      </c>
      <c r="CD57" s="75">
        <f t="shared" si="53"/>
        <v>46.411516561476368</v>
      </c>
      <c r="CG57" s="76">
        <f t="shared" si="54"/>
        <v>-206</v>
      </c>
      <c r="CH57" s="76">
        <f t="shared" si="55"/>
        <v>10</v>
      </c>
      <c r="CI57" s="76">
        <v>1</v>
      </c>
      <c r="CJ57" s="67">
        <f t="shared" si="56"/>
        <v>2.2850000000000001</v>
      </c>
      <c r="CK57" s="75">
        <f>CK56*CI57</f>
        <v>1</v>
      </c>
      <c r="CL57" s="75">
        <f t="shared" si="57"/>
        <v>-470.71000000000004</v>
      </c>
      <c r="CM57" s="75">
        <f t="shared" si="58"/>
        <v>3.9588056247162614E-12</v>
      </c>
      <c r="CN57" s="75">
        <f t="shared" si="59"/>
        <v>58813.355775848395</v>
      </c>
      <c r="CO57" s="75">
        <f t="shared" si="60"/>
        <v>46.411516561476368</v>
      </c>
      <c r="CR57" s="76">
        <f t="shared" si="61"/>
        <v>-269</v>
      </c>
      <c r="CS57" s="76">
        <f t="shared" si="62"/>
        <v>10</v>
      </c>
      <c r="CT57" s="76">
        <v>1</v>
      </c>
      <c r="CU57" s="67">
        <f t="shared" si="63"/>
        <v>2.6</v>
      </c>
      <c r="CV57" s="75">
        <f>CV56*CT57</f>
        <v>1</v>
      </c>
      <c r="CW57" s="75">
        <f t="shared" si="64"/>
        <v>-699.4</v>
      </c>
      <c r="CX57" s="75">
        <f t="shared" si="65"/>
        <v>6.3765568103336359E-16</v>
      </c>
      <c r="CY57" s="75">
        <f t="shared" si="66"/>
        <v>58813.355775848395</v>
      </c>
      <c r="CZ57" s="75">
        <f t="shared" si="67"/>
        <v>46.411516561476368</v>
      </c>
    </row>
    <row r="58" spans="1:104">
      <c r="A58" s="67">
        <f t="shared" si="0"/>
        <v>1.5157165665103995</v>
      </c>
      <c r="B58" s="67">
        <f t="shared" si="1"/>
        <v>1.7333333333333334</v>
      </c>
      <c r="C58" s="88">
        <f t="shared" si="72"/>
        <v>3.2249999999999996</v>
      </c>
      <c r="D58" s="92"/>
      <c r="E58" s="70">
        <f t="shared" si="3"/>
        <v>1351.1761006314484</v>
      </c>
      <c r="F58" s="67">
        <f t="shared" si="68"/>
        <v>10.400000000000006</v>
      </c>
      <c r="G58" s="71">
        <v>52</v>
      </c>
      <c r="H58" s="76">
        <f t="shared" si="4"/>
        <v>52</v>
      </c>
      <c r="I58" s="76">
        <f t="shared" si="5"/>
        <v>10</v>
      </c>
      <c r="J58" s="76">
        <v>1</v>
      </c>
      <c r="K58" s="67">
        <f t="shared" si="6"/>
        <v>1</v>
      </c>
      <c r="L58" s="75">
        <f>L57*J58</f>
        <v>48</v>
      </c>
      <c r="M58" s="75">
        <f t="shared" si="7"/>
        <v>2496</v>
      </c>
      <c r="N58" s="75">
        <f t="shared" si="8"/>
        <v>13511.761006314484</v>
      </c>
      <c r="O58" s="75">
        <f t="shared" si="9"/>
        <v>67558.805031572425</v>
      </c>
      <c r="P58" s="75">
        <f t="shared" si="10"/>
        <v>48.098739043930017</v>
      </c>
      <c r="Q58" s="106">
        <f t="shared" si="71"/>
        <v>5.413365787786252</v>
      </c>
      <c r="R58" s="79">
        <f>Q58/(($C58/K$3))</f>
        <v>1.6785630349724814</v>
      </c>
      <c r="S58" s="76">
        <f t="shared" si="12"/>
        <v>42</v>
      </c>
      <c r="T58" s="76">
        <f t="shared" si="13"/>
        <v>10</v>
      </c>
      <c r="U58" s="76">
        <v>1</v>
      </c>
      <c r="V58" s="67">
        <f t="shared" si="14"/>
        <v>1.05</v>
      </c>
      <c r="W58" s="75">
        <f>W57*U58</f>
        <v>48</v>
      </c>
      <c r="X58" s="75">
        <f t="shared" si="15"/>
        <v>2116.8000000000002</v>
      </c>
      <c r="Y58" s="75">
        <f t="shared" si="16"/>
        <v>3377.9402515786187</v>
      </c>
      <c r="Z58" s="75">
        <f t="shared" si="17"/>
        <v>67558.805031572425</v>
      </c>
      <c r="AA58" s="75">
        <f t="shared" si="18"/>
        <v>48.098739043930017</v>
      </c>
      <c r="AB58" s="106">
        <f t="shared" si="70"/>
        <v>1.5957767628394834</v>
      </c>
      <c r="AC58" s="79">
        <f>AB58/(($C58/V$3))</f>
        <v>0.51955522511052954</v>
      </c>
      <c r="AD58" s="76">
        <f t="shared" si="19"/>
        <v>17</v>
      </c>
      <c r="AE58" s="76">
        <f t="shared" si="20"/>
        <v>10</v>
      </c>
      <c r="AF58" s="76">
        <v>1</v>
      </c>
      <c r="AG58" s="67">
        <f t="shared" si="21"/>
        <v>1.175</v>
      </c>
      <c r="AH58" s="75">
        <f>AH57*AF58</f>
        <v>1</v>
      </c>
      <c r="AI58" s="75">
        <f t="shared" si="22"/>
        <v>19.975000000000001</v>
      </c>
      <c r="AJ58" s="75">
        <f t="shared" si="23"/>
        <v>105.56063286183166</v>
      </c>
      <c r="AK58" s="75">
        <f t="shared" si="24"/>
        <v>67558.805031572425</v>
      </c>
      <c r="AL58" s="75">
        <f t="shared" si="25"/>
        <v>48.098739043930017</v>
      </c>
      <c r="AM58" s="106">
        <f t="shared" si="73"/>
        <v>5.2846374398914469</v>
      </c>
      <c r="AN58" s="79">
        <f>AM58/(($C58/AG$3))</f>
        <v>1.9254105401154886</v>
      </c>
      <c r="AO58" s="76">
        <f t="shared" si="26"/>
        <v>-13</v>
      </c>
      <c r="AP58" s="76">
        <f t="shared" si="27"/>
        <v>10</v>
      </c>
      <c r="AQ58" s="76">
        <v>1</v>
      </c>
      <c r="AR58" s="67">
        <f t="shared" si="28"/>
        <v>1.325</v>
      </c>
      <c r="AS58" s="75">
        <f>AS57*AQ58</f>
        <v>1</v>
      </c>
      <c r="AT58" s="75">
        <f t="shared" si="29"/>
        <v>-17.224999999999998</v>
      </c>
      <c r="AU58" s="75">
        <f t="shared" si="30"/>
        <v>1.6493848884661164</v>
      </c>
      <c r="AV58" s="75">
        <f t="shared" si="31"/>
        <v>67558.805031572425</v>
      </c>
      <c r="AW58" s="75">
        <f t="shared" si="32"/>
        <v>48.098739043930017</v>
      </c>
      <c r="AZ58" s="76">
        <f t="shared" si="33"/>
        <v>-50</v>
      </c>
      <c r="BA58" s="76">
        <f t="shared" si="34"/>
        <v>10</v>
      </c>
      <c r="BB58" s="76">
        <v>1</v>
      </c>
      <c r="BC58" s="67">
        <f t="shared" si="35"/>
        <v>1.51</v>
      </c>
      <c r="BD58" s="75">
        <f>BD57*BB58</f>
        <v>1</v>
      </c>
      <c r="BE58" s="75">
        <f t="shared" si="36"/>
        <v>-75.5</v>
      </c>
      <c r="BF58" s="75">
        <f t="shared" si="37"/>
        <v>9.765624999999967E-3</v>
      </c>
      <c r="BG58" s="75">
        <f t="shared" si="38"/>
        <v>67558.805031572425</v>
      </c>
      <c r="BH58" s="75">
        <f t="shared" si="39"/>
        <v>48.098739043930017</v>
      </c>
      <c r="BK58" s="76">
        <f t="shared" si="40"/>
        <v>-100</v>
      </c>
      <c r="BL58" s="76">
        <f t="shared" si="41"/>
        <v>10</v>
      </c>
      <c r="BM58" s="76">
        <v>1</v>
      </c>
      <c r="BN58" s="67">
        <f t="shared" si="42"/>
        <v>1.76</v>
      </c>
      <c r="BO58" s="75">
        <f>BO57*BM58</f>
        <v>1</v>
      </c>
      <c r="BP58" s="75">
        <f t="shared" si="43"/>
        <v>-176</v>
      </c>
      <c r="BQ58" s="75">
        <f t="shared" si="44"/>
        <v>9.5367431640624356E-6</v>
      </c>
      <c r="BR58" s="75">
        <f t="shared" si="45"/>
        <v>67558.805031572425</v>
      </c>
      <c r="BS58" s="75">
        <f t="shared" si="46"/>
        <v>48.098739043930017</v>
      </c>
      <c r="BV58" s="76">
        <f t="shared" si="47"/>
        <v>-155</v>
      </c>
      <c r="BW58" s="76">
        <f t="shared" si="48"/>
        <v>10</v>
      </c>
      <c r="BX58" s="76">
        <v>1</v>
      </c>
      <c r="BY58" s="67">
        <f t="shared" si="49"/>
        <v>2.0350000000000001</v>
      </c>
      <c r="BZ58" s="75">
        <f>BZ57*BX58</f>
        <v>1</v>
      </c>
      <c r="CA58" s="75">
        <f t="shared" si="50"/>
        <v>-315.42500000000001</v>
      </c>
      <c r="CB58" s="75">
        <f t="shared" si="51"/>
        <v>4.6566128730773446E-9</v>
      </c>
      <c r="CC58" s="75">
        <f t="shared" si="52"/>
        <v>67558.805031572425</v>
      </c>
      <c r="CD58" s="75">
        <f t="shared" si="53"/>
        <v>48.098739043930017</v>
      </c>
      <c r="CG58" s="76">
        <f t="shared" si="54"/>
        <v>-205</v>
      </c>
      <c r="CH58" s="76">
        <f t="shared" si="55"/>
        <v>10</v>
      </c>
      <c r="CI58" s="76">
        <v>1</v>
      </c>
      <c r="CJ58" s="67">
        <f t="shared" si="56"/>
        <v>2.2850000000000001</v>
      </c>
      <c r="CK58" s="75">
        <f>CK57*CI58</f>
        <v>1</v>
      </c>
      <c r="CL58" s="75">
        <f t="shared" si="57"/>
        <v>-468.42500000000001</v>
      </c>
      <c r="CM58" s="75">
        <f t="shared" si="58"/>
        <v>4.5474735088645782E-12</v>
      </c>
      <c r="CN58" s="75">
        <f t="shared" si="59"/>
        <v>67558.805031572425</v>
      </c>
      <c r="CO58" s="75">
        <f t="shared" si="60"/>
        <v>48.098739043930017</v>
      </c>
      <c r="CR58" s="76">
        <f t="shared" si="61"/>
        <v>-268</v>
      </c>
      <c r="CS58" s="76">
        <f t="shared" si="62"/>
        <v>10</v>
      </c>
      <c r="CT58" s="76">
        <v>1</v>
      </c>
      <c r="CU58" s="67">
        <f t="shared" si="63"/>
        <v>2.6</v>
      </c>
      <c r="CV58" s="75">
        <f>CV57*CT58</f>
        <v>1</v>
      </c>
      <c r="CW58" s="75">
        <f t="shared" si="64"/>
        <v>-696.80000000000007</v>
      </c>
      <c r="CX58" s="75">
        <f t="shared" si="65"/>
        <v>7.3247403185753877E-16</v>
      </c>
      <c r="CY58" s="75">
        <f t="shared" si="66"/>
        <v>67558.805031572425</v>
      </c>
      <c r="CZ58" s="75">
        <f t="shared" si="67"/>
        <v>48.098739043930017</v>
      </c>
    </row>
    <row r="59" spans="1:104">
      <c r="A59" s="67">
        <f t="shared" si="0"/>
        <v>1.5691681957935031</v>
      </c>
      <c r="B59" s="67">
        <f t="shared" si="1"/>
        <v>1.7666666666666666</v>
      </c>
      <c r="C59" s="88">
        <f t="shared" si="72"/>
        <v>3.2249999999999996</v>
      </c>
      <c r="D59" s="92"/>
      <c r="E59" s="70">
        <f t="shared" si="3"/>
        <v>1552.093764106653</v>
      </c>
      <c r="F59" s="67">
        <f t="shared" si="68"/>
        <v>10.600000000000005</v>
      </c>
      <c r="G59" s="71">
        <v>53</v>
      </c>
      <c r="H59" s="76">
        <f t="shared" si="4"/>
        <v>53</v>
      </c>
      <c r="I59" s="76">
        <f t="shared" si="5"/>
        <v>10</v>
      </c>
      <c r="J59" s="76">
        <v>1</v>
      </c>
      <c r="K59" s="67">
        <f t="shared" si="6"/>
        <v>1</v>
      </c>
      <c r="L59" s="75">
        <f>L58*J59</f>
        <v>48</v>
      </c>
      <c r="M59" s="75">
        <f t="shared" si="7"/>
        <v>2544</v>
      </c>
      <c r="N59" s="75">
        <f t="shared" si="8"/>
        <v>15520.93764106653</v>
      </c>
      <c r="O59" s="75">
        <f t="shared" si="9"/>
        <v>77604.688205332655</v>
      </c>
      <c r="P59" s="75">
        <f t="shared" si="10"/>
        <v>49.847243019706944</v>
      </c>
      <c r="Q59" s="106">
        <f t="shared" si="71"/>
        <v>6.1009975004192336</v>
      </c>
      <c r="R59" s="79">
        <f>Q59/(($C59/K$3))</f>
        <v>1.8917821706726308</v>
      </c>
      <c r="S59" s="76">
        <f t="shared" si="12"/>
        <v>43</v>
      </c>
      <c r="T59" s="76">
        <f t="shared" si="13"/>
        <v>10</v>
      </c>
      <c r="U59" s="76">
        <v>1</v>
      </c>
      <c r="V59" s="67">
        <f t="shared" si="14"/>
        <v>1.05</v>
      </c>
      <c r="W59" s="75">
        <f>W58*U59</f>
        <v>48</v>
      </c>
      <c r="X59" s="75">
        <f t="shared" si="15"/>
        <v>2167.2000000000003</v>
      </c>
      <c r="Y59" s="75">
        <f t="shared" si="16"/>
        <v>3880.2344102666302</v>
      </c>
      <c r="Z59" s="75">
        <f t="shared" si="17"/>
        <v>77604.688205332655</v>
      </c>
      <c r="AA59" s="75">
        <f t="shared" si="18"/>
        <v>49.847243019706944</v>
      </c>
      <c r="AB59" s="106">
        <f t="shared" si="70"/>
        <v>1.7904366972437384</v>
      </c>
      <c r="AC59" s="79">
        <f>AB59/(($C59/V$3))</f>
        <v>0.58293287817238004</v>
      </c>
      <c r="AD59" s="76">
        <f t="shared" si="19"/>
        <v>18</v>
      </c>
      <c r="AE59" s="76">
        <f t="shared" si="20"/>
        <v>10</v>
      </c>
      <c r="AF59" s="76">
        <v>1</v>
      </c>
      <c r="AG59" s="67">
        <f t="shared" si="21"/>
        <v>1.175</v>
      </c>
      <c r="AH59" s="75">
        <f>AH58*AF59</f>
        <v>1</v>
      </c>
      <c r="AI59" s="75">
        <f t="shared" si="22"/>
        <v>21.150000000000002</v>
      </c>
      <c r="AJ59" s="75">
        <f t="shared" si="23"/>
        <v>121.25732532083198</v>
      </c>
      <c r="AK59" s="75">
        <f t="shared" si="24"/>
        <v>77604.688205332655</v>
      </c>
      <c r="AL59" s="75">
        <f t="shared" si="25"/>
        <v>49.847243019706944</v>
      </c>
      <c r="AM59" s="106">
        <f t="shared" si="73"/>
        <v>5.7332068709613226</v>
      </c>
      <c r="AN59" s="79">
        <f>AM59/(($C59/AG$3))</f>
        <v>2.0888428134510248</v>
      </c>
      <c r="AO59" s="76">
        <f t="shared" si="26"/>
        <v>-12</v>
      </c>
      <c r="AP59" s="76">
        <f t="shared" si="27"/>
        <v>10</v>
      </c>
      <c r="AQ59" s="76">
        <v>1</v>
      </c>
      <c r="AR59" s="67">
        <f t="shared" si="28"/>
        <v>1.325</v>
      </c>
      <c r="AS59" s="75">
        <f>AS58*AQ59</f>
        <v>1</v>
      </c>
      <c r="AT59" s="75">
        <f t="shared" si="29"/>
        <v>-15.899999999999999</v>
      </c>
      <c r="AU59" s="75">
        <f t="shared" si="30"/>
        <v>1.8946457081379962</v>
      </c>
      <c r="AV59" s="75">
        <f t="shared" si="31"/>
        <v>77604.688205332655</v>
      </c>
      <c r="AW59" s="75">
        <f t="shared" si="32"/>
        <v>49.847243019706944</v>
      </c>
      <c r="AZ59" s="76">
        <f t="shared" si="33"/>
        <v>-49</v>
      </c>
      <c r="BA59" s="76">
        <f t="shared" si="34"/>
        <v>10</v>
      </c>
      <c r="BB59" s="76">
        <v>1</v>
      </c>
      <c r="BC59" s="67">
        <f t="shared" si="35"/>
        <v>1.51</v>
      </c>
      <c r="BD59" s="75">
        <f>BD58*BB59</f>
        <v>1</v>
      </c>
      <c r="BE59" s="75">
        <f t="shared" si="36"/>
        <v>-73.989999999999995</v>
      </c>
      <c r="BF59" s="75">
        <f t="shared" si="37"/>
        <v>1.1217757373017884E-2</v>
      </c>
      <c r="BG59" s="75">
        <f t="shared" si="38"/>
        <v>77604.688205332655</v>
      </c>
      <c r="BH59" s="75">
        <f t="shared" si="39"/>
        <v>49.847243019706944</v>
      </c>
      <c r="BK59" s="76">
        <f t="shared" si="40"/>
        <v>-99</v>
      </c>
      <c r="BL59" s="76">
        <f t="shared" si="41"/>
        <v>10</v>
      </c>
      <c r="BM59" s="76">
        <v>1</v>
      </c>
      <c r="BN59" s="67">
        <f t="shared" si="42"/>
        <v>1.76</v>
      </c>
      <c r="BO59" s="75">
        <f>BO58*BM59</f>
        <v>1</v>
      </c>
      <c r="BP59" s="75">
        <f t="shared" si="43"/>
        <v>-174.24</v>
      </c>
      <c r="BQ59" s="75">
        <f t="shared" si="44"/>
        <v>1.0954841184587738E-5</v>
      </c>
      <c r="BR59" s="75">
        <f t="shared" si="45"/>
        <v>77604.688205332655</v>
      </c>
      <c r="BS59" s="75">
        <f t="shared" si="46"/>
        <v>49.847243019706944</v>
      </c>
      <c r="BV59" s="76">
        <f t="shared" si="47"/>
        <v>-154</v>
      </c>
      <c r="BW59" s="76">
        <f t="shared" si="48"/>
        <v>10</v>
      </c>
      <c r="BX59" s="76">
        <v>1</v>
      </c>
      <c r="BY59" s="67">
        <f t="shared" si="49"/>
        <v>2.0350000000000001</v>
      </c>
      <c r="BZ59" s="75">
        <f>BZ58*BX59</f>
        <v>1</v>
      </c>
      <c r="CA59" s="75">
        <f t="shared" si="50"/>
        <v>-313.39000000000004</v>
      </c>
      <c r="CB59" s="75">
        <f t="shared" si="51"/>
        <v>5.3490435471619634E-9</v>
      </c>
      <c r="CC59" s="75">
        <f t="shared" si="52"/>
        <v>77604.688205332655</v>
      </c>
      <c r="CD59" s="75">
        <f t="shared" si="53"/>
        <v>49.847243019706944</v>
      </c>
      <c r="CG59" s="76">
        <f t="shared" si="54"/>
        <v>-204</v>
      </c>
      <c r="CH59" s="76">
        <f t="shared" si="55"/>
        <v>10</v>
      </c>
      <c r="CI59" s="76">
        <v>1</v>
      </c>
      <c r="CJ59" s="67">
        <f t="shared" si="56"/>
        <v>2.2850000000000001</v>
      </c>
      <c r="CK59" s="75">
        <f>CK58*CI59</f>
        <v>1</v>
      </c>
      <c r="CL59" s="75">
        <f t="shared" si="57"/>
        <v>-466.14000000000004</v>
      </c>
      <c r="CM59" s="75">
        <f t="shared" si="58"/>
        <v>5.2236753390253372E-12</v>
      </c>
      <c r="CN59" s="75">
        <f t="shared" si="59"/>
        <v>77604.688205332655</v>
      </c>
      <c r="CO59" s="75">
        <f t="shared" si="60"/>
        <v>49.847243019706944</v>
      </c>
      <c r="CR59" s="76">
        <f t="shared" si="61"/>
        <v>-267</v>
      </c>
      <c r="CS59" s="76">
        <f t="shared" si="62"/>
        <v>10</v>
      </c>
      <c r="CT59" s="76">
        <v>1</v>
      </c>
      <c r="CU59" s="67">
        <f t="shared" si="63"/>
        <v>2.6</v>
      </c>
      <c r="CV59" s="75">
        <f>CV58*CT59</f>
        <v>1</v>
      </c>
      <c r="CW59" s="75">
        <f t="shared" si="64"/>
        <v>-694.2</v>
      </c>
      <c r="CX59" s="75">
        <f t="shared" si="65"/>
        <v>8.4139171547280076E-16</v>
      </c>
      <c r="CY59" s="75">
        <f t="shared" si="66"/>
        <v>77604.688205332655</v>
      </c>
      <c r="CZ59" s="75">
        <f t="shared" si="67"/>
        <v>49.847243019706944</v>
      </c>
    </row>
    <row r="60" spans="1:104">
      <c r="A60" s="67">
        <f t="shared" si="0"/>
        <v>1.6245047927124727</v>
      </c>
      <c r="B60" s="67">
        <f t="shared" si="1"/>
        <v>1.8</v>
      </c>
      <c r="C60" s="88">
        <f t="shared" si="72"/>
        <v>3.2249999999999996</v>
      </c>
      <c r="D60" s="92"/>
      <c r="E60" s="70">
        <f t="shared" si="3"/>
        <v>1782.8875536304683</v>
      </c>
      <c r="F60" s="67">
        <f t="shared" si="68"/>
        <v>10.800000000000006</v>
      </c>
      <c r="G60" s="71">
        <v>54</v>
      </c>
      <c r="H60" s="76">
        <f t="shared" si="4"/>
        <v>54</v>
      </c>
      <c r="I60" s="76">
        <f t="shared" si="5"/>
        <v>10</v>
      </c>
      <c r="J60" s="76">
        <v>1</v>
      </c>
      <c r="K60" s="67">
        <f t="shared" si="6"/>
        <v>1</v>
      </c>
      <c r="L60" s="75">
        <f>L59*J60</f>
        <v>48</v>
      </c>
      <c r="M60" s="75">
        <f t="shared" si="7"/>
        <v>2592</v>
      </c>
      <c r="N60" s="75">
        <f t="shared" si="8"/>
        <v>17828.875536304684</v>
      </c>
      <c r="O60" s="75">
        <f t="shared" si="9"/>
        <v>89144.377681523416</v>
      </c>
      <c r="P60" s="75">
        <f t="shared" si="10"/>
        <v>51.659252408256634</v>
      </c>
      <c r="Q60" s="106">
        <f t="shared" si="71"/>
        <v>6.8784242038212513</v>
      </c>
      <c r="R60" s="79">
        <f>Q60/(($C60/K$3))</f>
        <v>2.1328447143631788</v>
      </c>
      <c r="S60" s="76">
        <f t="shared" si="12"/>
        <v>44</v>
      </c>
      <c r="T60" s="76">
        <f t="shared" si="13"/>
        <v>10</v>
      </c>
      <c r="U60" s="76">
        <v>1</v>
      </c>
      <c r="V60" s="67">
        <f t="shared" si="14"/>
        <v>1.05</v>
      </c>
      <c r="W60" s="75">
        <f>W59*U60</f>
        <v>48</v>
      </c>
      <c r="X60" s="75">
        <f t="shared" si="15"/>
        <v>2217.6</v>
      </c>
      <c r="Y60" s="75">
        <f t="shared" si="16"/>
        <v>4457.2188840761683</v>
      </c>
      <c r="Z60" s="75">
        <f t="shared" si="17"/>
        <v>89144.377681523416</v>
      </c>
      <c r="AA60" s="75">
        <f t="shared" si="18"/>
        <v>51.659252408256634</v>
      </c>
      <c r="AB60" s="106">
        <f t="shared" si="70"/>
        <v>2.0099291504672476</v>
      </c>
      <c r="AC60" s="79">
        <f>AB60/(($C60/V$3))</f>
        <v>0.65439553736142952</v>
      </c>
      <c r="AD60" s="76">
        <f t="shared" si="19"/>
        <v>19</v>
      </c>
      <c r="AE60" s="76">
        <f t="shared" si="20"/>
        <v>10</v>
      </c>
      <c r="AF60" s="76">
        <v>1</v>
      </c>
      <c r="AG60" s="67">
        <f t="shared" si="21"/>
        <v>1.175</v>
      </c>
      <c r="AH60" s="75">
        <f>AH59*AF60</f>
        <v>1</v>
      </c>
      <c r="AI60" s="75">
        <f t="shared" si="22"/>
        <v>22.324999999999999</v>
      </c>
      <c r="AJ60" s="75">
        <f t="shared" si="23"/>
        <v>139.28809012738003</v>
      </c>
      <c r="AK60" s="75">
        <f t="shared" si="24"/>
        <v>89144.377681523416</v>
      </c>
      <c r="AL60" s="75">
        <f t="shared" si="25"/>
        <v>51.659252408256634</v>
      </c>
      <c r="AM60" s="106">
        <f t="shared" si="73"/>
        <v>6.2391081803977615</v>
      </c>
      <c r="AN60" s="79">
        <f>AM60/(($C60/AG$3))</f>
        <v>2.2731634455712779</v>
      </c>
      <c r="AO60" s="76">
        <f t="shared" si="26"/>
        <v>-11</v>
      </c>
      <c r="AP60" s="76">
        <f t="shared" si="27"/>
        <v>10</v>
      </c>
      <c r="AQ60" s="76">
        <v>1</v>
      </c>
      <c r="AR60" s="67">
        <f t="shared" si="28"/>
        <v>1.325</v>
      </c>
      <c r="AS60" s="75">
        <f>AS59*AQ60</f>
        <v>1</v>
      </c>
      <c r="AT60" s="75">
        <f t="shared" si="29"/>
        <v>-14.574999999999999</v>
      </c>
      <c r="AU60" s="75">
        <f t="shared" si="30"/>
        <v>2.176376408240309</v>
      </c>
      <c r="AV60" s="75">
        <f t="shared" si="31"/>
        <v>89144.377681523416</v>
      </c>
      <c r="AW60" s="75">
        <f t="shared" si="32"/>
        <v>51.659252408256634</v>
      </c>
      <c r="AZ60" s="76">
        <f t="shared" si="33"/>
        <v>-48</v>
      </c>
      <c r="BA60" s="76">
        <f t="shared" si="34"/>
        <v>10</v>
      </c>
      <c r="BB60" s="76">
        <v>1</v>
      </c>
      <c r="BC60" s="67">
        <f t="shared" si="35"/>
        <v>1.51</v>
      </c>
      <c r="BD60" s="75">
        <f>BD59*BB60</f>
        <v>1</v>
      </c>
      <c r="BE60" s="75">
        <f t="shared" si="36"/>
        <v>-72.48</v>
      </c>
      <c r="BF60" s="75">
        <f t="shared" si="37"/>
        <v>1.2885819441141503E-2</v>
      </c>
      <c r="BG60" s="75">
        <f t="shared" si="38"/>
        <v>89144.377681523416</v>
      </c>
      <c r="BH60" s="75">
        <f t="shared" si="39"/>
        <v>51.659252408256634</v>
      </c>
      <c r="BK60" s="76">
        <f t="shared" si="40"/>
        <v>-98</v>
      </c>
      <c r="BL60" s="76">
        <f t="shared" si="41"/>
        <v>10</v>
      </c>
      <c r="BM60" s="76">
        <v>1</v>
      </c>
      <c r="BN60" s="67">
        <f t="shared" si="42"/>
        <v>1.76</v>
      </c>
      <c r="BO60" s="75">
        <f>BO59*BM60</f>
        <v>1</v>
      </c>
      <c r="BP60" s="75">
        <f t="shared" si="43"/>
        <v>-172.48</v>
      </c>
      <c r="BQ60" s="75">
        <f t="shared" si="44"/>
        <v>1.2583808047989707E-5</v>
      </c>
      <c r="BR60" s="75">
        <f t="shared" si="45"/>
        <v>89144.377681523416</v>
      </c>
      <c r="BS60" s="75">
        <f t="shared" si="46"/>
        <v>51.659252408256634</v>
      </c>
      <c r="BV60" s="76">
        <f t="shared" si="47"/>
        <v>-153</v>
      </c>
      <c r="BW60" s="76">
        <f t="shared" si="48"/>
        <v>10</v>
      </c>
      <c r="BX60" s="76">
        <v>1</v>
      </c>
      <c r="BY60" s="67">
        <f t="shared" si="49"/>
        <v>2.0350000000000001</v>
      </c>
      <c r="BZ60" s="75">
        <f>BZ59*BX60</f>
        <v>1</v>
      </c>
      <c r="CA60" s="75">
        <f t="shared" si="50"/>
        <v>-311.35500000000002</v>
      </c>
      <c r="CB60" s="75">
        <f t="shared" si="51"/>
        <v>6.1444375234324518E-9</v>
      </c>
      <c r="CC60" s="75">
        <f t="shared" si="52"/>
        <v>89144.377681523416</v>
      </c>
      <c r="CD60" s="75">
        <f t="shared" si="53"/>
        <v>51.659252408256634</v>
      </c>
      <c r="CG60" s="76">
        <f t="shared" si="54"/>
        <v>-203</v>
      </c>
      <c r="CH60" s="76">
        <f t="shared" si="55"/>
        <v>10</v>
      </c>
      <c r="CI60" s="76">
        <v>1</v>
      </c>
      <c r="CJ60" s="67">
        <f t="shared" si="56"/>
        <v>2.2850000000000001</v>
      </c>
      <c r="CK60" s="75">
        <f>CK59*CI60</f>
        <v>1</v>
      </c>
      <c r="CL60" s="75">
        <f t="shared" si="57"/>
        <v>-463.85500000000002</v>
      </c>
      <c r="CM60" s="75">
        <f t="shared" si="58"/>
        <v>6.0004272689769851E-12</v>
      </c>
      <c r="CN60" s="75">
        <f t="shared" si="59"/>
        <v>89144.377681523416</v>
      </c>
      <c r="CO60" s="75">
        <f t="shared" si="60"/>
        <v>51.659252408256634</v>
      </c>
      <c r="CR60" s="76">
        <f t="shared" si="61"/>
        <v>-266</v>
      </c>
      <c r="CS60" s="76">
        <f t="shared" si="62"/>
        <v>10</v>
      </c>
      <c r="CT60" s="76">
        <v>1</v>
      </c>
      <c r="CU60" s="67">
        <f t="shared" si="63"/>
        <v>2.6</v>
      </c>
      <c r="CV60" s="75">
        <f>CV59*CT60</f>
        <v>1</v>
      </c>
      <c r="CW60" s="75">
        <f t="shared" si="64"/>
        <v>-691.6</v>
      </c>
      <c r="CX60" s="75">
        <f t="shared" si="65"/>
        <v>9.6650527947173975E-16</v>
      </c>
      <c r="CY60" s="75">
        <f t="shared" si="66"/>
        <v>89144.377681523416</v>
      </c>
      <c r="CZ60" s="75">
        <f t="shared" si="67"/>
        <v>51.659252408256634</v>
      </c>
    </row>
    <row r="61" spans="1:104">
      <c r="A61" s="67">
        <f t="shared" si="0"/>
        <v>1.6817928305074312</v>
      </c>
      <c r="B61" s="67">
        <f t="shared" si="1"/>
        <v>1.8333333333333333</v>
      </c>
      <c r="C61" s="88">
        <f t="shared" si="72"/>
        <v>3.2249999999999996</v>
      </c>
      <c r="D61" s="92"/>
      <c r="E61" s="70">
        <f t="shared" si="3"/>
        <v>2048.0000000000077</v>
      </c>
      <c r="F61" s="67">
        <f t="shared" si="68"/>
        <v>11.000000000000005</v>
      </c>
      <c r="G61" s="71">
        <v>55</v>
      </c>
      <c r="H61" s="76">
        <f t="shared" si="4"/>
        <v>55</v>
      </c>
      <c r="I61" s="76">
        <f t="shared" si="5"/>
        <v>10</v>
      </c>
      <c r="J61" s="76">
        <v>1</v>
      </c>
      <c r="K61" s="67">
        <f t="shared" si="6"/>
        <v>1</v>
      </c>
      <c r="L61" s="75">
        <f>L60*J61</f>
        <v>48</v>
      </c>
      <c r="M61" s="75">
        <f t="shared" si="7"/>
        <v>2640</v>
      </c>
      <c r="N61" s="75">
        <f t="shared" si="8"/>
        <v>20480.000000000076</v>
      </c>
      <c r="O61" s="75">
        <f t="shared" si="9"/>
        <v>102400.00000000038</v>
      </c>
      <c r="P61" s="75">
        <f t="shared" si="10"/>
        <v>53.537071771153222</v>
      </c>
      <c r="Q61" s="106">
        <f t="shared" si="71"/>
        <v>7.7575757575757862</v>
      </c>
      <c r="R61" s="79">
        <f>Q61/(($C61/K$3))</f>
        <v>2.4054498473103214</v>
      </c>
      <c r="S61" s="76">
        <f t="shared" si="12"/>
        <v>45</v>
      </c>
      <c r="T61" s="76">
        <f t="shared" si="13"/>
        <v>10</v>
      </c>
      <c r="U61" s="76">
        <v>1</v>
      </c>
      <c r="V61" s="67">
        <f t="shared" si="14"/>
        <v>1.05</v>
      </c>
      <c r="W61" s="75">
        <f>W60*U61</f>
        <v>48</v>
      </c>
      <c r="X61" s="75">
        <f t="shared" si="15"/>
        <v>2268</v>
      </c>
      <c r="Y61" s="75">
        <f t="shared" si="16"/>
        <v>5120.0000000000146</v>
      </c>
      <c r="Z61" s="75">
        <f t="shared" si="17"/>
        <v>102400.00000000038</v>
      </c>
      <c r="AA61" s="75">
        <f t="shared" si="18"/>
        <v>53.537071771153222</v>
      </c>
      <c r="AB61" s="106">
        <f t="shared" si="70"/>
        <v>2.2574955908289307</v>
      </c>
      <c r="AC61" s="79">
        <f>AB61/(($C61/V$3))</f>
        <v>0.73499856445593104</v>
      </c>
      <c r="AD61" s="76">
        <f t="shared" si="19"/>
        <v>20</v>
      </c>
      <c r="AE61" s="76">
        <f t="shared" si="20"/>
        <v>10</v>
      </c>
      <c r="AF61" s="76">
        <v>6</v>
      </c>
      <c r="AG61" s="67">
        <f t="shared" si="21"/>
        <v>1.175</v>
      </c>
      <c r="AH61" s="75">
        <f>AH60*AF61</f>
        <v>6</v>
      </c>
      <c r="AI61" s="75">
        <f t="shared" si="22"/>
        <v>141</v>
      </c>
      <c r="AJ61" s="75">
        <f t="shared" si="23"/>
        <v>160.00000000000023</v>
      </c>
      <c r="AK61" s="75">
        <f t="shared" si="24"/>
        <v>102400.00000000038</v>
      </c>
      <c r="AL61" s="75">
        <f t="shared" si="25"/>
        <v>53.537071771153222</v>
      </c>
      <c r="AM61" s="106">
        <f t="shared" si="73"/>
        <v>1.134751773049647</v>
      </c>
      <c r="AN61" s="79">
        <f>AM61/(($C61/AG$3))</f>
        <v>0.41343669250646059</v>
      </c>
      <c r="AO61" s="76">
        <f t="shared" si="26"/>
        <v>-10</v>
      </c>
      <c r="AP61" s="76">
        <f t="shared" si="27"/>
        <v>10</v>
      </c>
      <c r="AQ61" s="76">
        <v>1</v>
      </c>
      <c r="AR61" s="67">
        <f t="shared" si="28"/>
        <v>1.325</v>
      </c>
      <c r="AS61" s="75">
        <f>AS60*AQ61</f>
        <v>1</v>
      </c>
      <c r="AT61" s="75">
        <f t="shared" si="29"/>
        <v>-13.25</v>
      </c>
      <c r="AU61" s="75">
        <f t="shared" si="30"/>
        <v>2.4999999999999982</v>
      </c>
      <c r="AV61" s="75">
        <f t="shared" si="31"/>
        <v>102400.00000000038</v>
      </c>
      <c r="AW61" s="75">
        <f t="shared" si="32"/>
        <v>53.537071771153222</v>
      </c>
      <c r="AZ61" s="76">
        <f t="shared" si="33"/>
        <v>-47</v>
      </c>
      <c r="BA61" s="76">
        <f t="shared" si="34"/>
        <v>10</v>
      </c>
      <c r="BB61" s="76">
        <v>1</v>
      </c>
      <c r="BC61" s="67">
        <f t="shared" si="35"/>
        <v>1.51</v>
      </c>
      <c r="BD61" s="75">
        <f>BD60*BB61</f>
        <v>1</v>
      </c>
      <c r="BE61" s="75">
        <f t="shared" si="36"/>
        <v>-70.97</v>
      </c>
      <c r="BF61" s="75">
        <f t="shared" si="37"/>
        <v>1.4801919594828062E-2</v>
      </c>
      <c r="BG61" s="75">
        <f t="shared" si="38"/>
        <v>102400.00000000038</v>
      </c>
      <c r="BH61" s="75">
        <f t="shared" si="39"/>
        <v>53.537071771153222</v>
      </c>
      <c r="BK61" s="76">
        <f t="shared" si="40"/>
        <v>-97</v>
      </c>
      <c r="BL61" s="76">
        <f t="shared" si="41"/>
        <v>10</v>
      </c>
      <c r="BM61" s="76">
        <v>1</v>
      </c>
      <c r="BN61" s="67">
        <f t="shared" si="42"/>
        <v>1.76</v>
      </c>
      <c r="BO61" s="75">
        <f>BO60*BM61</f>
        <v>1</v>
      </c>
      <c r="BP61" s="75">
        <f t="shared" si="43"/>
        <v>-170.72</v>
      </c>
      <c r="BQ61" s="75">
        <f t="shared" si="44"/>
        <v>1.4454999604324227E-5</v>
      </c>
      <c r="BR61" s="75">
        <f t="shared" si="45"/>
        <v>102400.00000000038</v>
      </c>
      <c r="BS61" s="75">
        <f t="shared" si="46"/>
        <v>53.537071771153222</v>
      </c>
      <c r="BV61" s="76">
        <f t="shared" si="47"/>
        <v>-152</v>
      </c>
      <c r="BW61" s="76">
        <f t="shared" si="48"/>
        <v>10</v>
      </c>
      <c r="BX61" s="76">
        <v>1</v>
      </c>
      <c r="BY61" s="67">
        <f t="shared" si="49"/>
        <v>2.0350000000000001</v>
      </c>
      <c r="BZ61" s="75">
        <f>BZ60*BX61</f>
        <v>1</v>
      </c>
      <c r="CA61" s="75">
        <f t="shared" si="50"/>
        <v>-309.32000000000005</v>
      </c>
      <c r="CB61" s="75">
        <f t="shared" si="51"/>
        <v>7.0581052755489149E-9</v>
      </c>
      <c r="CC61" s="75">
        <f t="shared" si="52"/>
        <v>102400.00000000038</v>
      </c>
      <c r="CD61" s="75">
        <f t="shared" si="53"/>
        <v>53.537071771153222</v>
      </c>
      <c r="CG61" s="76">
        <f t="shared" si="54"/>
        <v>-202</v>
      </c>
      <c r="CH61" s="76">
        <f t="shared" si="55"/>
        <v>10</v>
      </c>
      <c r="CI61" s="76">
        <v>1</v>
      </c>
      <c r="CJ61" s="67">
        <f t="shared" si="56"/>
        <v>2.2850000000000001</v>
      </c>
      <c r="CK61" s="75">
        <f>CK60*CI61</f>
        <v>1</v>
      </c>
      <c r="CL61" s="75">
        <f t="shared" si="57"/>
        <v>-461.57000000000005</v>
      </c>
      <c r="CM61" s="75">
        <f t="shared" si="58"/>
        <v>6.8926809331532129E-12</v>
      </c>
      <c r="CN61" s="75">
        <f t="shared" si="59"/>
        <v>102400.00000000038</v>
      </c>
      <c r="CO61" s="75">
        <f t="shared" si="60"/>
        <v>53.537071771153222</v>
      </c>
      <c r="CR61" s="76">
        <f t="shared" si="61"/>
        <v>-265</v>
      </c>
      <c r="CS61" s="76">
        <f t="shared" si="62"/>
        <v>10</v>
      </c>
      <c r="CT61" s="76">
        <v>1</v>
      </c>
      <c r="CU61" s="67">
        <f t="shared" si="63"/>
        <v>2.6</v>
      </c>
      <c r="CV61" s="75">
        <f>CV60*CT61</f>
        <v>1</v>
      </c>
      <c r="CW61" s="75">
        <f t="shared" si="64"/>
        <v>-689</v>
      </c>
      <c r="CX61" s="75">
        <f t="shared" si="65"/>
        <v>1.1102230246251368E-15</v>
      </c>
      <c r="CY61" s="75">
        <f t="shared" si="66"/>
        <v>102400.00000000038</v>
      </c>
      <c r="CZ61" s="75">
        <f t="shared" si="67"/>
        <v>53.537071771153222</v>
      </c>
    </row>
    <row r="62" spans="1:104">
      <c r="A62" s="67">
        <f t="shared" si="0"/>
        <v>1.7411011265922505</v>
      </c>
      <c r="B62" s="67">
        <f t="shared" si="1"/>
        <v>1.8666666666666667</v>
      </c>
      <c r="C62" s="88">
        <f t="shared" si="72"/>
        <v>3.2249999999999996</v>
      </c>
      <c r="D62" s="92"/>
      <c r="E62" s="70">
        <f t="shared" si="3"/>
        <v>2352.5342310339365</v>
      </c>
      <c r="F62" s="67">
        <f t="shared" si="68"/>
        <v>11.200000000000006</v>
      </c>
      <c r="G62" s="71">
        <v>56</v>
      </c>
      <c r="H62" s="76">
        <f t="shared" si="4"/>
        <v>56</v>
      </c>
      <c r="I62" s="76">
        <f t="shared" si="5"/>
        <v>10</v>
      </c>
      <c r="J62" s="76">
        <v>1</v>
      </c>
      <c r="K62" s="67">
        <f t="shared" si="6"/>
        <v>1</v>
      </c>
      <c r="L62" s="75">
        <f>L61*J62</f>
        <v>48</v>
      </c>
      <c r="M62" s="75">
        <f t="shared" si="7"/>
        <v>2688</v>
      </c>
      <c r="N62" s="75">
        <f t="shared" si="8"/>
        <v>23525.342310339365</v>
      </c>
      <c r="O62" s="75">
        <f t="shared" si="9"/>
        <v>117626.71155169682</v>
      </c>
      <c r="P62" s="75">
        <f t="shared" si="10"/>
        <v>55.483089234073049</v>
      </c>
      <c r="Q62" s="106">
        <f t="shared" si="71"/>
        <v>8.7519874666441098</v>
      </c>
      <c r="R62" s="79">
        <f>Q62/(($C62/K$3))</f>
        <v>2.7137945633004996</v>
      </c>
      <c r="S62" s="76">
        <f t="shared" si="12"/>
        <v>46</v>
      </c>
      <c r="T62" s="76">
        <f t="shared" si="13"/>
        <v>10</v>
      </c>
      <c r="U62" s="76">
        <v>1</v>
      </c>
      <c r="V62" s="67">
        <f t="shared" si="14"/>
        <v>1.05</v>
      </c>
      <c r="W62" s="75">
        <f>W61*U62</f>
        <v>48</v>
      </c>
      <c r="X62" s="75">
        <f t="shared" si="15"/>
        <v>2318.4</v>
      </c>
      <c r="Y62" s="75">
        <f t="shared" si="16"/>
        <v>5881.3355775848368</v>
      </c>
      <c r="Z62" s="75">
        <f t="shared" si="17"/>
        <v>117626.71155169682</v>
      </c>
      <c r="AA62" s="75">
        <f t="shared" si="18"/>
        <v>55.483089234073049</v>
      </c>
      <c r="AB62" s="106">
        <f t="shared" si="70"/>
        <v>2.5368079613461165</v>
      </c>
      <c r="AC62" s="79">
        <f>AB62/(($C62/V$3))</f>
        <v>0.82593747578710774</v>
      </c>
      <c r="AD62" s="76">
        <f t="shared" si="19"/>
        <v>21</v>
      </c>
      <c r="AE62" s="76">
        <f t="shared" si="20"/>
        <v>10</v>
      </c>
      <c r="AF62" s="76">
        <v>1</v>
      </c>
      <c r="AG62" s="67">
        <f t="shared" si="21"/>
        <v>1.175</v>
      </c>
      <c r="AH62" s="75">
        <f>AH61*AF62</f>
        <v>6</v>
      </c>
      <c r="AI62" s="75">
        <f t="shared" si="22"/>
        <v>148.05000000000001</v>
      </c>
      <c r="AJ62" s="75">
        <f t="shared" si="23"/>
        <v>183.79173679952584</v>
      </c>
      <c r="AK62" s="75">
        <f t="shared" si="24"/>
        <v>117626.71155169682</v>
      </c>
      <c r="AL62" s="75">
        <f t="shared" si="25"/>
        <v>55.483089234073049</v>
      </c>
      <c r="AM62" s="106">
        <f t="shared" si="73"/>
        <v>1.2414166619353315</v>
      </c>
      <c r="AN62" s="79">
        <f>AM62/(($C62/AG$3))</f>
        <v>0.45229909388341544</v>
      </c>
      <c r="AO62" s="76">
        <f t="shared" si="26"/>
        <v>-9</v>
      </c>
      <c r="AP62" s="76">
        <f t="shared" si="27"/>
        <v>10</v>
      </c>
      <c r="AQ62" s="76">
        <v>1</v>
      </c>
      <c r="AR62" s="67">
        <f t="shared" si="28"/>
        <v>1.325</v>
      </c>
      <c r="AS62" s="75">
        <f>AS61*AQ62</f>
        <v>1</v>
      </c>
      <c r="AT62" s="75">
        <f t="shared" si="29"/>
        <v>-11.924999999999999</v>
      </c>
      <c r="AU62" s="75">
        <f t="shared" si="30"/>
        <v>2.8717458874925854</v>
      </c>
      <c r="AV62" s="75">
        <f t="shared" si="31"/>
        <v>117626.71155169682</v>
      </c>
      <c r="AW62" s="75">
        <f t="shared" si="32"/>
        <v>55.483089234073049</v>
      </c>
      <c r="AZ62" s="76">
        <f t="shared" si="33"/>
        <v>-46</v>
      </c>
      <c r="BA62" s="76">
        <f t="shared" si="34"/>
        <v>10</v>
      </c>
      <c r="BB62" s="76">
        <v>1</v>
      </c>
      <c r="BC62" s="67">
        <f t="shared" si="35"/>
        <v>1.51</v>
      </c>
      <c r="BD62" s="75">
        <f>BD61*BB62</f>
        <v>1</v>
      </c>
      <c r="BE62" s="75">
        <f t="shared" si="36"/>
        <v>-69.459999999999994</v>
      </c>
      <c r="BF62" s="75">
        <f t="shared" si="37"/>
        <v>1.7002940689377376E-2</v>
      </c>
      <c r="BG62" s="75">
        <f t="shared" si="38"/>
        <v>117626.71155169682</v>
      </c>
      <c r="BH62" s="75">
        <f t="shared" si="39"/>
        <v>55.483089234073049</v>
      </c>
      <c r="BK62" s="76">
        <f t="shared" si="40"/>
        <v>-96</v>
      </c>
      <c r="BL62" s="76">
        <f t="shared" si="41"/>
        <v>10</v>
      </c>
      <c r="BM62" s="76">
        <v>1</v>
      </c>
      <c r="BN62" s="67">
        <f t="shared" si="42"/>
        <v>1.76</v>
      </c>
      <c r="BO62" s="75">
        <f>BO61*BM62</f>
        <v>1</v>
      </c>
      <c r="BP62" s="75">
        <f t="shared" si="43"/>
        <v>-168.96</v>
      </c>
      <c r="BQ62" s="75">
        <f t="shared" si="44"/>
        <v>1.6604434266970033E-5</v>
      </c>
      <c r="BR62" s="75">
        <f t="shared" si="45"/>
        <v>117626.71155169682</v>
      </c>
      <c r="BS62" s="75">
        <f t="shared" si="46"/>
        <v>55.483089234073049</v>
      </c>
      <c r="BV62" s="76">
        <f t="shared" si="47"/>
        <v>-151</v>
      </c>
      <c r="BW62" s="76">
        <f t="shared" si="48"/>
        <v>10</v>
      </c>
      <c r="BX62" s="76">
        <v>1</v>
      </c>
      <c r="BY62" s="67">
        <f t="shared" si="49"/>
        <v>2.0350000000000001</v>
      </c>
      <c r="BZ62" s="75">
        <f>BZ61*BX62</f>
        <v>1</v>
      </c>
      <c r="CA62" s="75">
        <f t="shared" si="50"/>
        <v>-307.28500000000003</v>
      </c>
      <c r="CB62" s="75">
        <f t="shared" si="51"/>
        <v>8.1076339194189331E-9</v>
      </c>
      <c r="CC62" s="75">
        <f t="shared" si="52"/>
        <v>117626.71155169682</v>
      </c>
      <c r="CD62" s="75">
        <f t="shared" si="53"/>
        <v>55.483089234073049</v>
      </c>
      <c r="CG62" s="76">
        <f t="shared" si="54"/>
        <v>-201</v>
      </c>
      <c r="CH62" s="76">
        <f t="shared" si="55"/>
        <v>10</v>
      </c>
      <c r="CI62" s="76">
        <v>1</v>
      </c>
      <c r="CJ62" s="67">
        <f t="shared" si="56"/>
        <v>2.2850000000000001</v>
      </c>
      <c r="CK62" s="75">
        <f>CK61*CI62</f>
        <v>1</v>
      </c>
      <c r="CL62" s="75">
        <f t="shared" si="57"/>
        <v>-459.28500000000003</v>
      </c>
      <c r="CM62" s="75">
        <f t="shared" si="58"/>
        <v>7.9176112494325244E-12</v>
      </c>
      <c r="CN62" s="75">
        <f t="shared" si="59"/>
        <v>117626.71155169682</v>
      </c>
      <c r="CO62" s="75">
        <f t="shared" si="60"/>
        <v>55.483089234073049</v>
      </c>
      <c r="CR62" s="76">
        <f t="shared" si="61"/>
        <v>-264</v>
      </c>
      <c r="CS62" s="76">
        <f t="shared" si="62"/>
        <v>10</v>
      </c>
      <c r="CT62" s="76">
        <v>1</v>
      </c>
      <c r="CU62" s="67">
        <f t="shared" si="63"/>
        <v>2.6</v>
      </c>
      <c r="CV62" s="75">
        <f>CV61*CT62</f>
        <v>1</v>
      </c>
      <c r="CW62" s="75">
        <f t="shared" si="64"/>
        <v>-686.4</v>
      </c>
      <c r="CX62" s="75">
        <f t="shared" si="65"/>
        <v>1.2753113620667276E-15</v>
      </c>
      <c r="CY62" s="75">
        <f t="shared" si="66"/>
        <v>117626.71155169682</v>
      </c>
      <c r="CZ62" s="75">
        <f t="shared" si="67"/>
        <v>55.483089234073049</v>
      </c>
    </row>
    <row r="63" spans="1:104">
      <c r="A63" s="67">
        <f t="shared" si="0"/>
        <v>1.8025009252216628</v>
      </c>
      <c r="B63" s="67">
        <f t="shared" si="1"/>
        <v>1.9</v>
      </c>
      <c r="C63" s="88">
        <f t="shared" si="72"/>
        <v>3.2249999999999996</v>
      </c>
      <c r="D63" s="92"/>
      <c r="E63" s="70">
        <f t="shared" si="3"/>
        <v>2702.3522012628982</v>
      </c>
      <c r="F63" s="67">
        <f t="shared" si="68"/>
        <v>11.400000000000006</v>
      </c>
      <c r="G63" s="71">
        <v>57</v>
      </c>
      <c r="H63" s="76">
        <f t="shared" si="4"/>
        <v>57</v>
      </c>
      <c r="I63" s="76">
        <f t="shared" si="5"/>
        <v>10</v>
      </c>
      <c r="J63" s="76">
        <v>1</v>
      </c>
      <c r="K63" s="67">
        <f t="shared" si="6"/>
        <v>1</v>
      </c>
      <c r="L63" s="75">
        <f>L62*J63</f>
        <v>48</v>
      </c>
      <c r="M63" s="75">
        <f t="shared" si="7"/>
        <v>2736</v>
      </c>
      <c r="N63" s="75">
        <f t="shared" si="8"/>
        <v>27023.522012628982</v>
      </c>
      <c r="O63" s="75">
        <f t="shared" si="9"/>
        <v>135117.61006314491</v>
      </c>
      <c r="P63" s="75">
        <f t="shared" si="10"/>
        <v>57.499779514571038</v>
      </c>
      <c r="Q63" s="106">
        <f t="shared" si="71"/>
        <v>9.8770182794696577</v>
      </c>
      <c r="R63" s="79">
        <f>Q63/(($C63/K$3))</f>
        <v>3.062641326967336</v>
      </c>
      <c r="S63" s="76">
        <f t="shared" si="12"/>
        <v>47</v>
      </c>
      <c r="T63" s="76">
        <f t="shared" si="13"/>
        <v>10</v>
      </c>
      <c r="U63" s="76">
        <v>1</v>
      </c>
      <c r="V63" s="67">
        <f t="shared" si="14"/>
        <v>1.05</v>
      </c>
      <c r="W63" s="75">
        <f>W62*U63</f>
        <v>48</v>
      </c>
      <c r="X63" s="75">
        <f t="shared" si="15"/>
        <v>2368.8000000000002</v>
      </c>
      <c r="Y63" s="75">
        <f t="shared" si="16"/>
        <v>6755.8805031572392</v>
      </c>
      <c r="Z63" s="75">
        <f t="shared" si="17"/>
        <v>135117.61006314491</v>
      </c>
      <c r="AA63" s="75">
        <f t="shared" si="18"/>
        <v>57.499779514571038</v>
      </c>
      <c r="AB63" s="106">
        <f t="shared" si="70"/>
        <v>2.8520265548620563</v>
      </c>
      <c r="AC63" s="79">
        <f>AB63/(($C63/V$3))</f>
        <v>0.92856678530392533</v>
      </c>
      <c r="AD63" s="76">
        <f t="shared" si="19"/>
        <v>22</v>
      </c>
      <c r="AE63" s="76">
        <f t="shared" si="20"/>
        <v>10</v>
      </c>
      <c r="AF63" s="76">
        <v>1</v>
      </c>
      <c r="AG63" s="67">
        <f t="shared" si="21"/>
        <v>1.175</v>
      </c>
      <c r="AH63" s="75">
        <f>AH62*AF63</f>
        <v>6</v>
      </c>
      <c r="AI63" s="75">
        <f t="shared" si="22"/>
        <v>155.1</v>
      </c>
      <c r="AJ63" s="75">
        <f t="shared" si="23"/>
        <v>211.12126572366336</v>
      </c>
      <c r="AK63" s="75">
        <f t="shared" si="24"/>
        <v>135117.61006314491</v>
      </c>
      <c r="AL63" s="75">
        <f t="shared" si="25"/>
        <v>57.499779514571038</v>
      </c>
      <c r="AM63" s="106">
        <f t="shared" si="73"/>
        <v>1.3611944920932519</v>
      </c>
      <c r="AN63" s="79">
        <f>AM63/(($C63/AG$3))</f>
        <v>0.49593907851459573</v>
      </c>
      <c r="AO63" s="76">
        <f t="shared" si="26"/>
        <v>-8</v>
      </c>
      <c r="AP63" s="76">
        <f t="shared" si="27"/>
        <v>10</v>
      </c>
      <c r="AQ63" s="76">
        <v>1</v>
      </c>
      <c r="AR63" s="67">
        <f t="shared" si="28"/>
        <v>1.325</v>
      </c>
      <c r="AS63" s="75">
        <f>AS62*AQ63</f>
        <v>1</v>
      </c>
      <c r="AT63" s="75">
        <f t="shared" si="29"/>
        <v>-10.6</v>
      </c>
      <c r="AU63" s="75">
        <f t="shared" si="30"/>
        <v>3.2987697769322337</v>
      </c>
      <c r="AV63" s="75">
        <f t="shared" si="31"/>
        <v>135117.61006314491</v>
      </c>
      <c r="AW63" s="75">
        <f t="shared" si="32"/>
        <v>57.499779514571038</v>
      </c>
      <c r="AZ63" s="76">
        <f t="shared" si="33"/>
        <v>-45</v>
      </c>
      <c r="BA63" s="76">
        <f t="shared" si="34"/>
        <v>10</v>
      </c>
      <c r="BB63" s="76">
        <v>1</v>
      </c>
      <c r="BC63" s="67">
        <f t="shared" si="35"/>
        <v>1.51</v>
      </c>
      <c r="BD63" s="75">
        <f>BD62*BB63</f>
        <v>1</v>
      </c>
      <c r="BE63" s="75">
        <f t="shared" si="36"/>
        <v>-67.95</v>
      </c>
      <c r="BF63" s="75">
        <f t="shared" si="37"/>
        <v>1.9531249999999944E-2</v>
      </c>
      <c r="BG63" s="75">
        <f t="shared" si="38"/>
        <v>135117.61006314491</v>
      </c>
      <c r="BH63" s="75">
        <f t="shared" si="39"/>
        <v>57.499779514571038</v>
      </c>
      <c r="BK63" s="76">
        <f t="shared" si="40"/>
        <v>-95</v>
      </c>
      <c r="BL63" s="76">
        <f t="shared" si="41"/>
        <v>10</v>
      </c>
      <c r="BM63" s="76">
        <v>1</v>
      </c>
      <c r="BN63" s="67">
        <f t="shared" si="42"/>
        <v>1.76</v>
      </c>
      <c r="BO63" s="75">
        <f>BO62*BM63</f>
        <v>1</v>
      </c>
      <c r="BP63" s="75">
        <f t="shared" si="43"/>
        <v>-167.2</v>
      </c>
      <c r="BQ63" s="75">
        <f t="shared" si="44"/>
        <v>1.9073486328124878E-5</v>
      </c>
      <c r="BR63" s="75">
        <f t="shared" si="45"/>
        <v>135117.61006314491</v>
      </c>
      <c r="BS63" s="75">
        <f t="shared" si="46"/>
        <v>57.499779514571038</v>
      </c>
      <c r="BV63" s="76">
        <f t="shared" si="47"/>
        <v>-150</v>
      </c>
      <c r="BW63" s="76">
        <f t="shared" si="48"/>
        <v>10</v>
      </c>
      <c r="BX63" s="76">
        <v>1</v>
      </c>
      <c r="BY63" s="67">
        <f t="shared" si="49"/>
        <v>2.0350000000000001</v>
      </c>
      <c r="BZ63" s="75">
        <f>BZ62*BX63</f>
        <v>1</v>
      </c>
      <c r="CA63" s="75">
        <f t="shared" si="50"/>
        <v>-305.25</v>
      </c>
      <c r="CB63" s="75">
        <f t="shared" si="51"/>
        <v>9.3132257461546925E-9</v>
      </c>
      <c r="CC63" s="75">
        <f t="shared" si="52"/>
        <v>135117.61006314491</v>
      </c>
      <c r="CD63" s="75">
        <f t="shared" si="53"/>
        <v>57.499779514571038</v>
      </c>
      <c r="CG63" s="76">
        <f t="shared" si="54"/>
        <v>-200</v>
      </c>
      <c r="CH63" s="76">
        <f t="shared" si="55"/>
        <v>10</v>
      </c>
      <c r="CI63" s="76">
        <v>1</v>
      </c>
      <c r="CJ63" s="67">
        <f t="shared" si="56"/>
        <v>2.2850000000000001</v>
      </c>
      <c r="CK63" s="75">
        <f>CK62*CI63</f>
        <v>1</v>
      </c>
      <c r="CL63" s="75">
        <f t="shared" si="57"/>
        <v>-457</v>
      </c>
      <c r="CM63" s="75">
        <f t="shared" si="58"/>
        <v>9.0949470177291612E-12</v>
      </c>
      <c r="CN63" s="75">
        <f t="shared" si="59"/>
        <v>135117.61006314491</v>
      </c>
      <c r="CO63" s="75">
        <f t="shared" si="60"/>
        <v>57.499779514571038</v>
      </c>
      <c r="CR63" s="76">
        <f t="shared" si="61"/>
        <v>-263</v>
      </c>
      <c r="CS63" s="76">
        <f t="shared" si="62"/>
        <v>10</v>
      </c>
      <c r="CT63" s="76">
        <v>1</v>
      </c>
      <c r="CU63" s="67">
        <f t="shared" si="63"/>
        <v>2.6</v>
      </c>
      <c r="CV63" s="75">
        <f>CV62*CT63</f>
        <v>1</v>
      </c>
      <c r="CW63" s="75">
        <f t="shared" si="64"/>
        <v>-683.80000000000007</v>
      </c>
      <c r="CX63" s="75">
        <f t="shared" si="65"/>
        <v>1.4649480637150781E-15</v>
      </c>
      <c r="CY63" s="75">
        <f t="shared" si="66"/>
        <v>135117.61006314491</v>
      </c>
      <c r="CZ63" s="75">
        <f t="shared" si="67"/>
        <v>57.499779514571038</v>
      </c>
    </row>
    <row r="64" spans="1:104">
      <c r="A64" s="67">
        <f t="shared" si="0"/>
        <v>1.8660659830736175</v>
      </c>
      <c r="B64" s="67">
        <f t="shared" si="1"/>
        <v>1.9333333333333333</v>
      </c>
      <c r="C64" s="88">
        <f t="shared" si="72"/>
        <v>3.2249999999999996</v>
      </c>
      <c r="D64" s="92"/>
      <c r="E64" s="70">
        <f t="shared" si="3"/>
        <v>3104.1875282133069</v>
      </c>
      <c r="F64" s="67">
        <f t="shared" si="68"/>
        <v>11.600000000000007</v>
      </c>
      <c r="G64" s="71">
        <v>58</v>
      </c>
      <c r="H64" s="76">
        <f t="shared" si="4"/>
        <v>58</v>
      </c>
      <c r="I64" s="76">
        <f t="shared" si="5"/>
        <v>10</v>
      </c>
      <c r="J64" s="76">
        <v>1</v>
      </c>
      <c r="K64" s="67">
        <f t="shared" si="6"/>
        <v>1</v>
      </c>
      <c r="L64" s="75">
        <f>L63*J64</f>
        <v>48</v>
      </c>
      <c r="M64" s="75">
        <f t="shared" si="7"/>
        <v>2784</v>
      </c>
      <c r="N64" s="75">
        <f t="shared" si="8"/>
        <v>31041.875282133071</v>
      </c>
      <c r="O64" s="75">
        <f t="shared" si="9"/>
        <v>155209.37641066534</v>
      </c>
      <c r="P64" s="75">
        <f t="shared" si="10"/>
        <v>59.589707059484184</v>
      </c>
      <c r="Q64" s="106">
        <f t="shared" si="71"/>
        <v>11.150098880076534</v>
      </c>
      <c r="R64" s="79">
        <f>Q64/(($C64/K$3))</f>
        <v>3.4573950015741195</v>
      </c>
      <c r="S64" s="76">
        <f t="shared" si="12"/>
        <v>48</v>
      </c>
      <c r="T64" s="76">
        <f t="shared" si="13"/>
        <v>10</v>
      </c>
      <c r="U64" s="76">
        <v>1</v>
      </c>
      <c r="V64" s="67">
        <f t="shared" si="14"/>
        <v>1.05</v>
      </c>
      <c r="W64" s="75">
        <f>W63*U64</f>
        <v>48</v>
      </c>
      <c r="X64" s="75">
        <f t="shared" si="15"/>
        <v>2419.2000000000003</v>
      </c>
      <c r="Y64" s="75">
        <f t="shared" si="16"/>
        <v>7760.4688205332623</v>
      </c>
      <c r="Z64" s="75">
        <f t="shared" si="17"/>
        <v>155209.37641066534</v>
      </c>
      <c r="AA64" s="75">
        <f t="shared" si="18"/>
        <v>59.589707059484184</v>
      </c>
      <c r="AB64" s="106">
        <f t="shared" si="70"/>
        <v>3.2078657492283655</v>
      </c>
      <c r="AC64" s="79">
        <f>AB64/(($C64/V$3))</f>
        <v>1.0444214067255144</v>
      </c>
      <c r="AD64" s="76">
        <f t="shared" si="19"/>
        <v>23</v>
      </c>
      <c r="AE64" s="76">
        <f t="shared" si="20"/>
        <v>10</v>
      </c>
      <c r="AF64" s="76">
        <v>1</v>
      </c>
      <c r="AG64" s="67">
        <f t="shared" si="21"/>
        <v>1.175</v>
      </c>
      <c r="AH64" s="75">
        <f>AH63*AF64</f>
        <v>6</v>
      </c>
      <c r="AI64" s="75">
        <f t="shared" si="22"/>
        <v>162.15</v>
      </c>
      <c r="AJ64" s="75">
        <f t="shared" si="23"/>
        <v>242.51465064166408</v>
      </c>
      <c r="AK64" s="75">
        <f t="shared" si="24"/>
        <v>155209.37641066534</v>
      </c>
      <c r="AL64" s="75">
        <f t="shared" si="25"/>
        <v>59.589707059484184</v>
      </c>
      <c r="AM64" s="106">
        <f t="shared" si="73"/>
        <v>1.4956191837290413</v>
      </c>
      <c r="AN64" s="79">
        <f>AM64/(($C64/AG$3))</f>
        <v>0.54491551655244153</v>
      </c>
      <c r="AO64" s="76">
        <f t="shared" si="26"/>
        <v>-7</v>
      </c>
      <c r="AP64" s="76">
        <f t="shared" si="27"/>
        <v>10</v>
      </c>
      <c r="AQ64" s="76">
        <v>1</v>
      </c>
      <c r="AR64" s="67">
        <f t="shared" si="28"/>
        <v>1.325</v>
      </c>
      <c r="AS64" s="75">
        <f>AS63*AQ64</f>
        <v>1</v>
      </c>
      <c r="AT64" s="75">
        <f t="shared" si="29"/>
        <v>-9.2750000000000004</v>
      </c>
      <c r="AU64" s="75">
        <f t="shared" si="30"/>
        <v>3.7892914162759932</v>
      </c>
      <c r="AV64" s="75">
        <f t="shared" si="31"/>
        <v>155209.37641066534</v>
      </c>
      <c r="AW64" s="75">
        <f t="shared" si="32"/>
        <v>59.589707059484184</v>
      </c>
      <c r="AZ64" s="76">
        <f t="shared" si="33"/>
        <v>-44</v>
      </c>
      <c r="BA64" s="76">
        <f t="shared" si="34"/>
        <v>10</v>
      </c>
      <c r="BB64" s="76">
        <v>1</v>
      </c>
      <c r="BC64" s="67">
        <f t="shared" si="35"/>
        <v>1.51</v>
      </c>
      <c r="BD64" s="75">
        <f>BD63*BB64</f>
        <v>1</v>
      </c>
      <c r="BE64" s="75">
        <f t="shared" si="36"/>
        <v>-66.44</v>
      </c>
      <c r="BF64" s="75">
        <f t="shared" si="37"/>
        <v>2.2435514746035778E-2</v>
      </c>
      <c r="BG64" s="75">
        <f t="shared" si="38"/>
        <v>155209.37641066534</v>
      </c>
      <c r="BH64" s="75">
        <f t="shared" si="39"/>
        <v>59.589707059484184</v>
      </c>
      <c r="BK64" s="76">
        <f t="shared" si="40"/>
        <v>-94</v>
      </c>
      <c r="BL64" s="76">
        <f t="shared" si="41"/>
        <v>10</v>
      </c>
      <c r="BM64" s="76">
        <v>1</v>
      </c>
      <c r="BN64" s="67">
        <f t="shared" si="42"/>
        <v>1.76</v>
      </c>
      <c r="BO64" s="75">
        <f>BO63*BM64</f>
        <v>1</v>
      </c>
      <c r="BP64" s="75">
        <f t="shared" si="43"/>
        <v>-165.44</v>
      </c>
      <c r="BQ64" s="75">
        <f t="shared" si="44"/>
        <v>2.190968236917549E-5</v>
      </c>
      <c r="BR64" s="75">
        <f t="shared" si="45"/>
        <v>155209.37641066534</v>
      </c>
      <c r="BS64" s="75">
        <f t="shared" si="46"/>
        <v>59.589707059484184</v>
      </c>
      <c r="BV64" s="76">
        <f t="shared" si="47"/>
        <v>-149</v>
      </c>
      <c r="BW64" s="76">
        <f t="shared" si="48"/>
        <v>10</v>
      </c>
      <c r="BX64" s="76">
        <v>1</v>
      </c>
      <c r="BY64" s="67">
        <f t="shared" si="49"/>
        <v>2.0350000000000001</v>
      </c>
      <c r="BZ64" s="75">
        <f>BZ63*BX64</f>
        <v>1</v>
      </c>
      <c r="CA64" s="75">
        <f t="shared" si="50"/>
        <v>-303.21500000000003</v>
      </c>
      <c r="CB64" s="75">
        <f t="shared" si="51"/>
        <v>1.069808709432393E-8</v>
      </c>
      <c r="CC64" s="75">
        <f t="shared" si="52"/>
        <v>155209.37641066534</v>
      </c>
      <c r="CD64" s="75">
        <f t="shared" si="53"/>
        <v>59.589707059484184</v>
      </c>
      <c r="CG64" s="76">
        <f t="shared" si="54"/>
        <v>-199</v>
      </c>
      <c r="CH64" s="76">
        <f t="shared" si="55"/>
        <v>10</v>
      </c>
      <c r="CI64" s="76">
        <v>1</v>
      </c>
      <c r="CJ64" s="67">
        <f t="shared" si="56"/>
        <v>2.2850000000000001</v>
      </c>
      <c r="CK64" s="75">
        <f>CK63*CI64</f>
        <v>1</v>
      </c>
      <c r="CL64" s="75">
        <f t="shared" si="57"/>
        <v>-454.71500000000003</v>
      </c>
      <c r="CM64" s="75">
        <f t="shared" si="58"/>
        <v>1.0447350678050678E-11</v>
      </c>
      <c r="CN64" s="75">
        <f t="shared" si="59"/>
        <v>155209.37641066534</v>
      </c>
      <c r="CO64" s="75">
        <f t="shared" si="60"/>
        <v>59.589707059484184</v>
      </c>
      <c r="CR64" s="76">
        <f t="shared" si="61"/>
        <v>-262</v>
      </c>
      <c r="CS64" s="76">
        <f t="shared" si="62"/>
        <v>10</v>
      </c>
      <c r="CT64" s="76">
        <v>1</v>
      </c>
      <c r="CU64" s="67">
        <f t="shared" si="63"/>
        <v>2.6</v>
      </c>
      <c r="CV64" s="75">
        <f>CV63*CT64</f>
        <v>1</v>
      </c>
      <c r="CW64" s="75">
        <f t="shared" si="64"/>
        <v>-681.2</v>
      </c>
      <c r="CX64" s="75">
        <f t="shared" si="65"/>
        <v>1.6827834309456023E-15</v>
      </c>
      <c r="CY64" s="75">
        <f t="shared" si="66"/>
        <v>155209.37641066534</v>
      </c>
      <c r="CZ64" s="75">
        <f t="shared" si="67"/>
        <v>59.589707059484184</v>
      </c>
    </row>
    <row r="65" spans="1:104">
      <c r="A65" s="67">
        <f t="shared" si="0"/>
        <v>1.9318726578496941</v>
      </c>
      <c r="B65" s="67">
        <f t="shared" si="1"/>
        <v>1.9666666666666666</v>
      </c>
      <c r="C65" s="88">
        <f t="shared" si="72"/>
        <v>3.2249999999999996</v>
      </c>
      <c r="D65" s="92"/>
      <c r="E65" s="70">
        <f t="shared" si="3"/>
        <v>3565.7751072609381</v>
      </c>
      <c r="F65" s="67">
        <f t="shared" si="68"/>
        <v>11.800000000000008</v>
      </c>
      <c r="G65" s="71">
        <v>59</v>
      </c>
      <c r="H65" s="76">
        <f t="shared" si="4"/>
        <v>59</v>
      </c>
      <c r="I65" s="76">
        <f t="shared" si="5"/>
        <v>10</v>
      </c>
      <c r="J65" s="76">
        <v>1</v>
      </c>
      <c r="K65" s="67">
        <f t="shared" si="6"/>
        <v>1</v>
      </c>
      <c r="L65" s="75">
        <f>L64*J65</f>
        <v>48</v>
      </c>
      <c r="M65" s="75">
        <f t="shared" si="7"/>
        <v>2832</v>
      </c>
      <c r="N65" s="75">
        <f t="shared" si="8"/>
        <v>35657.751072609382</v>
      </c>
      <c r="O65" s="75">
        <f t="shared" si="9"/>
        <v>178288.75536304692</v>
      </c>
      <c r="P65" s="75">
        <f t="shared" si="10"/>
        <v>61.755529295928554</v>
      </c>
      <c r="Q65" s="106">
        <f t="shared" si="71"/>
        <v>12.591013796825347</v>
      </c>
      <c r="R65" s="79">
        <f>Q65/(($C65/K$3))</f>
        <v>3.9041903245970073</v>
      </c>
      <c r="S65" s="76">
        <f t="shared" si="12"/>
        <v>49</v>
      </c>
      <c r="T65" s="76">
        <f t="shared" si="13"/>
        <v>10</v>
      </c>
      <c r="U65" s="76">
        <v>1</v>
      </c>
      <c r="V65" s="67">
        <f t="shared" si="14"/>
        <v>1.05</v>
      </c>
      <c r="W65" s="75">
        <f>W64*U65</f>
        <v>48</v>
      </c>
      <c r="X65" s="75">
        <f t="shared" si="15"/>
        <v>2469.6</v>
      </c>
      <c r="Y65" s="75">
        <f t="shared" si="16"/>
        <v>8914.4377681523401</v>
      </c>
      <c r="Z65" s="75">
        <f t="shared" si="17"/>
        <v>178288.75536304692</v>
      </c>
      <c r="AA65" s="75">
        <f t="shared" si="18"/>
        <v>61.755529295928554</v>
      </c>
      <c r="AB65" s="106">
        <f t="shared" si="70"/>
        <v>3.6096686783901606</v>
      </c>
      <c r="AC65" s="79">
        <f>AB65/(($C65/V$3))</f>
        <v>1.1752409650572617</v>
      </c>
      <c r="AD65" s="76">
        <f t="shared" si="19"/>
        <v>24</v>
      </c>
      <c r="AE65" s="76">
        <f t="shared" si="20"/>
        <v>10</v>
      </c>
      <c r="AF65" s="76">
        <v>1</v>
      </c>
      <c r="AG65" s="67">
        <f t="shared" si="21"/>
        <v>1.175</v>
      </c>
      <c r="AH65" s="75">
        <f>AH64*AF65</f>
        <v>6</v>
      </c>
      <c r="AI65" s="75">
        <f t="shared" si="22"/>
        <v>169.20000000000002</v>
      </c>
      <c r="AJ65" s="75">
        <f t="shared" si="23"/>
        <v>278.57618025476017</v>
      </c>
      <c r="AK65" s="75">
        <f t="shared" si="24"/>
        <v>178288.75536304692</v>
      </c>
      <c r="AL65" s="75">
        <f t="shared" si="25"/>
        <v>61.755529295928554</v>
      </c>
      <c r="AM65" s="106">
        <f t="shared" si="73"/>
        <v>1.6464313253827432</v>
      </c>
      <c r="AN65" s="79">
        <f>AM65/(($C65/AG$3))</f>
        <v>0.59986257591464298</v>
      </c>
      <c r="AO65" s="76">
        <f t="shared" si="26"/>
        <v>-6</v>
      </c>
      <c r="AP65" s="76">
        <f t="shared" si="27"/>
        <v>10</v>
      </c>
      <c r="AQ65" s="76">
        <v>1</v>
      </c>
      <c r="AR65" s="67">
        <f t="shared" si="28"/>
        <v>1.325</v>
      </c>
      <c r="AS65" s="75">
        <f>AS64*AQ65</f>
        <v>1</v>
      </c>
      <c r="AT65" s="75">
        <f t="shared" si="29"/>
        <v>-7.9499999999999993</v>
      </c>
      <c r="AU65" s="75">
        <f t="shared" si="30"/>
        <v>4.3527528164806197</v>
      </c>
      <c r="AV65" s="75">
        <f t="shared" si="31"/>
        <v>178288.75536304692</v>
      </c>
      <c r="AW65" s="75">
        <f t="shared" si="32"/>
        <v>61.755529295928554</v>
      </c>
      <c r="AZ65" s="76">
        <f t="shared" si="33"/>
        <v>-43</v>
      </c>
      <c r="BA65" s="76">
        <f t="shared" si="34"/>
        <v>10</v>
      </c>
      <c r="BB65" s="76">
        <v>1</v>
      </c>
      <c r="BC65" s="67">
        <f t="shared" si="35"/>
        <v>1.51</v>
      </c>
      <c r="BD65" s="75">
        <f>BD64*BB65</f>
        <v>1</v>
      </c>
      <c r="BE65" s="75">
        <f t="shared" si="36"/>
        <v>-64.930000000000007</v>
      </c>
      <c r="BF65" s="75">
        <f t="shared" si="37"/>
        <v>2.5771638882283017E-2</v>
      </c>
      <c r="BG65" s="75">
        <f t="shared" si="38"/>
        <v>178288.75536304692</v>
      </c>
      <c r="BH65" s="75">
        <f t="shared" si="39"/>
        <v>61.755529295928554</v>
      </c>
      <c r="BK65" s="76">
        <f t="shared" si="40"/>
        <v>-93</v>
      </c>
      <c r="BL65" s="76">
        <f t="shared" si="41"/>
        <v>10</v>
      </c>
      <c r="BM65" s="76">
        <v>1</v>
      </c>
      <c r="BN65" s="67">
        <f t="shared" si="42"/>
        <v>1.76</v>
      </c>
      <c r="BO65" s="75">
        <f>BO64*BM65</f>
        <v>1</v>
      </c>
      <c r="BP65" s="75">
        <f t="shared" si="43"/>
        <v>-163.68</v>
      </c>
      <c r="BQ65" s="75">
        <f t="shared" si="44"/>
        <v>2.5167616095979424E-5</v>
      </c>
      <c r="BR65" s="75">
        <f t="shared" si="45"/>
        <v>178288.75536304692</v>
      </c>
      <c r="BS65" s="75">
        <f t="shared" si="46"/>
        <v>61.755529295928554</v>
      </c>
      <c r="BV65" s="76">
        <f t="shared" si="47"/>
        <v>-148</v>
      </c>
      <c r="BW65" s="76">
        <f t="shared" si="48"/>
        <v>10</v>
      </c>
      <c r="BX65" s="76">
        <v>1</v>
      </c>
      <c r="BY65" s="67">
        <f t="shared" si="49"/>
        <v>2.0350000000000001</v>
      </c>
      <c r="BZ65" s="75">
        <f>BZ64*BX65</f>
        <v>1</v>
      </c>
      <c r="CA65" s="75">
        <f t="shared" si="50"/>
        <v>-301.18</v>
      </c>
      <c r="CB65" s="75">
        <f t="shared" si="51"/>
        <v>1.2288875046864907E-8</v>
      </c>
      <c r="CC65" s="75">
        <f t="shared" si="52"/>
        <v>178288.75536304692</v>
      </c>
      <c r="CD65" s="75">
        <f t="shared" si="53"/>
        <v>61.755529295928554</v>
      </c>
      <c r="CG65" s="76">
        <f t="shared" si="54"/>
        <v>-198</v>
      </c>
      <c r="CH65" s="76">
        <f t="shared" si="55"/>
        <v>10</v>
      </c>
      <c r="CI65" s="76">
        <v>1</v>
      </c>
      <c r="CJ65" s="67">
        <f t="shared" si="56"/>
        <v>2.2850000000000001</v>
      </c>
      <c r="CK65" s="75">
        <f>CK64*CI65</f>
        <v>1</v>
      </c>
      <c r="CL65" s="75">
        <f t="shared" si="57"/>
        <v>-452.43</v>
      </c>
      <c r="CM65" s="75">
        <f t="shared" si="58"/>
        <v>1.200085453795397E-11</v>
      </c>
      <c r="CN65" s="75">
        <f t="shared" si="59"/>
        <v>178288.75536304692</v>
      </c>
      <c r="CO65" s="75">
        <f t="shared" si="60"/>
        <v>61.755529295928554</v>
      </c>
      <c r="CR65" s="76">
        <f t="shared" si="61"/>
        <v>-261</v>
      </c>
      <c r="CS65" s="76">
        <f t="shared" si="62"/>
        <v>10</v>
      </c>
      <c r="CT65" s="76">
        <v>1</v>
      </c>
      <c r="CU65" s="67">
        <f t="shared" si="63"/>
        <v>2.6</v>
      </c>
      <c r="CV65" s="75">
        <f>CV64*CT65</f>
        <v>1</v>
      </c>
      <c r="CW65" s="75">
        <f t="shared" si="64"/>
        <v>-678.6</v>
      </c>
      <c r="CX65" s="75">
        <f t="shared" si="65"/>
        <v>1.9330105589434803E-15</v>
      </c>
      <c r="CY65" s="75">
        <f t="shared" si="66"/>
        <v>178288.75536304692</v>
      </c>
      <c r="CZ65" s="75">
        <f t="shared" si="67"/>
        <v>61.755529295928554</v>
      </c>
    </row>
    <row r="66" spans="1:104">
      <c r="A66" s="67">
        <f t="shared" si="0"/>
        <v>2.0000000000000031</v>
      </c>
      <c r="B66" s="67">
        <f t="shared" si="1"/>
        <v>2</v>
      </c>
      <c r="C66" s="88">
        <f t="shared" si="72"/>
        <v>3.2249999999999996</v>
      </c>
      <c r="D66" s="92"/>
      <c r="E66" s="70">
        <f t="shared" si="3"/>
        <v>4096.0000000000164</v>
      </c>
      <c r="F66" s="67">
        <f t="shared" si="68"/>
        <v>12.000000000000007</v>
      </c>
      <c r="G66" s="71">
        <v>60</v>
      </c>
      <c r="H66" s="76">
        <f t="shared" si="4"/>
        <v>60</v>
      </c>
      <c r="I66" s="76">
        <f t="shared" si="5"/>
        <v>10</v>
      </c>
      <c r="J66" s="76">
        <v>10</v>
      </c>
      <c r="K66" s="67">
        <f t="shared" si="6"/>
        <v>1</v>
      </c>
      <c r="L66" s="75">
        <f>L65*J66</f>
        <v>480</v>
      </c>
      <c r="M66" s="75">
        <f t="shared" si="7"/>
        <v>28800</v>
      </c>
      <c r="N66" s="75">
        <f t="shared" si="8"/>
        <v>40960.00000000016</v>
      </c>
      <c r="O66" s="75">
        <f t="shared" si="9"/>
        <v>204800.00000000081</v>
      </c>
      <c r="P66" s="75">
        <f t="shared" si="10"/>
        <v>64.000000000000099</v>
      </c>
      <c r="Q66" s="106">
        <f t="shared" si="71"/>
        <v>1.4222222222222278</v>
      </c>
      <c r="R66" s="79">
        <f>Q66/(($C66/K$3))</f>
        <v>0.44099913867355905</v>
      </c>
      <c r="S66" s="76">
        <f t="shared" si="12"/>
        <v>50</v>
      </c>
      <c r="T66" s="76">
        <f t="shared" si="13"/>
        <v>10</v>
      </c>
      <c r="U66" s="76">
        <v>1</v>
      </c>
      <c r="V66" s="67">
        <f t="shared" si="14"/>
        <v>1.05</v>
      </c>
      <c r="W66" s="75">
        <f>W65*U66</f>
        <v>48</v>
      </c>
      <c r="X66" s="75">
        <f t="shared" si="15"/>
        <v>2520</v>
      </c>
      <c r="Y66" s="75">
        <f t="shared" si="16"/>
        <v>10240.000000000035</v>
      </c>
      <c r="Z66" s="75">
        <f t="shared" si="17"/>
        <v>204800.00000000081</v>
      </c>
      <c r="AA66" s="75">
        <f t="shared" si="18"/>
        <v>64.000000000000099</v>
      </c>
      <c r="AB66" s="106">
        <f t="shared" si="70"/>
        <v>4.0634920634920775</v>
      </c>
      <c r="AC66" s="79">
        <f>AB66/(($C66/V$3))</f>
        <v>1.3229974160206766</v>
      </c>
      <c r="AD66" s="76">
        <f t="shared" si="19"/>
        <v>25</v>
      </c>
      <c r="AE66" s="76">
        <f t="shared" si="20"/>
        <v>10</v>
      </c>
      <c r="AF66" s="76">
        <v>1</v>
      </c>
      <c r="AG66" s="67">
        <f t="shared" si="21"/>
        <v>1.175</v>
      </c>
      <c r="AH66" s="75">
        <f>AH65*AF66</f>
        <v>6</v>
      </c>
      <c r="AI66" s="75">
        <f t="shared" si="22"/>
        <v>176.25</v>
      </c>
      <c r="AJ66" s="75">
        <f t="shared" si="23"/>
        <v>320.00000000000057</v>
      </c>
      <c r="AK66" s="75">
        <f t="shared" si="24"/>
        <v>204800.00000000081</v>
      </c>
      <c r="AL66" s="75">
        <f t="shared" si="25"/>
        <v>64.000000000000099</v>
      </c>
      <c r="AM66" s="106">
        <f t="shared" si="73"/>
        <v>1.8156028368794359</v>
      </c>
      <c r="AN66" s="79">
        <f>AM66/(($C66/AG$3))</f>
        <v>0.66149870801033717</v>
      </c>
      <c r="AO66" s="76">
        <f t="shared" si="26"/>
        <v>-5</v>
      </c>
      <c r="AP66" s="76">
        <f t="shared" si="27"/>
        <v>10</v>
      </c>
      <c r="AQ66" s="76">
        <v>1</v>
      </c>
      <c r="AR66" s="67">
        <f t="shared" si="28"/>
        <v>1.325</v>
      </c>
      <c r="AS66" s="75">
        <f>AS65*AQ66</f>
        <v>1</v>
      </c>
      <c r="AT66" s="75">
        <f t="shared" si="29"/>
        <v>-6.625</v>
      </c>
      <c r="AU66" s="75">
        <f t="shared" si="30"/>
        <v>4.9999999999999991</v>
      </c>
      <c r="AV66" s="75">
        <f t="shared" si="31"/>
        <v>204800.00000000081</v>
      </c>
      <c r="AW66" s="75">
        <f t="shared" si="32"/>
        <v>64.000000000000099</v>
      </c>
      <c r="AZ66" s="76">
        <f t="shared" si="33"/>
        <v>-42</v>
      </c>
      <c r="BA66" s="76">
        <f t="shared" si="34"/>
        <v>10</v>
      </c>
      <c r="BB66" s="76">
        <v>1</v>
      </c>
      <c r="BC66" s="67">
        <f t="shared" si="35"/>
        <v>1.51</v>
      </c>
      <c r="BD66" s="75">
        <f>BD65*BB66</f>
        <v>1</v>
      </c>
      <c r="BE66" s="75">
        <f t="shared" si="36"/>
        <v>-63.42</v>
      </c>
      <c r="BF66" s="75">
        <f t="shared" si="37"/>
        <v>2.9603839189656127E-2</v>
      </c>
      <c r="BG66" s="75">
        <f t="shared" si="38"/>
        <v>204800.00000000081</v>
      </c>
      <c r="BH66" s="75">
        <f t="shared" si="39"/>
        <v>64.000000000000099</v>
      </c>
      <c r="BK66" s="76">
        <f t="shared" si="40"/>
        <v>-92</v>
      </c>
      <c r="BL66" s="76">
        <f t="shared" si="41"/>
        <v>10</v>
      </c>
      <c r="BM66" s="76">
        <v>1</v>
      </c>
      <c r="BN66" s="67">
        <f t="shared" si="42"/>
        <v>1.76</v>
      </c>
      <c r="BO66" s="75">
        <f>BO65*BM66</f>
        <v>1</v>
      </c>
      <c r="BP66" s="75">
        <f t="shared" si="43"/>
        <v>-161.91999999999999</v>
      </c>
      <c r="BQ66" s="75">
        <f t="shared" si="44"/>
        <v>2.8909999208648464E-5</v>
      </c>
      <c r="BR66" s="75">
        <f t="shared" si="45"/>
        <v>204800.00000000081</v>
      </c>
      <c r="BS66" s="75">
        <f t="shared" si="46"/>
        <v>64.000000000000099</v>
      </c>
      <c r="BV66" s="76">
        <f t="shared" si="47"/>
        <v>-147</v>
      </c>
      <c r="BW66" s="76">
        <f t="shared" si="48"/>
        <v>10</v>
      </c>
      <c r="BX66" s="76">
        <v>1</v>
      </c>
      <c r="BY66" s="67">
        <f t="shared" si="49"/>
        <v>2.0350000000000001</v>
      </c>
      <c r="BZ66" s="75">
        <f>BZ65*BX66</f>
        <v>1</v>
      </c>
      <c r="CA66" s="75">
        <f t="shared" si="50"/>
        <v>-299.14500000000004</v>
      </c>
      <c r="CB66" s="75">
        <f t="shared" si="51"/>
        <v>1.4116210551097831E-8</v>
      </c>
      <c r="CC66" s="75">
        <f t="shared" si="52"/>
        <v>204800.00000000081</v>
      </c>
      <c r="CD66" s="75">
        <f t="shared" si="53"/>
        <v>64.000000000000099</v>
      </c>
      <c r="CG66" s="76">
        <f t="shared" si="54"/>
        <v>-197</v>
      </c>
      <c r="CH66" s="76">
        <f t="shared" si="55"/>
        <v>10</v>
      </c>
      <c r="CI66" s="76">
        <v>1</v>
      </c>
      <c r="CJ66" s="67">
        <f t="shared" si="56"/>
        <v>2.2850000000000001</v>
      </c>
      <c r="CK66" s="75">
        <f>CK65*CI66</f>
        <v>1</v>
      </c>
      <c r="CL66" s="75">
        <f t="shared" si="57"/>
        <v>-450.14500000000004</v>
      </c>
      <c r="CM66" s="75">
        <f t="shared" si="58"/>
        <v>1.3785361866306432E-11</v>
      </c>
      <c r="CN66" s="75">
        <f t="shared" si="59"/>
        <v>204800.00000000081</v>
      </c>
      <c r="CO66" s="75">
        <f t="shared" si="60"/>
        <v>64.000000000000099</v>
      </c>
      <c r="CR66" s="76">
        <f t="shared" si="61"/>
        <v>-260</v>
      </c>
      <c r="CS66" s="76">
        <f t="shared" si="62"/>
        <v>10</v>
      </c>
      <c r="CT66" s="76">
        <v>1</v>
      </c>
      <c r="CU66" s="67">
        <f t="shared" si="63"/>
        <v>2.6</v>
      </c>
      <c r="CV66" s="75">
        <f>CV65*CT66</f>
        <v>1</v>
      </c>
      <c r="CW66" s="75">
        <f t="shared" si="64"/>
        <v>-676</v>
      </c>
      <c r="CX66" s="75">
        <f t="shared" si="65"/>
        <v>2.2204460492502744E-15</v>
      </c>
      <c r="CY66" s="75">
        <f t="shared" si="66"/>
        <v>204800.00000000081</v>
      </c>
      <c r="CZ66" s="75">
        <f t="shared" si="67"/>
        <v>64.000000000000099</v>
      </c>
    </row>
    <row r="67" spans="1:104">
      <c r="A67" s="67">
        <f t="shared" si="0"/>
        <v>2.0705298476827583</v>
      </c>
      <c r="B67" s="67">
        <f t="shared" si="1"/>
        <v>2.0333333333333332</v>
      </c>
      <c r="C67" s="88">
        <f t="shared" si="72"/>
        <v>3.2249999999999996</v>
      </c>
      <c r="D67" s="92"/>
      <c r="E67" s="70">
        <f t="shared" si="3"/>
        <v>4705.068462067874</v>
      </c>
      <c r="F67" s="67">
        <f t="shared" si="68"/>
        <v>12.200000000000006</v>
      </c>
      <c r="G67" s="71">
        <v>61</v>
      </c>
      <c r="H67" s="76">
        <f t="shared" si="4"/>
        <v>61</v>
      </c>
      <c r="I67" s="76">
        <f t="shared" si="5"/>
        <v>10</v>
      </c>
      <c r="J67" s="76">
        <v>1</v>
      </c>
      <c r="K67" s="67">
        <f t="shared" si="6"/>
        <v>1</v>
      </c>
      <c r="L67" s="75">
        <f>L66*J67</f>
        <v>480</v>
      </c>
      <c r="M67" s="75">
        <f t="shared" si="7"/>
        <v>29280</v>
      </c>
      <c r="N67" s="75">
        <f t="shared" si="8"/>
        <v>47050.684620678738</v>
      </c>
      <c r="O67" s="75">
        <f t="shared" si="9"/>
        <v>235253.4231033937</v>
      </c>
      <c r="P67" s="75">
        <f t="shared" si="10"/>
        <v>66.325972787437692</v>
      </c>
      <c r="Q67" s="106">
        <f t="shared" si="71"/>
        <v>1.6069222889576071</v>
      </c>
      <c r="R67" s="79">
        <f>Q67/(($C67/K$3))</f>
        <v>0.4982704771961573</v>
      </c>
      <c r="S67" s="76">
        <f t="shared" si="12"/>
        <v>51</v>
      </c>
      <c r="T67" s="76">
        <f t="shared" si="13"/>
        <v>10</v>
      </c>
      <c r="U67" s="76">
        <v>1</v>
      </c>
      <c r="V67" s="67">
        <f t="shared" si="14"/>
        <v>1.05</v>
      </c>
      <c r="W67" s="75">
        <f>W66*U67</f>
        <v>48</v>
      </c>
      <c r="X67" s="75">
        <f t="shared" si="15"/>
        <v>2570.4</v>
      </c>
      <c r="Y67" s="75">
        <f t="shared" si="16"/>
        <v>11762.671155169679</v>
      </c>
      <c r="Z67" s="75">
        <f t="shared" si="17"/>
        <v>235253.4231033937</v>
      </c>
      <c r="AA67" s="75">
        <f t="shared" si="18"/>
        <v>66.325972787437692</v>
      </c>
      <c r="AB67" s="106">
        <f t="shared" si="70"/>
        <v>4.5762025969380948</v>
      </c>
      <c r="AC67" s="79">
        <f>AB67/(($C67/V$3))</f>
        <v>1.4899264269100776</v>
      </c>
      <c r="AD67" s="76">
        <f t="shared" si="19"/>
        <v>26</v>
      </c>
      <c r="AE67" s="76">
        <f t="shared" si="20"/>
        <v>10</v>
      </c>
      <c r="AF67" s="76">
        <v>1</v>
      </c>
      <c r="AG67" s="67">
        <f t="shared" si="21"/>
        <v>1.175</v>
      </c>
      <c r="AH67" s="75">
        <f>AH66*AF67</f>
        <v>6</v>
      </c>
      <c r="AI67" s="75">
        <f t="shared" si="22"/>
        <v>183.3</v>
      </c>
      <c r="AJ67" s="75">
        <f t="shared" si="23"/>
        <v>367.58347359905179</v>
      </c>
      <c r="AK67" s="75">
        <f t="shared" si="24"/>
        <v>235253.4231033937</v>
      </c>
      <c r="AL67" s="75">
        <f t="shared" si="25"/>
        <v>66.325972787437692</v>
      </c>
      <c r="AM67" s="106">
        <f t="shared" si="73"/>
        <v>2.0053653769724593</v>
      </c>
      <c r="AN67" s="79">
        <f>AM67/(($C67/AG$3))</f>
        <v>0.73063699781167135</v>
      </c>
      <c r="AO67" s="76">
        <f t="shared" si="26"/>
        <v>-4</v>
      </c>
      <c r="AP67" s="76">
        <f t="shared" si="27"/>
        <v>10</v>
      </c>
      <c r="AQ67" s="76">
        <v>1</v>
      </c>
      <c r="AR67" s="67">
        <f t="shared" si="28"/>
        <v>1.325</v>
      </c>
      <c r="AS67" s="75">
        <f>AS66*AQ67</f>
        <v>1</v>
      </c>
      <c r="AT67" s="75">
        <f t="shared" si="29"/>
        <v>-5.3</v>
      </c>
      <c r="AU67" s="75">
        <f t="shared" si="30"/>
        <v>5.7434917749851735</v>
      </c>
      <c r="AV67" s="75">
        <f t="shared" si="31"/>
        <v>235253.4231033937</v>
      </c>
      <c r="AW67" s="75">
        <f t="shared" si="32"/>
        <v>66.325972787437692</v>
      </c>
      <c r="AZ67" s="76">
        <f t="shared" si="33"/>
        <v>-41</v>
      </c>
      <c r="BA67" s="76">
        <f t="shared" si="34"/>
        <v>10</v>
      </c>
      <c r="BB67" s="76">
        <v>1</v>
      </c>
      <c r="BC67" s="67">
        <f t="shared" si="35"/>
        <v>1.51</v>
      </c>
      <c r="BD67" s="75">
        <f>BD66*BB67</f>
        <v>1</v>
      </c>
      <c r="BE67" s="75">
        <f t="shared" si="36"/>
        <v>-61.910000000000004</v>
      </c>
      <c r="BF67" s="75">
        <f t="shared" si="37"/>
        <v>3.4005881378754751E-2</v>
      </c>
      <c r="BG67" s="75">
        <f t="shared" si="38"/>
        <v>235253.4231033937</v>
      </c>
      <c r="BH67" s="75">
        <f t="shared" si="39"/>
        <v>66.325972787437692</v>
      </c>
      <c r="BK67" s="76">
        <f t="shared" si="40"/>
        <v>-91</v>
      </c>
      <c r="BL67" s="76">
        <f t="shared" si="41"/>
        <v>10</v>
      </c>
      <c r="BM67" s="76">
        <v>1</v>
      </c>
      <c r="BN67" s="67">
        <f t="shared" si="42"/>
        <v>1.76</v>
      </c>
      <c r="BO67" s="75">
        <f>BO66*BM67</f>
        <v>1</v>
      </c>
      <c r="BP67" s="75">
        <f t="shared" si="43"/>
        <v>-160.16</v>
      </c>
      <c r="BQ67" s="75">
        <f t="shared" si="44"/>
        <v>3.3208868533940085E-5</v>
      </c>
      <c r="BR67" s="75">
        <f t="shared" si="45"/>
        <v>235253.4231033937</v>
      </c>
      <c r="BS67" s="75">
        <f t="shared" si="46"/>
        <v>66.325972787437692</v>
      </c>
      <c r="BV67" s="76">
        <f t="shared" si="47"/>
        <v>-146</v>
      </c>
      <c r="BW67" s="76">
        <f t="shared" si="48"/>
        <v>10</v>
      </c>
      <c r="BX67" s="76">
        <v>1</v>
      </c>
      <c r="BY67" s="67">
        <f t="shared" si="49"/>
        <v>2.0350000000000001</v>
      </c>
      <c r="BZ67" s="75">
        <f>BZ66*BX67</f>
        <v>1</v>
      </c>
      <c r="CA67" s="75">
        <f t="shared" si="50"/>
        <v>-297.11</v>
      </c>
      <c r="CB67" s="75">
        <f t="shared" si="51"/>
        <v>1.6215267838837869E-8</v>
      </c>
      <c r="CC67" s="75">
        <f t="shared" si="52"/>
        <v>235253.4231033937</v>
      </c>
      <c r="CD67" s="75">
        <f t="shared" si="53"/>
        <v>66.325972787437692</v>
      </c>
      <c r="CG67" s="76">
        <f t="shared" si="54"/>
        <v>-196</v>
      </c>
      <c r="CH67" s="76">
        <f t="shared" si="55"/>
        <v>10</v>
      </c>
      <c r="CI67" s="76">
        <v>1</v>
      </c>
      <c r="CJ67" s="67">
        <f t="shared" si="56"/>
        <v>2.2850000000000001</v>
      </c>
      <c r="CK67" s="75">
        <f>CK66*CI67</f>
        <v>1</v>
      </c>
      <c r="CL67" s="75">
        <f t="shared" si="57"/>
        <v>-447.86</v>
      </c>
      <c r="CM67" s="75">
        <f t="shared" si="58"/>
        <v>1.5835222498865052E-11</v>
      </c>
      <c r="CN67" s="75">
        <f t="shared" si="59"/>
        <v>235253.4231033937</v>
      </c>
      <c r="CO67" s="75">
        <f t="shared" si="60"/>
        <v>66.325972787437692</v>
      </c>
      <c r="CR67" s="76">
        <f t="shared" si="61"/>
        <v>-259</v>
      </c>
      <c r="CS67" s="76">
        <f t="shared" si="62"/>
        <v>10</v>
      </c>
      <c r="CT67" s="76">
        <v>1</v>
      </c>
      <c r="CU67" s="67">
        <f t="shared" si="63"/>
        <v>2.6</v>
      </c>
      <c r="CV67" s="75">
        <f>CV66*CT67</f>
        <v>1</v>
      </c>
      <c r="CW67" s="75">
        <f t="shared" si="64"/>
        <v>-673.4</v>
      </c>
      <c r="CX67" s="75">
        <f t="shared" si="65"/>
        <v>2.5506227241334559E-15</v>
      </c>
      <c r="CY67" s="75">
        <f t="shared" si="66"/>
        <v>235253.4231033937</v>
      </c>
      <c r="CZ67" s="75">
        <f t="shared" si="67"/>
        <v>66.325972787437692</v>
      </c>
    </row>
    <row r="68" spans="1:104">
      <c r="A68" s="67">
        <f t="shared" si="0"/>
        <v>2.1435469250725898</v>
      </c>
      <c r="B68" s="67">
        <f t="shared" si="1"/>
        <v>2.0666666666666669</v>
      </c>
      <c r="C68" s="88">
        <f t="shared" si="72"/>
        <v>3.2249999999999996</v>
      </c>
      <c r="D68" s="92"/>
      <c r="E68" s="70">
        <f t="shared" si="3"/>
        <v>5404.7044025257965</v>
      </c>
      <c r="F68" s="67">
        <f t="shared" si="68"/>
        <v>12.400000000000007</v>
      </c>
      <c r="G68" s="71">
        <v>62</v>
      </c>
      <c r="H68" s="76">
        <f t="shared" si="4"/>
        <v>62</v>
      </c>
      <c r="I68" s="76">
        <f t="shared" si="5"/>
        <v>10</v>
      </c>
      <c r="J68" s="76">
        <v>1</v>
      </c>
      <c r="K68" s="67">
        <f t="shared" si="6"/>
        <v>1</v>
      </c>
      <c r="L68" s="75">
        <f>L67*J68</f>
        <v>480</v>
      </c>
      <c r="M68" s="75">
        <f t="shared" si="7"/>
        <v>29760</v>
      </c>
      <c r="N68" s="75">
        <f t="shared" si="8"/>
        <v>54047.044025257965</v>
      </c>
      <c r="O68" s="75">
        <f t="shared" si="9"/>
        <v>270235.22012628982</v>
      </c>
      <c r="P68" s="75">
        <f t="shared" si="10"/>
        <v>68.73640473066105</v>
      </c>
      <c r="Q68" s="106">
        <f t="shared" si="71"/>
        <v>1.8160969094508725</v>
      </c>
      <c r="R68" s="79">
        <f>Q68/(($C68/K$3))</f>
        <v>0.56313082463592956</v>
      </c>
      <c r="S68" s="76">
        <f t="shared" si="12"/>
        <v>52</v>
      </c>
      <c r="T68" s="76">
        <f t="shared" si="13"/>
        <v>10</v>
      </c>
      <c r="U68" s="76">
        <v>1</v>
      </c>
      <c r="V68" s="67">
        <f t="shared" si="14"/>
        <v>1.05</v>
      </c>
      <c r="W68" s="75">
        <f>W67*U68</f>
        <v>48</v>
      </c>
      <c r="X68" s="75">
        <f t="shared" si="15"/>
        <v>2620.8000000000002</v>
      </c>
      <c r="Y68" s="75">
        <f t="shared" si="16"/>
        <v>13511.761006314484</v>
      </c>
      <c r="Z68" s="75">
        <f t="shared" si="17"/>
        <v>270235.22012628982</v>
      </c>
      <c r="AA68" s="75">
        <f t="shared" si="18"/>
        <v>68.73640473066105</v>
      </c>
      <c r="AB68" s="106">
        <f t="shared" si="70"/>
        <v>5.1555864645583345</v>
      </c>
      <c r="AC68" s="79">
        <f>AB68/(($C68/V$3))</f>
        <v>1.6785630349724812</v>
      </c>
      <c r="AD68" s="76">
        <f t="shared" si="19"/>
        <v>27</v>
      </c>
      <c r="AE68" s="76">
        <f t="shared" si="20"/>
        <v>10</v>
      </c>
      <c r="AF68" s="76">
        <v>1</v>
      </c>
      <c r="AG68" s="67">
        <f t="shared" si="21"/>
        <v>1.175</v>
      </c>
      <c r="AH68" s="75">
        <f>AH67*AF68</f>
        <v>6</v>
      </c>
      <c r="AI68" s="75">
        <f t="shared" si="22"/>
        <v>190.35</v>
      </c>
      <c r="AJ68" s="75">
        <f t="shared" si="23"/>
        <v>422.24253144732688</v>
      </c>
      <c r="AK68" s="75">
        <f t="shared" si="24"/>
        <v>270235.22012628982</v>
      </c>
      <c r="AL68" s="75">
        <f t="shared" si="25"/>
        <v>68.73640473066105</v>
      </c>
      <c r="AM68" s="106">
        <f t="shared" si="73"/>
        <v>2.2182428760038189</v>
      </c>
      <c r="AN68" s="79">
        <f>AM68/(($C68/AG$3))</f>
        <v>0.80819701683860079</v>
      </c>
      <c r="AO68" s="76">
        <f t="shared" si="26"/>
        <v>-3</v>
      </c>
      <c r="AP68" s="76">
        <f t="shared" si="27"/>
        <v>10</v>
      </c>
      <c r="AQ68" s="76">
        <v>1</v>
      </c>
      <c r="AR68" s="67">
        <f t="shared" si="28"/>
        <v>1.325</v>
      </c>
      <c r="AS68" s="75">
        <f>AS67*AQ68</f>
        <v>1</v>
      </c>
      <c r="AT68" s="75">
        <f t="shared" si="29"/>
        <v>-3.9749999999999996</v>
      </c>
      <c r="AU68" s="75">
        <f t="shared" si="30"/>
        <v>6.5975395538644701</v>
      </c>
      <c r="AV68" s="75">
        <f t="shared" si="31"/>
        <v>270235.22012628982</v>
      </c>
      <c r="AW68" s="75">
        <f t="shared" si="32"/>
        <v>68.73640473066105</v>
      </c>
      <c r="AZ68" s="76">
        <f t="shared" si="33"/>
        <v>-40</v>
      </c>
      <c r="BA68" s="76">
        <f t="shared" si="34"/>
        <v>10</v>
      </c>
      <c r="BB68" s="76">
        <v>1</v>
      </c>
      <c r="BC68" s="67">
        <f t="shared" si="35"/>
        <v>1.51</v>
      </c>
      <c r="BD68" s="75">
        <f>BD67*BB68</f>
        <v>1</v>
      </c>
      <c r="BE68" s="75">
        <f t="shared" si="36"/>
        <v>-60.4</v>
      </c>
      <c r="BF68" s="75">
        <f t="shared" si="37"/>
        <v>3.9062499999999896E-2</v>
      </c>
      <c r="BG68" s="75">
        <f t="shared" si="38"/>
        <v>270235.22012628982</v>
      </c>
      <c r="BH68" s="75">
        <f t="shared" si="39"/>
        <v>68.73640473066105</v>
      </c>
      <c r="BK68" s="76">
        <f t="shared" si="40"/>
        <v>-90</v>
      </c>
      <c r="BL68" s="76">
        <f t="shared" si="41"/>
        <v>10</v>
      </c>
      <c r="BM68" s="76">
        <v>1</v>
      </c>
      <c r="BN68" s="67">
        <f t="shared" si="42"/>
        <v>1.76</v>
      </c>
      <c r="BO68" s="75">
        <f>BO67*BM68</f>
        <v>1</v>
      </c>
      <c r="BP68" s="75">
        <f t="shared" si="43"/>
        <v>-158.4</v>
      </c>
      <c r="BQ68" s="75">
        <f t="shared" si="44"/>
        <v>3.814697265624977E-5</v>
      </c>
      <c r="BR68" s="75">
        <f t="shared" si="45"/>
        <v>270235.22012628982</v>
      </c>
      <c r="BS68" s="75">
        <f t="shared" si="46"/>
        <v>68.73640473066105</v>
      </c>
      <c r="BV68" s="76">
        <f t="shared" si="47"/>
        <v>-145</v>
      </c>
      <c r="BW68" s="76">
        <f t="shared" si="48"/>
        <v>10</v>
      </c>
      <c r="BX68" s="76">
        <v>1</v>
      </c>
      <c r="BY68" s="67">
        <f t="shared" si="49"/>
        <v>2.0350000000000001</v>
      </c>
      <c r="BZ68" s="75">
        <f>BZ67*BX68</f>
        <v>1</v>
      </c>
      <c r="CA68" s="75">
        <f t="shared" si="50"/>
        <v>-295.07500000000005</v>
      </c>
      <c r="CB68" s="75">
        <f t="shared" si="51"/>
        <v>1.8626451492309388E-8</v>
      </c>
      <c r="CC68" s="75">
        <f t="shared" si="52"/>
        <v>270235.22012628982</v>
      </c>
      <c r="CD68" s="75">
        <f t="shared" si="53"/>
        <v>68.73640473066105</v>
      </c>
      <c r="CG68" s="76">
        <f t="shared" si="54"/>
        <v>-195</v>
      </c>
      <c r="CH68" s="76">
        <f t="shared" si="55"/>
        <v>10</v>
      </c>
      <c r="CI68" s="76">
        <v>1</v>
      </c>
      <c r="CJ68" s="67">
        <f t="shared" si="56"/>
        <v>2.2850000000000001</v>
      </c>
      <c r="CK68" s="75">
        <f>CK67*CI68</f>
        <v>1</v>
      </c>
      <c r="CL68" s="75">
        <f t="shared" si="57"/>
        <v>-445.57500000000005</v>
      </c>
      <c r="CM68" s="75">
        <f t="shared" si="58"/>
        <v>1.8189894035458326E-11</v>
      </c>
      <c r="CN68" s="75">
        <f t="shared" si="59"/>
        <v>270235.22012628982</v>
      </c>
      <c r="CO68" s="75">
        <f t="shared" si="60"/>
        <v>68.73640473066105</v>
      </c>
      <c r="CR68" s="76">
        <f t="shared" si="61"/>
        <v>-258</v>
      </c>
      <c r="CS68" s="76">
        <f t="shared" si="62"/>
        <v>10</v>
      </c>
      <c r="CT68" s="76">
        <v>1</v>
      </c>
      <c r="CU68" s="67">
        <f t="shared" si="63"/>
        <v>2.6</v>
      </c>
      <c r="CV68" s="75">
        <f>CV67*CT68</f>
        <v>1</v>
      </c>
      <c r="CW68" s="75">
        <f t="shared" si="64"/>
        <v>-670.80000000000007</v>
      </c>
      <c r="CX68" s="75">
        <f t="shared" si="65"/>
        <v>2.9298961274301575E-15</v>
      </c>
      <c r="CY68" s="75">
        <f t="shared" si="66"/>
        <v>270235.22012628982</v>
      </c>
      <c r="CZ68" s="75">
        <f t="shared" si="67"/>
        <v>68.73640473066105</v>
      </c>
    </row>
    <row r="69" spans="1:104">
      <c r="A69" s="67">
        <f t="shared" si="0"/>
        <v>2.2191389441356941</v>
      </c>
      <c r="B69" s="67">
        <f t="shared" si="1"/>
        <v>2.1</v>
      </c>
      <c r="C69" s="88">
        <f t="shared" si="72"/>
        <v>3.2249999999999996</v>
      </c>
      <c r="D69" s="92"/>
      <c r="E69" s="70">
        <f t="shared" si="3"/>
        <v>6208.3750564266165</v>
      </c>
      <c r="F69" s="67">
        <f t="shared" si="68"/>
        <v>12.600000000000007</v>
      </c>
      <c r="G69" s="71">
        <v>63</v>
      </c>
      <c r="H69" s="76">
        <f t="shared" si="4"/>
        <v>63</v>
      </c>
      <c r="I69" s="76">
        <f t="shared" si="5"/>
        <v>10</v>
      </c>
      <c r="J69" s="76">
        <v>1</v>
      </c>
      <c r="K69" s="67">
        <f t="shared" si="6"/>
        <v>1</v>
      </c>
      <c r="L69" s="75">
        <f>L68*J69</f>
        <v>480</v>
      </c>
      <c r="M69" s="75">
        <f t="shared" si="7"/>
        <v>30240</v>
      </c>
      <c r="N69" s="75">
        <f t="shared" si="8"/>
        <v>62083.750564266164</v>
      </c>
      <c r="O69" s="75">
        <f t="shared" si="9"/>
        <v>310418.7528213308</v>
      </c>
      <c r="P69" s="75">
        <f t="shared" si="10"/>
        <v>71.234360106755787</v>
      </c>
      <c r="Q69" s="106">
        <f t="shared" si="71"/>
        <v>2.0530340795061561</v>
      </c>
      <c r="R69" s="79">
        <f>Q69/(($C69/K$3))</f>
        <v>0.63659971457555231</v>
      </c>
      <c r="S69" s="76">
        <f t="shared" si="12"/>
        <v>53</v>
      </c>
      <c r="T69" s="76">
        <f t="shared" si="13"/>
        <v>10</v>
      </c>
      <c r="U69" s="76">
        <v>1</v>
      </c>
      <c r="V69" s="67">
        <f t="shared" si="14"/>
        <v>1.05</v>
      </c>
      <c r="W69" s="75">
        <f>W68*U69</f>
        <v>48</v>
      </c>
      <c r="X69" s="75">
        <f t="shared" si="15"/>
        <v>2671.2000000000003</v>
      </c>
      <c r="Y69" s="75">
        <f t="shared" si="16"/>
        <v>15520.93764106653</v>
      </c>
      <c r="Z69" s="75">
        <f t="shared" si="17"/>
        <v>310418.7528213308</v>
      </c>
      <c r="AA69" s="75">
        <f t="shared" si="18"/>
        <v>71.234360106755787</v>
      </c>
      <c r="AB69" s="106">
        <f t="shared" si="70"/>
        <v>5.8104738099230788</v>
      </c>
      <c r="AC69" s="79">
        <f>AB69/(($C69/V$3))</f>
        <v>1.8917821706726305</v>
      </c>
      <c r="AD69" s="76">
        <f t="shared" si="19"/>
        <v>28</v>
      </c>
      <c r="AE69" s="76">
        <f t="shared" si="20"/>
        <v>10</v>
      </c>
      <c r="AF69" s="76">
        <v>1</v>
      </c>
      <c r="AG69" s="67">
        <f t="shared" si="21"/>
        <v>1.175</v>
      </c>
      <c r="AH69" s="75">
        <f>AH68*AF69</f>
        <v>6</v>
      </c>
      <c r="AI69" s="75">
        <f t="shared" si="22"/>
        <v>197.4</v>
      </c>
      <c r="AJ69" s="75">
        <f t="shared" si="23"/>
        <v>485.02930128332827</v>
      </c>
      <c r="AK69" s="75">
        <f t="shared" si="24"/>
        <v>310418.7528213308</v>
      </c>
      <c r="AL69" s="75">
        <f t="shared" si="25"/>
        <v>71.234360106755787</v>
      </c>
      <c r="AM69" s="106">
        <f t="shared" si="73"/>
        <v>2.4570886589834258</v>
      </c>
      <c r="AN69" s="79">
        <f>AM69/(($C69/AG$3))</f>
        <v>0.89521834862186844</v>
      </c>
      <c r="AO69" s="76">
        <f t="shared" si="26"/>
        <v>-2</v>
      </c>
      <c r="AP69" s="76">
        <f t="shared" si="27"/>
        <v>10</v>
      </c>
      <c r="AQ69" s="76">
        <v>1</v>
      </c>
      <c r="AR69" s="67">
        <f t="shared" si="28"/>
        <v>1.325</v>
      </c>
      <c r="AS69" s="75">
        <f>AS68*AQ69</f>
        <v>1</v>
      </c>
      <c r="AT69" s="75">
        <f t="shared" si="29"/>
        <v>-2.65</v>
      </c>
      <c r="AU69" s="75">
        <f t="shared" si="30"/>
        <v>7.5785828325519899</v>
      </c>
      <c r="AV69" s="75">
        <f t="shared" si="31"/>
        <v>310418.7528213308</v>
      </c>
      <c r="AW69" s="75">
        <f t="shared" si="32"/>
        <v>71.234360106755787</v>
      </c>
      <c r="AZ69" s="76">
        <f t="shared" si="33"/>
        <v>-39</v>
      </c>
      <c r="BA69" s="76">
        <f t="shared" si="34"/>
        <v>10</v>
      </c>
      <c r="BB69" s="76">
        <v>1</v>
      </c>
      <c r="BC69" s="67">
        <f t="shared" si="35"/>
        <v>1.51</v>
      </c>
      <c r="BD69" s="75">
        <f>BD68*BB69</f>
        <v>1</v>
      </c>
      <c r="BE69" s="75">
        <f t="shared" si="36"/>
        <v>-58.89</v>
      </c>
      <c r="BF69" s="75">
        <f t="shared" si="37"/>
        <v>4.4871029492071564E-2</v>
      </c>
      <c r="BG69" s="75">
        <f t="shared" si="38"/>
        <v>310418.7528213308</v>
      </c>
      <c r="BH69" s="75">
        <f t="shared" si="39"/>
        <v>71.234360106755787</v>
      </c>
      <c r="BK69" s="76">
        <f t="shared" si="40"/>
        <v>-89</v>
      </c>
      <c r="BL69" s="76">
        <f t="shared" si="41"/>
        <v>10</v>
      </c>
      <c r="BM69" s="76">
        <v>1</v>
      </c>
      <c r="BN69" s="67">
        <f t="shared" si="42"/>
        <v>1.76</v>
      </c>
      <c r="BO69" s="75">
        <f>BO68*BM69</f>
        <v>1</v>
      </c>
      <c r="BP69" s="75">
        <f t="shared" si="43"/>
        <v>-156.64000000000001</v>
      </c>
      <c r="BQ69" s="75">
        <f t="shared" si="44"/>
        <v>4.3819364738350981E-5</v>
      </c>
      <c r="BR69" s="75">
        <f t="shared" si="45"/>
        <v>310418.7528213308</v>
      </c>
      <c r="BS69" s="75">
        <f t="shared" si="46"/>
        <v>71.234360106755787</v>
      </c>
      <c r="BV69" s="76">
        <f t="shared" si="47"/>
        <v>-144</v>
      </c>
      <c r="BW69" s="76">
        <f t="shared" si="48"/>
        <v>10</v>
      </c>
      <c r="BX69" s="76">
        <v>1</v>
      </c>
      <c r="BY69" s="67">
        <f t="shared" si="49"/>
        <v>2.0350000000000001</v>
      </c>
      <c r="BZ69" s="75">
        <f>BZ68*BX69</f>
        <v>1</v>
      </c>
      <c r="CA69" s="75">
        <f t="shared" si="50"/>
        <v>-293.04000000000002</v>
      </c>
      <c r="CB69" s="75">
        <f t="shared" si="51"/>
        <v>2.1396174188647867E-8</v>
      </c>
      <c r="CC69" s="75">
        <f t="shared" si="52"/>
        <v>310418.7528213308</v>
      </c>
      <c r="CD69" s="75">
        <f t="shared" si="53"/>
        <v>71.234360106755787</v>
      </c>
      <c r="CG69" s="76">
        <f t="shared" si="54"/>
        <v>-194</v>
      </c>
      <c r="CH69" s="76">
        <f t="shared" si="55"/>
        <v>10</v>
      </c>
      <c r="CI69" s="76">
        <v>1</v>
      </c>
      <c r="CJ69" s="67">
        <f t="shared" si="56"/>
        <v>2.2850000000000001</v>
      </c>
      <c r="CK69" s="75">
        <f>CK68*CI69</f>
        <v>1</v>
      </c>
      <c r="CL69" s="75">
        <f t="shared" si="57"/>
        <v>-443.29</v>
      </c>
      <c r="CM69" s="75">
        <f t="shared" si="58"/>
        <v>2.0894701356101358E-11</v>
      </c>
      <c r="CN69" s="75">
        <f t="shared" si="59"/>
        <v>310418.7528213308</v>
      </c>
      <c r="CO69" s="75">
        <f t="shared" si="60"/>
        <v>71.234360106755787</v>
      </c>
      <c r="CR69" s="76">
        <f t="shared" si="61"/>
        <v>-257</v>
      </c>
      <c r="CS69" s="76">
        <f t="shared" si="62"/>
        <v>10</v>
      </c>
      <c r="CT69" s="76">
        <v>1</v>
      </c>
      <c r="CU69" s="67">
        <f t="shared" si="63"/>
        <v>2.6</v>
      </c>
      <c r="CV69" s="75">
        <f>CV68*CT69</f>
        <v>1</v>
      </c>
      <c r="CW69" s="75">
        <f t="shared" si="64"/>
        <v>-668.2</v>
      </c>
      <c r="CX69" s="75">
        <f t="shared" si="65"/>
        <v>3.3655668618912054E-15</v>
      </c>
      <c r="CY69" s="75">
        <f t="shared" si="66"/>
        <v>310418.7528213308</v>
      </c>
      <c r="CZ69" s="75">
        <f t="shared" si="67"/>
        <v>71.234360106755787</v>
      </c>
    </row>
    <row r="70" spans="1:104">
      <c r="A70" s="67">
        <f t="shared" si="0"/>
        <v>2.2973967099940742</v>
      </c>
      <c r="B70" s="67">
        <f t="shared" si="1"/>
        <v>2.1333333333333333</v>
      </c>
      <c r="C70" s="88">
        <f t="shared" si="72"/>
        <v>3.2249999999999996</v>
      </c>
      <c r="D70" s="92"/>
      <c r="E70" s="70">
        <f t="shared" si="3"/>
        <v>7131.5502145218798</v>
      </c>
      <c r="F70" s="67">
        <f t="shared" si="68"/>
        <v>12.800000000000008</v>
      </c>
      <c r="G70" s="71">
        <v>64</v>
      </c>
      <c r="H70" s="76">
        <f t="shared" si="4"/>
        <v>64</v>
      </c>
      <c r="I70" s="76">
        <f t="shared" si="5"/>
        <v>10</v>
      </c>
      <c r="J70" s="76">
        <v>1</v>
      </c>
      <c r="K70" s="67">
        <f t="shared" si="6"/>
        <v>1</v>
      </c>
      <c r="L70" s="75">
        <f>L69*J70</f>
        <v>480</v>
      </c>
      <c r="M70" s="75">
        <f t="shared" si="7"/>
        <v>30720</v>
      </c>
      <c r="N70" s="75">
        <f t="shared" si="8"/>
        <v>71315.502145218794</v>
      </c>
      <c r="O70" s="75">
        <f t="shared" si="9"/>
        <v>356577.51072609395</v>
      </c>
      <c r="P70" s="75">
        <f t="shared" si="10"/>
        <v>73.823014281142918</v>
      </c>
      <c r="Q70" s="106">
        <f t="shared" si="71"/>
        <v>2.3214681687896741</v>
      </c>
      <c r="R70" s="79">
        <f>Q70/(($C70/K$3))</f>
        <v>0.71983509109757349</v>
      </c>
      <c r="S70" s="76">
        <f t="shared" si="12"/>
        <v>54</v>
      </c>
      <c r="T70" s="76">
        <f t="shared" si="13"/>
        <v>10</v>
      </c>
      <c r="U70" s="76">
        <v>1</v>
      </c>
      <c r="V70" s="67">
        <f t="shared" si="14"/>
        <v>1.05</v>
      </c>
      <c r="W70" s="75">
        <f>W69*U70</f>
        <v>48</v>
      </c>
      <c r="X70" s="75">
        <f t="shared" si="15"/>
        <v>2721.6</v>
      </c>
      <c r="Y70" s="75">
        <f t="shared" si="16"/>
        <v>17828.875536304684</v>
      </c>
      <c r="Z70" s="75">
        <f t="shared" si="17"/>
        <v>356577.51072609395</v>
      </c>
      <c r="AA70" s="75">
        <f t="shared" si="18"/>
        <v>73.823014281142918</v>
      </c>
      <c r="AB70" s="106">
        <f t="shared" si="70"/>
        <v>6.5508801941154777</v>
      </c>
      <c r="AC70" s="79">
        <f>AB70/(($C70/V$3))</f>
        <v>2.1328447143631788</v>
      </c>
      <c r="AD70" s="76">
        <f t="shared" si="19"/>
        <v>29</v>
      </c>
      <c r="AE70" s="76">
        <f t="shared" si="20"/>
        <v>10</v>
      </c>
      <c r="AF70" s="76">
        <v>1</v>
      </c>
      <c r="AG70" s="67">
        <f t="shared" si="21"/>
        <v>1.175</v>
      </c>
      <c r="AH70" s="75">
        <f>AH69*AF70</f>
        <v>6</v>
      </c>
      <c r="AI70" s="75">
        <f t="shared" si="22"/>
        <v>204.45000000000002</v>
      </c>
      <c r="AJ70" s="75">
        <f t="shared" si="23"/>
        <v>557.15236050952046</v>
      </c>
      <c r="AK70" s="75">
        <f t="shared" si="24"/>
        <v>356577.51072609395</v>
      </c>
      <c r="AL70" s="75">
        <f t="shared" si="25"/>
        <v>73.823014281142918</v>
      </c>
      <c r="AM70" s="106">
        <f t="shared" si="73"/>
        <v>2.7251277109783341</v>
      </c>
      <c r="AN70" s="79">
        <f>AM70/(($C70/AG$3))</f>
        <v>0.99287598772078856</v>
      </c>
      <c r="AO70" s="76">
        <f t="shared" si="26"/>
        <v>-1</v>
      </c>
      <c r="AP70" s="76">
        <f t="shared" si="27"/>
        <v>10</v>
      </c>
      <c r="AQ70" s="76">
        <v>1</v>
      </c>
      <c r="AR70" s="67">
        <f t="shared" si="28"/>
        <v>1.325</v>
      </c>
      <c r="AS70" s="75">
        <f>AS69*AQ70</f>
        <v>1</v>
      </c>
      <c r="AT70" s="75">
        <f t="shared" si="29"/>
        <v>-1.325</v>
      </c>
      <c r="AU70" s="75">
        <f t="shared" si="30"/>
        <v>8.7055056329612412</v>
      </c>
      <c r="AV70" s="75">
        <f t="shared" si="31"/>
        <v>356577.51072609395</v>
      </c>
      <c r="AW70" s="75">
        <f t="shared" si="32"/>
        <v>73.823014281142918</v>
      </c>
      <c r="AZ70" s="76">
        <f t="shared" si="33"/>
        <v>-38</v>
      </c>
      <c r="BA70" s="76">
        <f t="shared" si="34"/>
        <v>10</v>
      </c>
      <c r="BB70" s="76">
        <v>1</v>
      </c>
      <c r="BC70" s="67">
        <f t="shared" si="35"/>
        <v>1.51</v>
      </c>
      <c r="BD70" s="75">
        <f>BD69*BB70</f>
        <v>1</v>
      </c>
      <c r="BE70" s="75">
        <f t="shared" si="36"/>
        <v>-57.38</v>
      </c>
      <c r="BF70" s="75">
        <f t="shared" si="37"/>
        <v>5.1543277764566062E-2</v>
      </c>
      <c r="BG70" s="75">
        <f t="shared" si="38"/>
        <v>356577.51072609395</v>
      </c>
      <c r="BH70" s="75">
        <f t="shared" si="39"/>
        <v>73.823014281142918</v>
      </c>
      <c r="BK70" s="76">
        <f t="shared" si="40"/>
        <v>-88</v>
      </c>
      <c r="BL70" s="76">
        <f t="shared" si="41"/>
        <v>10</v>
      </c>
      <c r="BM70" s="76">
        <v>1</v>
      </c>
      <c r="BN70" s="67">
        <f t="shared" si="42"/>
        <v>1.76</v>
      </c>
      <c r="BO70" s="75">
        <f>BO69*BM70</f>
        <v>1</v>
      </c>
      <c r="BP70" s="75">
        <f t="shared" si="43"/>
        <v>-154.88</v>
      </c>
      <c r="BQ70" s="75">
        <f t="shared" si="44"/>
        <v>5.0335232191958868E-5</v>
      </c>
      <c r="BR70" s="75">
        <f t="shared" si="45"/>
        <v>356577.51072609395</v>
      </c>
      <c r="BS70" s="75">
        <f t="shared" si="46"/>
        <v>73.823014281142918</v>
      </c>
      <c r="BV70" s="76">
        <f t="shared" si="47"/>
        <v>-143</v>
      </c>
      <c r="BW70" s="76">
        <f t="shared" si="48"/>
        <v>10</v>
      </c>
      <c r="BX70" s="76">
        <v>1</v>
      </c>
      <c r="BY70" s="67">
        <f t="shared" si="49"/>
        <v>2.0350000000000001</v>
      </c>
      <c r="BZ70" s="75">
        <f>BZ69*BX70</f>
        <v>1</v>
      </c>
      <c r="CA70" s="75">
        <f t="shared" si="50"/>
        <v>-291.005</v>
      </c>
      <c r="CB70" s="75">
        <f t="shared" si="51"/>
        <v>2.4577750093729827E-8</v>
      </c>
      <c r="CC70" s="75">
        <f t="shared" si="52"/>
        <v>356577.51072609395</v>
      </c>
      <c r="CD70" s="75">
        <f t="shared" si="53"/>
        <v>73.823014281142918</v>
      </c>
      <c r="CG70" s="76">
        <f t="shared" si="54"/>
        <v>-193</v>
      </c>
      <c r="CH70" s="76">
        <f t="shared" si="55"/>
        <v>10</v>
      </c>
      <c r="CI70" s="76">
        <v>1</v>
      </c>
      <c r="CJ70" s="67">
        <f t="shared" si="56"/>
        <v>2.2850000000000001</v>
      </c>
      <c r="CK70" s="75">
        <f>CK69*CI70</f>
        <v>1</v>
      </c>
      <c r="CL70" s="75">
        <f t="shared" si="57"/>
        <v>-441.00500000000005</v>
      </c>
      <c r="CM70" s="75">
        <f t="shared" si="58"/>
        <v>2.400170907590795E-11</v>
      </c>
      <c r="CN70" s="75">
        <f t="shared" si="59"/>
        <v>356577.51072609395</v>
      </c>
      <c r="CO70" s="75">
        <f t="shared" si="60"/>
        <v>73.823014281142918</v>
      </c>
      <c r="CR70" s="76">
        <f t="shared" si="61"/>
        <v>-256</v>
      </c>
      <c r="CS70" s="76">
        <f t="shared" si="62"/>
        <v>10</v>
      </c>
      <c r="CT70" s="76">
        <v>1</v>
      </c>
      <c r="CU70" s="67">
        <f t="shared" si="63"/>
        <v>2.6</v>
      </c>
      <c r="CV70" s="75">
        <f>CV69*CT70</f>
        <v>1</v>
      </c>
      <c r="CW70" s="75">
        <f t="shared" si="64"/>
        <v>-665.6</v>
      </c>
      <c r="CX70" s="75">
        <f t="shared" si="65"/>
        <v>3.8660211178869606E-15</v>
      </c>
      <c r="CY70" s="75">
        <f t="shared" si="66"/>
        <v>356577.51072609395</v>
      </c>
      <c r="CZ70" s="75">
        <f t="shared" si="67"/>
        <v>73.823014281142918</v>
      </c>
    </row>
    <row r="71" spans="1:104">
      <c r="A71" s="67">
        <f t="shared" ref="A71:A134" si="74">POWER(POWER(2,0.05),G71-40)</f>
        <v>2.3784142300054469</v>
      </c>
      <c r="B71" s="67">
        <f t="shared" ref="B71:B134" si="75">G71/30</f>
        <v>2.1666666666666665</v>
      </c>
      <c r="C71" s="88">
        <f t="shared" si="72"/>
        <v>4.55</v>
      </c>
      <c r="D71" s="91">
        <f>1+G71/200</f>
        <v>1.325</v>
      </c>
      <c r="E71" s="70">
        <f t="shared" ref="E71:E134" si="76">POWER($F$1,G71)</f>
        <v>8192.0000000000364</v>
      </c>
      <c r="F71" s="67">
        <f t="shared" si="68"/>
        <v>13.000000000000007</v>
      </c>
      <c r="G71" s="71">
        <v>65</v>
      </c>
      <c r="H71" s="76">
        <f t="shared" ref="H71:H134" si="77">$G71-I$3</f>
        <v>65</v>
      </c>
      <c r="I71" s="76">
        <f t="shared" ref="I71:I134" si="78">J$3</f>
        <v>10</v>
      </c>
      <c r="J71" s="76">
        <v>1</v>
      </c>
      <c r="K71" s="67">
        <f t="shared" ref="K71:K134" si="79">K$3</f>
        <v>1</v>
      </c>
      <c r="L71" s="75">
        <f>L70*J71</f>
        <v>480</v>
      </c>
      <c r="M71" s="75">
        <f t="shared" ref="M71:M134" si="80">H71*L71*K71</f>
        <v>31200</v>
      </c>
      <c r="N71" s="75">
        <f t="shared" ref="N71:N134" si="81">J$3*POWER($F$1,H71)</f>
        <v>81920.000000000364</v>
      </c>
      <c r="O71" s="75">
        <f t="shared" ref="O71:O134" si="82">$E71*J$3*5</f>
        <v>409600.0000000018</v>
      </c>
      <c r="P71" s="75">
        <f t="shared" ref="P71:P134" si="83">$A71*(30+$B71)</f>
        <v>76.505657731841865</v>
      </c>
      <c r="Q71" s="106">
        <f t="shared" si="71"/>
        <v>2.6256410256410372</v>
      </c>
      <c r="R71" s="79">
        <f>Q71/(($C71/K$3))</f>
        <v>0.57706396167934881</v>
      </c>
      <c r="S71" s="76">
        <f t="shared" ref="S71:S134" si="84">$G71-T$3</f>
        <v>55</v>
      </c>
      <c r="T71" s="76">
        <f t="shared" ref="T71:T134" si="85">U$3</f>
        <v>10</v>
      </c>
      <c r="U71" s="76">
        <v>1</v>
      </c>
      <c r="V71" s="67">
        <f t="shared" ref="V71:V134" si="86">V$3</f>
        <v>1.05</v>
      </c>
      <c r="W71" s="75">
        <f>W70*U71</f>
        <v>48</v>
      </c>
      <c r="X71" s="75">
        <f t="shared" ref="X71:X134" si="87">S71*W71*V71</f>
        <v>2772</v>
      </c>
      <c r="Y71" s="75">
        <f t="shared" ref="Y71:Y134" si="88">U$3*POWER($F$1,S71)</f>
        <v>20480.000000000076</v>
      </c>
      <c r="Z71" s="75">
        <f t="shared" ref="Z71:Z134" si="89">$E71*U$3*5</f>
        <v>409600.0000000018</v>
      </c>
      <c r="AA71" s="75">
        <f t="shared" ref="AA71:AA134" si="90">$A71*(30+$B71)</f>
        <v>76.505657731841865</v>
      </c>
      <c r="AB71" s="106">
        <f t="shared" ref="AB71:AB134" si="91">Y71/X71</f>
        <v>7.3881673881674157</v>
      </c>
      <c r="AC71" s="79">
        <f>AB71/(($C71/V$3))</f>
        <v>1.7049617049617114</v>
      </c>
      <c r="AD71" s="76">
        <f t="shared" ref="AD71:AD134" si="92">$G71-AE$3</f>
        <v>30</v>
      </c>
      <c r="AE71" s="76">
        <f t="shared" ref="AE71:AE134" si="93">AF$3</f>
        <v>10</v>
      </c>
      <c r="AF71" s="76">
        <v>1</v>
      </c>
      <c r="AG71" s="67">
        <f t="shared" ref="AG71:AG134" si="94">AG$3</f>
        <v>1.175</v>
      </c>
      <c r="AH71" s="75">
        <f>AH70*AF71</f>
        <v>6</v>
      </c>
      <c r="AI71" s="75">
        <f t="shared" ref="AI71:AI134" si="95">AD71*AH71*AG71</f>
        <v>211.5</v>
      </c>
      <c r="AJ71" s="75">
        <f t="shared" ref="AJ71:AJ134" si="96">AF$3*POWER($F$1,AD71)</f>
        <v>640.00000000000114</v>
      </c>
      <c r="AK71" s="75">
        <f t="shared" ref="AK71:AK134" si="97">$E71*AF$3*5</f>
        <v>409600.0000000018</v>
      </c>
      <c r="AL71" s="75">
        <f t="shared" ref="AL71:AL134" si="98">$A71*(30+$B71)</f>
        <v>76.505657731841865</v>
      </c>
      <c r="AM71" s="106">
        <f t="shared" ref="AM71:AM134" si="99">AJ71/AI71</f>
        <v>3.026004728132393</v>
      </c>
      <c r="AN71" s="79">
        <f>AM71/(($C71/AG$3))</f>
        <v>0.78144078144078288</v>
      </c>
      <c r="AO71" s="76">
        <f t="shared" ref="AO71:AO134" si="100">$G71-AP$3</f>
        <v>0</v>
      </c>
      <c r="AP71" s="76">
        <f t="shared" ref="AP71:AP134" si="101">AQ$3</f>
        <v>10</v>
      </c>
      <c r="AQ71" s="76">
        <v>1</v>
      </c>
      <c r="AR71" s="67">
        <f t="shared" ref="AR71:AR134" si="102">AR$3</f>
        <v>1.325</v>
      </c>
      <c r="AS71" s="75">
        <f>AS70*AQ71</f>
        <v>1</v>
      </c>
      <c r="AT71" s="75">
        <f t="shared" ref="AT71:AT134" si="103">AO71*AS71*AR71</f>
        <v>0</v>
      </c>
      <c r="AU71" s="75">
        <f t="shared" ref="AU71:AU134" si="104">AQ$3*POWER($F$1,AO71)</f>
        <v>10</v>
      </c>
      <c r="AV71" s="75">
        <f t="shared" ref="AV71:AV134" si="105">$E71*AQ$3*5</f>
        <v>409600.0000000018</v>
      </c>
      <c r="AW71" s="75">
        <f t="shared" ref="AW71:AW134" si="106">$A71*(30+$B71)</f>
        <v>76.505657731841865</v>
      </c>
      <c r="AZ71" s="76">
        <f t="shared" ref="AZ71:AZ134" si="107">$G71-BA$3</f>
        <v>-37</v>
      </c>
      <c r="BA71" s="76">
        <f t="shared" ref="BA71:BA134" si="108">BB$3</f>
        <v>10</v>
      </c>
      <c r="BB71" s="76">
        <v>1</v>
      </c>
      <c r="BC71" s="67">
        <f t="shared" ref="BC71:BC134" si="109">BC$3</f>
        <v>1.51</v>
      </c>
      <c r="BD71" s="75">
        <f>BD70*BB71</f>
        <v>1</v>
      </c>
      <c r="BE71" s="75">
        <f t="shared" ref="BE71:BE134" si="110">AZ71*BD71*BC71</f>
        <v>-55.87</v>
      </c>
      <c r="BF71" s="75">
        <f t="shared" ref="BF71:BF134" si="111">BB$3*POWER($F$1,AZ71)</f>
        <v>5.920767837931229E-2</v>
      </c>
      <c r="BG71" s="75">
        <f t="shared" ref="BG71:BG134" si="112">$E71*BB$3*5</f>
        <v>409600.0000000018</v>
      </c>
      <c r="BH71" s="75">
        <f t="shared" ref="BH71:BH134" si="113">$A71*(30+$B71)</f>
        <v>76.505657731841865</v>
      </c>
      <c r="BK71" s="76">
        <f t="shared" ref="BK71:BK134" si="114">$G71-BL$3</f>
        <v>-87</v>
      </c>
      <c r="BL71" s="76">
        <f t="shared" ref="BL71:BL134" si="115">BM$3</f>
        <v>10</v>
      </c>
      <c r="BM71" s="76">
        <v>1</v>
      </c>
      <c r="BN71" s="67">
        <f t="shared" ref="BN71:BN134" si="116">BN$3</f>
        <v>1.76</v>
      </c>
      <c r="BO71" s="75">
        <f>BO70*BM71</f>
        <v>1</v>
      </c>
      <c r="BP71" s="75">
        <f t="shared" ref="BP71:BP134" si="117">BK71*BO71*BN71</f>
        <v>-153.12</v>
      </c>
      <c r="BQ71" s="75">
        <f t="shared" ref="BQ71:BQ134" si="118">BM$3*POWER($F$1,BK71)</f>
        <v>5.7819998417296955E-5</v>
      </c>
      <c r="BR71" s="75">
        <f t="shared" ref="BR71:BR134" si="119">$E71*BM$3*5</f>
        <v>409600.0000000018</v>
      </c>
      <c r="BS71" s="75">
        <f t="shared" ref="BS71:BS134" si="120">$A71*(30+$B71)</f>
        <v>76.505657731841865</v>
      </c>
      <c r="BV71" s="76">
        <f t="shared" ref="BV71:BV134" si="121">$G71-BW$3</f>
        <v>-142</v>
      </c>
      <c r="BW71" s="76">
        <f t="shared" ref="BW71:BW134" si="122">BX$3</f>
        <v>10</v>
      </c>
      <c r="BX71" s="76">
        <v>1</v>
      </c>
      <c r="BY71" s="67">
        <f t="shared" ref="BY71:BY134" si="123">BY$3</f>
        <v>2.0350000000000001</v>
      </c>
      <c r="BZ71" s="75">
        <f>BZ70*BX71</f>
        <v>1</v>
      </c>
      <c r="CA71" s="75">
        <f t="shared" ref="CA71:CA134" si="124">BV71*BZ71*BY71</f>
        <v>-288.97000000000003</v>
      </c>
      <c r="CB71" s="75">
        <f t="shared" ref="CB71:CB134" si="125">BX$3*POWER($F$1,BV71)</f>
        <v>2.8232421102195676E-8</v>
      </c>
      <c r="CC71" s="75">
        <f t="shared" ref="CC71:CC134" si="126">$E71*BX$3*5</f>
        <v>409600.0000000018</v>
      </c>
      <c r="CD71" s="75">
        <f t="shared" ref="CD71:CD134" si="127">$A71*(30+$B71)</f>
        <v>76.505657731841865</v>
      </c>
      <c r="CG71" s="76">
        <f t="shared" ref="CG71:CG134" si="128">$G71-CH$3</f>
        <v>-192</v>
      </c>
      <c r="CH71" s="76">
        <f t="shared" ref="CH71:CH134" si="129">CI$3</f>
        <v>10</v>
      </c>
      <c r="CI71" s="76">
        <v>1</v>
      </c>
      <c r="CJ71" s="67">
        <f t="shared" ref="CJ71:CJ134" si="130">CJ$3</f>
        <v>2.2850000000000001</v>
      </c>
      <c r="CK71" s="75">
        <f>CK70*CI71</f>
        <v>1</v>
      </c>
      <c r="CL71" s="75">
        <f t="shared" ref="CL71:CL134" si="131">CG71*CK71*CJ71</f>
        <v>-438.72</v>
      </c>
      <c r="CM71" s="75">
        <f t="shared" ref="CM71:CM134" si="132">CI$3*POWER($F$1,CG71)</f>
        <v>2.7570723732612868E-11</v>
      </c>
      <c r="CN71" s="75">
        <f t="shared" ref="CN71:CN134" si="133">$E71*CI$3*5</f>
        <v>409600.0000000018</v>
      </c>
      <c r="CO71" s="75">
        <f t="shared" ref="CO71:CO134" si="134">$A71*(30+$B71)</f>
        <v>76.505657731841865</v>
      </c>
      <c r="CR71" s="76">
        <f t="shared" ref="CR71:CR134" si="135">$G71-CS$3</f>
        <v>-255</v>
      </c>
      <c r="CS71" s="76">
        <f t="shared" ref="CS71:CS134" si="136">CT$3</f>
        <v>10</v>
      </c>
      <c r="CT71" s="76">
        <v>1</v>
      </c>
      <c r="CU71" s="67">
        <f t="shared" ref="CU71:CU134" si="137">CU$3</f>
        <v>2.6</v>
      </c>
      <c r="CV71" s="75">
        <f>CV70*CT71</f>
        <v>1</v>
      </c>
      <c r="CW71" s="75">
        <f t="shared" ref="CW71:CW134" si="138">CR71*CV71*CU71</f>
        <v>-663</v>
      </c>
      <c r="CX71" s="75">
        <f t="shared" ref="CX71:CX134" si="139">CT$3*POWER($F$1,CR71)</f>
        <v>4.4408920985005504E-15</v>
      </c>
      <c r="CY71" s="75">
        <f t="shared" ref="CY71:CY134" si="140">$E71*CT$3*5</f>
        <v>409600.0000000018</v>
      </c>
      <c r="CZ71" s="75">
        <f t="shared" ref="CZ71:CZ134" si="141">$A71*(30+$B71)</f>
        <v>76.505657731841865</v>
      </c>
    </row>
    <row r="72" spans="1:104">
      <c r="A72" s="67">
        <f t="shared" si="74"/>
        <v>2.462288826689838</v>
      </c>
      <c r="B72" s="67">
        <f t="shared" si="75"/>
        <v>2.2000000000000002</v>
      </c>
      <c r="C72" s="88">
        <f t="shared" si="72"/>
        <v>4.55</v>
      </c>
      <c r="D72" s="92"/>
      <c r="E72" s="70">
        <f t="shared" si="76"/>
        <v>9410.1369241357534</v>
      </c>
      <c r="F72" s="67">
        <f t="shared" ref="F72:F135" si="142">LOG(E72,2)</f>
        <v>13.200000000000006</v>
      </c>
      <c r="G72" s="71">
        <v>66</v>
      </c>
      <c r="H72" s="76">
        <f t="shared" si="77"/>
        <v>66</v>
      </c>
      <c r="I72" s="76">
        <f t="shared" si="78"/>
        <v>10</v>
      </c>
      <c r="J72" s="76">
        <v>1</v>
      </c>
      <c r="K72" s="67">
        <f t="shared" si="79"/>
        <v>1</v>
      </c>
      <c r="L72" s="75">
        <f>L71*J72</f>
        <v>480</v>
      </c>
      <c r="M72" s="75">
        <f t="shared" si="80"/>
        <v>31680</v>
      </c>
      <c r="N72" s="75">
        <f t="shared" si="81"/>
        <v>94101.369241357534</v>
      </c>
      <c r="O72" s="75">
        <f t="shared" si="82"/>
        <v>470506.84620678768</v>
      </c>
      <c r="P72" s="75">
        <f t="shared" si="83"/>
        <v>79.285700219412789</v>
      </c>
      <c r="Q72" s="106">
        <f t="shared" si="71"/>
        <v>2.9703715038307301</v>
      </c>
      <c r="R72" s="79">
        <f>Q72/(($C72/K$3))</f>
        <v>0.65282890194081988</v>
      </c>
      <c r="S72" s="76">
        <f t="shared" si="84"/>
        <v>56</v>
      </c>
      <c r="T72" s="76">
        <f t="shared" si="85"/>
        <v>10</v>
      </c>
      <c r="U72" s="76">
        <v>1</v>
      </c>
      <c r="V72" s="67">
        <f t="shared" si="86"/>
        <v>1.05</v>
      </c>
      <c r="W72" s="75">
        <f>W71*U72</f>
        <v>48</v>
      </c>
      <c r="X72" s="75">
        <f t="shared" si="87"/>
        <v>2822.4</v>
      </c>
      <c r="Y72" s="75">
        <f t="shared" si="88"/>
        <v>23525.342310339365</v>
      </c>
      <c r="Z72" s="75">
        <f t="shared" si="89"/>
        <v>470506.84620678768</v>
      </c>
      <c r="AA72" s="75">
        <f t="shared" si="90"/>
        <v>79.285700219412789</v>
      </c>
      <c r="AB72" s="106">
        <f t="shared" si="91"/>
        <v>8.3352261587086751</v>
      </c>
      <c r="AC72" s="79">
        <f>AB72/(($C72/V$3))</f>
        <v>1.9235137289327713</v>
      </c>
      <c r="AD72" s="76">
        <f t="shared" si="92"/>
        <v>31</v>
      </c>
      <c r="AE72" s="76">
        <f t="shared" si="93"/>
        <v>10</v>
      </c>
      <c r="AF72" s="76">
        <v>1</v>
      </c>
      <c r="AG72" s="67">
        <f t="shared" si="94"/>
        <v>1.175</v>
      </c>
      <c r="AH72" s="75">
        <f>AH71*AF72</f>
        <v>6</v>
      </c>
      <c r="AI72" s="75">
        <f t="shared" si="95"/>
        <v>218.55</v>
      </c>
      <c r="AJ72" s="75">
        <f t="shared" si="96"/>
        <v>735.16694719810391</v>
      </c>
      <c r="AK72" s="75">
        <f t="shared" si="97"/>
        <v>470506.84620678768</v>
      </c>
      <c r="AL72" s="75">
        <f t="shared" si="98"/>
        <v>79.285700219412789</v>
      </c>
      <c r="AM72" s="106">
        <f t="shared" si="99"/>
        <v>3.3638386968570297</v>
      </c>
      <c r="AN72" s="79">
        <f>AM72/(($C72/AG$3))</f>
        <v>0.86868361951802431</v>
      </c>
      <c r="AO72" s="76">
        <f t="shared" si="100"/>
        <v>1</v>
      </c>
      <c r="AP72" s="76">
        <f t="shared" si="101"/>
        <v>10</v>
      </c>
      <c r="AQ72" s="76">
        <v>1</v>
      </c>
      <c r="AR72" s="67">
        <f t="shared" si="102"/>
        <v>1.325</v>
      </c>
      <c r="AS72" s="75">
        <f>AS71*AQ72</f>
        <v>1</v>
      </c>
      <c r="AT72" s="75">
        <f t="shared" si="103"/>
        <v>1.325</v>
      </c>
      <c r="AU72" s="75">
        <f t="shared" si="104"/>
        <v>11.486983549970351</v>
      </c>
      <c r="AV72" s="75">
        <f t="shared" si="105"/>
        <v>470506.84620678768</v>
      </c>
      <c r="AW72" s="75">
        <f t="shared" si="106"/>
        <v>79.285700219412789</v>
      </c>
      <c r="AX72" s="106">
        <f t="shared" ref="AX71:AX134" si="143">AU72/AT72</f>
        <v>8.6694215471474347</v>
      </c>
      <c r="AY72" s="79">
        <f>AX72/(($C72/AR$3))</f>
        <v>2.5246117692242529</v>
      </c>
      <c r="AZ72" s="76">
        <f t="shared" si="107"/>
        <v>-36</v>
      </c>
      <c r="BA72" s="76">
        <f t="shared" si="108"/>
        <v>10</v>
      </c>
      <c r="BB72" s="76">
        <v>1</v>
      </c>
      <c r="BC72" s="67">
        <f t="shared" si="109"/>
        <v>1.51</v>
      </c>
      <c r="BD72" s="75">
        <f>BD71*BB72</f>
        <v>1</v>
      </c>
      <c r="BE72" s="75">
        <f t="shared" si="110"/>
        <v>-54.36</v>
      </c>
      <c r="BF72" s="75">
        <f t="shared" si="111"/>
        <v>6.8011762757509531E-2</v>
      </c>
      <c r="BG72" s="75">
        <f t="shared" si="112"/>
        <v>470506.84620678768</v>
      </c>
      <c r="BH72" s="75">
        <f t="shared" si="113"/>
        <v>79.285700219412789</v>
      </c>
      <c r="BK72" s="76">
        <f t="shared" si="114"/>
        <v>-86</v>
      </c>
      <c r="BL72" s="76">
        <f t="shared" si="115"/>
        <v>10</v>
      </c>
      <c r="BM72" s="76">
        <v>1</v>
      </c>
      <c r="BN72" s="67">
        <f t="shared" si="116"/>
        <v>1.76</v>
      </c>
      <c r="BO72" s="75">
        <f>BO71*BM72</f>
        <v>1</v>
      </c>
      <c r="BP72" s="75">
        <f t="shared" si="117"/>
        <v>-151.36000000000001</v>
      </c>
      <c r="BQ72" s="75">
        <f t="shared" si="118"/>
        <v>6.6417737067880184E-5</v>
      </c>
      <c r="BR72" s="75">
        <f t="shared" si="119"/>
        <v>470506.84620678768</v>
      </c>
      <c r="BS72" s="75">
        <f t="shared" si="120"/>
        <v>79.285700219412789</v>
      </c>
      <c r="BV72" s="76">
        <f t="shared" si="121"/>
        <v>-141</v>
      </c>
      <c r="BW72" s="76">
        <f t="shared" si="122"/>
        <v>10</v>
      </c>
      <c r="BX72" s="76">
        <v>1</v>
      </c>
      <c r="BY72" s="67">
        <f t="shared" si="123"/>
        <v>2.0350000000000001</v>
      </c>
      <c r="BZ72" s="75">
        <f>BZ71*BX72</f>
        <v>1</v>
      </c>
      <c r="CA72" s="75">
        <f t="shared" si="124"/>
        <v>-286.935</v>
      </c>
      <c r="CB72" s="75">
        <f t="shared" si="125"/>
        <v>3.2430535677675752E-8</v>
      </c>
      <c r="CC72" s="75">
        <f t="shared" si="126"/>
        <v>470506.84620678768</v>
      </c>
      <c r="CD72" s="75">
        <f t="shared" si="127"/>
        <v>79.285700219412789</v>
      </c>
      <c r="CG72" s="76">
        <f t="shared" si="128"/>
        <v>-191</v>
      </c>
      <c r="CH72" s="76">
        <f t="shared" si="129"/>
        <v>10</v>
      </c>
      <c r="CI72" s="76">
        <v>1</v>
      </c>
      <c r="CJ72" s="67">
        <f t="shared" si="130"/>
        <v>2.2850000000000001</v>
      </c>
      <c r="CK72" s="75">
        <f>CK71*CI72</f>
        <v>1</v>
      </c>
      <c r="CL72" s="75">
        <f t="shared" si="131"/>
        <v>-436.435</v>
      </c>
      <c r="CM72" s="75">
        <f t="shared" si="132"/>
        <v>3.1670444997730117E-11</v>
      </c>
      <c r="CN72" s="75">
        <f t="shared" si="133"/>
        <v>470506.84620678768</v>
      </c>
      <c r="CO72" s="75">
        <f t="shared" si="134"/>
        <v>79.285700219412789</v>
      </c>
      <c r="CR72" s="76">
        <f t="shared" si="135"/>
        <v>-254</v>
      </c>
      <c r="CS72" s="76">
        <f t="shared" si="136"/>
        <v>10</v>
      </c>
      <c r="CT72" s="76">
        <v>1</v>
      </c>
      <c r="CU72" s="67">
        <f t="shared" si="137"/>
        <v>2.6</v>
      </c>
      <c r="CV72" s="75">
        <f>CV71*CT72</f>
        <v>1</v>
      </c>
      <c r="CW72" s="75">
        <f t="shared" si="138"/>
        <v>-660.4</v>
      </c>
      <c r="CX72" s="75">
        <f t="shared" si="139"/>
        <v>5.1012454482669135E-15</v>
      </c>
      <c r="CY72" s="75">
        <f t="shared" si="140"/>
        <v>470506.84620678768</v>
      </c>
      <c r="CZ72" s="75">
        <f t="shared" si="141"/>
        <v>79.285700219412789</v>
      </c>
    </row>
    <row r="73" spans="1:104">
      <c r="A73" s="67">
        <f t="shared" si="74"/>
        <v>2.5491212546385298</v>
      </c>
      <c r="B73" s="67">
        <f t="shared" si="75"/>
        <v>2.2333333333333334</v>
      </c>
      <c r="C73" s="88">
        <f t="shared" si="72"/>
        <v>4.55</v>
      </c>
      <c r="D73" s="92"/>
      <c r="E73" s="70">
        <f t="shared" si="76"/>
        <v>10809.408805051598</v>
      </c>
      <c r="F73" s="67">
        <f t="shared" si="142"/>
        <v>13.400000000000007</v>
      </c>
      <c r="G73" s="71">
        <v>67</v>
      </c>
      <c r="H73" s="76">
        <f t="shared" si="77"/>
        <v>67</v>
      </c>
      <c r="I73" s="76">
        <f t="shared" si="78"/>
        <v>10</v>
      </c>
      <c r="J73" s="76">
        <v>1</v>
      </c>
      <c r="K73" s="67">
        <f t="shared" si="79"/>
        <v>1</v>
      </c>
      <c r="L73" s="75">
        <f>L72*J73</f>
        <v>480</v>
      </c>
      <c r="M73" s="75">
        <f t="shared" si="80"/>
        <v>32160</v>
      </c>
      <c r="N73" s="75">
        <f t="shared" si="81"/>
        <v>108094.08805051599</v>
      </c>
      <c r="O73" s="75">
        <f t="shared" si="82"/>
        <v>540470.44025257998</v>
      </c>
      <c r="P73" s="75">
        <f t="shared" si="83"/>
        <v>82.166675107848619</v>
      </c>
      <c r="Q73" s="106">
        <f t="shared" si="71"/>
        <v>3.3611345786851987</v>
      </c>
      <c r="R73" s="79">
        <f>Q73/(($C73/K$3))</f>
        <v>0.73871089641432941</v>
      </c>
      <c r="S73" s="76">
        <f t="shared" si="84"/>
        <v>57</v>
      </c>
      <c r="T73" s="76">
        <f t="shared" si="85"/>
        <v>10</v>
      </c>
      <c r="U73" s="76">
        <v>1</v>
      </c>
      <c r="V73" s="67">
        <f t="shared" si="86"/>
        <v>1.05</v>
      </c>
      <c r="W73" s="75">
        <f>W72*U73</f>
        <v>48</v>
      </c>
      <c r="X73" s="75">
        <f t="shared" si="87"/>
        <v>2872.8</v>
      </c>
      <c r="Y73" s="75">
        <f t="shared" si="88"/>
        <v>27023.522012628982</v>
      </c>
      <c r="Z73" s="75">
        <f t="shared" si="89"/>
        <v>540470.44025257998</v>
      </c>
      <c r="AA73" s="75">
        <f t="shared" si="90"/>
        <v>82.166675107848619</v>
      </c>
      <c r="AB73" s="106">
        <f t="shared" si="91"/>
        <v>9.4066840756853871</v>
      </c>
      <c r="AC73" s="79">
        <f>AB73/(($C73/V$3))</f>
        <v>2.1707732482350894</v>
      </c>
      <c r="AD73" s="76">
        <f t="shared" si="92"/>
        <v>32</v>
      </c>
      <c r="AE73" s="76">
        <f t="shared" si="93"/>
        <v>10</v>
      </c>
      <c r="AF73" s="76">
        <v>1</v>
      </c>
      <c r="AG73" s="67">
        <f t="shared" si="94"/>
        <v>1.175</v>
      </c>
      <c r="AH73" s="75">
        <f>AH72*AF73</f>
        <v>6</v>
      </c>
      <c r="AI73" s="75">
        <f t="shared" si="95"/>
        <v>225.60000000000002</v>
      </c>
      <c r="AJ73" s="75">
        <f t="shared" si="96"/>
        <v>844.48506289465411</v>
      </c>
      <c r="AK73" s="75">
        <f t="shared" si="97"/>
        <v>540470.44025257998</v>
      </c>
      <c r="AL73" s="75">
        <f t="shared" si="98"/>
        <v>82.166675107848619</v>
      </c>
      <c r="AM73" s="106">
        <f t="shared" si="99"/>
        <v>3.7432848532564451</v>
      </c>
      <c r="AN73" s="79">
        <f>AM73/(($C73/AG$3))</f>
        <v>0.96667246210468649</v>
      </c>
      <c r="AO73" s="76">
        <f t="shared" si="100"/>
        <v>2</v>
      </c>
      <c r="AP73" s="76">
        <f t="shared" si="101"/>
        <v>10</v>
      </c>
      <c r="AQ73" s="76">
        <v>1</v>
      </c>
      <c r="AR73" s="67">
        <f t="shared" si="102"/>
        <v>1.325</v>
      </c>
      <c r="AS73" s="75">
        <f>AS72*AQ73</f>
        <v>1</v>
      </c>
      <c r="AT73" s="75">
        <f t="shared" si="103"/>
        <v>2.65</v>
      </c>
      <c r="AU73" s="75">
        <f t="shared" si="104"/>
        <v>13.195079107728944</v>
      </c>
      <c r="AV73" s="75">
        <f t="shared" si="105"/>
        <v>540470.44025257998</v>
      </c>
      <c r="AW73" s="75">
        <f t="shared" si="106"/>
        <v>82.166675107848619</v>
      </c>
      <c r="AX73" s="106">
        <f t="shared" si="143"/>
        <v>4.9792751349920543</v>
      </c>
      <c r="AY73" s="79">
        <f>AX73/(($C73/AR$3))</f>
        <v>1.4500086931570269</v>
      </c>
      <c r="AZ73" s="76">
        <f t="shared" si="107"/>
        <v>-35</v>
      </c>
      <c r="BA73" s="76">
        <f t="shared" si="108"/>
        <v>10</v>
      </c>
      <c r="BB73" s="76">
        <v>1</v>
      </c>
      <c r="BC73" s="67">
        <f t="shared" si="109"/>
        <v>1.51</v>
      </c>
      <c r="BD73" s="75">
        <f>BD72*BB73</f>
        <v>1</v>
      </c>
      <c r="BE73" s="75">
        <f t="shared" si="110"/>
        <v>-52.85</v>
      </c>
      <c r="BF73" s="75">
        <f t="shared" si="111"/>
        <v>7.8124999999999806E-2</v>
      </c>
      <c r="BG73" s="75">
        <f t="shared" si="112"/>
        <v>540470.44025257998</v>
      </c>
      <c r="BH73" s="75">
        <f t="shared" si="113"/>
        <v>82.166675107848619</v>
      </c>
      <c r="BK73" s="76">
        <f t="shared" si="114"/>
        <v>-85</v>
      </c>
      <c r="BL73" s="76">
        <f t="shared" si="115"/>
        <v>10</v>
      </c>
      <c r="BM73" s="76">
        <v>1</v>
      </c>
      <c r="BN73" s="67">
        <f t="shared" si="116"/>
        <v>1.76</v>
      </c>
      <c r="BO73" s="75">
        <f>BO72*BM73</f>
        <v>1</v>
      </c>
      <c r="BP73" s="75">
        <f t="shared" si="117"/>
        <v>-149.6</v>
      </c>
      <c r="BQ73" s="75">
        <f t="shared" si="118"/>
        <v>7.629394531249958E-5</v>
      </c>
      <c r="BR73" s="75">
        <f t="shared" si="119"/>
        <v>540470.44025257998</v>
      </c>
      <c r="BS73" s="75">
        <f t="shared" si="120"/>
        <v>82.166675107848619</v>
      </c>
      <c r="BV73" s="76">
        <f t="shared" si="121"/>
        <v>-140</v>
      </c>
      <c r="BW73" s="76">
        <f t="shared" si="122"/>
        <v>10</v>
      </c>
      <c r="BX73" s="76">
        <v>1</v>
      </c>
      <c r="BY73" s="67">
        <f t="shared" si="123"/>
        <v>2.0350000000000001</v>
      </c>
      <c r="BZ73" s="75">
        <f>BZ72*BX73</f>
        <v>1</v>
      </c>
      <c r="CA73" s="75">
        <f t="shared" si="124"/>
        <v>-284.90000000000003</v>
      </c>
      <c r="CB73" s="75">
        <f t="shared" si="125"/>
        <v>3.7252902984618797E-8</v>
      </c>
      <c r="CC73" s="75">
        <f t="shared" si="126"/>
        <v>540470.44025257998</v>
      </c>
      <c r="CD73" s="75">
        <f t="shared" si="127"/>
        <v>82.166675107848619</v>
      </c>
      <c r="CG73" s="76">
        <f t="shared" si="128"/>
        <v>-190</v>
      </c>
      <c r="CH73" s="76">
        <f t="shared" si="129"/>
        <v>10</v>
      </c>
      <c r="CI73" s="76">
        <v>1</v>
      </c>
      <c r="CJ73" s="67">
        <f t="shared" si="130"/>
        <v>2.2850000000000001</v>
      </c>
      <c r="CK73" s="75">
        <f>CK72*CI73</f>
        <v>1</v>
      </c>
      <c r="CL73" s="75">
        <f t="shared" si="131"/>
        <v>-434.15000000000003</v>
      </c>
      <c r="CM73" s="75">
        <f t="shared" si="132"/>
        <v>3.6379788070916671E-11</v>
      </c>
      <c r="CN73" s="75">
        <f t="shared" si="133"/>
        <v>540470.44025257998</v>
      </c>
      <c r="CO73" s="75">
        <f t="shared" si="134"/>
        <v>82.166675107848619</v>
      </c>
      <c r="CR73" s="76">
        <f t="shared" si="135"/>
        <v>-253</v>
      </c>
      <c r="CS73" s="76">
        <f t="shared" si="136"/>
        <v>10</v>
      </c>
      <c r="CT73" s="76">
        <v>1</v>
      </c>
      <c r="CU73" s="67">
        <f t="shared" si="137"/>
        <v>2.6</v>
      </c>
      <c r="CV73" s="75">
        <f>CV72*CT73</f>
        <v>1</v>
      </c>
      <c r="CW73" s="75">
        <f t="shared" si="138"/>
        <v>-657.80000000000007</v>
      </c>
      <c r="CX73" s="75">
        <f t="shared" si="139"/>
        <v>5.8597922548603173E-15</v>
      </c>
      <c r="CY73" s="75">
        <f t="shared" si="140"/>
        <v>540470.44025257998</v>
      </c>
      <c r="CZ73" s="75">
        <f t="shared" si="141"/>
        <v>82.166675107848619</v>
      </c>
    </row>
    <row r="74" spans="1:104">
      <c r="A74" s="67">
        <f t="shared" si="74"/>
        <v>2.6390158215457942</v>
      </c>
      <c r="B74" s="67">
        <f t="shared" si="75"/>
        <v>2.2666666666666666</v>
      </c>
      <c r="C74" s="88">
        <f t="shared" si="72"/>
        <v>4.55</v>
      </c>
      <c r="D74" s="92"/>
      <c r="E74" s="70">
        <f t="shared" si="76"/>
        <v>12416.750112853239</v>
      </c>
      <c r="F74" s="67">
        <f t="shared" si="142"/>
        <v>13.600000000000007</v>
      </c>
      <c r="G74" s="71">
        <v>68</v>
      </c>
      <c r="H74" s="76">
        <f t="shared" si="77"/>
        <v>68</v>
      </c>
      <c r="I74" s="76">
        <f t="shared" si="78"/>
        <v>10</v>
      </c>
      <c r="J74" s="76">
        <v>1</v>
      </c>
      <c r="K74" s="67">
        <f t="shared" si="79"/>
        <v>1</v>
      </c>
      <c r="L74" s="75">
        <f>L73*J74</f>
        <v>480</v>
      </c>
      <c r="M74" s="75">
        <f t="shared" si="80"/>
        <v>32640</v>
      </c>
      <c r="N74" s="75">
        <f t="shared" si="81"/>
        <v>124167.50112853239</v>
      </c>
      <c r="O74" s="75">
        <f t="shared" si="82"/>
        <v>620837.50564266194</v>
      </c>
      <c r="P74" s="75">
        <f t="shared" si="83"/>
        <v>85.15224384187762</v>
      </c>
      <c r="Q74" s="106">
        <f t="shared" si="71"/>
        <v>3.80415138261435</v>
      </c>
      <c r="R74" s="79">
        <f>Q74/(($C74/K$3))</f>
        <v>0.83607722694820885</v>
      </c>
      <c r="S74" s="76">
        <f t="shared" si="84"/>
        <v>58</v>
      </c>
      <c r="T74" s="76">
        <f t="shared" si="85"/>
        <v>10</v>
      </c>
      <c r="U74" s="76">
        <v>1</v>
      </c>
      <c r="V74" s="67">
        <f t="shared" si="86"/>
        <v>1.05</v>
      </c>
      <c r="W74" s="75">
        <f>W73*U74</f>
        <v>48</v>
      </c>
      <c r="X74" s="75">
        <f t="shared" si="87"/>
        <v>2923.2000000000003</v>
      </c>
      <c r="Y74" s="75">
        <f t="shared" si="88"/>
        <v>31041.875282133071</v>
      </c>
      <c r="Z74" s="75">
        <f t="shared" si="89"/>
        <v>620837.50564266194</v>
      </c>
      <c r="AA74" s="75">
        <f t="shared" si="90"/>
        <v>85.15224384187762</v>
      </c>
      <c r="AB74" s="106">
        <f t="shared" si="91"/>
        <v>10.619141790549079</v>
      </c>
      <c r="AC74" s="79">
        <f>AB74/(($C74/V$3))</f>
        <v>2.4505711824344032</v>
      </c>
      <c r="AD74" s="76">
        <f t="shared" si="92"/>
        <v>33</v>
      </c>
      <c r="AE74" s="76">
        <f t="shared" si="93"/>
        <v>10</v>
      </c>
      <c r="AF74" s="76">
        <v>1</v>
      </c>
      <c r="AG74" s="67">
        <f t="shared" si="94"/>
        <v>1.175</v>
      </c>
      <c r="AH74" s="75">
        <f>AH73*AF74</f>
        <v>6</v>
      </c>
      <c r="AI74" s="75">
        <f t="shared" si="95"/>
        <v>232.65</v>
      </c>
      <c r="AJ74" s="75">
        <f t="shared" si="96"/>
        <v>970.05860256665699</v>
      </c>
      <c r="AK74" s="75">
        <f t="shared" si="97"/>
        <v>620837.50564266194</v>
      </c>
      <c r="AL74" s="75">
        <f t="shared" si="98"/>
        <v>85.15224384187762</v>
      </c>
      <c r="AM74" s="106">
        <f t="shared" si="99"/>
        <v>4.1696049970627849</v>
      </c>
      <c r="AN74" s="79">
        <f>AM74/(($C74/AG$3))</f>
        <v>1.0767661256151149</v>
      </c>
      <c r="AO74" s="76">
        <f t="shared" si="100"/>
        <v>3</v>
      </c>
      <c r="AP74" s="76">
        <f t="shared" si="101"/>
        <v>10</v>
      </c>
      <c r="AQ74" s="76">
        <v>1</v>
      </c>
      <c r="AR74" s="67">
        <f t="shared" si="102"/>
        <v>1.325</v>
      </c>
      <c r="AS74" s="75">
        <f>AS73*AQ74</f>
        <v>1</v>
      </c>
      <c r="AT74" s="75">
        <f t="shared" si="103"/>
        <v>3.9749999999999996</v>
      </c>
      <c r="AU74" s="75">
        <f t="shared" si="104"/>
        <v>15.157165665103985</v>
      </c>
      <c r="AV74" s="75">
        <f t="shared" si="105"/>
        <v>620837.50564266194</v>
      </c>
      <c r="AW74" s="75">
        <f t="shared" si="106"/>
        <v>85.15224384187762</v>
      </c>
      <c r="AX74" s="106">
        <f t="shared" si="143"/>
        <v>3.8131234377620093</v>
      </c>
      <c r="AY74" s="79">
        <f>AX74/(($C74/AR$3))</f>
        <v>1.110415067040585</v>
      </c>
      <c r="AZ74" s="76">
        <f t="shared" si="107"/>
        <v>-34</v>
      </c>
      <c r="BA74" s="76">
        <f t="shared" si="108"/>
        <v>10</v>
      </c>
      <c r="BB74" s="76">
        <v>1</v>
      </c>
      <c r="BC74" s="67">
        <f t="shared" si="109"/>
        <v>1.51</v>
      </c>
      <c r="BD74" s="75">
        <f>BD73*BB74</f>
        <v>1</v>
      </c>
      <c r="BE74" s="75">
        <f t="shared" si="110"/>
        <v>-51.34</v>
      </c>
      <c r="BF74" s="75">
        <f t="shared" si="111"/>
        <v>8.9742058984143155E-2</v>
      </c>
      <c r="BG74" s="75">
        <f t="shared" si="112"/>
        <v>620837.50564266194</v>
      </c>
      <c r="BH74" s="75">
        <f t="shared" si="113"/>
        <v>85.15224384187762</v>
      </c>
      <c r="BK74" s="76">
        <f t="shared" si="114"/>
        <v>-84</v>
      </c>
      <c r="BL74" s="76">
        <f t="shared" si="115"/>
        <v>10</v>
      </c>
      <c r="BM74" s="76">
        <v>1</v>
      </c>
      <c r="BN74" s="67">
        <f t="shared" si="116"/>
        <v>1.76</v>
      </c>
      <c r="BO74" s="75">
        <f>BO73*BM74</f>
        <v>1</v>
      </c>
      <c r="BP74" s="75">
        <f t="shared" si="117"/>
        <v>-147.84</v>
      </c>
      <c r="BQ74" s="75">
        <f t="shared" si="118"/>
        <v>8.7638729476702016E-5</v>
      </c>
      <c r="BR74" s="75">
        <f t="shared" si="119"/>
        <v>620837.50564266194</v>
      </c>
      <c r="BS74" s="75">
        <f t="shared" si="120"/>
        <v>85.15224384187762</v>
      </c>
      <c r="BV74" s="76">
        <f t="shared" si="121"/>
        <v>-139</v>
      </c>
      <c r="BW74" s="76">
        <f t="shared" si="122"/>
        <v>10</v>
      </c>
      <c r="BX74" s="76">
        <v>1</v>
      </c>
      <c r="BY74" s="67">
        <f t="shared" si="123"/>
        <v>2.0350000000000001</v>
      </c>
      <c r="BZ74" s="75">
        <f>BZ73*BX74</f>
        <v>1</v>
      </c>
      <c r="CA74" s="75">
        <f t="shared" si="124"/>
        <v>-282.86500000000001</v>
      </c>
      <c r="CB74" s="75">
        <f t="shared" si="125"/>
        <v>4.2792348377295747E-8</v>
      </c>
      <c r="CC74" s="75">
        <f t="shared" si="126"/>
        <v>620837.50564266194</v>
      </c>
      <c r="CD74" s="75">
        <f t="shared" si="127"/>
        <v>85.15224384187762</v>
      </c>
      <c r="CG74" s="76">
        <f t="shared" si="128"/>
        <v>-189</v>
      </c>
      <c r="CH74" s="76">
        <f t="shared" si="129"/>
        <v>10</v>
      </c>
      <c r="CI74" s="76">
        <v>1</v>
      </c>
      <c r="CJ74" s="67">
        <f t="shared" si="130"/>
        <v>2.2850000000000001</v>
      </c>
      <c r="CK74" s="75">
        <f>CK73*CI74</f>
        <v>1</v>
      </c>
      <c r="CL74" s="75">
        <f t="shared" si="131"/>
        <v>-431.86500000000001</v>
      </c>
      <c r="CM74" s="75">
        <f t="shared" si="132"/>
        <v>4.1789402712202742E-11</v>
      </c>
      <c r="CN74" s="75">
        <f t="shared" si="133"/>
        <v>620837.50564266194</v>
      </c>
      <c r="CO74" s="75">
        <f t="shared" si="134"/>
        <v>85.15224384187762</v>
      </c>
      <c r="CR74" s="76">
        <f t="shared" si="135"/>
        <v>-252</v>
      </c>
      <c r="CS74" s="76">
        <f t="shared" si="136"/>
        <v>10</v>
      </c>
      <c r="CT74" s="76">
        <v>1</v>
      </c>
      <c r="CU74" s="67">
        <f t="shared" si="137"/>
        <v>2.6</v>
      </c>
      <c r="CV74" s="75">
        <f>CV73*CT74</f>
        <v>1</v>
      </c>
      <c r="CW74" s="75">
        <f t="shared" si="138"/>
        <v>-655.20000000000005</v>
      </c>
      <c r="CX74" s="75">
        <f t="shared" si="139"/>
        <v>6.7311337237824124E-15</v>
      </c>
      <c r="CY74" s="75">
        <f t="shared" si="140"/>
        <v>620837.50564266194</v>
      </c>
      <c r="CZ74" s="75">
        <f t="shared" si="141"/>
        <v>85.15224384187762</v>
      </c>
    </row>
    <row r="75" spans="1:104">
      <c r="A75" s="67">
        <f t="shared" si="74"/>
        <v>2.7320805135087971</v>
      </c>
      <c r="B75" s="67">
        <f t="shared" si="75"/>
        <v>2.2999999999999998</v>
      </c>
      <c r="C75" s="88">
        <f t="shared" si="72"/>
        <v>4.55</v>
      </c>
      <c r="D75" s="92"/>
      <c r="E75" s="70">
        <f t="shared" si="76"/>
        <v>14263.100429043763</v>
      </c>
      <c r="F75" s="67">
        <f t="shared" si="142"/>
        <v>13.800000000000008</v>
      </c>
      <c r="G75" s="71">
        <v>69</v>
      </c>
      <c r="H75" s="76">
        <f t="shared" si="77"/>
        <v>69</v>
      </c>
      <c r="I75" s="76">
        <f t="shared" si="78"/>
        <v>10</v>
      </c>
      <c r="J75" s="76">
        <v>1</v>
      </c>
      <c r="K75" s="67">
        <f t="shared" si="79"/>
        <v>1</v>
      </c>
      <c r="L75" s="75">
        <f>L74*J75</f>
        <v>480</v>
      </c>
      <c r="M75" s="75">
        <f t="shared" si="80"/>
        <v>33120</v>
      </c>
      <c r="N75" s="75">
        <f t="shared" si="81"/>
        <v>142631.00429043762</v>
      </c>
      <c r="O75" s="75">
        <f t="shared" si="82"/>
        <v>713155.02145218803</v>
      </c>
      <c r="P75" s="75">
        <f t="shared" si="83"/>
        <v>88.24620058633414</v>
      </c>
      <c r="Q75" s="106">
        <f t="shared" si="71"/>
        <v>4.3064916754359182</v>
      </c>
      <c r="R75" s="79">
        <f>Q75/(($C75/K$3))</f>
        <v>0.94648168690899304</v>
      </c>
      <c r="S75" s="76">
        <f t="shared" si="84"/>
        <v>59</v>
      </c>
      <c r="T75" s="76">
        <f t="shared" si="85"/>
        <v>10</v>
      </c>
      <c r="U75" s="76">
        <v>1</v>
      </c>
      <c r="V75" s="67">
        <f t="shared" si="86"/>
        <v>1.05</v>
      </c>
      <c r="W75" s="75">
        <f>W74*U75</f>
        <v>48</v>
      </c>
      <c r="X75" s="75">
        <f t="shared" si="87"/>
        <v>2973.6</v>
      </c>
      <c r="Y75" s="75">
        <f t="shared" si="88"/>
        <v>35657.751072609382</v>
      </c>
      <c r="Z75" s="75">
        <f t="shared" si="89"/>
        <v>713155.02145218803</v>
      </c>
      <c r="AA75" s="75">
        <f t="shared" si="90"/>
        <v>88.24620058633414</v>
      </c>
      <c r="AB75" s="106">
        <f t="shared" si="91"/>
        <v>11.991441711262235</v>
      </c>
      <c r="AC75" s="79">
        <f>AB75/(($C75/V$3))</f>
        <v>2.7672557795220545</v>
      </c>
      <c r="AD75" s="76">
        <f t="shared" si="92"/>
        <v>34</v>
      </c>
      <c r="AE75" s="76">
        <f t="shared" si="93"/>
        <v>10</v>
      </c>
      <c r="AF75" s="76">
        <v>1</v>
      </c>
      <c r="AG75" s="67">
        <f t="shared" si="94"/>
        <v>1.175</v>
      </c>
      <c r="AH75" s="75">
        <f>AH74*AF75</f>
        <v>6</v>
      </c>
      <c r="AI75" s="75">
        <f t="shared" si="95"/>
        <v>239.70000000000002</v>
      </c>
      <c r="AJ75" s="75">
        <f t="shared" si="96"/>
        <v>1114.3047210190414</v>
      </c>
      <c r="AK75" s="75">
        <f t="shared" si="97"/>
        <v>713155.02145218803</v>
      </c>
      <c r="AL75" s="75">
        <f t="shared" si="98"/>
        <v>88.24620058633414</v>
      </c>
      <c r="AM75" s="106">
        <f t="shared" si="99"/>
        <v>4.6487472716689249</v>
      </c>
      <c r="AN75" s="79">
        <f>AM75/(($C75/AG$3))</f>
        <v>1.2005006690573599</v>
      </c>
      <c r="AO75" s="76">
        <f t="shared" si="100"/>
        <v>4</v>
      </c>
      <c r="AP75" s="76">
        <f t="shared" si="101"/>
        <v>10</v>
      </c>
      <c r="AQ75" s="76">
        <v>1</v>
      </c>
      <c r="AR75" s="67">
        <f t="shared" si="102"/>
        <v>1.325</v>
      </c>
      <c r="AS75" s="75">
        <f>AS74*AQ75</f>
        <v>1</v>
      </c>
      <c r="AT75" s="75">
        <f t="shared" si="103"/>
        <v>5.3</v>
      </c>
      <c r="AU75" s="75">
        <f t="shared" si="104"/>
        <v>17.411011265922486</v>
      </c>
      <c r="AV75" s="75">
        <f t="shared" si="105"/>
        <v>713155.02145218803</v>
      </c>
      <c r="AW75" s="75">
        <f t="shared" si="106"/>
        <v>88.24620058633414</v>
      </c>
      <c r="AX75" s="106">
        <f t="shared" si="143"/>
        <v>3.2850964652683938</v>
      </c>
      <c r="AY75" s="79">
        <f>AX75/(($C75/AR$3))</f>
        <v>0.9566489706550817</v>
      </c>
      <c r="AZ75" s="76">
        <f t="shared" si="107"/>
        <v>-33</v>
      </c>
      <c r="BA75" s="76">
        <f t="shared" si="108"/>
        <v>10</v>
      </c>
      <c r="BB75" s="76">
        <v>1</v>
      </c>
      <c r="BC75" s="67">
        <f t="shared" si="109"/>
        <v>1.51</v>
      </c>
      <c r="BD75" s="75">
        <f>BD74*BB75</f>
        <v>1</v>
      </c>
      <c r="BE75" s="75">
        <f t="shared" si="110"/>
        <v>-49.83</v>
      </c>
      <c r="BF75" s="75">
        <f t="shared" si="111"/>
        <v>0.10308655552913214</v>
      </c>
      <c r="BG75" s="75">
        <f t="shared" si="112"/>
        <v>713155.02145218803</v>
      </c>
      <c r="BH75" s="75">
        <f t="shared" si="113"/>
        <v>88.24620058633414</v>
      </c>
      <c r="BK75" s="76">
        <f t="shared" si="114"/>
        <v>-83</v>
      </c>
      <c r="BL75" s="76">
        <f t="shared" si="115"/>
        <v>10</v>
      </c>
      <c r="BM75" s="76">
        <v>1</v>
      </c>
      <c r="BN75" s="67">
        <f t="shared" si="116"/>
        <v>1.76</v>
      </c>
      <c r="BO75" s="75">
        <f>BO74*BM75</f>
        <v>1</v>
      </c>
      <c r="BP75" s="75">
        <f t="shared" si="117"/>
        <v>-146.08000000000001</v>
      </c>
      <c r="BQ75" s="75">
        <f t="shared" si="118"/>
        <v>1.0067046438391778E-4</v>
      </c>
      <c r="BR75" s="75">
        <f t="shared" si="119"/>
        <v>713155.02145218803</v>
      </c>
      <c r="BS75" s="75">
        <f t="shared" si="120"/>
        <v>88.24620058633414</v>
      </c>
      <c r="BV75" s="76">
        <f t="shared" si="121"/>
        <v>-138</v>
      </c>
      <c r="BW75" s="76">
        <f t="shared" si="122"/>
        <v>10</v>
      </c>
      <c r="BX75" s="76">
        <v>1</v>
      </c>
      <c r="BY75" s="67">
        <f t="shared" si="123"/>
        <v>2.0350000000000001</v>
      </c>
      <c r="BZ75" s="75">
        <f>BZ74*BX75</f>
        <v>1</v>
      </c>
      <c r="CA75" s="75">
        <f t="shared" si="124"/>
        <v>-280.83000000000004</v>
      </c>
      <c r="CB75" s="75">
        <f t="shared" si="125"/>
        <v>4.915550018745966E-8</v>
      </c>
      <c r="CC75" s="75">
        <f t="shared" si="126"/>
        <v>713155.02145218803</v>
      </c>
      <c r="CD75" s="75">
        <f t="shared" si="127"/>
        <v>88.24620058633414</v>
      </c>
      <c r="CG75" s="76">
        <f t="shared" si="128"/>
        <v>-188</v>
      </c>
      <c r="CH75" s="76">
        <f t="shared" si="129"/>
        <v>10</v>
      </c>
      <c r="CI75" s="76">
        <v>1</v>
      </c>
      <c r="CJ75" s="67">
        <f t="shared" si="130"/>
        <v>2.2850000000000001</v>
      </c>
      <c r="CK75" s="75">
        <f>CK74*CI75</f>
        <v>1</v>
      </c>
      <c r="CL75" s="75">
        <f t="shared" si="131"/>
        <v>-429.58000000000004</v>
      </c>
      <c r="CM75" s="75">
        <f t="shared" si="132"/>
        <v>4.800341815181592E-11</v>
      </c>
      <c r="CN75" s="75">
        <f t="shared" si="133"/>
        <v>713155.02145218803</v>
      </c>
      <c r="CO75" s="75">
        <f t="shared" si="134"/>
        <v>88.24620058633414</v>
      </c>
      <c r="CR75" s="76">
        <f t="shared" si="135"/>
        <v>-251</v>
      </c>
      <c r="CS75" s="76">
        <f t="shared" si="136"/>
        <v>10</v>
      </c>
      <c r="CT75" s="76">
        <v>1</v>
      </c>
      <c r="CU75" s="67">
        <f t="shared" si="137"/>
        <v>2.6</v>
      </c>
      <c r="CV75" s="75">
        <f>CV74*CT75</f>
        <v>1</v>
      </c>
      <c r="CW75" s="75">
        <f t="shared" si="138"/>
        <v>-652.6</v>
      </c>
      <c r="CX75" s="75">
        <f t="shared" si="139"/>
        <v>7.7320422357739243E-15</v>
      </c>
      <c r="CY75" s="75">
        <f t="shared" si="140"/>
        <v>713155.02145218803</v>
      </c>
      <c r="CZ75" s="75">
        <f t="shared" si="141"/>
        <v>88.24620058633414</v>
      </c>
    </row>
    <row r="76" spans="1:104">
      <c r="A76" s="67">
        <f t="shared" si="74"/>
        <v>2.8284271247461965</v>
      </c>
      <c r="B76" s="67">
        <f t="shared" si="75"/>
        <v>2.3333333333333335</v>
      </c>
      <c r="C76" s="88">
        <f t="shared" si="72"/>
        <v>4.55</v>
      </c>
      <c r="D76" s="92"/>
      <c r="E76" s="70">
        <f t="shared" si="76"/>
        <v>16384.000000000076</v>
      </c>
      <c r="F76" s="67">
        <f t="shared" si="142"/>
        <v>14.000000000000007</v>
      </c>
      <c r="G76" s="71">
        <v>70</v>
      </c>
      <c r="H76" s="76">
        <f t="shared" si="77"/>
        <v>70</v>
      </c>
      <c r="I76" s="76">
        <f t="shared" si="78"/>
        <v>10</v>
      </c>
      <c r="J76" s="76">
        <v>1</v>
      </c>
      <c r="K76" s="67">
        <f t="shared" si="79"/>
        <v>1</v>
      </c>
      <c r="L76" s="75">
        <f>L75*J76</f>
        <v>480</v>
      </c>
      <c r="M76" s="75">
        <f t="shared" si="80"/>
        <v>33600</v>
      </c>
      <c r="N76" s="75">
        <f t="shared" si="81"/>
        <v>163840.00000000076</v>
      </c>
      <c r="O76" s="75">
        <f t="shared" si="82"/>
        <v>819200.00000000373</v>
      </c>
      <c r="P76" s="75">
        <f t="shared" si="83"/>
        <v>91.452477033460355</v>
      </c>
      <c r="Q76" s="106">
        <f t="shared" si="71"/>
        <v>4.8761904761904988</v>
      </c>
      <c r="R76" s="79">
        <f>Q76/(($C76/K$3))</f>
        <v>1.0716902145473624</v>
      </c>
      <c r="S76" s="76">
        <f t="shared" si="84"/>
        <v>60</v>
      </c>
      <c r="T76" s="76">
        <f t="shared" si="85"/>
        <v>10</v>
      </c>
      <c r="U76" s="76">
        <v>10</v>
      </c>
      <c r="V76" s="67">
        <f t="shared" si="86"/>
        <v>1.05</v>
      </c>
      <c r="W76" s="75">
        <f>W75*U76</f>
        <v>480</v>
      </c>
      <c r="X76" s="75">
        <f t="shared" si="87"/>
        <v>30240</v>
      </c>
      <c r="Y76" s="75">
        <f t="shared" si="88"/>
        <v>40960.00000000016</v>
      </c>
      <c r="Z76" s="75">
        <f t="shared" si="89"/>
        <v>819200.00000000373</v>
      </c>
      <c r="AA76" s="75">
        <f t="shared" si="90"/>
        <v>91.452477033460355</v>
      </c>
      <c r="AB76" s="106">
        <f t="shared" si="91"/>
        <v>1.3544973544973598</v>
      </c>
      <c r="AC76" s="79">
        <f>AB76/(($C76/V$3))</f>
        <v>0.3125763125763138</v>
      </c>
      <c r="AD76" s="76">
        <f t="shared" si="92"/>
        <v>35</v>
      </c>
      <c r="AE76" s="76">
        <f t="shared" si="93"/>
        <v>10</v>
      </c>
      <c r="AF76" s="76">
        <v>1</v>
      </c>
      <c r="AG76" s="67">
        <f t="shared" si="94"/>
        <v>1.175</v>
      </c>
      <c r="AH76" s="75">
        <f>AH75*AF76</f>
        <v>6</v>
      </c>
      <c r="AI76" s="75">
        <f t="shared" si="95"/>
        <v>246.75</v>
      </c>
      <c r="AJ76" s="75">
        <f t="shared" si="96"/>
        <v>1280.0000000000032</v>
      </c>
      <c r="AK76" s="75">
        <f t="shared" si="97"/>
        <v>819200.00000000373</v>
      </c>
      <c r="AL76" s="75">
        <f t="shared" si="98"/>
        <v>91.452477033460355</v>
      </c>
      <c r="AM76" s="106">
        <f t="shared" si="99"/>
        <v>5.1874366767983915</v>
      </c>
      <c r="AN76" s="79">
        <f>AM76/(($C76/AG$3))</f>
        <v>1.3396127681842001</v>
      </c>
      <c r="AO76" s="76">
        <f t="shared" si="100"/>
        <v>5</v>
      </c>
      <c r="AP76" s="76">
        <f t="shared" si="101"/>
        <v>10</v>
      </c>
      <c r="AQ76" s="76">
        <v>1</v>
      </c>
      <c r="AR76" s="67">
        <f t="shared" si="102"/>
        <v>1.325</v>
      </c>
      <c r="AS76" s="75">
        <f>AS75*AQ76</f>
        <v>1</v>
      </c>
      <c r="AT76" s="75">
        <f t="shared" si="103"/>
        <v>6.625</v>
      </c>
      <c r="AU76" s="75">
        <f t="shared" si="104"/>
        <v>20.000000000000004</v>
      </c>
      <c r="AV76" s="75">
        <f t="shared" si="105"/>
        <v>819200.00000000373</v>
      </c>
      <c r="AW76" s="75">
        <f t="shared" si="106"/>
        <v>91.452477033460355</v>
      </c>
      <c r="AX76" s="106">
        <f t="shared" si="143"/>
        <v>3.0188679245283025</v>
      </c>
      <c r="AY76" s="79">
        <f>AX76/(($C76/AR$3))</f>
        <v>0.87912087912087933</v>
      </c>
      <c r="AZ76" s="76">
        <f t="shared" si="107"/>
        <v>-32</v>
      </c>
      <c r="BA76" s="76">
        <f t="shared" si="108"/>
        <v>10</v>
      </c>
      <c r="BB76" s="76">
        <v>1</v>
      </c>
      <c r="BC76" s="67">
        <f t="shared" si="109"/>
        <v>1.51</v>
      </c>
      <c r="BD76" s="75">
        <f>BD75*BB76</f>
        <v>1</v>
      </c>
      <c r="BE76" s="75">
        <f t="shared" si="110"/>
        <v>-48.32</v>
      </c>
      <c r="BF76" s="75">
        <f t="shared" si="111"/>
        <v>0.11841535675862461</v>
      </c>
      <c r="BG76" s="75">
        <f t="shared" si="112"/>
        <v>819200.00000000373</v>
      </c>
      <c r="BH76" s="75">
        <f t="shared" si="113"/>
        <v>91.452477033460355</v>
      </c>
      <c r="BK76" s="76">
        <f t="shared" si="114"/>
        <v>-82</v>
      </c>
      <c r="BL76" s="76">
        <f t="shared" si="115"/>
        <v>10</v>
      </c>
      <c r="BM76" s="76">
        <v>1</v>
      </c>
      <c r="BN76" s="67">
        <f t="shared" si="116"/>
        <v>1.76</v>
      </c>
      <c r="BO76" s="75">
        <f>BO75*BM76</f>
        <v>1</v>
      </c>
      <c r="BP76" s="75">
        <f t="shared" si="117"/>
        <v>-144.32</v>
      </c>
      <c r="BQ76" s="75">
        <f t="shared" si="118"/>
        <v>1.1563999683459395E-4</v>
      </c>
      <c r="BR76" s="75">
        <f t="shared" si="119"/>
        <v>819200.00000000373</v>
      </c>
      <c r="BS76" s="75">
        <f t="shared" si="120"/>
        <v>91.452477033460355</v>
      </c>
      <c r="BV76" s="76">
        <f t="shared" si="121"/>
        <v>-137</v>
      </c>
      <c r="BW76" s="76">
        <f t="shared" si="122"/>
        <v>10</v>
      </c>
      <c r="BX76" s="76">
        <v>1</v>
      </c>
      <c r="BY76" s="67">
        <f t="shared" si="123"/>
        <v>2.0350000000000001</v>
      </c>
      <c r="BZ76" s="75">
        <f>BZ75*BX76</f>
        <v>1</v>
      </c>
      <c r="CA76" s="75">
        <f t="shared" si="124"/>
        <v>-278.79500000000002</v>
      </c>
      <c r="CB76" s="75">
        <f t="shared" si="125"/>
        <v>5.6464842204391372E-8</v>
      </c>
      <c r="CC76" s="75">
        <f t="shared" si="126"/>
        <v>819200.00000000373</v>
      </c>
      <c r="CD76" s="75">
        <f t="shared" si="127"/>
        <v>91.452477033460355</v>
      </c>
      <c r="CG76" s="76">
        <f t="shared" si="128"/>
        <v>-187</v>
      </c>
      <c r="CH76" s="76">
        <f t="shared" si="129"/>
        <v>10</v>
      </c>
      <c r="CI76" s="76">
        <v>1</v>
      </c>
      <c r="CJ76" s="67">
        <f t="shared" si="130"/>
        <v>2.2850000000000001</v>
      </c>
      <c r="CK76" s="75">
        <f>CK75*CI76</f>
        <v>1</v>
      </c>
      <c r="CL76" s="75">
        <f t="shared" si="131"/>
        <v>-427.29500000000002</v>
      </c>
      <c r="CM76" s="75">
        <f t="shared" si="132"/>
        <v>5.5141447465225768E-11</v>
      </c>
      <c r="CN76" s="75">
        <f t="shared" si="133"/>
        <v>819200.00000000373</v>
      </c>
      <c r="CO76" s="75">
        <f t="shared" si="134"/>
        <v>91.452477033460355</v>
      </c>
      <c r="CR76" s="76">
        <f t="shared" si="135"/>
        <v>-250</v>
      </c>
      <c r="CS76" s="76">
        <f t="shared" si="136"/>
        <v>10</v>
      </c>
      <c r="CT76" s="76">
        <v>1</v>
      </c>
      <c r="CU76" s="67">
        <f t="shared" si="137"/>
        <v>2.6</v>
      </c>
      <c r="CV76" s="75">
        <f>CV75*CT76</f>
        <v>1</v>
      </c>
      <c r="CW76" s="75">
        <f t="shared" si="138"/>
        <v>-650</v>
      </c>
      <c r="CX76" s="75">
        <f t="shared" si="139"/>
        <v>8.881784197001104E-15</v>
      </c>
      <c r="CY76" s="75">
        <f t="shared" si="140"/>
        <v>819200.00000000373</v>
      </c>
      <c r="CZ76" s="75">
        <f t="shared" si="141"/>
        <v>91.452477033460355</v>
      </c>
    </row>
    <row r="77" spans="1:104">
      <c r="A77" s="67">
        <f t="shared" si="74"/>
        <v>2.9281713918912584</v>
      </c>
      <c r="B77" s="67">
        <f t="shared" si="75"/>
        <v>2.3666666666666667</v>
      </c>
      <c r="C77" s="88">
        <f t="shared" si="72"/>
        <v>4.55</v>
      </c>
      <c r="D77" s="92"/>
      <c r="E77" s="70">
        <f t="shared" si="76"/>
        <v>18820.27384827151</v>
      </c>
      <c r="F77" s="67">
        <f t="shared" si="142"/>
        <v>14.200000000000008</v>
      </c>
      <c r="G77" s="71">
        <v>71</v>
      </c>
      <c r="H77" s="76">
        <f t="shared" si="77"/>
        <v>71</v>
      </c>
      <c r="I77" s="76">
        <f t="shared" si="78"/>
        <v>10</v>
      </c>
      <c r="J77" s="76">
        <v>1</v>
      </c>
      <c r="K77" s="67">
        <f t="shared" si="79"/>
        <v>1</v>
      </c>
      <c r="L77" s="75">
        <f>L76*J77</f>
        <v>480</v>
      </c>
      <c r="M77" s="75">
        <f t="shared" si="80"/>
        <v>34080</v>
      </c>
      <c r="N77" s="75">
        <f t="shared" si="81"/>
        <v>188202.7384827151</v>
      </c>
      <c r="O77" s="75">
        <f t="shared" si="82"/>
        <v>941013.69241357548</v>
      </c>
      <c r="P77" s="75">
        <f t="shared" si="83"/>
        <v>94.775147384213739</v>
      </c>
      <c r="Q77" s="106">
        <f t="shared" si="71"/>
        <v>5.5223808240233305</v>
      </c>
      <c r="R77" s="79">
        <f>Q77/(($C77/K$3))</f>
        <v>1.2137100712139188</v>
      </c>
      <c r="S77" s="76">
        <f t="shared" si="84"/>
        <v>61</v>
      </c>
      <c r="T77" s="76">
        <f t="shared" si="85"/>
        <v>10</v>
      </c>
      <c r="U77" s="76">
        <v>1</v>
      </c>
      <c r="V77" s="67">
        <f t="shared" si="86"/>
        <v>1.05</v>
      </c>
      <c r="W77" s="75">
        <f>W76*U77</f>
        <v>480</v>
      </c>
      <c r="X77" s="75">
        <f t="shared" si="87"/>
        <v>30744</v>
      </c>
      <c r="Y77" s="75">
        <f t="shared" si="88"/>
        <v>47050.684620678738</v>
      </c>
      <c r="Z77" s="75">
        <f t="shared" si="89"/>
        <v>941013.69241357548</v>
      </c>
      <c r="AA77" s="75">
        <f t="shared" si="90"/>
        <v>94.775147384213739</v>
      </c>
      <c r="AB77" s="106">
        <f t="shared" si="91"/>
        <v>1.5304021799596259</v>
      </c>
      <c r="AC77" s="79">
        <f>AB77/(($C77/V$3))</f>
        <v>0.35316973383683675</v>
      </c>
      <c r="AD77" s="76">
        <f t="shared" si="92"/>
        <v>36</v>
      </c>
      <c r="AE77" s="76">
        <f t="shared" si="93"/>
        <v>10</v>
      </c>
      <c r="AF77" s="76">
        <v>1</v>
      </c>
      <c r="AG77" s="67">
        <f t="shared" si="94"/>
        <v>1.175</v>
      </c>
      <c r="AH77" s="75">
        <f>AH76*AF77</f>
        <v>6</v>
      </c>
      <c r="AI77" s="75">
        <f t="shared" si="95"/>
        <v>253.8</v>
      </c>
      <c r="AJ77" s="75">
        <f t="shared" si="96"/>
        <v>1470.3338943962083</v>
      </c>
      <c r="AK77" s="75">
        <f t="shared" si="97"/>
        <v>941013.69241357548</v>
      </c>
      <c r="AL77" s="75">
        <f t="shared" si="98"/>
        <v>94.775147384213739</v>
      </c>
      <c r="AM77" s="106">
        <f t="shared" si="99"/>
        <v>5.7932777556982202</v>
      </c>
      <c r="AN77" s="79">
        <f>AM77/(($C77/AG$3))</f>
        <v>1.4960662336143757</v>
      </c>
      <c r="AO77" s="76">
        <f t="shared" si="100"/>
        <v>6</v>
      </c>
      <c r="AP77" s="76">
        <f t="shared" si="101"/>
        <v>10</v>
      </c>
      <c r="AQ77" s="76">
        <v>1</v>
      </c>
      <c r="AR77" s="67">
        <f t="shared" si="102"/>
        <v>1.325</v>
      </c>
      <c r="AS77" s="75">
        <f>AS76*AQ77</f>
        <v>1</v>
      </c>
      <c r="AT77" s="75">
        <f t="shared" si="103"/>
        <v>7.9499999999999993</v>
      </c>
      <c r="AU77" s="75">
        <f t="shared" si="104"/>
        <v>22.973967099940708</v>
      </c>
      <c r="AV77" s="75">
        <f t="shared" si="105"/>
        <v>941013.69241357548</v>
      </c>
      <c r="AW77" s="75">
        <f t="shared" si="106"/>
        <v>94.775147384213739</v>
      </c>
      <c r="AX77" s="106">
        <f t="shared" si="143"/>
        <v>2.8898071823824791</v>
      </c>
      <c r="AY77" s="79">
        <f>AX77/(($C77/AR$3))</f>
        <v>0.84153725640808452</v>
      </c>
      <c r="AZ77" s="76">
        <f t="shared" si="107"/>
        <v>-31</v>
      </c>
      <c r="BA77" s="76">
        <f t="shared" si="108"/>
        <v>10</v>
      </c>
      <c r="BB77" s="76">
        <v>1</v>
      </c>
      <c r="BC77" s="67">
        <f t="shared" si="109"/>
        <v>1.51</v>
      </c>
      <c r="BD77" s="75">
        <f>BD76*BB77</f>
        <v>1</v>
      </c>
      <c r="BE77" s="75">
        <f t="shared" si="110"/>
        <v>-46.81</v>
      </c>
      <c r="BF77" s="75">
        <f t="shared" si="111"/>
        <v>0.13602352551501912</v>
      </c>
      <c r="BG77" s="75">
        <f t="shared" si="112"/>
        <v>941013.69241357548</v>
      </c>
      <c r="BH77" s="75">
        <f t="shared" si="113"/>
        <v>94.775147384213739</v>
      </c>
      <c r="BK77" s="76">
        <f t="shared" si="114"/>
        <v>-81</v>
      </c>
      <c r="BL77" s="76">
        <f t="shared" si="115"/>
        <v>10</v>
      </c>
      <c r="BM77" s="76">
        <v>1</v>
      </c>
      <c r="BN77" s="67">
        <f t="shared" si="116"/>
        <v>1.76</v>
      </c>
      <c r="BO77" s="75">
        <f>BO76*BM77</f>
        <v>1</v>
      </c>
      <c r="BP77" s="75">
        <f t="shared" si="117"/>
        <v>-142.56</v>
      </c>
      <c r="BQ77" s="75">
        <f t="shared" si="118"/>
        <v>1.328354741357604E-4</v>
      </c>
      <c r="BR77" s="75">
        <f t="shared" si="119"/>
        <v>941013.69241357548</v>
      </c>
      <c r="BS77" s="75">
        <f t="shared" si="120"/>
        <v>94.775147384213739</v>
      </c>
      <c r="BV77" s="76">
        <f t="shared" si="121"/>
        <v>-136</v>
      </c>
      <c r="BW77" s="76">
        <f t="shared" si="122"/>
        <v>10</v>
      </c>
      <c r="BX77" s="76">
        <v>1</v>
      </c>
      <c r="BY77" s="67">
        <f t="shared" si="123"/>
        <v>2.0350000000000001</v>
      </c>
      <c r="BZ77" s="75">
        <f>BZ76*BX77</f>
        <v>1</v>
      </c>
      <c r="CA77" s="75">
        <f t="shared" si="124"/>
        <v>-276.76</v>
      </c>
      <c r="CB77" s="75">
        <f t="shared" si="125"/>
        <v>6.4861071355351517E-8</v>
      </c>
      <c r="CC77" s="75">
        <f t="shared" si="126"/>
        <v>941013.69241357548</v>
      </c>
      <c r="CD77" s="75">
        <f t="shared" si="127"/>
        <v>94.775147384213739</v>
      </c>
      <c r="CG77" s="76">
        <f t="shared" si="128"/>
        <v>-186</v>
      </c>
      <c r="CH77" s="76">
        <f t="shared" si="129"/>
        <v>10</v>
      </c>
      <c r="CI77" s="76">
        <v>1</v>
      </c>
      <c r="CJ77" s="67">
        <f t="shared" si="130"/>
        <v>2.2850000000000001</v>
      </c>
      <c r="CK77" s="75">
        <f>CK76*CI77</f>
        <v>1</v>
      </c>
      <c r="CL77" s="75">
        <f t="shared" si="131"/>
        <v>-425.01000000000005</v>
      </c>
      <c r="CM77" s="75">
        <f t="shared" si="132"/>
        <v>6.3340889995460272E-11</v>
      </c>
      <c r="CN77" s="75">
        <f t="shared" si="133"/>
        <v>941013.69241357548</v>
      </c>
      <c r="CO77" s="75">
        <f t="shared" si="134"/>
        <v>94.775147384213739</v>
      </c>
      <c r="CR77" s="76">
        <f t="shared" si="135"/>
        <v>-249</v>
      </c>
      <c r="CS77" s="76">
        <f t="shared" si="136"/>
        <v>10</v>
      </c>
      <c r="CT77" s="76">
        <v>1</v>
      </c>
      <c r="CU77" s="67">
        <f t="shared" si="137"/>
        <v>2.6</v>
      </c>
      <c r="CV77" s="75">
        <f>CV76*CT77</f>
        <v>1</v>
      </c>
      <c r="CW77" s="75">
        <f t="shared" si="138"/>
        <v>-647.4</v>
      </c>
      <c r="CX77" s="75">
        <f t="shared" si="139"/>
        <v>1.0202490896533827E-14</v>
      </c>
      <c r="CY77" s="75">
        <f t="shared" si="140"/>
        <v>941013.69241357548</v>
      </c>
      <c r="CZ77" s="75">
        <f t="shared" si="141"/>
        <v>94.775147384213739</v>
      </c>
    </row>
    <row r="78" spans="1:104">
      <c r="A78" s="67">
        <f t="shared" si="74"/>
        <v>3.031433133020804</v>
      </c>
      <c r="B78" s="67">
        <f t="shared" si="75"/>
        <v>2.4</v>
      </c>
      <c r="C78" s="88">
        <f t="shared" si="72"/>
        <v>4.55</v>
      </c>
      <c r="D78" s="92"/>
      <c r="E78" s="70">
        <f t="shared" si="76"/>
        <v>21618.817610103204</v>
      </c>
      <c r="F78" s="67">
        <f t="shared" si="142"/>
        <v>14.400000000000007</v>
      </c>
      <c r="G78" s="71">
        <v>72</v>
      </c>
      <c r="H78" s="76">
        <f t="shared" si="77"/>
        <v>72</v>
      </c>
      <c r="I78" s="76">
        <f t="shared" si="78"/>
        <v>10</v>
      </c>
      <c r="J78" s="76">
        <v>1</v>
      </c>
      <c r="K78" s="67">
        <f t="shared" si="79"/>
        <v>1</v>
      </c>
      <c r="L78" s="75">
        <f>L77*J78</f>
        <v>480</v>
      </c>
      <c r="M78" s="75">
        <f t="shared" si="80"/>
        <v>34560</v>
      </c>
      <c r="N78" s="75">
        <f t="shared" si="81"/>
        <v>216188.17610103203</v>
      </c>
      <c r="O78" s="75">
        <f t="shared" si="82"/>
        <v>1080940.8805051602</v>
      </c>
      <c r="P78" s="75">
        <f t="shared" si="83"/>
        <v>98.218433509874046</v>
      </c>
      <c r="Q78" s="106">
        <f t="shared" si="71"/>
        <v>6.2554449103307883</v>
      </c>
      <c r="R78" s="79">
        <f>Q78/(($C78/K$3))</f>
        <v>1.374823057215558</v>
      </c>
      <c r="S78" s="76">
        <f t="shared" si="84"/>
        <v>62</v>
      </c>
      <c r="T78" s="76">
        <f t="shared" si="85"/>
        <v>10</v>
      </c>
      <c r="U78" s="76">
        <v>1</v>
      </c>
      <c r="V78" s="67">
        <f t="shared" si="86"/>
        <v>1.05</v>
      </c>
      <c r="W78" s="75">
        <f>W77*U78</f>
        <v>480</v>
      </c>
      <c r="X78" s="75">
        <f t="shared" si="87"/>
        <v>31248</v>
      </c>
      <c r="Y78" s="75">
        <f t="shared" si="88"/>
        <v>54047.044025257965</v>
      </c>
      <c r="Z78" s="75">
        <f t="shared" si="89"/>
        <v>1080940.8805051602</v>
      </c>
      <c r="AA78" s="75">
        <f t="shared" si="90"/>
        <v>98.218433509874046</v>
      </c>
      <c r="AB78" s="106">
        <f t="shared" si="91"/>
        <v>1.7296161042389262</v>
      </c>
      <c r="AC78" s="79">
        <f>AB78/(($C78/V$3))</f>
        <v>0.3991421779012907</v>
      </c>
      <c r="AD78" s="76">
        <f t="shared" si="92"/>
        <v>37</v>
      </c>
      <c r="AE78" s="76">
        <f t="shared" si="93"/>
        <v>10</v>
      </c>
      <c r="AF78" s="76">
        <v>1</v>
      </c>
      <c r="AG78" s="67">
        <f t="shared" si="94"/>
        <v>1.175</v>
      </c>
      <c r="AH78" s="75">
        <f>AH77*AF78</f>
        <v>6</v>
      </c>
      <c r="AI78" s="75">
        <f t="shared" si="95"/>
        <v>260.85000000000002</v>
      </c>
      <c r="AJ78" s="75">
        <f t="shared" si="96"/>
        <v>1688.9701257893084</v>
      </c>
      <c r="AK78" s="75">
        <f t="shared" si="97"/>
        <v>1080940.8805051602</v>
      </c>
      <c r="AL78" s="75">
        <f t="shared" si="98"/>
        <v>98.218433509874046</v>
      </c>
      <c r="AM78" s="106">
        <f t="shared" si="99"/>
        <v>6.4748710975246624</v>
      </c>
      <c r="AN78" s="79">
        <f>AM78/(($C78/AG$3))</f>
        <v>1.6720820966135119</v>
      </c>
      <c r="AO78" s="76">
        <f t="shared" si="100"/>
        <v>7</v>
      </c>
      <c r="AP78" s="76">
        <f t="shared" si="101"/>
        <v>10</v>
      </c>
      <c r="AQ78" s="76">
        <v>1</v>
      </c>
      <c r="AR78" s="67">
        <f t="shared" si="102"/>
        <v>1.325</v>
      </c>
      <c r="AS78" s="75">
        <f>AS77*AQ78</f>
        <v>1</v>
      </c>
      <c r="AT78" s="75">
        <f t="shared" si="103"/>
        <v>9.2750000000000004</v>
      </c>
      <c r="AU78" s="75">
        <f t="shared" si="104"/>
        <v>26.390158215457898</v>
      </c>
      <c r="AV78" s="75">
        <f t="shared" si="105"/>
        <v>1080940.8805051602</v>
      </c>
      <c r="AW78" s="75">
        <f t="shared" si="106"/>
        <v>98.218433509874046</v>
      </c>
      <c r="AX78" s="106">
        <f t="shared" si="143"/>
        <v>2.8453000771383179</v>
      </c>
      <c r="AY78" s="79">
        <f>AX78/(($C78/AR$3))</f>
        <v>0.82857639608972988</v>
      </c>
      <c r="AZ78" s="76">
        <f t="shared" si="107"/>
        <v>-30</v>
      </c>
      <c r="BA78" s="76">
        <f t="shared" si="108"/>
        <v>10</v>
      </c>
      <c r="BB78" s="76">
        <v>1</v>
      </c>
      <c r="BC78" s="67">
        <f t="shared" si="109"/>
        <v>1.51</v>
      </c>
      <c r="BD78" s="75">
        <f>BD77*BB78</f>
        <v>1</v>
      </c>
      <c r="BE78" s="75">
        <f t="shared" si="110"/>
        <v>-45.3</v>
      </c>
      <c r="BF78" s="75">
        <f t="shared" si="111"/>
        <v>0.15624999999999972</v>
      </c>
      <c r="BG78" s="75">
        <f t="shared" si="112"/>
        <v>1080940.8805051602</v>
      </c>
      <c r="BH78" s="75">
        <f t="shared" si="113"/>
        <v>98.218433509874046</v>
      </c>
      <c r="BK78" s="76">
        <f t="shared" si="114"/>
        <v>-80</v>
      </c>
      <c r="BL78" s="76">
        <f t="shared" si="115"/>
        <v>10</v>
      </c>
      <c r="BM78" s="76">
        <v>1</v>
      </c>
      <c r="BN78" s="67">
        <f t="shared" si="116"/>
        <v>1.76</v>
      </c>
      <c r="BO78" s="75">
        <f>BO77*BM78</f>
        <v>1</v>
      </c>
      <c r="BP78" s="75">
        <f t="shared" si="117"/>
        <v>-140.80000000000001</v>
      </c>
      <c r="BQ78" s="75">
        <f t="shared" si="118"/>
        <v>1.5258789062499919E-4</v>
      </c>
      <c r="BR78" s="75">
        <f t="shared" si="119"/>
        <v>1080940.8805051602</v>
      </c>
      <c r="BS78" s="75">
        <f t="shared" si="120"/>
        <v>98.218433509874046</v>
      </c>
      <c r="BV78" s="76">
        <f t="shared" si="121"/>
        <v>-135</v>
      </c>
      <c r="BW78" s="76">
        <f t="shared" si="122"/>
        <v>10</v>
      </c>
      <c r="BX78" s="76">
        <v>1</v>
      </c>
      <c r="BY78" s="67">
        <f t="shared" si="123"/>
        <v>2.0350000000000001</v>
      </c>
      <c r="BZ78" s="75">
        <f>BZ77*BX78</f>
        <v>1</v>
      </c>
      <c r="CA78" s="75">
        <f t="shared" si="124"/>
        <v>-274.72500000000002</v>
      </c>
      <c r="CB78" s="75">
        <f t="shared" si="125"/>
        <v>7.4505805969237606E-8</v>
      </c>
      <c r="CC78" s="75">
        <f t="shared" si="126"/>
        <v>1080940.8805051602</v>
      </c>
      <c r="CD78" s="75">
        <f t="shared" si="127"/>
        <v>98.218433509874046</v>
      </c>
      <c r="CG78" s="76">
        <f t="shared" si="128"/>
        <v>-185</v>
      </c>
      <c r="CH78" s="76">
        <f t="shared" si="129"/>
        <v>10</v>
      </c>
      <c r="CI78" s="76">
        <v>1</v>
      </c>
      <c r="CJ78" s="67">
        <f t="shared" si="130"/>
        <v>2.2850000000000001</v>
      </c>
      <c r="CK78" s="75">
        <f>CK77*CI78</f>
        <v>1</v>
      </c>
      <c r="CL78" s="75">
        <f t="shared" si="131"/>
        <v>-422.72500000000002</v>
      </c>
      <c r="CM78" s="75">
        <f t="shared" si="132"/>
        <v>7.2759576141833341E-11</v>
      </c>
      <c r="CN78" s="75">
        <f t="shared" si="133"/>
        <v>1080940.8805051602</v>
      </c>
      <c r="CO78" s="75">
        <f t="shared" si="134"/>
        <v>98.218433509874046</v>
      </c>
      <c r="CR78" s="76">
        <f t="shared" si="135"/>
        <v>-248</v>
      </c>
      <c r="CS78" s="76">
        <f t="shared" si="136"/>
        <v>10</v>
      </c>
      <c r="CT78" s="76">
        <v>1</v>
      </c>
      <c r="CU78" s="67">
        <f t="shared" si="137"/>
        <v>2.6</v>
      </c>
      <c r="CV78" s="75">
        <f>CV77*CT78</f>
        <v>1</v>
      </c>
      <c r="CW78" s="75">
        <f t="shared" si="138"/>
        <v>-644.80000000000007</v>
      </c>
      <c r="CX78" s="75">
        <f t="shared" si="139"/>
        <v>1.1719584509720635E-14</v>
      </c>
      <c r="CY78" s="75">
        <f t="shared" si="140"/>
        <v>1080940.8805051602</v>
      </c>
      <c r="CZ78" s="75">
        <f t="shared" si="141"/>
        <v>98.218433509874046</v>
      </c>
    </row>
    <row r="79" spans="1:104">
      <c r="A79" s="67">
        <f t="shared" si="74"/>
        <v>3.1383363915870111</v>
      </c>
      <c r="B79" s="67">
        <f t="shared" si="75"/>
        <v>2.4333333333333331</v>
      </c>
      <c r="C79" s="88">
        <f t="shared" si="72"/>
        <v>4.55</v>
      </c>
      <c r="D79" s="92"/>
      <c r="E79" s="70">
        <f t="shared" si="76"/>
        <v>24833.500225706484</v>
      </c>
      <c r="F79" s="67">
        <f t="shared" si="142"/>
        <v>14.600000000000007</v>
      </c>
      <c r="G79" s="71">
        <v>73</v>
      </c>
      <c r="H79" s="76">
        <f t="shared" si="77"/>
        <v>73</v>
      </c>
      <c r="I79" s="76">
        <f t="shared" si="78"/>
        <v>10</v>
      </c>
      <c r="J79" s="76">
        <v>1</v>
      </c>
      <c r="K79" s="67">
        <f t="shared" si="79"/>
        <v>1</v>
      </c>
      <c r="L79" s="75">
        <f>L78*J79</f>
        <v>480</v>
      </c>
      <c r="M79" s="75">
        <f t="shared" si="80"/>
        <v>35040</v>
      </c>
      <c r="N79" s="75">
        <f t="shared" si="81"/>
        <v>248335.00225706486</v>
      </c>
      <c r="O79" s="75">
        <f t="shared" si="82"/>
        <v>1241675.0112853243</v>
      </c>
      <c r="P79" s="75">
        <f t="shared" si="83"/>
        <v>101.78671030047205</v>
      </c>
      <c r="Q79" s="106">
        <f t="shared" si="71"/>
        <v>7.0871861374733118</v>
      </c>
      <c r="R79" s="79">
        <f>Q79/(($C79/K$3))</f>
        <v>1.5576233269172115</v>
      </c>
      <c r="S79" s="76">
        <f t="shared" si="84"/>
        <v>63</v>
      </c>
      <c r="T79" s="76">
        <f t="shared" si="85"/>
        <v>10</v>
      </c>
      <c r="U79" s="76">
        <v>1</v>
      </c>
      <c r="V79" s="67">
        <f t="shared" si="86"/>
        <v>1.05</v>
      </c>
      <c r="W79" s="75">
        <f>W78*U79</f>
        <v>480</v>
      </c>
      <c r="X79" s="75">
        <f t="shared" si="87"/>
        <v>31752</v>
      </c>
      <c r="Y79" s="75">
        <f t="shared" si="88"/>
        <v>62083.750564266164</v>
      </c>
      <c r="Z79" s="75">
        <f t="shared" si="89"/>
        <v>1241675.0112853243</v>
      </c>
      <c r="AA79" s="75">
        <f t="shared" si="90"/>
        <v>101.78671030047205</v>
      </c>
      <c r="AB79" s="106">
        <f t="shared" si="91"/>
        <v>1.955270551910625</v>
      </c>
      <c r="AC79" s="79">
        <f>AB79/(($C79/V$3))</f>
        <v>0.45121628121014429</v>
      </c>
      <c r="AD79" s="76">
        <f t="shared" si="92"/>
        <v>38</v>
      </c>
      <c r="AE79" s="76">
        <f t="shared" si="93"/>
        <v>10</v>
      </c>
      <c r="AF79" s="76">
        <v>1</v>
      </c>
      <c r="AG79" s="67">
        <f t="shared" si="94"/>
        <v>1.175</v>
      </c>
      <c r="AH79" s="75">
        <f>AH78*AF79</f>
        <v>6</v>
      </c>
      <c r="AI79" s="75">
        <f t="shared" si="95"/>
        <v>267.90000000000003</v>
      </c>
      <c r="AJ79" s="75">
        <f t="shared" si="96"/>
        <v>1940.1172051333142</v>
      </c>
      <c r="AK79" s="75">
        <f t="shared" si="97"/>
        <v>1241675.0112853243</v>
      </c>
      <c r="AL79" s="75">
        <f t="shared" si="98"/>
        <v>101.78671030047205</v>
      </c>
      <c r="AM79" s="106">
        <f t="shared" si="99"/>
        <v>7.2419455212143111</v>
      </c>
      <c r="AN79" s="79">
        <f>AM79/(($C79/AG$3))</f>
        <v>1.8701727444894103</v>
      </c>
      <c r="AO79" s="76">
        <f t="shared" si="100"/>
        <v>8</v>
      </c>
      <c r="AP79" s="76">
        <f t="shared" si="101"/>
        <v>10</v>
      </c>
      <c r="AQ79" s="76">
        <v>1</v>
      </c>
      <c r="AR79" s="67">
        <f t="shared" si="102"/>
        <v>1.325</v>
      </c>
      <c r="AS79" s="75">
        <f>AS78*AQ79</f>
        <v>1</v>
      </c>
      <c r="AT79" s="75">
        <f t="shared" si="103"/>
        <v>10.6</v>
      </c>
      <c r="AU79" s="75">
        <f t="shared" si="104"/>
        <v>30.314331330207978</v>
      </c>
      <c r="AV79" s="75">
        <f t="shared" si="105"/>
        <v>1241675.0112853243</v>
      </c>
      <c r="AW79" s="75">
        <f t="shared" si="106"/>
        <v>101.78671030047205</v>
      </c>
      <c r="AX79" s="106">
        <f t="shared" si="143"/>
        <v>2.8598425783215076</v>
      </c>
      <c r="AY79" s="79">
        <f>AX79/(($C79/AR$3))</f>
        <v>0.83281130028043904</v>
      </c>
      <c r="AZ79" s="76">
        <f t="shared" si="107"/>
        <v>-29</v>
      </c>
      <c r="BA79" s="76">
        <f t="shared" si="108"/>
        <v>10</v>
      </c>
      <c r="BB79" s="76">
        <v>1</v>
      </c>
      <c r="BC79" s="67">
        <f t="shared" si="109"/>
        <v>1.51</v>
      </c>
      <c r="BD79" s="75">
        <f>BD78*BB79</f>
        <v>1</v>
      </c>
      <c r="BE79" s="75">
        <f t="shared" si="110"/>
        <v>-43.79</v>
      </c>
      <c r="BF79" s="75">
        <f t="shared" si="111"/>
        <v>0.17948411796828639</v>
      </c>
      <c r="BG79" s="75">
        <f t="shared" si="112"/>
        <v>1241675.0112853243</v>
      </c>
      <c r="BH79" s="75">
        <f t="shared" si="113"/>
        <v>101.78671030047205</v>
      </c>
      <c r="BK79" s="76">
        <f t="shared" si="114"/>
        <v>-79</v>
      </c>
      <c r="BL79" s="76">
        <f t="shared" si="115"/>
        <v>10</v>
      </c>
      <c r="BM79" s="76">
        <v>1</v>
      </c>
      <c r="BN79" s="67">
        <f t="shared" si="116"/>
        <v>1.76</v>
      </c>
      <c r="BO79" s="75">
        <f>BO78*BM79</f>
        <v>1</v>
      </c>
      <c r="BP79" s="75">
        <f t="shared" si="117"/>
        <v>-139.04</v>
      </c>
      <c r="BQ79" s="75">
        <f t="shared" si="118"/>
        <v>1.7527745895340409E-4</v>
      </c>
      <c r="BR79" s="75">
        <f t="shared" si="119"/>
        <v>1241675.0112853243</v>
      </c>
      <c r="BS79" s="75">
        <f t="shared" si="120"/>
        <v>101.78671030047205</v>
      </c>
      <c r="BV79" s="76">
        <f t="shared" si="121"/>
        <v>-134</v>
      </c>
      <c r="BW79" s="76">
        <f t="shared" si="122"/>
        <v>10</v>
      </c>
      <c r="BX79" s="76">
        <v>1</v>
      </c>
      <c r="BY79" s="67">
        <f t="shared" si="123"/>
        <v>2.0350000000000001</v>
      </c>
      <c r="BZ79" s="75">
        <f>BZ78*BX79</f>
        <v>1</v>
      </c>
      <c r="CA79" s="75">
        <f t="shared" si="124"/>
        <v>-272.69</v>
      </c>
      <c r="CB79" s="75">
        <f t="shared" si="125"/>
        <v>8.5584696754591521E-8</v>
      </c>
      <c r="CC79" s="75">
        <f t="shared" si="126"/>
        <v>1241675.0112853243</v>
      </c>
      <c r="CD79" s="75">
        <f t="shared" si="127"/>
        <v>101.78671030047205</v>
      </c>
      <c r="CG79" s="76">
        <f t="shared" si="128"/>
        <v>-184</v>
      </c>
      <c r="CH79" s="76">
        <f t="shared" si="129"/>
        <v>10</v>
      </c>
      <c r="CI79" s="76">
        <v>1</v>
      </c>
      <c r="CJ79" s="67">
        <f t="shared" si="130"/>
        <v>2.2850000000000001</v>
      </c>
      <c r="CK79" s="75">
        <f>CK78*CI79</f>
        <v>1</v>
      </c>
      <c r="CL79" s="75">
        <f t="shared" si="131"/>
        <v>-420.44000000000005</v>
      </c>
      <c r="CM79" s="75">
        <f t="shared" si="132"/>
        <v>8.3578805424405498E-11</v>
      </c>
      <c r="CN79" s="75">
        <f t="shared" si="133"/>
        <v>1241675.0112853243</v>
      </c>
      <c r="CO79" s="75">
        <f t="shared" si="134"/>
        <v>101.78671030047205</v>
      </c>
      <c r="CR79" s="76">
        <f t="shared" si="135"/>
        <v>-247</v>
      </c>
      <c r="CS79" s="76">
        <f t="shared" si="136"/>
        <v>10</v>
      </c>
      <c r="CT79" s="76">
        <v>1</v>
      </c>
      <c r="CU79" s="67">
        <f t="shared" si="137"/>
        <v>2.6</v>
      </c>
      <c r="CV79" s="75">
        <f>CV78*CT79</f>
        <v>1</v>
      </c>
      <c r="CW79" s="75">
        <f t="shared" si="138"/>
        <v>-642.20000000000005</v>
      </c>
      <c r="CX79" s="75">
        <f t="shared" si="139"/>
        <v>1.3462267447564825E-14</v>
      </c>
      <c r="CY79" s="75">
        <f t="shared" si="140"/>
        <v>1241675.0112853243</v>
      </c>
      <c r="CZ79" s="75">
        <f t="shared" si="141"/>
        <v>101.78671030047205</v>
      </c>
    </row>
    <row r="80" spans="1:104">
      <c r="A80" s="67">
        <f t="shared" si="74"/>
        <v>3.2490095854249512</v>
      </c>
      <c r="B80" s="67">
        <f t="shared" si="75"/>
        <v>2.4666666666666668</v>
      </c>
      <c r="C80" s="88">
        <f t="shared" si="72"/>
        <v>4.55</v>
      </c>
      <c r="D80" s="92"/>
      <c r="E80" s="70">
        <f t="shared" si="76"/>
        <v>28526.200858087537</v>
      </c>
      <c r="F80" s="67">
        <f t="shared" si="142"/>
        <v>14.800000000000008</v>
      </c>
      <c r="G80" s="71">
        <v>74</v>
      </c>
      <c r="H80" s="76">
        <f t="shared" si="77"/>
        <v>74</v>
      </c>
      <c r="I80" s="76">
        <f t="shared" si="78"/>
        <v>10</v>
      </c>
      <c r="J80" s="76">
        <v>1</v>
      </c>
      <c r="K80" s="67">
        <f t="shared" si="79"/>
        <v>1</v>
      </c>
      <c r="L80" s="75">
        <f>L79*J80</f>
        <v>480</v>
      </c>
      <c r="M80" s="75">
        <f t="shared" si="80"/>
        <v>35520</v>
      </c>
      <c r="N80" s="75">
        <f t="shared" si="81"/>
        <v>285262.00858087535</v>
      </c>
      <c r="O80" s="75">
        <f t="shared" si="82"/>
        <v>1426310.0429043768</v>
      </c>
      <c r="P80" s="75">
        <f t="shared" si="83"/>
        <v>105.48451120679675</v>
      </c>
      <c r="Q80" s="106">
        <f t="shared" si="71"/>
        <v>8.0310250163534729</v>
      </c>
      <c r="R80" s="79">
        <f>Q80/(($C80/K$3))</f>
        <v>1.7650604431546095</v>
      </c>
      <c r="S80" s="76">
        <f t="shared" si="84"/>
        <v>64</v>
      </c>
      <c r="T80" s="76">
        <f t="shared" si="85"/>
        <v>10</v>
      </c>
      <c r="U80" s="76">
        <v>1</v>
      </c>
      <c r="V80" s="67">
        <f t="shared" si="86"/>
        <v>1.05</v>
      </c>
      <c r="W80" s="75">
        <f>W79*U80</f>
        <v>480</v>
      </c>
      <c r="X80" s="75">
        <f t="shared" si="87"/>
        <v>32256</v>
      </c>
      <c r="Y80" s="75">
        <f t="shared" si="88"/>
        <v>71315.502145218794</v>
      </c>
      <c r="Z80" s="75">
        <f t="shared" si="89"/>
        <v>1426310.0429043768</v>
      </c>
      <c r="AA80" s="75">
        <f t="shared" si="90"/>
        <v>105.48451120679675</v>
      </c>
      <c r="AB80" s="106">
        <f t="shared" si="91"/>
        <v>2.2109220655139756</v>
      </c>
      <c r="AC80" s="79">
        <f>AB80/(($C80/V$3))</f>
        <v>0.510212784349379</v>
      </c>
      <c r="AD80" s="76">
        <f t="shared" si="92"/>
        <v>39</v>
      </c>
      <c r="AE80" s="76">
        <f t="shared" si="93"/>
        <v>10</v>
      </c>
      <c r="AF80" s="76">
        <v>1</v>
      </c>
      <c r="AG80" s="67">
        <f t="shared" si="94"/>
        <v>1.175</v>
      </c>
      <c r="AH80" s="75">
        <f>AH79*AF80</f>
        <v>6</v>
      </c>
      <c r="AI80" s="75">
        <f t="shared" si="95"/>
        <v>274.95</v>
      </c>
      <c r="AJ80" s="75">
        <f t="shared" si="96"/>
        <v>2228.6094420380837</v>
      </c>
      <c r="AK80" s="75">
        <f t="shared" si="97"/>
        <v>1426310.0429043768</v>
      </c>
      <c r="AL80" s="75">
        <f t="shared" si="98"/>
        <v>105.48451120679675</v>
      </c>
      <c r="AM80" s="106">
        <f t="shared" si="99"/>
        <v>8.1055080634227448</v>
      </c>
      <c r="AN80" s="79">
        <f>AM80/(($C80/AG$3))</f>
        <v>2.0931806537410389</v>
      </c>
      <c r="AO80" s="76">
        <f t="shared" si="100"/>
        <v>9</v>
      </c>
      <c r="AP80" s="76">
        <f t="shared" si="101"/>
        <v>10</v>
      </c>
      <c r="AQ80" s="76">
        <v>1</v>
      </c>
      <c r="AR80" s="67">
        <f t="shared" si="102"/>
        <v>1.325</v>
      </c>
      <c r="AS80" s="75">
        <f>AS79*AQ80</f>
        <v>1</v>
      </c>
      <c r="AT80" s="75">
        <f t="shared" si="103"/>
        <v>11.924999999999999</v>
      </c>
      <c r="AU80" s="75">
        <f t="shared" si="104"/>
        <v>34.822022531844986</v>
      </c>
      <c r="AV80" s="75">
        <f t="shared" si="105"/>
        <v>1426310.0429043768</v>
      </c>
      <c r="AW80" s="75">
        <f t="shared" si="106"/>
        <v>105.48451120679675</v>
      </c>
      <c r="AX80" s="106">
        <f t="shared" si="143"/>
        <v>2.9200857469052401</v>
      </c>
      <c r="AY80" s="79">
        <f>AX80/(($C80/AR$3))</f>
        <v>0.85035464058229515</v>
      </c>
      <c r="AZ80" s="76">
        <f t="shared" si="107"/>
        <v>-28</v>
      </c>
      <c r="BA80" s="76">
        <f t="shared" si="108"/>
        <v>10</v>
      </c>
      <c r="BB80" s="76">
        <v>1</v>
      </c>
      <c r="BC80" s="67">
        <f t="shared" si="109"/>
        <v>1.51</v>
      </c>
      <c r="BD80" s="75">
        <f>BD79*BB80</f>
        <v>1</v>
      </c>
      <c r="BE80" s="75">
        <f t="shared" si="110"/>
        <v>-42.28</v>
      </c>
      <c r="BF80" s="75">
        <f t="shared" si="111"/>
        <v>0.20617311105826433</v>
      </c>
      <c r="BG80" s="75">
        <f t="shared" si="112"/>
        <v>1426310.0429043768</v>
      </c>
      <c r="BH80" s="75">
        <f t="shared" si="113"/>
        <v>105.48451120679675</v>
      </c>
      <c r="BK80" s="76">
        <f t="shared" si="114"/>
        <v>-78</v>
      </c>
      <c r="BL80" s="76">
        <f t="shared" si="115"/>
        <v>10</v>
      </c>
      <c r="BM80" s="76">
        <v>1</v>
      </c>
      <c r="BN80" s="67">
        <f t="shared" si="116"/>
        <v>1.76</v>
      </c>
      <c r="BO80" s="75">
        <f>BO79*BM80</f>
        <v>1</v>
      </c>
      <c r="BP80" s="75">
        <f t="shared" si="117"/>
        <v>-137.28</v>
      </c>
      <c r="BQ80" s="75">
        <f t="shared" si="118"/>
        <v>2.0134092876783564E-4</v>
      </c>
      <c r="BR80" s="75">
        <f t="shared" si="119"/>
        <v>1426310.0429043768</v>
      </c>
      <c r="BS80" s="75">
        <f t="shared" si="120"/>
        <v>105.48451120679675</v>
      </c>
      <c r="BV80" s="76">
        <f t="shared" si="121"/>
        <v>-133</v>
      </c>
      <c r="BW80" s="76">
        <f t="shared" si="122"/>
        <v>10</v>
      </c>
      <c r="BX80" s="76">
        <v>1</v>
      </c>
      <c r="BY80" s="67">
        <f t="shared" si="123"/>
        <v>2.0350000000000001</v>
      </c>
      <c r="BZ80" s="75">
        <f>BZ79*BX80</f>
        <v>1</v>
      </c>
      <c r="CA80" s="75">
        <f t="shared" si="124"/>
        <v>-270.65500000000003</v>
      </c>
      <c r="CB80" s="75">
        <f t="shared" si="125"/>
        <v>9.8311000374919374E-8</v>
      </c>
      <c r="CC80" s="75">
        <f t="shared" si="126"/>
        <v>1426310.0429043768</v>
      </c>
      <c r="CD80" s="75">
        <f t="shared" si="127"/>
        <v>105.48451120679675</v>
      </c>
      <c r="CG80" s="76">
        <f t="shared" si="128"/>
        <v>-183</v>
      </c>
      <c r="CH80" s="76">
        <f t="shared" si="129"/>
        <v>10</v>
      </c>
      <c r="CI80" s="76">
        <v>1</v>
      </c>
      <c r="CJ80" s="67">
        <f t="shared" si="130"/>
        <v>2.2850000000000001</v>
      </c>
      <c r="CK80" s="75">
        <f>CK79*CI80</f>
        <v>1</v>
      </c>
      <c r="CL80" s="75">
        <f t="shared" si="131"/>
        <v>-418.15500000000003</v>
      </c>
      <c r="CM80" s="75">
        <f t="shared" si="132"/>
        <v>9.6006836303631865E-11</v>
      </c>
      <c r="CN80" s="75">
        <f t="shared" si="133"/>
        <v>1426310.0429043768</v>
      </c>
      <c r="CO80" s="75">
        <f t="shared" si="134"/>
        <v>105.48451120679675</v>
      </c>
      <c r="CR80" s="76">
        <f t="shared" si="135"/>
        <v>-246</v>
      </c>
      <c r="CS80" s="76">
        <f t="shared" si="136"/>
        <v>10</v>
      </c>
      <c r="CT80" s="76">
        <v>1</v>
      </c>
      <c r="CU80" s="67">
        <f t="shared" si="137"/>
        <v>2.6</v>
      </c>
      <c r="CV80" s="75">
        <f>CV79*CT80</f>
        <v>1</v>
      </c>
      <c r="CW80" s="75">
        <f t="shared" si="138"/>
        <v>-639.6</v>
      </c>
      <c r="CX80" s="75">
        <f t="shared" si="139"/>
        <v>1.5464084471547855E-14</v>
      </c>
      <c r="CY80" s="75">
        <f t="shared" si="140"/>
        <v>1426310.0429043768</v>
      </c>
      <c r="CZ80" s="75">
        <f t="shared" si="141"/>
        <v>105.48451120679675</v>
      </c>
    </row>
    <row r="81" spans="1:104">
      <c r="A81" s="67">
        <f t="shared" si="74"/>
        <v>3.3635856610148678</v>
      </c>
      <c r="B81" s="67">
        <f t="shared" si="75"/>
        <v>2.5</v>
      </c>
      <c r="C81" s="88">
        <f t="shared" si="72"/>
        <v>4.55</v>
      </c>
      <c r="D81" s="92"/>
      <c r="E81" s="70">
        <f t="shared" si="76"/>
        <v>32768.00000000016</v>
      </c>
      <c r="F81" s="67">
        <f t="shared" si="142"/>
        <v>15.000000000000007</v>
      </c>
      <c r="G81" s="71">
        <v>75</v>
      </c>
      <c r="H81" s="76">
        <f t="shared" si="77"/>
        <v>75</v>
      </c>
      <c r="I81" s="76">
        <f t="shared" si="78"/>
        <v>10</v>
      </c>
      <c r="J81" s="76">
        <v>1</v>
      </c>
      <c r="K81" s="67">
        <f t="shared" si="79"/>
        <v>1</v>
      </c>
      <c r="L81" s="75">
        <f>L80*J81</f>
        <v>480</v>
      </c>
      <c r="M81" s="75">
        <f t="shared" si="80"/>
        <v>36000</v>
      </c>
      <c r="N81" s="75">
        <f t="shared" si="81"/>
        <v>327680.00000000163</v>
      </c>
      <c r="O81" s="75">
        <f t="shared" si="82"/>
        <v>1638400.0000000081</v>
      </c>
      <c r="P81" s="75">
        <f t="shared" si="83"/>
        <v>109.3165339829832</v>
      </c>
      <c r="Q81" s="106">
        <f t="shared" si="71"/>
        <v>9.1022222222222666</v>
      </c>
      <c r="R81" s="79">
        <f>Q81/(($C81/K$3))</f>
        <v>2.0004884004884103</v>
      </c>
      <c r="S81" s="76">
        <f t="shared" si="84"/>
        <v>65</v>
      </c>
      <c r="T81" s="76">
        <f t="shared" si="85"/>
        <v>10</v>
      </c>
      <c r="U81" s="76">
        <v>1</v>
      </c>
      <c r="V81" s="67">
        <f t="shared" si="86"/>
        <v>1.05</v>
      </c>
      <c r="W81" s="75">
        <f>W80*U81</f>
        <v>480</v>
      </c>
      <c r="X81" s="75">
        <f t="shared" si="87"/>
        <v>32760</v>
      </c>
      <c r="Y81" s="75">
        <f t="shared" si="88"/>
        <v>81920.000000000364</v>
      </c>
      <c r="Z81" s="75">
        <f t="shared" si="89"/>
        <v>1638400.0000000081</v>
      </c>
      <c r="AA81" s="75">
        <f t="shared" si="90"/>
        <v>109.3165339829832</v>
      </c>
      <c r="AB81" s="106">
        <f t="shared" si="91"/>
        <v>2.5006105006105117</v>
      </c>
      <c r="AC81" s="79">
        <f>AB81/(($C81/V$3))</f>
        <v>0.57706396167934892</v>
      </c>
      <c r="AD81" s="76">
        <f t="shared" si="92"/>
        <v>40</v>
      </c>
      <c r="AE81" s="76">
        <f t="shared" si="93"/>
        <v>10</v>
      </c>
      <c r="AF81" s="76">
        <v>8</v>
      </c>
      <c r="AG81" s="67">
        <f t="shared" si="94"/>
        <v>1.175</v>
      </c>
      <c r="AH81" s="75">
        <f>AH80*AF81</f>
        <v>48</v>
      </c>
      <c r="AI81" s="75">
        <f t="shared" si="95"/>
        <v>2256</v>
      </c>
      <c r="AJ81" s="75">
        <f t="shared" si="96"/>
        <v>2560.0000000000068</v>
      </c>
      <c r="AK81" s="75">
        <f t="shared" si="97"/>
        <v>1638400.0000000081</v>
      </c>
      <c r="AL81" s="75">
        <f t="shared" si="98"/>
        <v>109.3165339829832</v>
      </c>
      <c r="AM81" s="106">
        <f t="shared" si="99"/>
        <v>1.1347517730496484</v>
      </c>
      <c r="AN81" s="79">
        <f>AM81/(($C81/AG$3))</f>
        <v>0.29304029304029383</v>
      </c>
      <c r="AO81" s="76">
        <f t="shared" si="100"/>
        <v>10</v>
      </c>
      <c r="AP81" s="76">
        <f t="shared" si="101"/>
        <v>10</v>
      </c>
      <c r="AQ81" s="76">
        <v>1</v>
      </c>
      <c r="AR81" s="67">
        <f t="shared" si="102"/>
        <v>1.325</v>
      </c>
      <c r="AS81" s="75">
        <f>AS80*AQ81</f>
        <v>1</v>
      </c>
      <c r="AT81" s="75">
        <f t="shared" si="103"/>
        <v>13.25</v>
      </c>
      <c r="AU81" s="75">
        <f t="shared" si="104"/>
        <v>40.000000000000028</v>
      </c>
      <c r="AV81" s="75">
        <f t="shared" si="105"/>
        <v>1638400.0000000081</v>
      </c>
      <c r="AW81" s="75">
        <f t="shared" si="106"/>
        <v>109.3165339829832</v>
      </c>
      <c r="AX81" s="106">
        <f t="shared" si="143"/>
        <v>3.0188679245283039</v>
      </c>
      <c r="AY81" s="79">
        <f>AX81/(($C81/AR$3))</f>
        <v>0.87912087912087966</v>
      </c>
      <c r="AZ81" s="76">
        <f t="shared" si="107"/>
        <v>-27</v>
      </c>
      <c r="BA81" s="76">
        <f t="shared" si="108"/>
        <v>10</v>
      </c>
      <c r="BB81" s="76">
        <v>1</v>
      </c>
      <c r="BC81" s="67">
        <f t="shared" si="109"/>
        <v>1.51</v>
      </c>
      <c r="BD81" s="75">
        <f>BD80*BB81</f>
        <v>1</v>
      </c>
      <c r="BE81" s="75">
        <f t="shared" si="110"/>
        <v>-40.770000000000003</v>
      </c>
      <c r="BF81" s="75">
        <f t="shared" si="111"/>
        <v>0.2368307135172493</v>
      </c>
      <c r="BG81" s="75">
        <f t="shared" si="112"/>
        <v>1638400.0000000081</v>
      </c>
      <c r="BH81" s="75">
        <f t="shared" si="113"/>
        <v>109.3165339829832</v>
      </c>
      <c r="BK81" s="76">
        <f t="shared" si="114"/>
        <v>-77</v>
      </c>
      <c r="BL81" s="76">
        <f t="shared" si="115"/>
        <v>10</v>
      </c>
      <c r="BM81" s="76">
        <v>1</v>
      </c>
      <c r="BN81" s="67">
        <f t="shared" si="116"/>
        <v>1.76</v>
      </c>
      <c r="BO81" s="75">
        <f>BO80*BM81</f>
        <v>1</v>
      </c>
      <c r="BP81" s="75">
        <f t="shared" si="117"/>
        <v>-135.52000000000001</v>
      </c>
      <c r="BQ81" s="75">
        <f t="shared" si="118"/>
        <v>2.3127999366918795E-4</v>
      </c>
      <c r="BR81" s="75">
        <f t="shared" si="119"/>
        <v>1638400.0000000081</v>
      </c>
      <c r="BS81" s="75">
        <f t="shared" si="120"/>
        <v>109.3165339829832</v>
      </c>
      <c r="BV81" s="76">
        <f t="shared" si="121"/>
        <v>-132</v>
      </c>
      <c r="BW81" s="76">
        <f t="shared" si="122"/>
        <v>10</v>
      </c>
      <c r="BX81" s="76">
        <v>1</v>
      </c>
      <c r="BY81" s="67">
        <f t="shared" si="123"/>
        <v>2.0350000000000001</v>
      </c>
      <c r="BZ81" s="75">
        <f>BZ80*BX81</f>
        <v>1</v>
      </c>
      <c r="CA81" s="75">
        <f t="shared" si="124"/>
        <v>-268.62</v>
      </c>
      <c r="CB81" s="75">
        <f t="shared" si="125"/>
        <v>1.1292968440878277E-7</v>
      </c>
      <c r="CC81" s="75">
        <f t="shared" si="126"/>
        <v>1638400.0000000081</v>
      </c>
      <c r="CD81" s="75">
        <f t="shared" si="127"/>
        <v>109.3165339829832</v>
      </c>
      <c r="CG81" s="76">
        <f t="shared" si="128"/>
        <v>-182</v>
      </c>
      <c r="CH81" s="76">
        <f t="shared" si="129"/>
        <v>10</v>
      </c>
      <c r="CI81" s="76">
        <v>1</v>
      </c>
      <c r="CJ81" s="67">
        <f t="shared" si="130"/>
        <v>2.2850000000000001</v>
      </c>
      <c r="CK81" s="75">
        <f>CK80*CI81</f>
        <v>1</v>
      </c>
      <c r="CL81" s="75">
        <f t="shared" si="131"/>
        <v>-415.87</v>
      </c>
      <c r="CM81" s="75">
        <f t="shared" si="132"/>
        <v>1.1028289493045156E-10</v>
      </c>
      <c r="CN81" s="75">
        <f t="shared" si="133"/>
        <v>1638400.0000000081</v>
      </c>
      <c r="CO81" s="75">
        <f t="shared" si="134"/>
        <v>109.3165339829832</v>
      </c>
      <c r="CR81" s="76">
        <f t="shared" si="135"/>
        <v>-245</v>
      </c>
      <c r="CS81" s="76">
        <f t="shared" si="136"/>
        <v>10</v>
      </c>
      <c r="CT81" s="76">
        <v>1</v>
      </c>
      <c r="CU81" s="67">
        <f t="shared" si="137"/>
        <v>2.6</v>
      </c>
      <c r="CV81" s="75">
        <f>CV80*CT81</f>
        <v>1</v>
      </c>
      <c r="CW81" s="75">
        <f t="shared" si="138"/>
        <v>-637</v>
      </c>
      <c r="CX81" s="75">
        <f t="shared" si="139"/>
        <v>1.7763568394002218E-14</v>
      </c>
      <c r="CY81" s="75">
        <f t="shared" si="140"/>
        <v>1638400.0000000081</v>
      </c>
      <c r="CZ81" s="75">
        <f t="shared" si="141"/>
        <v>109.3165339829832</v>
      </c>
    </row>
    <row r="82" spans="1:104">
      <c r="A82" s="67">
        <f t="shared" si="74"/>
        <v>3.4822022531845063</v>
      </c>
      <c r="B82" s="67">
        <f t="shared" si="75"/>
        <v>2.5333333333333332</v>
      </c>
      <c r="C82" s="88">
        <f t="shared" si="72"/>
        <v>4.55</v>
      </c>
      <c r="D82" s="92"/>
      <c r="E82" s="70">
        <f t="shared" si="76"/>
        <v>37640.547696543035</v>
      </c>
      <c r="F82" s="67">
        <f t="shared" si="142"/>
        <v>15.200000000000008</v>
      </c>
      <c r="G82" s="71">
        <v>76</v>
      </c>
      <c r="H82" s="76">
        <f t="shared" si="77"/>
        <v>76</v>
      </c>
      <c r="I82" s="76">
        <f t="shared" si="78"/>
        <v>10</v>
      </c>
      <c r="J82" s="76">
        <v>1</v>
      </c>
      <c r="K82" s="67">
        <f t="shared" si="79"/>
        <v>1</v>
      </c>
      <c r="L82" s="75">
        <f>L81*J82</f>
        <v>480</v>
      </c>
      <c r="M82" s="75">
        <f t="shared" si="80"/>
        <v>36480</v>
      </c>
      <c r="N82" s="75">
        <f t="shared" si="81"/>
        <v>376405.47696543037</v>
      </c>
      <c r="O82" s="75">
        <f t="shared" si="82"/>
        <v>1882027.3848271519</v>
      </c>
      <c r="P82" s="75">
        <f t="shared" si="83"/>
        <v>113.28764663693593</v>
      </c>
      <c r="Q82" s="106">
        <f t="shared" si="71"/>
        <v>10.318132592254122</v>
      </c>
      <c r="R82" s="79">
        <f>Q82/(($C82/K$3))</f>
        <v>2.2677214488470598</v>
      </c>
      <c r="S82" s="76">
        <f t="shared" si="84"/>
        <v>66</v>
      </c>
      <c r="T82" s="76">
        <f t="shared" si="85"/>
        <v>10</v>
      </c>
      <c r="U82" s="76">
        <v>1</v>
      </c>
      <c r="V82" s="67">
        <f t="shared" si="86"/>
        <v>1.05</v>
      </c>
      <c r="W82" s="75">
        <f>W81*U82</f>
        <v>480</v>
      </c>
      <c r="X82" s="75">
        <f t="shared" si="87"/>
        <v>33264</v>
      </c>
      <c r="Y82" s="75">
        <f t="shared" si="88"/>
        <v>94101.369241357534</v>
      </c>
      <c r="Z82" s="75">
        <f t="shared" si="89"/>
        <v>1882027.3848271519</v>
      </c>
      <c r="AA82" s="75">
        <f t="shared" si="90"/>
        <v>113.28764663693593</v>
      </c>
      <c r="AB82" s="106">
        <f t="shared" si="91"/>
        <v>2.8289252417435526</v>
      </c>
      <c r="AC82" s="79">
        <f>AB82/(($C82/V$3))</f>
        <v>0.65282890194081988</v>
      </c>
      <c r="AD82" s="76">
        <f t="shared" si="92"/>
        <v>41</v>
      </c>
      <c r="AE82" s="76">
        <f t="shared" si="93"/>
        <v>10</v>
      </c>
      <c r="AF82" s="76">
        <v>1</v>
      </c>
      <c r="AG82" s="67">
        <f t="shared" si="94"/>
        <v>1.175</v>
      </c>
      <c r="AH82" s="75">
        <f>AH81*AF82</f>
        <v>48</v>
      </c>
      <c r="AI82" s="75">
        <f t="shared" si="95"/>
        <v>2312.4</v>
      </c>
      <c r="AJ82" s="75">
        <f t="shared" si="96"/>
        <v>2940.6677887924179</v>
      </c>
      <c r="AK82" s="75">
        <f t="shared" si="97"/>
        <v>1882027.3848271519</v>
      </c>
      <c r="AL82" s="75">
        <f t="shared" si="98"/>
        <v>113.28764663693593</v>
      </c>
      <c r="AM82" s="106">
        <f t="shared" si="99"/>
        <v>1.2716951171044879</v>
      </c>
      <c r="AN82" s="79">
        <f>AM82/(($C82/AG$3))</f>
        <v>0.32840478298852166</v>
      </c>
      <c r="AO82" s="76">
        <f t="shared" si="100"/>
        <v>11</v>
      </c>
      <c r="AP82" s="76">
        <f t="shared" si="101"/>
        <v>10</v>
      </c>
      <c r="AQ82" s="76">
        <v>1</v>
      </c>
      <c r="AR82" s="67">
        <f t="shared" si="102"/>
        <v>1.325</v>
      </c>
      <c r="AS82" s="75">
        <f>AS81*AQ82</f>
        <v>1</v>
      </c>
      <c r="AT82" s="75">
        <f t="shared" si="103"/>
        <v>14.574999999999999</v>
      </c>
      <c r="AU82" s="75">
        <f t="shared" si="104"/>
        <v>45.947934199881431</v>
      </c>
      <c r="AV82" s="75">
        <f t="shared" si="105"/>
        <v>1882027.3848271519</v>
      </c>
      <c r="AW82" s="75">
        <f t="shared" si="106"/>
        <v>113.28764663693593</v>
      </c>
      <c r="AX82" s="106">
        <f t="shared" si="143"/>
        <v>3.1525169262354327</v>
      </c>
      <c r="AY82" s="79">
        <f>AX82/(($C82/AR$3))</f>
        <v>0.91804064335427427</v>
      </c>
      <c r="AZ82" s="76">
        <f t="shared" si="107"/>
        <v>-26</v>
      </c>
      <c r="BA82" s="76">
        <f t="shared" si="108"/>
        <v>10</v>
      </c>
      <c r="BB82" s="76">
        <v>1</v>
      </c>
      <c r="BC82" s="67">
        <f t="shared" si="109"/>
        <v>1.51</v>
      </c>
      <c r="BD82" s="75">
        <f>BD81*BB82</f>
        <v>1</v>
      </c>
      <c r="BE82" s="75">
        <f t="shared" si="110"/>
        <v>-39.26</v>
      </c>
      <c r="BF82" s="75">
        <f t="shared" si="111"/>
        <v>0.27204705103003834</v>
      </c>
      <c r="BG82" s="75">
        <f t="shared" si="112"/>
        <v>1882027.3848271519</v>
      </c>
      <c r="BH82" s="75">
        <f t="shared" si="113"/>
        <v>113.28764663693593</v>
      </c>
      <c r="BK82" s="76">
        <f t="shared" si="114"/>
        <v>-76</v>
      </c>
      <c r="BL82" s="76">
        <f t="shared" si="115"/>
        <v>10</v>
      </c>
      <c r="BM82" s="76">
        <v>1</v>
      </c>
      <c r="BN82" s="67">
        <f t="shared" si="116"/>
        <v>1.76</v>
      </c>
      <c r="BO82" s="75">
        <f>BO81*BM82</f>
        <v>1</v>
      </c>
      <c r="BP82" s="75">
        <f t="shared" si="117"/>
        <v>-133.76</v>
      </c>
      <c r="BQ82" s="75">
        <f t="shared" si="118"/>
        <v>2.656709482715209E-4</v>
      </c>
      <c r="BR82" s="75">
        <f t="shared" si="119"/>
        <v>1882027.3848271519</v>
      </c>
      <c r="BS82" s="75">
        <f t="shared" si="120"/>
        <v>113.28764663693593</v>
      </c>
      <c r="BV82" s="76">
        <f t="shared" si="121"/>
        <v>-131</v>
      </c>
      <c r="BW82" s="76">
        <f t="shared" si="122"/>
        <v>10</v>
      </c>
      <c r="BX82" s="76">
        <v>1</v>
      </c>
      <c r="BY82" s="67">
        <f t="shared" si="123"/>
        <v>2.0350000000000001</v>
      </c>
      <c r="BZ82" s="75">
        <f>BZ81*BX82</f>
        <v>1</v>
      </c>
      <c r="CA82" s="75">
        <f t="shared" si="124"/>
        <v>-266.58500000000004</v>
      </c>
      <c r="CB82" s="75">
        <f t="shared" si="125"/>
        <v>1.2972214271070309E-7</v>
      </c>
      <c r="CC82" s="75">
        <f t="shared" si="126"/>
        <v>1882027.3848271519</v>
      </c>
      <c r="CD82" s="75">
        <f t="shared" si="127"/>
        <v>113.28764663693593</v>
      </c>
      <c r="CG82" s="76">
        <f t="shared" si="128"/>
        <v>-181</v>
      </c>
      <c r="CH82" s="76">
        <f t="shared" si="129"/>
        <v>10</v>
      </c>
      <c r="CI82" s="76">
        <v>1</v>
      </c>
      <c r="CJ82" s="67">
        <f t="shared" si="130"/>
        <v>2.2850000000000001</v>
      </c>
      <c r="CK82" s="75">
        <f>CK81*CI82</f>
        <v>1</v>
      </c>
      <c r="CL82" s="75">
        <f t="shared" si="131"/>
        <v>-413.58500000000004</v>
      </c>
      <c r="CM82" s="75">
        <f t="shared" si="132"/>
        <v>1.2668177999092057E-10</v>
      </c>
      <c r="CN82" s="75">
        <f t="shared" si="133"/>
        <v>1882027.3848271519</v>
      </c>
      <c r="CO82" s="75">
        <f t="shared" si="134"/>
        <v>113.28764663693593</v>
      </c>
      <c r="CR82" s="76">
        <f t="shared" si="135"/>
        <v>-244</v>
      </c>
      <c r="CS82" s="76">
        <f t="shared" si="136"/>
        <v>10</v>
      </c>
      <c r="CT82" s="76">
        <v>1</v>
      </c>
      <c r="CU82" s="67">
        <f t="shared" si="137"/>
        <v>2.6</v>
      </c>
      <c r="CV82" s="75">
        <f>CV81*CT82</f>
        <v>1</v>
      </c>
      <c r="CW82" s="75">
        <f t="shared" si="138"/>
        <v>-634.4</v>
      </c>
      <c r="CX82" s="75">
        <f t="shared" si="139"/>
        <v>2.0404981793067666E-14</v>
      </c>
      <c r="CY82" s="75">
        <f t="shared" si="140"/>
        <v>1882027.3848271519</v>
      </c>
      <c r="CZ82" s="75">
        <f t="shared" si="141"/>
        <v>113.28764663693593</v>
      </c>
    </row>
    <row r="83" spans="1:104">
      <c r="A83" s="67">
        <f t="shared" si="74"/>
        <v>3.6050018504433314</v>
      </c>
      <c r="B83" s="67">
        <f t="shared" si="75"/>
        <v>2.5666666666666669</v>
      </c>
      <c r="C83" s="88">
        <f t="shared" si="72"/>
        <v>4.55</v>
      </c>
      <c r="D83" s="92"/>
      <c r="E83" s="70">
        <f t="shared" si="76"/>
        <v>43237.635220206423</v>
      </c>
      <c r="F83" s="67">
        <f t="shared" si="142"/>
        <v>15.400000000000007</v>
      </c>
      <c r="G83" s="71">
        <v>77</v>
      </c>
      <c r="H83" s="76">
        <f t="shared" si="77"/>
        <v>77</v>
      </c>
      <c r="I83" s="76">
        <f t="shared" si="78"/>
        <v>10</v>
      </c>
      <c r="J83" s="76">
        <v>1</v>
      </c>
      <c r="K83" s="67">
        <f t="shared" si="79"/>
        <v>1</v>
      </c>
      <c r="L83" s="75">
        <f>L82*J83</f>
        <v>480</v>
      </c>
      <c r="M83" s="75">
        <f t="shared" si="80"/>
        <v>36960</v>
      </c>
      <c r="N83" s="75">
        <f t="shared" si="81"/>
        <v>432376.35220206424</v>
      </c>
      <c r="O83" s="75">
        <f t="shared" si="82"/>
        <v>2161881.7610103213</v>
      </c>
      <c r="P83" s="75">
        <f t="shared" si="83"/>
        <v>117.40289359610451</v>
      </c>
      <c r="Q83" s="106">
        <f t="shared" si="71"/>
        <v>11.698494377761479</v>
      </c>
      <c r="R83" s="79">
        <f>Q83/(($C83/K$3))</f>
        <v>2.5710976654420836</v>
      </c>
      <c r="S83" s="76">
        <f t="shared" si="84"/>
        <v>67</v>
      </c>
      <c r="T83" s="76">
        <f t="shared" si="85"/>
        <v>10</v>
      </c>
      <c r="U83" s="76">
        <v>1</v>
      </c>
      <c r="V83" s="67">
        <f t="shared" si="86"/>
        <v>1.05</v>
      </c>
      <c r="W83" s="75">
        <f>W82*U83</f>
        <v>480</v>
      </c>
      <c r="X83" s="75">
        <f t="shared" si="87"/>
        <v>33768</v>
      </c>
      <c r="Y83" s="75">
        <f t="shared" si="88"/>
        <v>108094.08805051599</v>
      </c>
      <c r="Z83" s="75">
        <f t="shared" si="89"/>
        <v>2161881.7610103213</v>
      </c>
      <c r="AA83" s="75">
        <f t="shared" si="90"/>
        <v>117.40289359610451</v>
      </c>
      <c r="AB83" s="106">
        <f t="shared" si="91"/>
        <v>3.2010805511287606</v>
      </c>
      <c r="AC83" s="79">
        <f>AB83/(($C83/V$3))</f>
        <v>0.73871089641432941</v>
      </c>
      <c r="AD83" s="76">
        <f t="shared" si="92"/>
        <v>42</v>
      </c>
      <c r="AE83" s="76">
        <f t="shared" si="93"/>
        <v>10</v>
      </c>
      <c r="AF83" s="76">
        <v>1</v>
      </c>
      <c r="AG83" s="67">
        <f t="shared" si="94"/>
        <v>1.175</v>
      </c>
      <c r="AH83" s="75">
        <f>AH82*AF83</f>
        <v>48</v>
      </c>
      <c r="AI83" s="75">
        <f t="shared" si="95"/>
        <v>2368.8000000000002</v>
      </c>
      <c r="AJ83" s="75">
        <f t="shared" si="96"/>
        <v>3377.9402515786187</v>
      </c>
      <c r="AK83" s="75">
        <f t="shared" si="97"/>
        <v>2161881.7610103213</v>
      </c>
      <c r="AL83" s="75">
        <f t="shared" si="98"/>
        <v>117.40289359610451</v>
      </c>
      <c r="AM83" s="106">
        <f t="shared" si="99"/>
        <v>1.4260132774310277</v>
      </c>
      <c r="AN83" s="79">
        <f>AM83/(($C83/AG$3))</f>
        <v>0.36825617603988081</v>
      </c>
      <c r="AO83" s="76">
        <f t="shared" si="100"/>
        <v>12</v>
      </c>
      <c r="AP83" s="76">
        <f t="shared" si="101"/>
        <v>10</v>
      </c>
      <c r="AQ83" s="76">
        <v>1</v>
      </c>
      <c r="AR83" s="67">
        <f t="shared" si="102"/>
        <v>1.325</v>
      </c>
      <c r="AS83" s="75">
        <f>AS82*AQ83</f>
        <v>1</v>
      </c>
      <c r="AT83" s="75">
        <f t="shared" si="103"/>
        <v>15.899999999999999</v>
      </c>
      <c r="AU83" s="75">
        <f t="shared" si="104"/>
        <v>52.780316430915811</v>
      </c>
      <c r="AV83" s="75">
        <f t="shared" si="105"/>
        <v>2161881.7610103213</v>
      </c>
      <c r="AW83" s="75">
        <f t="shared" si="106"/>
        <v>117.40289359610451</v>
      </c>
      <c r="AX83" s="106">
        <f t="shared" si="143"/>
        <v>3.3195167566613719</v>
      </c>
      <c r="AY83" s="79">
        <f>AX83/(($C83/AR$3))</f>
        <v>0.96667246210468516</v>
      </c>
      <c r="AZ83" s="76">
        <f t="shared" si="107"/>
        <v>-25</v>
      </c>
      <c r="BA83" s="76">
        <f t="shared" si="108"/>
        <v>10</v>
      </c>
      <c r="BB83" s="76">
        <v>1</v>
      </c>
      <c r="BC83" s="67">
        <f t="shared" si="109"/>
        <v>1.51</v>
      </c>
      <c r="BD83" s="75">
        <f>BD82*BB83</f>
        <v>1</v>
      </c>
      <c r="BE83" s="75">
        <f t="shared" si="110"/>
        <v>-37.75</v>
      </c>
      <c r="BF83" s="75">
        <f t="shared" si="111"/>
        <v>0.31249999999999944</v>
      </c>
      <c r="BG83" s="75">
        <f t="shared" si="112"/>
        <v>2161881.7610103213</v>
      </c>
      <c r="BH83" s="75">
        <f t="shared" si="113"/>
        <v>117.40289359610451</v>
      </c>
      <c r="BK83" s="76">
        <f t="shared" si="114"/>
        <v>-75</v>
      </c>
      <c r="BL83" s="76">
        <f t="shared" si="115"/>
        <v>10</v>
      </c>
      <c r="BM83" s="76">
        <v>1</v>
      </c>
      <c r="BN83" s="67">
        <f t="shared" si="116"/>
        <v>1.76</v>
      </c>
      <c r="BO83" s="75">
        <f>BO82*BM83</f>
        <v>1</v>
      </c>
      <c r="BP83" s="75">
        <f t="shared" si="117"/>
        <v>-132</v>
      </c>
      <c r="BQ83" s="75">
        <f t="shared" si="118"/>
        <v>3.0517578124999848E-4</v>
      </c>
      <c r="BR83" s="75">
        <f t="shared" si="119"/>
        <v>2161881.7610103213</v>
      </c>
      <c r="BS83" s="75">
        <f t="shared" si="120"/>
        <v>117.40289359610451</v>
      </c>
      <c r="BV83" s="76">
        <f t="shared" si="121"/>
        <v>-130</v>
      </c>
      <c r="BW83" s="76">
        <f t="shared" si="122"/>
        <v>10</v>
      </c>
      <c r="BX83" s="76">
        <v>1</v>
      </c>
      <c r="BY83" s="67">
        <f t="shared" si="123"/>
        <v>2.0350000000000001</v>
      </c>
      <c r="BZ83" s="75">
        <f>BZ82*BX83</f>
        <v>1</v>
      </c>
      <c r="CA83" s="75">
        <f t="shared" si="124"/>
        <v>-264.55</v>
      </c>
      <c r="CB83" s="75">
        <f t="shared" si="125"/>
        <v>1.4901161193847527E-7</v>
      </c>
      <c r="CC83" s="75">
        <f t="shared" si="126"/>
        <v>2161881.7610103213</v>
      </c>
      <c r="CD83" s="75">
        <f t="shared" si="127"/>
        <v>117.40289359610451</v>
      </c>
      <c r="CG83" s="76">
        <f t="shared" si="128"/>
        <v>-180</v>
      </c>
      <c r="CH83" s="76">
        <f t="shared" si="129"/>
        <v>10</v>
      </c>
      <c r="CI83" s="76">
        <v>1</v>
      </c>
      <c r="CJ83" s="67">
        <f t="shared" si="130"/>
        <v>2.2850000000000001</v>
      </c>
      <c r="CK83" s="75">
        <f>CK82*CI83</f>
        <v>1</v>
      </c>
      <c r="CL83" s="75">
        <f t="shared" si="131"/>
        <v>-411.3</v>
      </c>
      <c r="CM83" s="75">
        <f t="shared" si="132"/>
        <v>1.4551915228366676E-10</v>
      </c>
      <c r="CN83" s="75">
        <f t="shared" si="133"/>
        <v>2161881.7610103213</v>
      </c>
      <c r="CO83" s="75">
        <f t="shared" si="134"/>
        <v>117.40289359610451</v>
      </c>
      <c r="CR83" s="76">
        <f t="shared" si="135"/>
        <v>-243</v>
      </c>
      <c r="CS83" s="76">
        <f t="shared" si="136"/>
        <v>10</v>
      </c>
      <c r="CT83" s="76">
        <v>1</v>
      </c>
      <c r="CU83" s="67">
        <f t="shared" si="137"/>
        <v>2.6</v>
      </c>
      <c r="CV83" s="75">
        <f>CV82*CT83</f>
        <v>1</v>
      </c>
      <c r="CW83" s="75">
        <f t="shared" si="138"/>
        <v>-631.80000000000007</v>
      </c>
      <c r="CX83" s="75">
        <f t="shared" si="139"/>
        <v>2.3439169019441279E-14</v>
      </c>
      <c r="CY83" s="75">
        <f t="shared" si="140"/>
        <v>2161881.7610103213</v>
      </c>
      <c r="CZ83" s="75">
        <f t="shared" si="141"/>
        <v>117.40289359610451</v>
      </c>
    </row>
    <row r="84" spans="1:104">
      <c r="A84" s="67">
        <f t="shared" si="74"/>
        <v>3.7321319661472407</v>
      </c>
      <c r="B84" s="67">
        <f t="shared" si="75"/>
        <v>2.6</v>
      </c>
      <c r="C84" s="88">
        <f t="shared" si="72"/>
        <v>4.55</v>
      </c>
      <c r="D84" s="92"/>
      <c r="E84" s="70">
        <f t="shared" si="76"/>
        <v>49667.000451412976</v>
      </c>
      <c r="F84" s="67">
        <f t="shared" si="142"/>
        <v>15.600000000000007</v>
      </c>
      <c r="G84" s="71">
        <v>78</v>
      </c>
      <c r="H84" s="76">
        <f t="shared" si="77"/>
        <v>78</v>
      </c>
      <c r="I84" s="76">
        <f t="shared" si="78"/>
        <v>10</v>
      </c>
      <c r="J84" s="76">
        <v>1</v>
      </c>
      <c r="K84" s="67">
        <f t="shared" si="79"/>
        <v>1</v>
      </c>
      <c r="L84" s="75">
        <f>L83*J84</f>
        <v>480</v>
      </c>
      <c r="M84" s="75">
        <f t="shared" si="80"/>
        <v>37440</v>
      </c>
      <c r="N84" s="75">
        <f t="shared" si="81"/>
        <v>496670.00451412977</v>
      </c>
      <c r="O84" s="75">
        <f t="shared" si="82"/>
        <v>2483350.0225706487</v>
      </c>
      <c r="P84" s="75">
        <f t="shared" si="83"/>
        <v>121.66750209640006</v>
      </c>
      <c r="Q84" s="106">
        <f t="shared" ref="Q84:Q147" si="144">N84/M84</f>
        <v>13.265758667578252</v>
      </c>
      <c r="R84" s="79">
        <f>Q84/(($C84/K$3))</f>
        <v>2.9155513555117039</v>
      </c>
      <c r="S84" s="76">
        <f t="shared" si="84"/>
        <v>68</v>
      </c>
      <c r="T84" s="76">
        <f t="shared" si="85"/>
        <v>10</v>
      </c>
      <c r="U84" s="76">
        <v>1</v>
      </c>
      <c r="V84" s="67">
        <f t="shared" si="86"/>
        <v>1.05</v>
      </c>
      <c r="W84" s="75">
        <f>W83*U84</f>
        <v>480</v>
      </c>
      <c r="X84" s="75">
        <f t="shared" si="87"/>
        <v>34272</v>
      </c>
      <c r="Y84" s="75">
        <f t="shared" si="88"/>
        <v>124167.50112853239</v>
      </c>
      <c r="Z84" s="75">
        <f t="shared" si="89"/>
        <v>2483350.0225706487</v>
      </c>
      <c r="AA84" s="75">
        <f t="shared" si="90"/>
        <v>121.66750209640006</v>
      </c>
      <c r="AB84" s="106">
        <f t="shared" si="91"/>
        <v>3.6230013167755715</v>
      </c>
      <c r="AC84" s="79">
        <f>AB84/(($C84/V$3))</f>
        <v>0.83607722694820885</v>
      </c>
      <c r="AD84" s="76">
        <f t="shared" si="92"/>
        <v>43</v>
      </c>
      <c r="AE84" s="76">
        <f t="shared" si="93"/>
        <v>10</v>
      </c>
      <c r="AF84" s="76">
        <v>1</v>
      </c>
      <c r="AG84" s="67">
        <f t="shared" si="94"/>
        <v>1.175</v>
      </c>
      <c r="AH84" s="75">
        <f>AH83*AF84</f>
        <v>48</v>
      </c>
      <c r="AI84" s="75">
        <f t="shared" si="95"/>
        <v>2425.2000000000003</v>
      </c>
      <c r="AJ84" s="75">
        <f t="shared" si="96"/>
        <v>3880.2344102666302</v>
      </c>
      <c r="AK84" s="75">
        <f t="shared" si="97"/>
        <v>2483350.0225706487</v>
      </c>
      <c r="AL84" s="75">
        <f t="shared" si="98"/>
        <v>121.66750209640006</v>
      </c>
      <c r="AM84" s="106">
        <f t="shared" si="99"/>
        <v>1.5999647081752555</v>
      </c>
      <c r="AN84" s="79">
        <f>AM84/(($C84/AG$3))</f>
        <v>0.41317769936393967</v>
      </c>
      <c r="AO84" s="76">
        <f t="shared" si="100"/>
        <v>13</v>
      </c>
      <c r="AP84" s="76">
        <f t="shared" si="101"/>
        <v>10</v>
      </c>
      <c r="AQ84" s="76">
        <v>1</v>
      </c>
      <c r="AR84" s="67">
        <f t="shared" si="102"/>
        <v>1.325</v>
      </c>
      <c r="AS84" s="75">
        <f>AS83*AQ84</f>
        <v>1</v>
      </c>
      <c r="AT84" s="75">
        <f t="shared" si="103"/>
        <v>17.224999999999998</v>
      </c>
      <c r="AU84" s="75">
        <f t="shared" si="104"/>
        <v>60.628662660415969</v>
      </c>
      <c r="AV84" s="75">
        <f t="shared" si="105"/>
        <v>2483350.0225706487</v>
      </c>
      <c r="AW84" s="75">
        <f t="shared" si="106"/>
        <v>121.66750209640006</v>
      </c>
      <c r="AX84" s="106">
        <f t="shared" si="143"/>
        <v>3.5198062502418566</v>
      </c>
      <c r="AY84" s="79">
        <f>AX84/(($C84/AR$3))</f>
        <v>1.0249985234220791</v>
      </c>
      <c r="AZ84" s="76">
        <f t="shared" si="107"/>
        <v>-24</v>
      </c>
      <c r="BA84" s="76">
        <f t="shared" si="108"/>
        <v>10</v>
      </c>
      <c r="BB84" s="76">
        <v>1</v>
      </c>
      <c r="BC84" s="67">
        <f t="shared" si="109"/>
        <v>1.51</v>
      </c>
      <c r="BD84" s="75">
        <f>BD83*BB84</f>
        <v>1</v>
      </c>
      <c r="BE84" s="75">
        <f t="shared" si="110"/>
        <v>-36.24</v>
      </c>
      <c r="BF84" s="75">
        <f t="shared" si="111"/>
        <v>0.3589682359365729</v>
      </c>
      <c r="BG84" s="75">
        <f t="shared" si="112"/>
        <v>2483350.0225706487</v>
      </c>
      <c r="BH84" s="75">
        <f t="shared" si="113"/>
        <v>121.66750209640006</v>
      </c>
      <c r="BK84" s="76">
        <f t="shared" si="114"/>
        <v>-74</v>
      </c>
      <c r="BL84" s="76">
        <f t="shared" si="115"/>
        <v>10</v>
      </c>
      <c r="BM84" s="76">
        <v>1</v>
      </c>
      <c r="BN84" s="67">
        <f t="shared" si="116"/>
        <v>1.76</v>
      </c>
      <c r="BO84" s="75">
        <f>BO83*BM84</f>
        <v>1</v>
      </c>
      <c r="BP84" s="75">
        <f t="shared" si="117"/>
        <v>-130.24</v>
      </c>
      <c r="BQ84" s="75">
        <f t="shared" si="118"/>
        <v>3.5055491790680828E-4</v>
      </c>
      <c r="BR84" s="75">
        <f t="shared" si="119"/>
        <v>2483350.0225706487</v>
      </c>
      <c r="BS84" s="75">
        <f t="shared" si="120"/>
        <v>121.66750209640006</v>
      </c>
      <c r="BV84" s="76">
        <f t="shared" si="121"/>
        <v>-129</v>
      </c>
      <c r="BW84" s="76">
        <f t="shared" si="122"/>
        <v>10</v>
      </c>
      <c r="BX84" s="76">
        <v>1</v>
      </c>
      <c r="BY84" s="67">
        <f t="shared" si="123"/>
        <v>2.0350000000000001</v>
      </c>
      <c r="BZ84" s="75">
        <f>BZ83*BX84</f>
        <v>1</v>
      </c>
      <c r="CA84" s="75">
        <f t="shared" si="124"/>
        <v>-262.51500000000004</v>
      </c>
      <c r="CB84" s="75">
        <f t="shared" si="125"/>
        <v>1.7116939350918309E-7</v>
      </c>
      <c r="CC84" s="75">
        <f t="shared" si="126"/>
        <v>2483350.0225706487</v>
      </c>
      <c r="CD84" s="75">
        <f t="shared" si="127"/>
        <v>121.66750209640006</v>
      </c>
      <c r="CG84" s="76">
        <f t="shared" si="128"/>
        <v>-179</v>
      </c>
      <c r="CH84" s="76">
        <f t="shared" si="129"/>
        <v>10</v>
      </c>
      <c r="CI84" s="76">
        <v>1</v>
      </c>
      <c r="CJ84" s="67">
        <f t="shared" si="130"/>
        <v>2.2850000000000001</v>
      </c>
      <c r="CK84" s="75">
        <f>CK83*CI84</f>
        <v>1</v>
      </c>
      <c r="CL84" s="75">
        <f t="shared" si="131"/>
        <v>-409.01500000000004</v>
      </c>
      <c r="CM84" s="75">
        <f t="shared" si="132"/>
        <v>1.6715761084881107E-10</v>
      </c>
      <c r="CN84" s="75">
        <f t="shared" si="133"/>
        <v>2483350.0225706487</v>
      </c>
      <c r="CO84" s="75">
        <f t="shared" si="134"/>
        <v>121.66750209640006</v>
      </c>
      <c r="CR84" s="76">
        <f t="shared" si="135"/>
        <v>-242</v>
      </c>
      <c r="CS84" s="76">
        <f t="shared" si="136"/>
        <v>10</v>
      </c>
      <c r="CT84" s="76">
        <v>1</v>
      </c>
      <c r="CU84" s="67">
        <f t="shared" si="137"/>
        <v>2.6</v>
      </c>
      <c r="CV84" s="75">
        <f>CV83*CT84</f>
        <v>1</v>
      </c>
      <c r="CW84" s="75">
        <f t="shared" si="138"/>
        <v>-629.20000000000005</v>
      </c>
      <c r="CX84" s="75">
        <f t="shared" si="139"/>
        <v>2.6924534895129662E-14</v>
      </c>
      <c r="CY84" s="75">
        <f t="shared" si="140"/>
        <v>2483350.0225706487</v>
      </c>
      <c r="CZ84" s="75">
        <f t="shared" si="141"/>
        <v>121.66750209640006</v>
      </c>
    </row>
    <row r="85" spans="1:104">
      <c r="A85" s="67">
        <f t="shared" si="74"/>
        <v>3.8637453156993944</v>
      </c>
      <c r="B85" s="67">
        <f t="shared" si="75"/>
        <v>2.6333333333333333</v>
      </c>
      <c r="C85" s="88">
        <f t="shared" si="72"/>
        <v>4.55</v>
      </c>
      <c r="D85" s="92"/>
      <c r="E85" s="70">
        <f t="shared" si="76"/>
        <v>57052.401716175089</v>
      </c>
      <c r="F85" s="67">
        <f t="shared" si="142"/>
        <v>15.800000000000008</v>
      </c>
      <c r="G85" s="71">
        <v>79</v>
      </c>
      <c r="H85" s="76">
        <f t="shared" si="77"/>
        <v>79</v>
      </c>
      <c r="I85" s="76">
        <f t="shared" si="78"/>
        <v>10</v>
      </c>
      <c r="J85" s="76">
        <v>1</v>
      </c>
      <c r="K85" s="67">
        <f t="shared" si="79"/>
        <v>1</v>
      </c>
      <c r="L85" s="75">
        <f>L84*J85</f>
        <v>480</v>
      </c>
      <c r="M85" s="75">
        <f t="shared" si="80"/>
        <v>37920</v>
      </c>
      <c r="N85" s="75">
        <f t="shared" si="81"/>
        <v>570524.01716175093</v>
      </c>
      <c r="O85" s="75">
        <f t="shared" si="82"/>
        <v>2852620.0858087549</v>
      </c>
      <c r="P85" s="75">
        <f t="shared" si="83"/>
        <v>126.08688880232357</v>
      </c>
      <c r="Q85" s="106">
        <f t="shared" si="144"/>
        <v>15.045464587598916</v>
      </c>
      <c r="R85" s="79">
        <f>Q85/(($C85/K$3))</f>
        <v>3.3066955137580036</v>
      </c>
      <c r="S85" s="76">
        <f t="shared" si="84"/>
        <v>69</v>
      </c>
      <c r="T85" s="76">
        <f t="shared" si="85"/>
        <v>10</v>
      </c>
      <c r="U85" s="76">
        <v>1</v>
      </c>
      <c r="V85" s="67">
        <f t="shared" si="86"/>
        <v>1.05</v>
      </c>
      <c r="W85" s="75">
        <f>W84*U85</f>
        <v>480</v>
      </c>
      <c r="X85" s="75">
        <f t="shared" si="87"/>
        <v>34776</v>
      </c>
      <c r="Y85" s="75">
        <f t="shared" si="88"/>
        <v>142631.00429043762</v>
      </c>
      <c r="Z85" s="75">
        <f t="shared" si="89"/>
        <v>2852620.0858087549</v>
      </c>
      <c r="AA85" s="75">
        <f t="shared" si="90"/>
        <v>126.08688880232357</v>
      </c>
      <c r="AB85" s="106">
        <f t="shared" si="91"/>
        <v>4.101420643272303</v>
      </c>
      <c r="AC85" s="79">
        <f>AB85/(($C85/V$3))</f>
        <v>0.94648168690899304</v>
      </c>
      <c r="AD85" s="76">
        <f t="shared" si="92"/>
        <v>44</v>
      </c>
      <c r="AE85" s="76">
        <f t="shared" si="93"/>
        <v>10</v>
      </c>
      <c r="AF85" s="76">
        <v>1</v>
      </c>
      <c r="AG85" s="67">
        <f t="shared" si="94"/>
        <v>1.175</v>
      </c>
      <c r="AH85" s="75">
        <f>AH84*AF85</f>
        <v>48</v>
      </c>
      <c r="AI85" s="75">
        <f t="shared" si="95"/>
        <v>2481.6</v>
      </c>
      <c r="AJ85" s="75">
        <f t="shared" si="96"/>
        <v>4457.2188840761683</v>
      </c>
      <c r="AK85" s="75">
        <f t="shared" si="97"/>
        <v>2852620.0858087549</v>
      </c>
      <c r="AL85" s="75">
        <f t="shared" si="98"/>
        <v>126.08688880232357</v>
      </c>
      <c r="AM85" s="106">
        <f t="shared" si="99"/>
        <v>1.7961069004175405</v>
      </c>
      <c r="AN85" s="79">
        <f>AM85/(($C85/AG$3))</f>
        <v>0.46382980395398027</v>
      </c>
      <c r="AO85" s="76">
        <f t="shared" si="100"/>
        <v>14</v>
      </c>
      <c r="AP85" s="76">
        <f t="shared" si="101"/>
        <v>10</v>
      </c>
      <c r="AQ85" s="76">
        <v>1</v>
      </c>
      <c r="AR85" s="67">
        <f t="shared" si="102"/>
        <v>1.325</v>
      </c>
      <c r="AS85" s="75">
        <f>AS84*AQ85</f>
        <v>1</v>
      </c>
      <c r="AT85" s="75">
        <f t="shared" si="103"/>
        <v>18.55</v>
      </c>
      <c r="AU85" s="75">
        <f t="shared" si="104"/>
        <v>69.644045063689987</v>
      </c>
      <c r="AV85" s="75">
        <f t="shared" si="105"/>
        <v>2852620.0858087549</v>
      </c>
      <c r="AW85" s="75">
        <f t="shared" si="106"/>
        <v>126.08688880232357</v>
      </c>
      <c r="AX85" s="106">
        <f t="shared" si="143"/>
        <v>3.7543959603067378</v>
      </c>
      <c r="AY85" s="79">
        <f>AX85/(($C85/AR$3))</f>
        <v>1.0933131093200938</v>
      </c>
      <c r="AZ85" s="76">
        <f t="shared" si="107"/>
        <v>-23</v>
      </c>
      <c r="BA85" s="76">
        <f t="shared" si="108"/>
        <v>10</v>
      </c>
      <c r="BB85" s="76">
        <v>1</v>
      </c>
      <c r="BC85" s="67">
        <f t="shared" si="109"/>
        <v>1.51</v>
      </c>
      <c r="BD85" s="75">
        <f>BD84*BB85</f>
        <v>1</v>
      </c>
      <c r="BE85" s="75">
        <f t="shared" si="110"/>
        <v>-34.729999999999997</v>
      </c>
      <c r="BF85" s="75">
        <f t="shared" si="111"/>
        <v>0.41234622211652883</v>
      </c>
      <c r="BG85" s="75">
        <f t="shared" si="112"/>
        <v>2852620.0858087549</v>
      </c>
      <c r="BH85" s="75">
        <f t="shared" si="113"/>
        <v>126.08688880232357</v>
      </c>
      <c r="BK85" s="76">
        <f t="shared" si="114"/>
        <v>-73</v>
      </c>
      <c r="BL85" s="76">
        <f t="shared" si="115"/>
        <v>10</v>
      </c>
      <c r="BM85" s="76">
        <v>1</v>
      </c>
      <c r="BN85" s="67">
        <f t="shared" si="116"/>
        <v>1.76</v>
      </c>
      <c r="BO85" s="75">
        <f>BO84*BM85</f>
        <v>1</v>
      </c>
      <c r="BP85" s="75">
        <f t="shared" si="117"/>
        <v>-128.47999999999999</v>
      </c>
      <c r="BQ85" s="75">
        <f t="shared" si="118"/>
        <v>4.0268185753567133E-4</v>
      </c>
      <c r="BR85" s="75">
        <f t="shared" si="119"/>
        <v>2852620.0858087549</v>
      </c>
      <c r="BS85" s="75">
        <f t="shared" si="120"/>
        <v>126.08688880232357</v>
      </c>
      <c r="BV85" s="76">
        <f t="shared" si="121"/>
        <v>-128</v>
      </c>
      <c r="BW85" s="76">
        <f t="shared" si="122"/>
        <v>10</v>
      </c>
      <c r="BX85" s="76">
        <v>1</v>
      </c>
      <c r="BY85" s="67">
        <f t="shared" si="123"/>
        <v>2.0350000000000001</v>
      </c>
      <c r="BZ85" s="75">
        <f>BZ84*BX85</f>
        <v>1</v>
      </c>
      <c r="CA85" s="75">
        <f t="shared" si="124"/>
        <v>-260.48</v>
      </c>
      <c r="CB85" s="75">
        <f t="shared" si="125"/>
        <v>1.9662200074983877E-7</v>
      </c>
      <c r="CC85" s="75">
        <f t="shared" si="126"/>
        <v>2852620.0858087549</v>
      </c>
      <c r="CD85" s="75">
        <f t="shared" si="127"/>
        <v>126.08688880232357</v>
      </c>
      <c r="CG85" s="76">
        <f t="shared" si="128"/>
        <v>-178</v>
      </c>
      <c r="CH85" s="76">
        <f t="shared" si="129"/>
        <v>10</v>
      </c>
      <c r="CI85" s="76">
        <v>1</v>
      </c>
      <c r="CJ85" s="67">
        <f t="shared" si="130"/>
        <v>2.2850000000000001</v>
      </c>
      <c r="CK85" s="75">
        <f>CK84*CI85</f>
        <v>1</v>
      </c>
      <c r="CL85" s="75">
        <f t="shared" si="131"/>
        <v>-406.73</v>
      </c>
      <c r="CM85" s="75">
        <f t="shared" si="132"/>
        <v>1.9201367260726378E-10</v>
      </c>
      <c r="CN85" s="75">
        <f t="shared" si="133"/>
        <v>2852620.0858087549</v>
      </c>
      <c r="CO85" s="75">
        <f t="shared" si="134"/>
        <v>126.08688880232357</v>
      </c>
      <c r="CR85" s="76">
        <f t="shared" si="135"/>
        <v>-241</v>
      </c>
      <c r="CS85" s="76">
        <f t="shared" si="136"/>
        <v>10</v>
      </c>
      <c r="CT85" s="76">
        <v>1</v>
      </c>
      <c r="CU85" s="67">
        <f t="shared" si="137"/>
        <v>2.6</v>
      </c>
      <c r="CV85" s="75">
        <f>CV84*CT85</f>
        <v>1</v>
      </c>
      <c r="CW85" s="75">
        <f t="shared" si="138"/>
        <v>-626.6</v>
      </c>
      <c r="CX85" s="75">
        <f t="shared" si="139"/>
        <v>3.0928168943095716E-14</v>
      </c>
      <c r="CY85" s="75">
        <f t="shared" si="140"/>
        <v>2852620.0858087549</v>
      </c>
      <c r="CZ85" s="75">
        <f t="shared" si="141"/>
        <v>126.08688880232357</v>
      </c>
    </row>
    <row r="86" spans="1:104">
      <c r="A86" s="67">
        <f t="shared" si="74"/>
        <v>4.0000000000000124</v>
      </c>
      <c r="B86" s="67">
        <f t="shared" si="75"/>
        <v>2.6666666666666665</v>
      </c>
      <c r="C86" s="88">
        <f t="shared" ref="C86:C149" si="145">IF(D86&gt;0,C85+D86,C85)</f>
        <v>4.55</v>
      </c>
      <c r="D86" s="92"/>
      <c r="E86" s="70">
        <f t="shared" si="76"/>
        <v>65536.000000000349</v>
      </c>
      <c r="F86" s="67">
        <f t="shared" si="142"/>
        <v>16.000000000000007</v>
      </c>
      <c r="G86" s="71">
        <v>80</v>
      </c>
      <c r="H86" s="76">
        <f t="shared" si="77"/>
        <v>80</v>
      </c>
      <c r="I86" s="76">
        <f t="shared" si="78"/>
        <v>10</v>
      </c>
      <c r="J86" s="76">
        <v>10</v>
      </c>
      <c r="K86" s="67">
        <f t="shared" si="79"/>
        <v>1</v>
      </c>
      <c r="L86" s="75">
        <f>L85*J86</f>
        <v>4800</v>
      </c>
      <c r="M86" s="75">
        <f t="shared" si="80"/>
        <v>384000</v>
      </c>
      <c r="N86" s="75">
        <f t="shared" si="81"/>
        <v>655360.00000000349</v>
      </c>
      <c r="O86" s="75">
        <f t="shared" si="82"/>
        <v>3276800.0000000177</v>
      </c>
      <c r="P86" s="75">
        <f t="shared" si="83"/>
        <v>130.66666666666706</v>
      </c>
      <c r="Q86" s="106">
        <f t="shared" si="144"/>
        <v>1.7066666666666757</v>
      </c>
      <c r="R86" s="79">
        <f>Q86/(($C86/K$3))</f>
        <v>0.37509157509157709</v>
      </c>
      <c r="S86" s="76">
        <f t="shared" si="84"/>
        <v>70</v>
      </c>
      <c r="T86" s="76">
        <f t="shared" si="85"/>
        <v>10</v>
      </c>
      <c r="U86" s="76">
        <v>1</v>
      </c>
      <c r="V86" s="67">
        <f t="shared" si="86"/>
        <v>1.05</v>
      </c>
      <c r="W86" s="75">
        <f>W85*U86</f>
        <v>480</v>
      </c>
      <c r="X86" s="75">
        <f t="shared" si="87"/>
        <v>35280</v>
      </c>
      <c r="Y86" s="75">
        <f t="shared" si="88"/>
        <v>163840.00000000076</v>
      </c>
      <c r="Z86" s="75">
        <f t="shared" si="89"/>
        <v>3276800.0000000177</v>
      </c>
      <c r="AA86" s="75">
        <f t="shared" si="90"/>
        <v>130.66666666666706</v>
      </c>
      <c r="AB86" s="106">
        <f t="shared" si="91"/>
        <v>4.6439909297052369</v>
      </c>
      <c r="AC86" s="79">
        <f>AB86/(($C86/V$3))</f>
        <v>1.0716902145473624</v>
      </c>
      <c r="AD86" s="76">
        <f t="shared" si="92"/>
        <v>45</v>
      </c>
      <c r="AE86" s="76">
        <f t="shared" si="93"/>
        <v>10</v>
      </c>
      <c r="AF86" s="76">
        <v>1</v>
      </c>
      <c r="AG86" s="67">
        <f t="shared" si="94"/>
        <v>1.175</v>
      </c>
      <c r="AH86" s="75">
        <f>AH85*AF86</f>
        <v>48</v>
      </c>
      <c r="AI86" s="75">
        <f t="shared" si="95"/>
        <v>2538</v>
      </c>
      <c r="AJ86" s="75">
        <f t="shared" si="96"/>
        <v>5120.0000000000146</v>
      </c>
      <c r="AK86" s="75">
        <f t="shared" si="97"/>
        <v>3276800.0000000177</v>
      </c>
      <c r="AL86" s="75">
        <f t="shared" si="98"/>
        <v>130.66666666666706</v>
      </c>
      <c r="AM86" s="106">
        <f t="shared" si="99"/>
        <v>2.0173364854215974</v>
      </c>
      <c r="AN86" s="79">
        <f>AM86/(($C86/AG$3))</f>
        <v>0.52096052096052248</v>
      </c>
      <c r="AO86" s="76">
        <f t="shared" si="100"/>
        <v>15</v>
      </c>
      <c r="AP86" s="76">
        <f t="shared" si="101"/>
        <v>10</v>
      </c>
      <c r="AQ86" s="76">
        <v>1</v>
      </c>
      <c r="AR86" s="67">
        <f t="shared" si="102"/>
        <v>1.325</v>
      </c>
      <c r="AS86" s="75">
        <f>AS85*AQ86</f>
        <v>1</v>
      </c>
      <c r="AT86" s="75">
        <f t="shared" si="103"/>
        <v>19.875</v>
      </c>
      <c r="AU86" s="75">
        <f t="shared" si="104"/>
        <v>80.000000000000071</v>
      </c>
      <c r="AV86" s="75">
        <f t="shared" si="105"/>
        <v>3276800.0000000177</v>
      </c>
      <c r="AW86" s="75">
        <f t="shared" si="106"/>
        <v>130.66666666666706</v>
      </c>
      <c r="AX86" s="106">
        <f t="shared" si="143"/>
        <v>4.0251572327044061</v>
      </c>
      <c r="AY86" s="79">
        <f>AX86/(($C86/AR$3))</f>
        <v>1.1721611721611731</v>
      </c>
      <c r="AZ86" s="76">
        <f t="shared" si="107"/>
        <v>-22</v>
      </c>
      <c r="BA86" s="76">
        <f t="shared" si="108"/>
        <v>10</v>
      </c>
      <c r="BB86" s="76">
        <v>1</v>
      </c>
      <c r="BC86" s="67">
        <f t="shared" si="109"/>
        <v>1.51</v>
      </c>
      <c r="BD86" s="75">
        <f>BD85*BB86</f>
        <v>1</v>
      </c>
      <c r="BE86" s="75">
        <f t="shared" si="110"/>
        <v>-33.22</v>
      </c>
      <c r="BF86" s="75">
        <f t="shared" si="111"/>
        <v>0.47366142703449882</v>
      </c>
      <c r="BG86" s="75">
        <f t="shared" si="112"/>
        <v>3276800.0000000177</v>
      </c>
      <c r="BH86" s="75">
        <f t="shared" si="113"/>
        <v>130.66666666666706</v>
      </c>
      <c r="BK86" s="76">
        <f t="shared" si="114"/>
        <v>-72</v>
      </c>
      <c r="BL86" s="76">
        <f t="shared" si="115"/>
        <v>10</v>
      </c>
      <c r="BM86" s="76">
        <v>1</v>
      </c>
      <c r="BN86" s="67">
        <f t="shared" si="116"/>
        <v>1.76</v>
      </c>
      <c r="BO86" s="75">
        <f>BO85*BM86</f>
        <v>1</v>
      </c>
      <c r="BP86" s="75">
        <f t="shared" si="117"/>
        <v>-126.72</v>
      </c>
      <c r="BQ86" s="75">
        <f t="shared" si="118"/>
        <v>4.6255998733837607E-4</v>
      </c>
      <c r="BR86" s="75">
        <f t="shared" si="119"/>
        <v>3276800.0000000177</v>
      </c>
      <c r="BS86" s="75">
        <f t="shared" si="120"/>
        <v>130.66666666666706</v>
      </c>
      <c r="BV86" s="76">
        <f t="shared" si="121"/>
        <v>-127</v>
      </c>
      <c r="BW86" s="76">
        <f t="shared" si="122"/>
        <v>10</v>
      </c>
      <c r="BX86" s="76">
        <v>1</v>
      </c>
      <c r="BY86" s="67">
        <f t="shared" si="123"/>
        <v>2.0350000000000001</v>
      </c>
      <c r="BZ86" s="75">
        <f>BZ85*BX86</f>
        <v>1</v>
      </c>
      <c r="CA86" s="75">
        <f t="shared" si="124"/>
        <v>-258.44499999999999</v>
      </c>
      <c r="CB86" s="75">
        <f t="shared" si="125"/>
        <v>2.2585936881756559E-7</v>
      </c>
      <c r="CC86" s="75">
        <f t="shared" si="126"/>
        <v>3276800.0000000177</v>
      </c>
      <c r="CD86" s="75">
        <f t="shared" si="127"/>
        <v>130.66666666666706</v>
      </c>
      <c r="CG86" s="76">
        <f t="shared" si="128"/>
        <v>-177</v>
      </c>
      <c r="CH86" s="76">
        <f t="shared" si="129"/>
        <v>10</v>
      </c>
      <c r="CI86" s="76">
        <v>1</v>
      </c>
      <c r="CJ86" s="67">
        <f t="shared" si="130"/>
        <v>2.2850000000000001</v>
      </c>
      <c r="CK86" s="75">
        <f>CK85*CI86</f>
        <v>1</v>
      </c>
      <c r="CL86" s="75">
        <f t="shared" si="131"/>
        <v>-404.44500000000005</v>
      </c>
      <c r="CM86" s="75">
        <f t="shared" si="132"/>
        <v>2.2056578986090318E-10</v>
      </c>
      <c r="CN86" s="75">
        <f t="shared" si="133"/>
        <v>3276800.0000000177</v>
      </c>
      <c r="CO86" s="75">
        <f t="shared" si="134"/>
        <v>130.66666666666706</v>
      </c>
      <c r="CR86" s="76">
        <f t="shared" si="135"/>
        <v>-240</v>
      </c>
      <c r="CS86" s="76">
        <f t="shared" si="136"/>
        <v>10</v>
      </c>
      <c r="CT86" s="76">
        <v>1</v>
      </c>
      <c r="CU86" s="67">
        <f t="shared" si="137"/>
        <v>2.6</v>
      </c>
      <c r="CV86" s="75">
        <f>CV85*CT86</f>
        <v>1</v>
      </c>
      <c r="CW86" s="75">
        <f t="shared" si="138"/>
        <v>-624</v>
      </c>
      <c r="CX86" s="75">
        <f t="shared" si="139"/>
        <v>3.5527136788004435E-14</v>
      </c>
      <c r="CY86" s="75">
        <f t="shared" si="140"/>
        <v>3276800.0000000177</v>
      </c>
      <c r="CZ86" s="75">
        <f t="shared" si="141"/>
        <v>130.66666666666706</v>
      </c>
    </row>
    <row r="87" spans="1:104">
      <c r="A87" s="67">
        <f t="shared" si="74"/>
        <v>4.1410596953655237</v>
      </c>
      <c r="B87" s="67">
        <f t="shared" si="75"/>
        <v>2.7</v>
      </c>
      <c r="C87" s="88">
        <f t="shared" si="145"/>
        <v>4.55</v>
      </c>
      <c r="D87" s="92"/>
      <c r="E87" s="70">
        <f t="shared" si="76"/>
        <v>75281.0953930861</v>
      </c>
      <c r="F87" s="67">
        <f t="shared" si="142"/>
        <v>16.200000000000006</v>
      </c>
      <c r="G87" s="71">
        <v>81</v>
      </c>
      <c r="H87" s="76">
        <f t="shared" si="77"/>
        <v>81</v>
      </c>
      <c r="I87" s="76">
        <f t="shared" si="78"/>
        <v>10</v>
      </c>
      <c r="J87" s="76">
        <v>1</v>
      </c>
      <c r="K87" s="67">
        <f t="shared" si="79"/>
        <v>1</v>
      </c>
      <c r="L87" s="75">
        <f>L86*J87</f>
        <v>4800</v>
      </c>
      <c r="M87" s="75">
        <f t="shared" si="80"/>
        <v>388800</v>
      </c>
      <c r="N87" s="75">
        <f t="shared" si="81"/>
        <v>752810.95393086097</v>
      </c>
      <c r="O87" s="75">
        <f t="shared" si="82"/>
        <v>3764054.7696543047</v>
      </c>
      <c r="P87" s="75">
        <f t="shared" si="83"/>
        <v>135.41265203845265</v>
      </c>
      <c r="Q87" s="106">
        <f t="shared" si="144"/>
        <v>1.9362421654600332</v>
      </c>
      <c r="R87" s="79">
        <f>Q87/(($C87/K$3))</f>
        <v>0.42554772867253482</v>
      </c>
      <c r="S87" s="76">
        <f t="shared" si="84"/>
        <v>71</v>
      </c>
      <c r="T87" s="76">
        <f t="shared" si="85"/>
        <v>10</v>
      </c>
      <c r="U87" s="76">
        <v>1</v>
      </c>
      <c r="V87" s="67">
        <f t="shared" si="86"/>
        <v>1.05</v>
      </c>
      <c r="W87" s="75">
        <f>W86*U87</f>
        <v>480</v>
      </c>
      <c r="X87" s="75">
        <f t="shared" si="87"/>
        <v>35784</v>
      </c>
      <c r="Y87" s="75">
        <f t="shared" si="88"/>
        <v>188202.7384827151</v>
      </c>
      <c r="Z87" s="75">
        <f t="shared" si="89"/>
        <v>3764054.7696543047</v>
      </c>
      <c r="AA87" s="75">
        <f t="shared" si="90"/>
        <v>135.41265203845265</v>
      </c>
      <c r="AB87" s="106">
        <f t="shared" si="91"/>
        <v>5.2594103085936483</v>
      </c>
      <c r="AC87" s="79">
        <f>AB87/(($C87/V$3))</f>
        <v>1.2137100712139188</v>
      </c>
      <c r="AD87" s="76">
        <f t="shared" si="92"/>
        <v>46</v>
      </c>
      <c r="AE87" s="76">
        <f t="shared" si="93"/>
        <v>10</v>
      </c>
      <c r="AF87" s="76">
        <v>1</v>
      </c>
      <c r="AG87" s="67">
        <f t="shared" si="94"/>
        <v>1.175</v>
      </c>
      <c r="AH87" s="75">
        <f>AH86*AF87</f>
        <v>48</v>
      </c>
      <c r="AI87" s="75">
        <f t="shared" si="95"/>
        <v>2594.4</v>
      </c>
      <c r="AJ87" s="75">
        <f t="shared" si="96"/>
        <v>5881.3355775848368</v>
      </c>
      <c r="AK87" s="75">
        <f t="shared" si="97"/>
        <v>3764054.7696543047</v>
      </c>
      <c r="AL87" s="75">
        <f t="shared" si="98"/>
        <v>135.41265203845265</v>
      </c>
      <c r="AM87" s="106">
        <f t="shared" si="99"/>
        <v>2.2669347739688699</v>
      </c>
      <c r="AN87" s="79">
        <f>AM87/(($C87/AG$3))</f>
        <v>0.58541722184910383</v>
      </c>
      <c r="AO87" s="76">
        <f t="shared" si="100"/>
        <v>16</v>
      </c>
      <c r="AP87" s="76">
        <f t="shared" si="101"/>
        <v>10</v>
      </c>
      <c r="AQ87" s="76">
        <v>1</v>
      </c>
      <c r="AR87" s="67">
        <f t="shared" si="102"/>
        <v>1.325</v>
      </c>
      <c r="AS87" s="75">
        <f>AS86*AQ87</f>
        <v>1</v>
      </c>
      <c r="AT87" s="75">
        <f t="shared" si="103"/>
        <v>21.2</v>
      </c>
      <c r="AU87" s="75">
        <f t="shared" si="104"/>
        <v>91.89586839976289</v>
      </c>
      <c r="AV87" s="75">
        <f t="shared" si="105"/>
        <v>3764054.7696543047</v>
      </c>
      <c r="AW87" s="75">
        <f t="shared" si="106"/>
        <v>135.41265203845265</v>
      </c>
      <c r="AX87" s="106">
        <f t="shared" si="143"/>
        <v>4.3347107735737209</v>
      </c>
      <c r="AY87" s="79">
        <f>AX87/(($C87/AR$3))</f>
        <v>1.2623058846121276</v>
      </c>
      <c r="AZ87" s="76">
        <f t="shared" si="107"/>
        <v>-21</v>
      </c>
      <c r="BA87" s="76">
        <f t="shared" si="108"/>
        <v>10</v>
      </c>
      <c r="BB87" s="76">
        <v>1</v>
      </c>
      <c r="BC87" s="67">
        <f t="shared" si="109"/>
        <v>1.51</v>
      </c>
      <c r="BD87" s="75">
        <f>BD86*BB87</f>
        <v>1</v>
      </c>
      <c r="BE87" s="75">
        <f t="shared" si="110"/>
        <v>-31.71</v>
      </c>
      <c r="BF87" s="75">
        <f t="shared" si="111"/>
        <v>0.54409410206007691</v>
      </c>
      <c r="BG87" s="75">
        <f t="shared" si="112"/>
        <v>3764054.7696543047</v>
      </c>
      <c r="BH87" s="75">
        <f t="shared" si="113"/>
        <v>135.41265203845265</v>
      </c>
      <c r="BK87" s="76">
        <f t="shared" si="114"/>
        <v>-71</v>
      </c>
      <c r="BL87" s="76">
        <f t="shared" si="115"/>
        <v>10</v>
      </c>
      <c r="BM87" s="76">
        <v>1</v>
      </c>
      <c r="BN87" s="67">
        <f t="shared" si="116"/>
        <v>1.76</v>
      </c>
      <c r="BO87" s="75">
        <f>BO86*BM87</f>
        <v>1</v>
      </c>
      <c r="BP87" s="75">
        <f t="shared" si="117"/>
        <v>-124.96</v>
      </c>
      <c r="BQ87" s="75">
        <f t="shared" si="118"/>
        <v>5.3134189654304202E-4</v>
      </c>
      <c r="BR87" s="75">
        <f t="shared" si="119"/>
        <v>3764054.7696543047</v>
      </c>
      <c r="BS87" s="75">
        <f t="shared" si="120"/>
        <v>135.41265203845265</v>
      </c>
      <c r="BV87" s="76">
        <f t="shared" si="121"/>
        <v>-126</v>
      </c>
      <c r="BW87" s="76">
        <f t="shared" si="122"/>
        <v>10</v>
      </c>
      <c r="BX87" s="76">
        <v>1</v>
      </c>
      <c r="BY87" s="67">
        <f t="shared" si="123"/>
        <v>2.0350000000000001</v>
      </c>
      <c r="BZ87" s="75">
        <f>BZ86*BX87</f>
        <v>1</v>
      </c>
      <c r="CA87" s="75">
        <f t="shared" si="124"/>
        <v>-256.41000000000003</v>
      </c>
      <c r="CB87" s="75">
        <f t="shared" si="125"/>
        <v>2.5944428542140628E-7</v>
      </c>
      <c r="CC87" s="75">
        <f t="shared" si="126"/>
        <v>3764054.7696543047</v>
      </c>
      <c r="CD87" s="75">
        <f t="shared" si="127"/>
        <v>135.41265203845265</v>
      </c>
      <c r="CG87" s="76">
        <f t="shared" si="128"/>
        <v>-176</v>
      </c>
      <c r="CH87" s="76">
        <f t="shared" si="129"/>
        <v>10</v>
      </c>
      <c r="CI87" s="76">
        <v>1</v>
      </c>
      <c r="CJ87" s="67">
        <f t="shared" si="130"/>
        <v>2.2850000000000001</v>
      </c>
      <c r="CK87" s="75">
        <f>CK86*CI87</f>
        <v>1</v>
      </c>
      <c r="CL87" s="75">
        <f t="shared" si="131"/>
        <v>-402.16</v>
      </c>
      <c r="CM87" s="75">
        <f t="shared" si="132"/>
        <v>2.5336355998184124E-10</v>
      </c>
      <c r="CN87" s="75">
        <f t="shared" si="133"/>
        <v>3764054.7696543047</v>
      </c>
      <c r="CO87" s="75">
        <f t="shared" si="134"/>
        <v>135.41265203845265</v>
      </c>
      <c r="CR87" s="76">
        <f t="shared" si="135"/>
        <v>-239</v>
      </c>
      <c r="CS87" s="76">
        <f t="shared" si="136"/>
        <v>10</v>
      </c>
      <c r="CT87" s="76">
        <v>1</v>
      </c>
      <c r="CU87" s="67">
        <f t="shared" si="137"/>
        <v>2.6</v>
      </c>
      <c r="CV87" s="75">
        <f>CV86*CT87</f>
        <v>1</v>
      </c>
      <c r="CW87" s="75">
        <f t="shared" si="138"/>
        <v>-621.4</v>
      </c>
      <c r="CX87" s="75">
        <f t="shared" si="139"/>
        <v>4.0809963586135358E-14</v>
      </c>
      <c r="CY87" s="75">
        <f t="shared" si="140"/>
        <v>3764054.7696543047</v>
      </c>
      <c r="CZ87" s="75">
        <f t="shared" si="141"/>
        <v>135.41265203845265</v>
      </c>
    </row>
    <row r="88" spans="1:104">
      <c r="A88" s="67">
        <f t="shared" si="74"/>
        <v>4.2870938501451876</v>
      </c>
      <c r="B88" s="67">
        <f t="shared" si="75"/>
        <v>2.7333333333333334</v>
      </c>
      <c r="C88" s="88">
        <f t="shared" si="145"/>
        <v>4.55</v>
      </c>
      <c r="D88" s="92"/>
      <c r="E88" s="70">
        <f t="shared" si="76"/>
        <v>86475.270440412874</v>
      </c>
      <c r="F88" s="67">
        <f t="shared" si="142"/>
        <v>16.400000000000009</v>
      </c>
      <c r="G88" s="71">
        <v>82</v>
      </c>
      <c r="H88" s="76">
        <f t="shared" si="77"/>
        <v>82</v>
      </c>
      <c r="I88" s="76">
        <f t="shared" si="78"/>
        <v>10</v>
      </c>
      <c r="J88" s="76">
        <v>1</v>
      </c>
      <c r="K88" s="67">
        <f t="shared" si="79"/>
        <v>1</v>
      </c>
      <c r="L88" s="75">
        <f>L87*J88</f>
        <v>4800</v>
      </c>
      <c r="M88" s="75">
        <f t="shared" si="80"/>
        <v>393600</v>
      </c>
      <c r="N88" s="75">
        <f t="shared" si="81"/>
        <v>864752.70440412872</v>
      </c>
      <c r="O88" s="75">
        <f t="shared" si="82"/>
        <v>4323763.5220206436</v>
      </c>
      <c r="P88" s="75">
        <f t="shared" si="83"/>
        <v>140.33087202808582</v>
      </c>
      <c r="Q88" s="106">
        <f t="shared" si="144"/>
        <v>2.1970343099698391</v>
      </c>
      <c r="R88" s="79">
        <f>Q88/(($C88/K$3))</f>
        <v>0.48286468350985473</v>
      </c>
      <c r="S88" s="76">
        <f t="shared" si="84"/>
        <v>72</v>
      </c>
      <c r="T88" s="76">
        <f t="shared" si="85"/>
        <v>10</v>
      </c>
      <c r="U88" s="76">
        <v>1</v>
      </c>
      <c r="V88" s="67">
        <f t="shared" si="86"/>
        <v>1.05</v>
      </c>
      <c r="W88" s="75">
        <f>W87*U88</f>
        <v>480</v>
      </c>
      <c r="X88" s="75">
        <f t="shared" si="87"/>
        <v>36288</v>
      </c>
      <c r="Y88" s="75">
        <f t="shared" si="88"/>
        <v>216188.17610103203</v>
      </c>
      <c r="Z88" s="75">
        <f t="shared" si="89"/>
        <v>4323763.5220206436</v>
      </c>
      <c r="AA88" s="75">
        <f t="shared" si="90"/>
        <v>140.33087202808582</v>
      </c>
      <c r="AB88" s="106">
        <f t="shared" si="91"/>
        <v>5.9575665812674172</v>
      </c>
      <c r="AC88" s="79">
        <f>AB88/(($C88/V$3))</f>
        <v>1.374823057215558</v>
      </c>
      <c r="AD88" s="76">
        <f t="shared" si="92"/>
        <v>47</v>
      </c>
      <c r="AE88" s="76">
        <f t="shared" si="93"/>
        <v>10</v>
      </c>
      <c r="AF88" s="76">
        <v>1</v>
      </c>
      <c r="AG88" s="67">
        <f t="shared" si="94"/>
        <v>1.175</v>
      </c>
      <c r="AH88" s="75">
        <f>AH87*AF88</f>
        <v>48</v>
      </c>
      <c r="AI88" s="75">
        <f t="shared" si="95"/>
        <v>2650.8</v>
      </c>
      <c r="AJ88" s="75">
        <f t="shared" si="96"/>
        <v>6755.8805031572392</v>
      </c>
      <c r="AK88" s="75">
        <f t="shared" si="97"/>
        <v>4323763.5220206436</v>
      </c>
      <c r="AL88" s="75">
        <f t="shared" si="98"/>
        <v>140.33087202808582</v>
      </c>
      <c r="AM88" s="106">
        <f t="shared" si="99"/>
        <v>2.5486194745575821</v>
      </c>
      <c r="AN88" s="79">
        <f>AM88/(($C88/AG$3))</f>
        <v>0.65815997419893613</v>
      </c>
      <c r="AO88" s="76">
        <f t="shared" si="100"/>
        <v>17</v>
      </c>
      <c r="AP88" s="76">
        <f t="shared" si="101"/>
        <v>10</v>
      </c>
      <c r="AQ88" s="76">
        <v>1</v>
      </c>
      <c r="AR88" s="67">
        <f t="shared" si="102"/>
        <v>1.325</v>
      </c>
      <c r="AS88" s="75">
        <f>AS87*AQ88</f>
        <v>1</v>
      </c>
      <c r="AT88" s="75">
        <f t="shared" si="103"/>
        <v>22.524999999999999</v>
      </c>
      <c r="AU88" s="75">
        <f t="shared" si="104"/>
        <v>105.56063286183166</v>
      </c>
      <c r="AV88" s="75">
        <f t="shared" si="105"/>
        <v>4323763.5220206436</v>
      </c>
      <c r="AW88" s="75">
        <f t="shared" si="106"/>
        <v>140.33087202808582</v>
      </c>
      <c r="AX88" s="106">
        <f t="shared" si="143"/>
        <v>4.6863765976395859</v>
      </c>
      <c r="AY88" s="79">
        <f>AX88/(($C88/AR$3))</f>
        <v>1.3647140641477915</v>
      </c>
      <c r="AZ88" s="76">
        <f t="shared" si="107"/>
        <v>-20</v>
      </c>
      <c r="BA88" s="76">
        <f t="shared" si="108"/>
        <v>10</v>
      </c>
      <c r="BB88" s="76">
        <v>1</v>
      </c>
      <c r="BC88" s="67">
        <f t="shared" si="109"/>
        <v>1.51</v>
      </c>
      <c r="BD88" s="75">
        <f>BD87*BB88</f>
        <v>1</v>
      </c>
      <c r="BE88" s="75">
        <f t="shared" si="110"/>
        <v>-30.2</v>
      </c>
      <c r="BF88" s="75">
        <f t="shared" si="111"/>
        <v>0.62499999999999911</v>
      </c>
      <c r="BG88" s="75">
        <f t="shared" si="112"/>
        <v>4323763.5220206436</v>
      </c>
      <c r="BH88" s="75">
        <f t="shared" si="113"/>
        <v>140.33087202808582</v>
      </c>
      <c r="BK88" s="76">
        <f t="shared" si="114"/>
        <v>-70</v>
      </c>
      <c r="BL88" s="76">
        <f t="shared" si="115"/>
        <v>10</v>
      </c>
      <c r="BM88" s="76">
        <v>1</v>
      </c>
      <c r="BN88" s="67">
        <f t="shared" si="116"/>
        <v>1.76</v>
      </c>
      <c r="BO88" s="75">
        <f>BO87*BM88</f>
        <v>1</v>
      </c>
      <c r="BP88" s="75">
        <f t="shared" si="117"/>
        <v>-123.2</v>
      </c>
      <c r="BQ88" s="75">
        <f t="shared" si="118"/>
        <v>6.1035156249999718E-4</v>
      </c>
      <c r="BR88" s="75">
        <f t="shared" si="119"/>
        <v>4323763.5220206436</v>
      </c>
      <c r="BS88" s="75">
        <f t="shared" si="120"/>
        <v>140.33087202808582</v>
      </c>
      <c r="BV88" s="76">
        <f t="shared" si="121"/>
        <v>-125</v>
      </c>
      <c r="BW88" s="76">
        <f t="shared" si="122"/>
        <v>10</v>
      </c>
      <c r="BX88" s="76">
        <v>1</v>
      </c>
      <c r="BY88" s="67">
        <f t="shared" si="123"/>
        <v>2.0350000000000001</v>
      </c>
      <c r="BZ88" s="75">
        <f>BZ87*BX88</f>
        <v>1</v>
      </c>
      <c r="CA88" s="75">
        <f t="shared" si="124"/>
        <v>-254.37500000000003</v>
      </c>
      <c r="CB88" s="75">
        <f t="shared" si="125"/>
        <v>2.9802322387695069E-7</v>
      </c>
      <c r="CC88" s="75">
        <f t="shared" si="126"/>
        <v>4323763.5220206436</v>
      </c>
      <c r="CD88" s="75">
        <f t="shared" si="127"/>
        <v>140.33087202808582</v>
      </c>
      <c r="CG88" s="76">
        <f t="shared" si="128"/>
        <v>-175</v>
      </c>
      <c r="CH88" s="76">
        <f t="shared" si="129"/>
        <v>10</v>
      </c>
      <c r="CI88" s="76">
        <v>1</v>
      </c>
      <c r="CJ88" s="67">
        <f t="shared" si="130"/>
        <v>2.2850000000000001</v>
      </c>
      <c r="CK88" s="75">
        <f>CK87*CI88</f>
        <v>1</v>
      </c>
      <c r="CL88" s="75">
        <f t="shared" si="131"/>
        <v>-399.875</v>
      </c>
      <c r="CM88" s="75">
        <f t="shared" si="132"/>
        <v>2.9103830456733368E-10</v>
      </c>
      <c r="CN88" s="75">
        <f t="shared" si="133"/>
        <v>4323763.5220206436</v>
      </c>
      <c r="CO88" s="75">
        <f t="shared" si="134"/>
        <v>140.33087202808582</v>
      </c>
      <c r="CR88" s="76">
        <f t="shared" si="135"/>
        <v>-238</v>
      </c>
      <c r="CS88" s="76">
        <f t="shared" si="136"/>
        <v>10</v>
      </c>
      <c r="CT88" s="76">
        <v>1</v>
      </c>
      <c r="CU88" s="67">
        <f t="shared" si="137"/>
        <v>2.6</v>
      </c>
      <c r="CV88" s="75">
        <f>CV87*CT88</f>
        <v>1</v>
      </c>
      <c r="CW88" s="75">
        <f t="shared" si="138"/>
        <v>-618.80000000000007</v>
      </c>
      <c r="CX88" s="75">
        <f t="shared" si="139"/>
        <v>4.6878338038882582E-14</v>
      </c>
      <c r="CY88" s="75">
        <f t="shared" si="140"/>
        <v>4323763.5220206436</v>
      </c>
      <c r="CZ88" s="75">
        <f t="shared" si="141"/>
        <v>140.33087202808582</v>
      </c>
    </row>
    <row r="89" spans="1:104">
      <c r="A89" s="67">
        <f t="shared" si="74"/>
        <v>4.4382778882713954</v>
      </c>
      <c r="B89" s="67">
        <f t="shared" si="75"/>
        <v>2.7666666666666666</v>
      </c>
      <c r="C89" s="88">
        <f t="shared" si="145"/>
        <v>4.55</v>
      </c>
      <c r="D89" s="92"/>
      <c r="E89" s="70">
        <f t="shared" si="76"/>
        <v>99334.000902825996</v>
      </c>
      <c r="F89" s="67">
        <f t="shared" si="142"/>
        <v>16.600000000000009</v>
      </c>
      <c r="G89" s="71">
        <v>83</v>
      </c>
      <c r="H89" s="76">
        <f t="shared" si="77"/>
        <v>83</v>
      </c>
      <c r="I89" s="76">
        <f t="shared" si="78"/>
        <v>10</v>
      </c>
      <c r="J89" s="76">
        <v>1</v>
      </c>
      <c r="K89" s="67">
        <f t="shared" si="79"/>
        <v>1</v>
      </c>
      <c r="L89" s="75">
        <f>L88*J89</f>
        <v>4800</v>
      </c>
      <c r="M89" s="75">
        <f t="shared" si="80"/>
        <v>398400</v>
      </c>
      <c r="N89" s="75">
        <f t="shared" si="81"/>
        <v>993340.0090282599</v>
      </c>
      <c r="O89" s="75">
        <f t="shared" si="82"/>
        <v>4966700.0451412993</v>
      </c>
      <c r="P89" s="75">
        <f t="shared" si="83"/>
        <v>145.42757213902604</v>
      </c>
      <c r="Q89" s="106">
        <f t="shared" si="144"/>
        <v>2.4933233158339858</v>
      </c>
      <c r="R89" s="79">
        <f>Q89/(($C89/K$3))</f>
        <v>0.54798314633713974</v>
      </c>
      <c r="S89" s="76">
        <f t="shared" si="84"/>
        <v>73</v>
      </c>
      <c r="T89" s="76">
        <f t="shared" si="85"/>
        <v>10</v>
      </c>
      <c r="U89" s="76">
        <v>1</v>
      </c>
      <c r="V89" s="67">
        <f t="shared" si="86"/>
        <v>1.05</v>
      </c>
      <c r="W89" s="75">
        <f>W88*U89</f>
        <v>480</v>
      </c>
      <c r="X89" s="75">
        <f t="shared" si="87"/>
        <v>36792</v>
      </c>
      <c r="Y89" s="75">
        <f t="shared" si="88"/>
        <v>248335.00225706486</v>
      </c>
      <c r="Z89" s="75">
        <f t="shared" si="89"/>
        <v>4966700.0451412993</v>
      </c>
      <c r="AA89" s="75">
        <f t="shared" si="90"/>
        <v>145.42757213902604</v>
      </c>
      <c r="AB89" s="106">
        <f t="shared" si="91"/>
        <v>6.7497010833079161</v>
      </c>
      <c r="AC89" s="79">
        <f>AB89/(($C89/V$3))</f>
        <v>1.5576233269172115</v>
      </c>
      <c r="AD89" s="76">
        <f t="shared" si="92"/>
        <v>48</v>
      </c>
      <c r="AE89" s="76">
        <f t="shared" si="93"/>
        <v>10</v>
      </c>
      <c r="AF89" s="76">
        <v>1</v>
      </c>
      <c r="AG89" s="67">
        <f t="shared" si="94"/>
        <v>1.175</v>
      </c>
      <c r="AH89" s="75">
        <f>AH88*AF89</f>
        <v>48</v>
      </c>
      <c r="AI89" s="75">
        <f t="shared" si="95"/>
        <v>2707.2000000000003</v>
      </c>
      <c r="AJ89" s="75">
        <f t="shared" si="96"/>
        <v>7760.4688205332623</v>
      </c>
      <c r="AK89" s="75">
        <f t="shared" si="97"/>
        <v>4966700.0451412993</v>
      </c>
      <c r="AL89" s="75">
        <f t="shared" si="98"/>
        <v>145.42757213902604</v>
      </c>
      <c r="AM89" s="106">
        <f t="shared" si="99"/>
        <v>2.8666034354806671</v>
      </c>
      <c r="AN89" s="79">
        <f>AM89/(($C89/AG$3))</f>
        <v>0.74027671136039208</v>
      </c>
      <c r="AO89" s="76">
        <f t="shared" si="100"/>
        <v>18</v>
      </c>
      <c r="AP89" s="76">
        <f t="shared" si="101"/>
        <v>10</v>
      </c>
      <c r="AQ89" s="76">
        <v>1</v>
      </c>
      <c r="AR89" s="67">
        <f t="shared" si="102"/>
        <v>1.325</v>
      </c>
      <c r="AS89" s="75">
        <f>AS88*AQ89</f>
        <v>1</v>
      </c>
      <c r="AT89" s="75">
        <f t="shared" si="103"/>
        <v>23.849999999999998</v>
      </c>
      <c r="AU89" s="75">
        <f t="shared" si="104"/>
        <v>121.25732532083198</v>
      </c>
      <c r="AV89" s="75">
        <f t="shared" si="105"/>
        <v>4966700.0451412993</v>
      </c>
      <c r="AW89" s="75">
        <f t="shared" si="106"/>
        <v>145.42757213902604</v>
      </c>
      <c r="AX89" s="106">
        <f t="shared" si="143"/>
        <v>5.084164583682683</v>
      </c>
      <c r="AY89" s="79">
        <f>AX89/(($C89/AR$3))</f>
        <v>1.4805534227207813</v>
      </c>
      <c r="AZ89" s="76">
        <f t="shared" si="107"/>
        <v>-19</v>
      </c>
      <c r="BA89" s="76">
        <f t="shared" si="108"/>
        <v>10</v>
      </c>
      <c r="BB89" s="76">
        <v>1</v>
      </c>
      <c r="BC89" s="67">
        <f t="shared" si="109"/>
        <v>1.51</v>
      </c>
      <c r="BD89" s="75">
        <f>BD88*BB89</f>
        <v>1</v>
      </c>
      <c r="BE89" s="75">
        <f t="shared" si="110"/>
        <v>-28.69</v>
      </c>
      <c r="BF89" s="75">
        <f t="shared" si="111"/>
        <v>0.71793647187314602</v>
      </c>
      <c r="BG89" s="75">
        <f t="shared" si="112"/>
        <v>4966700.0451412993</v>
      </c>
      <c r="BH89" s="75">
        <f t="shared" si="113"/>
        <v>145.42757213902604</v>
      </c>
      <c r="BK89" s="76">
        <f t="shared" si="114"/>
        <v>-69</v>
      </c>
      <c r="BL89" s="76">
        <f t="shared" si="115"/>
        <v>10</v>
      </c>
      <c r="BM89" s="76">
        <v>1</v>
      </c>
      <c r="BN89" s="67">
        <f t="shared" si="116"/>
        <v>1.76</v>
      </c>
      <c r="BO89" s="75">
        <f>BO88*BM89</f>
        <v>1</v>
      </c>
      <c r="BP89" s="75">
        <f t="shared" si="117"/>
        <v>-121.44</v>
      </c>
      <c r="BQ89" s="75">
        <f t="shared" si="118"/>
        <v>7.0110983581361678E-4</v>
      </c>
      <c r="BR89" s="75">
        <f t="shared" si="119"/>
        <v>4966700.0451412993</v>
      </c>
      <c r="BS89" s="75">
        <f t="shared" si="120"/>
        <v>145.42757213902604</v>
      </c>
      <c r="BV89" s="76">
        <f t="shared" si="121"/>
        <v>-124</v>
      </c>
      <c r="BW89" s="76">
        <f t="shared" si="122"/>
        <v>10</v>
      </c>
      <c r="BX89" s="76">
        <v>1</v>
      </c>
      <c r="BY89" s="67">
        <f t="shared" si="123"/>
        <v>2.0350000000000001</v>
      </c>
      <c r="BZ89" s="75">
        <f>BZ88*BX89</f>
        <v>1</v>
      </c>
      <c r="CA89" s="75">
        <f t="shared" si="124"/>
        <v>-252.34000000000003</v>
      </c>
      <c r="CB89" s="75">
        <f t="shared" si="125"/>
        <v>3.423387870183663E-7</v>
      </c>
      <c r="CC89" s="75">
        <f t="shared" si="126"/>
        <v>4966700.0451412993</v>
      </c>
      <c r="CD89" s="75">
        <f t="shared" si="127"/>
        <v>145.42757213902604</v>
      </c>
      <c r="CG89" s="76">
        <f t="shared" si="128"/>
        <v>-174</v>
      </c>
      <c r="CH89" s="76">
        <f t="shared" si="129"/>
        <v>10</v>
      </c>
      <c r="CI89" s="76">
        <v>1</v>
      </c>
      <c r="CJ89" s="67">
        <f t="shared" si="130"/>
        <v>2.2850000000000001</v>
      </c>
      <c r="CK89" s="75">
        <f>CK88*CI89</f>
        <v>1</v>
      </c>
      <c r="CL89" s="75">
        <f t="shared" si="131"/>
        <v>-397.59000000000003</v>
      </c>
      <c r="CM89" s="75">
        <f t="shared" si="132"/>
        <v>3.3431522169762225E-10</v>
      </c>
      <c r="CN89" s="75">
        <f t="shared" si="133"/>
        <v>4966700.0451412993</v>
      </c>
      <c r="CO89" s="75">
        <f t="shared" si="134"/>
        <v>145.42757213902604</v>
      </c>
      <c r="CR89" s="76">
        <f t="shared" si="135"/>
        <v>-237</v>
      </c>
      <c r="CS89" s="76">
        <f t="shared" si="136"/>
        <v>10</v>
      </c>
      <c r="CT89" s="76">
        <v>1</v>
      </c>
      <c r="CU89" s="67">
        <f t="shared" si="137"/>
        <v>2.6</v>
      </c>
      <c r="CV89" s="75">
        <f>CV88*CT89</f>
        <v>1</v>
      </c>
      <c r="CW89" s="75">
        <f t="shared" si="138"/>
        <v>-616.20000000000005</v>
      </c>
      <c r="CX89" s="75">
        <f t="shared" si="139"/>
        <v>5.3849069790259356E-14</v>
      </c>
      <c r="CY89" s="75">
        <f t="shared" si="140"/>
        <v>4966700.0451412993</v>
      </c>
      <c r="CZ89" s="75">
        <f t="shared" si="141"/>
        <v>145.42757213902604</v>
      </c>
    </row>
    <row r="90" spans="1:104">
      <c r="A90" s="67">
        <f t="shared" si="74"/>
        <v>4.5947934199881564</v>
      </c>
      <c r="B90" s="67">
        <f t="shared" si="75"/>
        <v>2.8</v>
      </c>
      <c r="C90" s="88">
        <f t="shared" si="145"/>
        <v>4.55</v>
      </c>
      <c r="D90" s="92"/>
      <c r="E90" s="70">
        <f t="shared" si="76"/>
        <v>114104.80343235022</v>
      </c>
      <c r="F90" s="67">
        <f t="shared" si="142"/>
        <v>16.800000000000008</v>
      </c>
      <c r="G90" s="71">
        <v>84</v>
      </c>
      <c r="H90" s="76">
        <f t="shared" si="77"/>
        <v>84</v>
      </c>
      <c r="I90" s="76">
        <f t="shared" si="78"/>
        <v>10</v>
      </c>
      <c r="J90" s="76">
        <v>1</v>
      </c>
      <c r="K90" s="67">
        <f t="shared" si="79"/>
        <v>1</v>
      </c>
      <c r="L90" s="75">
        <f>L89*J90</f>
        <v>4800</v>
      </c>
      <c r="M90" s="75">
        <f t="shared" si="80"/>
        <v>403200</v>
      </c>
      <c r="N90" s="75">
        <f t="shared" si="81"/>
        <v>1141048.0343235023</v>
      </c>
      <c r="O90" s="75">
        <f t="shared" si="82"/>
        <v>5705240.1716175117</v>
      </c>
      <c r="P90" s="75">
        <f t="shared" si="83"/>
        <v>150.70922417561152</v>
      </c>
      <c r="Q90" s="106">
        <f t="shared" si="144"/>
        <v>2.8299802438578925</v>
      </c>
      <c r="R90" s="79">
        <f>Q90/(($C90/K$3))</f>
        <v>0.62197367996876762</v>
      </c>
      <c r="S90" s="76">
        <f t="shared" si="84"/>
        <v>74</v>
      </c>
      <c r="T90" s="76">
        <f t="shared" si="85"/>
        <v>10</v>
      </c>
      <c r="U90" s="76">
        <v>1</v>
      </c>
      <c r="V90" s="67">
        <f t="shared" si="86"/>
        <v>1.05</v>
      </c>
      <c r="W90" s="75">
        <f>W89*U90</f>
        <v>480</v>
      </c>
      <c r="X90" s="75">
        <f t="shared" si="87"/>
        <v>37296</v>
      </c>
      <c r="Y90" s="75">
        <f t="shared" si="88"/>
        <v>285262.00858087535</v>
      </c>
      <c r="Z90" s="75">
        <f t="shared" si="89"/>
        <v>5705240.1716175117</v>
      </c>
      <c r="AA90" s="75">
        <f t="shared" si="90"/>
        <v>150.70922417561152</v>
      </c>
      <c r="AB90" s="106">
        <f t="shared" si="91"/>
        <v>7.6485952536699742</v>
      </c>
      <c r="AC90" s="79">
        <f>AB90/(($C90/V$3))</f>
        <v>1.7650604431546095</v>
      </c>
      <c r="AD90" s="76">
        <f t="shared" si="92"/>
        <v>49</v>
      </c>
      <c r="AE90" s="76">
        <f t="shared" si="93"/>
        <v>10</v>
      </c>
      <c r="AF90" s="76">
        <v>1</v>
      </c>
      <c r="AG90" s="67">
        <f t="shared" si="94"/>
        <v>1.175</v>
      </c>
      <c r="AH90" s="75">
        <f>AH89*AF90</f>
        <v>48</v>
      </c>
      <c r="AI90" s="75">
        <f t="shared" si="95"/>
        <v>2763.6</v>
      </c>
      <c r="AJ90" s="75">
        <f t="shared" si="96"/>
        <v>8914.4377681523401</v>
      </c>
      <c r="AK90" s="75">
        <f t="shared" si="97"/>
        <v>5705240.1716175117</v>
      </c>
      <c r="AL90" s="75">
        <f t="shared" si="98"/>
        <v>150.70922417561152</v>
      </c>
      <c r="AM90" s="106">
        <f t="shared" si="99"/>
        <v>3.2256613721784415</v>
      </c>
      <c r="AN90" s="79">
        <f>AM90/(($C90/AG$3))</f>
        <v>0.8330004642438833</v>
      </c>
      <c r="AO90" s="76">
        <f t="shared" si="100"/>
        <v>19</v>
      </c>
      <c r="AP90" s="76">
        <f t="shared" si="101"/>
        <v>10</v>
      </c>
      <c r="AQ90" s="76">
        <v>1</v>
      </c>
      <c r="AR90" s="67">
        <f t="shared" si="102"/>
        <v>1.325</v>
      </c>
      <c r="AS90" s="75">
        <f>AS89*AQ90</f>
        <v>1</v>
      </c>
      <c r="AT90" s="75">
        <f t="shared" si="103"/>
        <v>25.175000000000001</v>
      </c>
      <c r="AU90" s="75">
        <f t="shared" si="104"/>
        <v>139.28809012738003</v>
      </c>
      <c r="AV90" s="75">
        <f t="shared" si="105"/>
        <v>5705240.1716175117</v>
      </c>
      <c r="AW90" s="75">
        <f t="shared" si="106"/>
        <v>150.70922417561152</v>
      </c>
      <c r="AX90" s="106">
        <f t="shared" si="143"/>
        <v>5.532794046767826</v>
      </c>
      <c r="AY90" s="79">
        <f>AX90/(($C90/AR$3))</f>
        <v>1.6111982663664548</v>
      </c>
      <c r="AZ90" s="76">
        <f t="shared" si="107"/>
        <v>-18</v>
      </c>
      <c r="BA90" s="76">
        <f t="shared" si="108"/>
        <v>10</v>
      </c>
      <c r="BB90" s="76">
        <v>1</v>
      </c>
      <c r="BC90" s="67">
        <f t="shared" si="109"/>
        <v>1.51</v>
      </c>
      <c r="BD90" s="75">
        <f>BD89*BB90</f>
        <v>1</v>
      </c>
      <c r="BE90" s="75">
        <f t="shared" si="110"/>
        <v>-27.18</v>
      </c>
      <c r="BF90" s="75">
        <f t="shared" si="111"/>
        <v>0.8246924442330581</v>
      </c>
      <c r="BG90" s="75">
        <f t="shared" si="112"/>
        <v>5705240.1716175117</v>
      </c>
      <c r="BH90" s="75">
        <f t="shared" si="113"/>
        <v>150.70922417561152</v>
      </c>
      <c r="BK90" s="76">
        <f t="shared" si="114"/>
        <v>-68</v>
      </c>
      <c r="BL90" s="76">
        <f t="shared" si="115"/>
        <v>10</v>
      </c>
      <c r="BM90" s="76">
        <v>1</v>
      </c>
      <c r="BN90" s="67">
        <f t="shared" si="116"/>
        <v>1.76</v>
      </c>
      <c r="BO90" s="75">
        <f>BO89*BM90</f>
        <v>1</v>
      </c>
      <c r="BP90" s="75">
        <f t="shared" si="117"/>
        <v>-119.68</v>
      </c>
      <c r="BQ90" s="75">
        <f t="shared" si="118"/>
        <v>8.0536371507134287E-4</v>
      </c>
      <c r="BR90" s="75">
        <f t="shared" si="119"/>
        <v>5705240.1716175117</v>
      </c>
      <c r="BS90" s="75">
        <f t="shared" si="120"/>
        <v>150.70922417561152</v>
      </c>
      <c r="BV90" s="76">
        <f t="shared" si="121"/>
        <v>-123</v>
      </c>
      <c r="BW90" s="76">
        <f t="shared" si="122"/>
        <v>10</v>
      </c>
      <c r="BX90" s="76">
        <v>1</v>
      </c>
      <c r="BY90" s="67">
        <f t="shared" si="123"/>
        <v>2.0350000000000001</v>
      </c>
      <c r="BZ90" s="75">
        <f>BZ89*BX90</f>
        <v>1</v>
      </c>
      <c r="CA90" s="75">
        <f t="shared" si="124"/>
        <v>-250.30500000000001</v>
      </c>
      <c r="CB90" s="75">
        <f t="shared" si="125"/>
        <v>3.9324400149967776E-7</v>
      </c>
      <c r="CC90" s="75">
        <f t="shared" si="126"/>
        <v>5705240.1716175117</v>
      </c>
      <c r="CD90" s="75">
        <f t="shared" si="127"/>
        <v>150.70922417561152</v>
      </c>
      <c r="CG90" s="76">
        <f t="shared" si="128"/>
        <v>-173</v>
      </c>
      <c r="CH90" s="76">
        <f t="shared" si="129"/>
        <v>10</v>
      </c>
      <c r="CI90" s="76">
        <v>1</v>
      </c>
      <c r="CJ90" s="67">
        <f t="shared" si="130"/>
        <v>2.2850000000000001</v>
      </c>
      <c r="CK90" s="75">
        <f>CK89*CI90</f>
        <v>1</v>
      </c>
      <c r="CL90" s="75">
        <f t="shared" si="131"/>
        <v>-395.30500000000001</v>
      </c>
      <c r="CM90" s="75">
        <f t="shared" si="132"/>
        <v>3.8402734521452777E-10</v>
      </c>
      <c r="CN90" s="75">
        <f t="shared" si="133"/>
        <v>5705240.1716175117</v>
      </c>
      <c r="CO90" s="75">
        <f t="shared" si="134"/>
        <v>150.70922417561152</v>
      </c>
      <c r="CR90" s="76">
        <f t="shared" si="135"/>
        <v>-236</v>
      </c>
      <c r="CS90" s="76">
        <f t="shared" si="136"/>
        <v>10</v>
      </c>
      <c r="CT90" s="76">
        <v>1</v>
      </c>
      <c r="CU90" s="67">
        <f t="shared" si="137"/>
        <v>2.6</v>
      </c>
      <c r="CV90" s="75">
        <f>CV89*CT90</f>
        <v>1</v>
      </c>
      <c r="CW90" s="75">
        <f t="shared" si="138"/>
        <v>-613.6</v>
      </c>
      <c r="CX90" s="75">
        <f t="shared" si="139"/>
        <v>6.1856337886191445E-14</v>
      </c>
      <c r="CY90" s="75">
        <f t="shared" si="140"/>
        <v>5705240.1716175117</v>
      </c>
      <c r="CZ90" s="75">
        <f t="shared" si="141"/>
        <v>150.70922417561152</v>
      </c>
    </row>
    <row r="91" spans="1:104">
      <c r="A91" s="67">
        <f t="shared" si="74"/>
        <v>4.756828460010901</v>
      </c>
      <c r="B91" s="67">
        <f t="shared" si="75"/>
        <v>2.8333333333333335</v>
      </c>
      <c r="C91" s="88">
        <f t="shared" si="145"/>
        <v>4.55</v>
      </c>
      <c r="D91" s="92"/>
      <c r="E91" s="70">
        <f t="shared" si="76"/>
        <v>131072.00000000073</v>
      </c>
      <c r="F91" s="67">
        <f t="shared" si="142"/>
        <v>17.000000000000007</v>
      </c>
      <c r="G91" s="71">
        <v>85</v>
      </c>
      <c r="H91" s="76">
        <f t="shared" si="77"/>
        <v>85</v>
      </c>
      <c r="I91" s="76">
        <f t="shared" si="78"/>
        <v>10</v>
      </c>
      <c r="J91" s="76">
        <v>1</v>
      </c>
      <c r="K91" s="67">
        <f t="shared" si="79"/>
        <v>1</v>
      </c>
      <c r="L91" s="75">
        <f>L90*J91</f>
        <v>4800</v>
      </c>
      <c r="M91" s="75">
        <f t="shared" si="80"/>
        <v>408000</v>
      </c>
      <c r="N91" s="75">
        <f t="shared" si="81"/>
        <v>1310720.0000000072</v>
      </c>
      <c r="O91" s="75">
        <f t="shared" si="82"/>
        <v>6553600.0000000363</v>
      </c>
      <c r="P91" s="75">
        <f t="shared" si="83"/>
        <v>156.1825344370246</v>
      </c>
      <c r="Q91" s="106">
        <f t="shared" si="144"/>
        <v>3.2125490196078608</v>
      </c>
      <c r="R91" s="79">
        <f>Q91/(($C91/K$3))</f>
        <v>0.70605472958414528</v>
      </c>
      <c r="S91" s="76">
        <f t="shared" si="84"/>
        <v>75</v>
      </c>
      <c r="T91" s="76">
        <f t="shared" si="85"/>
        <v>10</v>
      </c>
      <c r="U91" s="76">
        <v>1</v>
      </c>
      <c r="V91" s="67">
        <f t="shared" si="86"/>
        <v>1.05</v>
      </c>
      <c r="W91" s="75">
        <f>W90*U91</f>
        <v>480</v>
      </c>
      <c r="X91" s="75">
        <f t="shared" si="87"/>
        <v>37800</v>
      </c>
      <c r="Y91" s="75">
        <f t="shared" si="88"/>
        <v>327680.00000000163</v>
      </c>
      <c r="Z91" s="75">
        <f t="shared" si="89"/>
        <v>6553600.0000000363</v>
      </c>
      <c r="AA91" s="75">
        <f t="shared" si="90"/>
        <v>156.1825344370246</v>
      </c>
      <c r="AB91" s="106">
        <f t="shared" si="91"/>
        <v>8.668783068783112</v>
      </c>
      <c r="AC91" s="79">
        <f>AB91/(($C91/V$3))</f>
        <v>2.0004884004884107</v>
      </c>
      <c r="AD91" s="76">
        <f t="shared" si="92"/>
        <v>50</v>
      </c>
      <c r="AE91" s="76">
        <f t="shared" si="93"/>
        <v>10</v>
      </c>
      <c r="AF91" s="76">
        <v>1</v>
      </c>
      <c r="AG91" s="67">
        <f t="shared" si="94"/>
        <v>1.175</v>
      </c>
      <c r="AH91" s="75">
        <f>AH90*AF91</f>
        <v>48</v>
      </c>
      <c r="AI91" s="75">
        <f t="shared" si="95"/>
        <v>2820</v>
      </c>
      <c r="AJ91" s="75">
        <f t="shared" si="96"/>
        <v>10240.000000000035</v>
      </c>
      <c r="AK91" s="75">
        <f t="shared" si="97"/>
        <v>6553600.0000000363</v>
      </c>
      <c r="AL91" s="75">
        <f t="shared" si="98"/>
        <v>156.1825344370246</v>
      </c>
      <c r="AM91" s="106">
        <f t="shared" si="99"/>
        <v>3.6312056737588776</v>
      </c>
      <c r="AN91" s="79">
        <f>AM91/(($C91/AG$3))</f>
        <v>0.93772893772894106</v>
      </c>
      <c r="AO91" s="76">
        <f t="shared" si="100"/>
        <v>20</v>
      </c>
      <c r="AP91" s="76">
        <f t="shared" si="101"/>
        <v>10</v>
      </c>
      <c r="AQ91" s="76">
        <v>6</v>
      </c>
      <c r="AR91" s="67">
        <f t="shared" si="102"/>
        <v>1.325</v>
      </c>
      <c r="AS91" s="75">
        <f>AS90*AQ91</f>
        <v>6</v>
      </c>
      <c r="AT91" s="75">
        <f t="shared" si="103"/>
        <v>159</v>
      </c>
      <c r="AU91" s="75">
        <f t="shared" si="104"/>
        <v>160.00000000000023</v>
      </c>
      <c r="AV91" s="75">
        <f t="shared" si="105"/>
        <v>6553600.0000000363</v>
      </c>
      <c r="AW91" s="75">
        <f t="shared" si="106"/>
        <v>156.1825344370246</v>
      </c>
      <c r="AX91" s="106">
        <f t="shared" si="143"/>
        <v>1.006289308176102</v>
      </c>
      <c r="AY91" s="79">
        <f>AX91/(($C91/AR$3))</f>
        <v>0.29304029304029344</v>
      </c>
      <c r="AZ91" s="76">
        <f t="shared" si="107"/>
        <v>-17</v>
      </c>
      <c r="BA91" s="76">
        <f t="shared" si="108"/>
        <v>10</v>
      </c>
      <c r="BB91" s="76">
        <v>1</v>
      </c>
      <c r="BC91" s="67">
        <f t="shared" si="109"/>
        <v>1.51</v>
      </c>
      <c r="BD91" s="75">
        <f>BD90*BB91</f>
        <v>1</v>
      </c>
      <c r="BE91" s="75">
        <f t="shared" si="110"/>
        <v>-25.67</v>
      </c>
      <c r="BF91" s="75">
        <f t="shared" si="111"/>
        <v>0.94732285406899774</v>
      </c>
      <c r="BG91" s="75">
        <f t="shared" si="112"/>
        <v>6553600.0000000363</v>
      </c>
      <c r="BH91" s="75">
        <f t="shared" si="113"/>
        <v>156.1825344370246</v>
      </c>
      <c r="BK91" s="76">
        <f t="shared" si="114"/>
        <v>-67</v>
      </c>
      <c r="BL91" s="76">
        <f t="shared" si="115"/>
        <v>10</v>
      </c>
      <c r="BM91" s="76">
        <v>1</v>
      </c>
      <c r="BN91" s="67">
        <f t="shared" si="116"/>
        <v>1.76</v>
      </c>
      <c r="BO91" s="75">
        <f>BO90*BM91</f>
        <v>1</v>
      </c>
      <c r="BP91" s="75">
        <f t="shared" si="117"/>
        <v>-117.92</v>
      </c>
      <c r="BQ91" s="75">
        <f t="shared" si="118"/>
        <v>9.2511997467675257E-4</v>
      </c>
      <c r="BR91" s="75">
        <f t="shared" si="119"/>
        <v>6553600.0000000363</v>
      </c>
      <c r="BS91" s="75">
        <f t="shared" si="120"/>
        <v>156.1825344370246</v>
      </c>
      <c r="BV91" s="76">
        <f t="shared" si="121"/>
        <v>-122</v>
      </c>
      <c r="BW91" s="76">
        <f t="shared" si="122"/>
        <v>10</v>
      </c>
      <c r="BX91" s="76">
        <v>1</v>
      </c>
      <c r="BY91" s="67">
        <f t="shared" si="123"/>
        <v>2.0350000000000001</v>
      </c>
      <c r="BZ91" s="75">
        <f>BZ90*BX91</f>
        <v>1</v>
      </c>
      <c r="CA91" s="75">
        <f t="shared" si="124"/>
        <v>-248.27</v>
      </c>
      <c r="CB91" s="75">
        <f t="shared" si="125"/>
        <v>4.517187376351315E-7</v>
      </c>
      <c r="CC91" s="75">
        <f t="shared" si="126"/>
        <v>6553600.0000000363</v>
      </c>
      <c r="CD91" s="75">
        <f t="shared" si="127"/>
        <v>156.1825344370246</v>
      </c>
      <c r="CG91" s="76">
        <f t="shared" si="128"/>
        <v>-172</v>
      </c>
      <c r="CH91" s="76">
        <f t="shared" si="129"/>
        <v>10</v>
      </c>
      <c r="CI91" s="76">
        <v>1</v>
      </c>
      <c r="CJ91" s="67">
        <f t="shared" si="130"/>
        <v>2.2850000000000001</v>
      </c>
      <c r="CK91" s="75">
        <f>CK90*CI91</f>
        <v>1</v>
      </c>
      <c r="CL91" s="75">
        <f t="shared" si="131"/>
        <v>-393.02000000000004</v>
      </c>
      <c r="CM91" s="75">
        <f t="shared" si="132"/>
        <v>4.4113157972180646E-10</v>
      </c>
      <c r="CN91" s="75">
        <f t="shared" si="133"/>
        <v>6553600.0000000363</v>
      </c>
      <c r="CO91" s="75">
        <f t="shared" si="134"/>
        <v>156.1825344370246</v>
      </c>
      <c r="CR91" s="76">
        <f t="shared" si="135"/>
        <v>-235</v>
      </c>
      <c r="CS91" s="76">
        <f t="shared" si="136"/>
        <v>10</v>
      </c>
      <c r="CT91" s="76">
        <v>1</v>
      </c>
      <c r="CU91" s="67">
        <f t="shared" si="137"/>
        <v>2.6</v>
      </c>
      <c r="CV91" s="75">
        <f>CV90*CT91</f>
        <v>1</v>
      </c>
      <c r="CW91" s="75">
        <f t="shared" si="138"/>
        <v>-611</v>
      </c>
      <c r="CX91" s="75">
        <f t="shared" si="139"/>
        <v>7.1054273576008895E-14</v>
      </c>
      <c r="CY91" s="75">
        <f t="shared" si="140"/>
        <v>6553600.0000000363</v>
      </c>
      <c r="CZ91" s="75">
        <f t="shared" si="141"/>
        <v>156.1825344370246</v>
      </c>
    </row>
    <row r="92" spans="1:104">
      <c r="A92" s="67">
        <f t="shared" si="74"/>
        <v>4.924577653379683</v>
      </c>
      <c r="B92" s="67">
        <f t="shared" si="75"/>
        <v>2.8666666666666667</v>
      </c>
      <c r="C92" s="88">
        <f t="shared" si="145"/>
        <v>4.55</v>
      </c>
      <c r="D92" s="92"/>
      <c r="E92" s="70">
        <f t="shared" si="76"/>
        <v>150562.19078617223</v>
      </c>
      <c r="F92" s="67">
        <f t="shared" si="142"/>
        <v>17.200000000000006</v>
      </c>
      <c r="G92" s="71">
        <v>86</v>
      </c>
      <c r="H92" s="76">
        <f t="shared" si="77"/>
        <v>86</v>
      </c>
      <c r="I92" s="76">
        <f t="shared" si="78"/>
        <v>10</v>
      </c>
      <c r="J92" s="76">
        <v>1</v>
      </c>
      <c r="K92" s="67">
        <f t="shared" si="79"/>
        <v>1</v>
      </c>
      <c r="L92" s="75">
        <f>L91*J92</f>
        <v>4800</v>
      </c>
      <c r="M92" s="75">
        <f t="shared" si="80"/>
        <v>412800</v>
      </c>
      <c r="N92" s="75">
        <f t="shared" si="81"/>
        <v>1505621.9078617222</v>
      </c>
      <c r="O92" s="75">
        <f t="shared" si="82"/>
        <v>7528109.5393086113</v>
      </c>
      <c r="P92" s="75">
        <f t="shared" si="83"/>
        <v>161.8544522077456</v>
      </c>
      <c r="Q92" s="106">
        <f t="shared" si="144"/>
        <v>3.6473398930758774</v>
      </c>
      <c r="R92" s="79">
        <f>Q92/(($C92/K$3))</f>
        <v>0.80161316331337962</v>
      </c>
      <c r="S92" s="76">
        <f t="shared" si="84"/>
        <v>76</v>
      </c>
      <c r="T92" s="76">
        <f t="shared" si="85"/>
        <v>10</v>
      </c>
      <c r="U92" s="76">
        <v>1</v>
      </c>
      <c r="V92" s="67">
        <f t="shared" si="86"/>
        <v>1.05</v>
      </c>
      <c r="W92" s="75">
        <f>W91*U92</f>
        <v>480</v>
      </c>
      <c r="X92" s="75">
        <f t="shared" si="87"/>
        <v>38304</v>
      </c>
      <c r="Y92" s="75">
        <f t="shared" si="88"/>
        <v>376405.47696543037</v>
      </c>
      <c r="Z92" s="75">
        <f t="shared" si="89"/>
        <v>7528109.5393086113</v>
      </c>
      <c r="AA92" s="75">
        <f t="shared" si="90"/>
        <v>161.8544522077456</v>
      </c>
      <c r="AB92" s="106">
        <f t="shared" si="91"/>
        <v>9.8267929450039251</v>
      </c>
      <c r="AC92" s="79">
        <f>AB92/(($C92/V$3))</f>
        <v>2.2677214488470598</v>
      </c>
      <c r="AD92" s="76">
        <f t="shared" si="92"/>
        <v>51</v>
      </c>
      <c r="AE92" s="76">
        <f t="shared" si="93"/>
        <v>10</v>
      </c>
      <c r="AF92" s="76">
        <v>1</v>
      </c>
      <c r="AG92" s="67">
        <f t="shared" si="94"/>
        <v>1.175</v>
      </c>
      <c r="AH92" s="75">
        <f>AH91*AF92</f>
        <v>48</v>
      </c>
      <c r="AI92" s="75">
        <f t="shared" si="95"/>
        <v>2876.4</v>
      </c>
      <c r="AJ92" s="75">
        <f t="shared" si="96"/>
        <v>11762.671155169679</v>
      </c>
      <c r="AK92" s="75">
        <f t="shared" si="97"/>
        <v>7528109.5393086113</v>
      </c>
      <c r="AL92" s="75">
        <f t="shared" si="98"/>
        <v>161.8544522077456</v>
      </c>
      <c r="AM92" s="106">
        <f t="shared" si="99"/>
        <v>4.0893725334340418</v>
      </c>
      <c r="AN92" s="79">
        <f>AM92/(($C92/AG$3))</f>
        <v>1.0560467531395603</v>
      </c>
      <c r="AO92" s="76">
        <f t="shared" si="100"/>
        <v>21</v>
      </c>
      <c r="AP92" s="76">
        <f t="shared" si="101"/>
        <v>10</v>
      </c>
      <c r="AQ92" s="76">
        <v>1</v>
      </c>
      <c r="AR92" s="67">
        <f t="shared" si="102"/>
        <v>1.325</v>
      </c>
      <c r="AS92" s="75">
        <f>AS91*AQ92</f>
        <v>6</v>
      </c>
      <c r="AT92" s="75">
        <f t="shared" si="103"/>
        <v>166.95</v>
      </c>
      <c r="AU92" s="75">
        <f t="shared" si="104"/>
        <v>183.79173679952584</v>
      </c>
      <c r="AV92" s="75">
        <f t="shared" si="105"/>
        <v>7528109.5393086113</v>
      </c>
      <c r="AW92" s="75">
        <f t="shared" si="106"/>
        <v>161.8544522077456</v>
      </c>
      <c r="AX92" s="106">
        <f t="shared" si="143"/>
        <v>1.1008789266218979</v>
      </c>
      <c r="AY92" s="79">
        <f>AX92/(($C92/AR$3))</f>
        <v>0.32058562148879444</v>
      </c>
      <c r="AZ92" s="76">
        <f t="shared" si="107"/>
        <v>-16</v>
      </c>
      <c r="BA92" s="76">
        <f t="shared" si="108"/>
        <v>10</v>
      </c>
      <c r="BB92" s="76">
        <v>1</v>
      </c>
      <c r="BC92" s="67">
        <f t="shared" si="109"/>
        <v>1.51</v>
      </c>
      <c r="BD92" s="75">
        <f>BD91*BB92</f>
        <v>1</v>
      </c>
      <c r="BE92" s="75">
        <f t="shared" si="110"/>
        <v>-24.16</v>
      </c>
      <c r="BF92" s="75">
        <f t="shared" si="111"/>
        <v>1.088188204120154</v>
      </c>
      <c r="BG92" s="75">
        <f t="shared" si="112"/>
        <v>7528109.5393086113</v>
      </c>
      <c r="BH92" s="75">
        <f t="shared" si="113"/>
        <v>161.8544522077456</v>
      </c>
      <c r="BK92" s="76">
        <f t="shared" si="114"/>
        <v>-66</v>
      </c>
      <c r="BL92" s="76">
        <f t="shared" si="115"/>
        <v>10</v>
      </c>
      <c r="BM92" s="76">
        <v>1</v>
      </c>
      <c r="BN92" s="67">
        <f t="shared" si="116"/>
        <v>1.76</v>
      </c>
      <c r="BO92" s="75">
        <f>BO91*BM92</f>
        <v>1</v>
      </c>
      <c r="BP92" s="75">
        <f t="shared" si="117"/>
        <v>-116.16</v>
      </c>
      <c r="BQ92" s="75">
        <f t="shared" si="118"/>
        <v>1.0626837930860842E-3</v>
      </c>
      <c r="BR92" s="75">
        <f t="shared" si="119"/>
        <v>7528109.5393086113</v>
      </c>
      <c r="BS92" s="75">
        <f t="shared" si="120"/>
        <v>161.8544522077456</v>
      </c>
      <c r="BV92" s="76">
        <f t="shared" si="121"/>
        <v>-121</v>
      </c>
      <c r="BW92" s="76">
        <f t="shared" si="122"/>
        <v>10</v>
      </c>
      <c r="BX92" s="76">
        <v>1</v>
      </c>
      <c r="BY92" s="67">
        <f t="shared" si="123"/>
        <v>2.0350000000000001</v>
      </c>
      <c r="BZ92" s="75">
        <f>BZ91*BX92</f>
        <v>1</v>
      </c>
      <c r="CA92" s="75">
        <f t="shared" si="124"/>
        <v>-246.23500000000001</v>
      </c>
      <c r="CB92" s="75">
        <f t="shared" si="125"/>
        <v>5.1888857084281256E-7</v>
      </c>
      <c r="CC92" s="75">
        <f t="shared" si="126"/>
        <v>7528109.5393086113</v>
      </c>
      <c r="CD92" s="75">
        <f t="shared" si="127"/>
        <v>161.8544522077456</v>
      </c>
      <c r="CG92" s="76">
        <f t="shared" si="128"/>
        <v>-171</v>
      </c>
      <c r="CH92" s="76">
        <f t="shared" si="129"/>
        <v>10</v>
      </c>
      <c r="CI92" s="76">
        <v>1</v>
      </c>
      <c r="CJ92" s="67">
        <f t="shared" si="130"/>
        <v>2.2850000000000001</v>
      </c>
      <c r="CK92" s="75">
        <f>CK91*CI92</f>
        <v>1</v>
      </c>
      <c r="CL92" s="75">
        <f t="shared" si="131"/>
        <v>-390.73500000000001</v>
      </c>
      <c r="CM92" s="75">
        <f t="shared" si="132"/>
        <v>5.0672711996368259E-10</v>
      </c>
      <c r="CN92" s="75">
        <f t="shared" si="133"/>
        <v>7528109.5393086113</v>
      </c>
      <c r="CO92" s="75">
        <f t="shared" si="134"/>
        <v>161.8544522077456</v>
      </c>
      <c r="CR92" s="76">
        <f t="shared" si="135"/>
        <v>-234</v>
      </c>
      <c r="CS92" s="76">
        <f t="shared" si="136"/>
        <v>10</v>
      </c>
      <c r="CT92" s="76">
        <v>1</v>
      </c>
      <c r="CU92" s="67">
        <f t="shared" si="137"/>
        <v>2.6</v>
      </c>
      <c r="CV92" s="75">
        <f>CV91*CT92</f>
        <v>1</v>
      </c>
      <c r="CW92" s="75">
        <f t="shared" si="138"/>
        <v>-608.4</v>
      </c>
      <c r="CX92" s="75">
        <f t="shared" si="139"/>
        <v>8.1619927172270729E-14</v>
      </c>
      <c r="CY92" s="75">
        <f t="shared" si="140"/>
        <v>7528109.5393086113</v>
      </c>
      <c r="CZ92" s="75">
        <f t="shared" si="141"/>
        <v>161.8544522077456</v>
      </c>
    </row>
    <row r="93" spans="1:104">
      <c r="A93" s="67">
        <f t="shared" si="74"/>
        <v>5.0982425092770685</v>
      </c>
      <c r="B93" s="67">
        <f t="shared" si="75"/>
        <v>2.9</v>
      </c>
      <c r="C93" s="88">
        <f t="shared" si="145"/>
        <v>4.55</v>
      </c>
      <c r="D93" s="92"/>
      <c r="E93" s="70">
        <f t="shared" si="76"/>
        <v>172950.54088082581</v>
      </c>
      <c r="F93" s="67">
        <f t="shared" si="142"/>
        <v>17.400000000000009</v>
      </c>
      <c r="G93" s="71">
        <v>87</v>
      </c>
      <c r="H93" s="76">
        <f t="shared" si="77"/>
        <v>87</v>
      </c>
      <c r="I93" s="76">
        <f t="shared" si="78"/>
        <v>10</v>
      </c>
      <c r="J93" s="76">
        <v>1</v>
      </c>
      <c r="K93" s="67">
        <f t="shared" si="79"/>
        <v>1</v>
      </c>
      <c r="L93" s="75">
        <f>L92*J93</f>
        <v>4800</v>
      </c>
      <c r="M93" s="75">
        <f t="shared" si="80"/>
        <v>417600</v>
      </c>
      <c r="N93" s="75">
        <f t="shared" si="81"/>
        <v>1729505.4088082581</v>
      </c>
      <c r="O93" s="75">
        <f t="shared" si="82"/>
        <v>8647527.0440412909</v>
      </c>
      <c r="P93" s="75">
        <f t="shared" si="83"/>
        <v>167.73217855521554</v>
      </c>
      <c r="Q93" s="106">
        <f t="shared" si="144"/>
        <v>4.1415359406328021</v>
      </c>
      <c r="R93" s="79">
        <f>Q93/(($C93/K$3))</f>
        <v>0.91022767925995651</v>
      </c>
      <c r="S93" s="76">
        <f t="shared" si="84"/>
        <v>77</v>
      </c>
      <c r="T93" s="76">
        <f t="shared" si="85"/>
        <v>10</v>
      </c>
      <c r="U93" s="76">
        <v>1</v>
      </c>
      <c r="V93" s="67">
        <f t="shared" si="86"/>
        <v>1.05</v>
      </c>
      <c r="W93" s="75">
        <f>W92*U93</f>
        <v>480</v>
      </c>
      <c r="X93" s="75">
        <f t="shared" si="87"/>
        <v>38808</v>
      </c>
      <c r="Y93" s="75">
        <f t="shared" si="88"/>
        <v>432376.35220206424</v>
      </c>
      <c r="Z93" s="75">
        <f t="shared" si="89"/>
        <v>8647527.0440412909</v>
      </c>
      <c r="AA93" s="75">
        <f t="shared" si="90"/>
        <v>167.73217855521554</v>
      </c>
      <c r="AB93" s="106">
        <f t="shared" si="91"/>
        <v>11.141423216915694</v>
      </c>
      <c r="AC93" s="79">
        <f>AB93/(($C93/V$3))</f>
        <v>2.5710976654420832</v>
      </c>
      <c r="AD93" s="76">
        <f t="shared" si="92"/>
        <v>52</v>
      </c>
      <c r="AE93" s="76">
        <f t="shared" si="93"/>
        <v>10</v>
      </c>
      <c r="AF93" s="76">
        <v>1</v>
      </c>
      <c r="AG93" s="67">
        <f t="shared" si="94"/>
        <v>1.175</v>
      </c>
      <c r="AH93" s="75">
        <f>AH92*AF93</f>
        <v>48</v>
      </c>
      <c r="AI93" s="75">
        <f t="shared" si="95"/>
        <v>2932.8</v>
      </c>
      <c r="AJ93" s="75">
        <f t="shared" si="96"/>
        <v>13511.761006314484</v>
      </c>
      <c r="AK93" s="75">
        <f t="shared" si="97"/>
        <v>8647527.0440412909</v>
      </c>
      <c r="AL93" s="75">
        <f t="shared" si="98"/>
        <v>167.73217855521554</v>
      </c>
      <c r="AM93" s="106">
        <f t="shared" si="99"/>
        <v>4.6071198193925547</v>
      </c>
      <c r="AN93" s="79">
        <f>AM93/(($C93/AG$3))</f>
        <v>1.1897507225903852</v>
      </c>
      <c r="AO93" s="76">
        <f t="shared" si="100"/>
        <v>22</v>
      </c>
      <c r="AP93" s="76">
        <f t="shared" si="101"/>
        <v>10</v>
      </c>
      <c r="AQ93" s="76">
        <v>1</v>
      </c>
      <c r="AR93" s="67">
        <f t="shared" si="102"/>
        <v>1.325</v>
      </c>
      <c r="AS93" s="75">
        <f>AS92*AQ93</f>
        <v>6</v>
      </c>
      <c r="AT93" s="75">
        <f t="shared" si="103"/>
        <v>174.9</v>
      </c>
      <c r="AU93" s="75">
        <f t="shared" si="104"/>
        <v>211.12126572366336</v>
      </c>
      <c r="AV93" s="75">
        <f t="shared" si="105"/>
        <v>8647527.0440412909</v>
      </c>
      <c r="AW93" s="75">
        <f t="shared" si="106"/>
        <v>167.73217855521554</v>
      </c>
      <c r="AX93" s="106">
        <f t="shared" si="143"/>
        <v>1.2070970024223175</v>
      </c>
      <c r="AY93" s="79">
        <f>AX93/(($C93/AR$3))</f>
        <v>0.35151725894715841</v>
      </c>
      <c r="AZ93" s="76">
        <f t="shared" si="107"/>
        <v>-15</v>
      </c>
      <c r="BA93" s="76">
        <f t="shared" si="108"/>
        <v>10</v>
      </c>
      <c r="BB93" s="76">
        <v>1</v>
      </c>
      <c r="BC93" s="67">
        <f t="shared" si="109"/>
        <v>1.51</v>
      </c>
      <c r="BD93" s="75">
        <f>BD92*BB93</f>
        <v>1</v>
      </c>
      <c r="BE93" s="75">
        <f t="shared" si="110"/>
        <v>-22.65</v>
      </c>
      <c r="BF93" s="75">
        <f t="shared" si="111"/>
        <v>1.2499999999999989</v>
      </c>
      <c r="BG93" s="75">
        <f t="shared" si="112"/>
        <v>8647527.0440412909</v>
      </c>
      <c r="BH93" s="75">
        <f t="shared" si="113"/>
        <v>167.73217855521554</v>
      </c>
      <c r="BK93" s="76">
        <f t="shared" si="114"/>
        <v>-65</v>
      </c>
      <c r="BL93" s="76">
        <f t="shared" si="115"/>
        <v>10</v>
      </c>
      <c r="BM93" s="76">
        <v>1</v>
      </c>
      <c r="BN93" s="67">
        <f t="shared" si="116"/>
        <v>1.76</v>
      </c>
      <c r="BO93" s="75">
        <f>BO92*BM93</f>
        <v>1</v>
      </c>
      <c r="BP93" s="75">
        <f t="shared" si="117"/>
        <v>-114.4</v>
      </c>
      <c r="BQ93" s="75">
        <f t="shared" si="118"/>
        <v>1.2207031249999946E-3</v>
      </c>
      <c r="BR93" s="75">
        <f t="shared" si="119"/>
        <v>8647527.0440412909</v>
      </c>
      <c r="BS93" s="75">
        <f t="shared" si="120"/>
        <v>167.73217855521554</v>
      </c>
      <c r="BV93" s="76">
        <f t="shared" si="121"/>
        <v>-120</v>
      </c>
      <c r="BW93" s="76">
        <f t="shared" si="122"/>
        <v>10</v>
      </c>
      <c r="BX93" s="76">
        <v>1</v>
      </c>
      <c r="BY93" s="67">
        <f t="shared" si="123"/>
        <v>2.0350000000000001</v>
      </c>
      <c r="BZ93" s="75">
        <f>BZ92*BX93</f>
        <v>1</v>
      </c>
      <c r="CA93" s="75">
        <f t="shared" si="124"/>
        <v>-244.20000000000002</v>
      </c>
      <c r="CB93" s="75">
        <f t="shared" si="125"/>
        <v>5.9604644775390149E-7</v>
      </c>
      <c r="CC93" s="75">
        <f t="shared" si="126"/>
        <v>8647527.0440412909</v>
      </c>
      <c r="CD93" s="75">
        <f t="shared" si="127"/>
        <v>167.73217855521554</v>
      </c>
      <c r="CG93" s="76">
        <f t="shared" si="128"/>
        <v>-170</v>
      </c>
      <c r="CH93" s="76">
        <f t="shared" si="129"/>
        <v>10</v>
      </c>
      <c r="CI93" s="76">
        <v>1</v>
      </c>
      <c r="CJ93" s="67">
        <f t="shared" si="130"/>
        <v>2.2850000000000001</v>
      </c>
      <c r="CK93" s="75">
        <f>CK92*CI93</f>
        <v>1</v>
      </c>
      <c r="CL93" s="75">
        <f t="shared" si="131"/>
        <v>-388.45000000000005</v>
      </c>
      <c r="CM93" s="75">
        <f t="shared" si="132"/>
        <v>5.8207660913466745E-10</v>
      </c>
      <c r="CN93" s="75">
        <f t="shared" si="133"/>
        <v>8647527.0440412909</v>
      </c>
      <c r="CO93" s="75">
        <f t="shared" si="134"/>
        <v>167.73217855521554</v>
      </c>
      <c r="CR93" s="76">
        <f t="shared" si="135"/>
        <v>-233</v>
      </c>
      <c r="CS93" s="76">
        <f t="shared" si="136"/>
        <v>10</v>
      </c>
      <c r="CT93" s="76">
        <v>1</v>
      </c>
      <c r="CU93" s="67">
        <f t="shared" si="137"/>
        <v>2.6</v>
      </c>
      <c r="CV93" s="75">
        <f>CV92*CT93</f>
        <v>1</v>
      </c>
      <c r="CW93" s="75">
        <f t="shared" si="138"/>
        <v>-605.80000000000007</v>
      </c>
      <c r="CX93" s="75">
        <f t="shared" si="139"/>
        <v>9.3756676077765178E-14</v>
      </c>
      <c r="CY93" s="75">
        <f t="shared" si="140"/>
        <v>8647527.0440412909</v>
      </c>
      <c r="CZ93" s="75">
        <f t="shared" si="141"/>
        <v>167.73217855521554</v>
      </c>
    </row>
    <row r="94" spans="1:104">
      <c r="A94" s="67">
        <f t="shared" si="74"/>
        <v>5.2780316430915972</v>
      </c>
      <c r="B94" s="67">
        <f t="shared" si="75"/>
        <v>2.9333333333333331</v>
      </c>
      <c r="C94" s="88">
        <f t="shared" si="145"/>
        <v>4.55</v>
      </c>
      <c r="D94" s="92"/>
      <c r="E94" s="70">
        <f t="shared" si="76"/>
        <v>198668.00180565205</v>
      </c>
      <c r="F94" s="67">
        <f t="shared" si="142"/>
        <v>17.600000000000009</v>
      </c>
      <c r="G94" s="71">
        <v>88</v>
      </c>
      <c r="H94" s="76">
        <f t="shared" si="77"/>
        <v>88</v>
      </c>
      <c r="I94" s="76">
        <f t="shared" si="78"/>
        <v>10</v>
      </c>
      <c r="J94" s="76">
        <v>1</v>
      </c>
      <c r="K94" s="67">
        <f t="shared" si="79"/>
        <v>1</v>
      </c>
      <c r="L94" s="75">
        <f>L93*J94</f>
        <v>4800</v>
      </c>
      <c r="M94" s="75">
        <f t="shared" si="80"/>
        <v>422400</v>
      </c>
      <c r="N94" s="75">
        <f t="shared" si="81"/>
        <v>1986680.0180565205</v>
      </c>
      <c r="O94" s="75">
        <f t="shared" si="82"/>
        <v>9933400.0902826022</v>
      </c>
      <c r="P94" s="75">
        <f t="shared" si="83"/>
        <v>173.82317544581659</v>
      </c>
      <c r="Q94" s="106">
        <f t="shared" si="144"/>
        <v>4.7033144366868385</v>
      </c>
      <c r="R94" s="79">
        <f>Q94/(($C94/K$3))</f>
        <v>1.0336954805905141</v>
      </c>
      <c r="S94" s="76">
        <f t="shared" si="84"/>
        <v>78</v>
      </c>
      <c r="T94" s="76">
        <f t="shared" si="85"/>
        <v>10</v>
      </c>
      <c r="U94" s="76">
        <v>1</v>
      </c>
      <c r="V94" s="67">
        <f t="shared" si="86"/>
        <v>1.05</v>
      </c>
      <c r="W94" s="75">
        <f>W93*U94</f>
        <v>480</v>
      </c>
      <c r="X94" s="75">
        <f t="shared" si="87"/>
        <v>39312</v>
      </c>
      <c r="Y94" s="75">
        <f t="shared" si="88"/>
        <v>496670.00451412977</v>
      </c>
      <c r="Z94" s="75">
        <f t="shared" si="89"/>
        <v>9933400.0902826022</v>
      </c>
      <c r="AA94" s="75">
        <f t="shared" si="90"/>
        <v>173.82317544581659</v>
      </c>
      <c r="AB94" s="106">
        <f t="shared" si="91"/>
        <v>12.63405587388405</v>
      </c>
      <c r="AC94" s="79">
        <f>AB94/(($C94/V$3))</f>
        <v>2.9155513555117039</v>
      </c>
      <c r="AD94" s="76">
        <f t="shared" si="92"/>
        <v>53</v>
      </c>
      <c r="AE94" s="76">
        <f t="shared" si="93"/>
        <v>10</v>
      </c>
      <c r="AF94" s="76">
        <v>1</v>
      </c>
      <c r="AG94" s="67">
        <f t="shared" si="94"/>
        <v>1.175</v>
      </c>
      <c r="AH94" s="75">
        <f>AH93*AF94</f>
        <v>48</v>
      </c>
      <c r="AI94" s="75">
        <f t="shared" si="95"/>
        <v>2989.2000000000003</v>
      </c>
      <c r="AJ94" s="75">
        <f t="shared" si="96"/>
        <v>15520.93764106653</v>
      </c>
      <c r="AK94" s="75">
        <f t="shared" si="97"/>
        <v>9933400.0902826022</v>
      </c>
      <c r="AL94" s="75">
        <f t="shared" si="98"/>
        <v>173.82317544581659</v>
      </c>
      <c r="AM94" s="106">
        <f t="shared" si="99"/>
        <v>5.1923382982291342</v>
      </c>
      <c r="AN94" s="79">
        <f>AM94/(($C94/AG$3))</f>
        <v>1.3408785715207105</v>
      </c>
      <c r="AO94" s="76">
        <f t="shared" si="100"/>
        <v>23</v>
      </c>
      <c r="AP94" s="76">
        <f t="shared" si="101"/>
        <v>10</v>
      </c>
      <c r="AQ94" s="76">
        <v>1</v>
      </c>
      <c r="AR94" s="67">
        <f t="shared" si="102"/>
        <v>1.325</v>
      </c>
      <c r="AS94" s="75">
        <f>AS93*AQ94</f>
        <v>6</v>
      </c>
      <c r="AT94" s="75">
        <f t="shared" si="103"/>
        <v>182.85</v>
      </c>
      <c r="AU94" s="75">
        <f t="shared" si="104"/>
        <v>242.51465064166408</v>
      </c>
      <c r="AV94" s="75">
        <f t="shared" si="105"/>
        <v>9933400.0902826022</v>
      </c>
      <c r="AW94" s="75">
        <f t="shared" si="106"/>
        <v>173.82317544581659</v>
      </c>
      <c r="AX94" s="106">
        <f t="shared" si="143"/>
        <v>1.3263038044389615</v>
      </c>
      <c r="AY94" s="79">
        <f>AX94/(($C94/AR$3))</f>
        <v>0.38623132766629098</v>
      </c>
      <c r="AZ94" s="76">
        <f t="shared" si="107"/>
        <v>-14</v>
      </c>
      <c r="BA94" s="76">
        <f t="shared" si="108"/>
        <v>10</v>
      </c>
      <c r="BB94" s="76">
        <v>1</v>
      </c>
      <c r="BC94" s="67">
        <f t="shared" si="109"/>
        <v>1.51</v>
      </c>
      <c r="BD94" s="75">
        <f>BD93*BB94</f>
        <v>1</v>
      </c>
      <c r="BE94" s="75">
        <f t="shared" si="110"/>
        <v>-21.14</v>
      </c>
      <c r="BF94" s="75">
        <f t="shared" si="111"/>
        <v>1.4358729437462927</v>
      </c>
      <c r="BG94" s="75">
        <f t="shared" si="112"/>
        <v>9933400.0902826022</v>
      </c>
      <c r="BH94" s="75">
        <f t="shared" si="113"/>
        <v>173.82317544581659</v>
      </c>
      <c r="BK94" s="76">
        <f t="shared" si="114"/>
        <v>-64</v>
      </c>
      <c r="BL94" s="76">
        <f t="shared" si="115"/>
        <v>10</v>
      </c>
      <c r="BM94" s="76">
        <v>1</v>
      </c>
      <c r="BN94" s="67">
        <f t="shared" si="116"/>
        <v>1.76</v>
      </c>
      <c r="BO94" s="75">
        <f>BO93*BM94</f>
        <v>1</v>
      </c>
      <c r="BP94" s="75">
        <f t="shared" si="117"/>
        <v>-112.64</v>
      </c>
      <c r="BQ94" s="75">
        <f t="shared" si="118"/>
        <v>1.402219671627234E-3</v>
      </c>
      <c r="BR94" s="75">
        <f t="shared" si="119"/>
        <v>9933400.0902826022</v>
      </c>
      <c r="BS94" s="75">
        <f t="shared" si="120"/>
        <v>173.82317544581659</v>
      </c>
      <c r="BV94" s="76">
        <f t="shared" si="121"/>
        <v>-119</v>
      </c>
      <c r="BW94" s="76">
        <f t="shared" si="122"/>
        <v>10</v>
      </c>
      <c r="BX94" s="76">
        <v>1</v>
      </c>
      <c r="BY94" s="67">
        <f t="shared" si="123"/>
        <v>2.0350000000000001</v>
      </c>
      <c r="BZ94" s="75">
        <f>BZ93*BX94</f>
        <v>1</v>
      </c>
      <c r="CA94" s="75">
        <f t="shared" si="124"/>
        <v>-242.16500000000002</v>
      </c>
      <c r="CB94" s="75">
        <f t="shared" si="125"/>
        <v>6.8467757403673259E-7</v>
      </c>
      <c r="CC94" s="75">
        <f t="shared" si="126"/>
        <v>9933400.0902826022</v>
      </c>
      <c r="CD94" s="75">
        <f t="shared" si="127"/>
        <v>173.82317544581659</v>
      </c>
      <c r="CG94" s="76">
        <f t="shared" si="128"/>
        <v>-169</v>
      </c>
      <c r="CH94" s="76">
        <f t="shared" si="129"/>
        <v>10</v>
      </c>
      <c r="CI94" s="76">
        <v>1</v>
      </c>
      <c r="CJ94" s="67">
        <f t="shared" si="130"/>
        <v>2.2850000000000001</v>
      </c>
      <c r="CK94" s="75">
        <f>CK93*CI94</f>
        <v>1</v>
      </c>
      <c r="CL94" s="75">
        <f t="shared" si="131"/>
        <v>-386.16500000000002</v>
      </c>
      <c r="CM94" s="75">
        <f t="shared" si="132"/>
        <v>6.686304433952446E-10</v>
      </c>
      <c r="CN94" s="75">
        <f t="shared" si="133"/>
        <v>9933400.0902826022</v>
      </c>
      <c r="CO94" s="75">
        <f t="shared" si="134"/>
        <v>173.82317544581659</v>
      </c>
      <c r="CR94" s="76">
        <f t="shared" si="135"/>
        <v>-232</v>
      </c>
      <c r="CS94" s="76">
        <f t="shared" si="136"/>
        <v>10</v>
      </c>
      <c r="CT94" s="76">
        <v>1</v>
      </c>
      <c r="CU94" s="67">
        <f t="shared" si="137"/>
        <v>2.6</v>
      </c>
      <c r="CV94" s="75">
        <f>CV93*CT94</f>
        <v>1</v>
      </c>
      <c r="CW94" s="75">
        <f t="shared" si="138"/>
        <v>-603.20000000000005</v>
      </c>
      <c r="CX94" s="75">
        <f t="shared" si="139"/>
        <v>1.0769813958051873E-13</v>
      </c>
      <c r="CY94" s="75">
        <f t="shared" si="140"/>
        <v>9933400.0902826022</v>
      </c>
      <c r="CZ94" s="75">
        <f t="shared" si="141"/>
        <v>173.82317544581659</v>
      </c>
    </row>
    <row r="95" spans="1:104">
      <c r="A95" s="67">
        <f t="shared" si="74"/>
        <v>5.4641610270176031</v>
      </c>
      <c r="B95" s="67">
        <f t="shared" si="75"/>
        <v>2.9666666666666668</v>
      </c>
      <c r="C95" s="88">
        <f t="shared" si="145"/>
        <v>4.55</v>
      </c>
      <c r="D95" s="92"/>
      <c r="E95" s="70">
        <f t="shared" si="76"/>
        <v>228209.60686470056</v>
      </c>
      <c r="F95" s="67">
        <f t="shared" si="142"/>
        <v>17.800000000000011</v>
      </c>
      <c r="G95" s="71">
        <v>89</v>
      </c>
      <c r="H95" s="76">
        <f t="shared" si="77"/>
        <v>89</v>
      </c>
      <c r="I95" s="76">
        <f t="shared" si="78"/>
        <v>10</v>
      </c>
      <c r="J95" s="76">
        <v>1</v>
      </c>
      <c r="K95" s="67">
        <f t="shared" si="79"/>
        <v>1</v>
      </c>
      <c r="L95" s="75">
        <f>L94*J95</f>
        <v>4800</v>
      </c>
      <c r="M95" s="75">
        <f t="shared" si="80"/>
        <v>427200</v>
      </c>
      <c r="N95" s="75">
        <f t="shared" si="81"/>
        <v>2282096.0686470056</v>
      </c>
      <c r="O95" s="75">
        <f t="shared" si="82"/>
        <v>11410480.343235027</v>
      </c>
      <c r="P95" s="75">
        <f t="shared" si="83"/>
        <v>180.13517519068031</v>
      </c>
      <c r="Q95" s="106">
        <f t="shared" si="144"/>
        <v>5.341985179417148</v>
      </c>
      <c r="R95" s="79">
        <f>Q95/(($C95/K$3))</f>
        <v>1.1740626767949776</v>
      </c>
      <c r="S95" s="76">
        <f t="shared" si="84"/>
        <v>79</v>
      </c>
      <c r="T95" s="76">
        <f t="shared" si="85"/>
        <v>10</v>
      </c>
      <c r="U95" s="76">
        <v>1</v>
      </c>
      <c r="V95" s="67">
        <f t="shared" si="86"/>
        <v>1.05</v>
      </c>
      <c r="W95" s="75">
        <f>W94*U95</f>
        <v>480</v>
      </c>
      <c r="X95" s="75">
        <f t="shared" si="87"/>
        <v>39816</v>
      </c>
      <c r="Y95" s="75">
        <f t="shared" si="88"/>
        <v>570524.01716175093</v>
      </c>
      <c r="Z95" s="75">
        <f t="shared" si="89"/>
        <v>11410480.343235027</v>
      </c>
      <c r="AA95" s="75">
        <f t="shared" si="90"/>
        <v>180.13517519068031</v>
      </c>
      <c r="AB95" s="106">
        <f t="shared" si="91"/>
        <v>14.32901389295135</v>
      </c>
      <c r="AC95" s="79">
        <f>AB95/(($C95/V$3))</f>
        <v>3.3066955137580041</v>
      </c>
      <c r="AD95" s="76">
        <f t="shared" si="92"/>
        <v>54</v>
      </c>
      <c r="AE95" s="76">
        <f t="shared" si="93"/>
        <v>10</v>
      </c>
      <c r="AF95" s="76">
        <v>1</v>
      </c>
      <c r="AG95" s="67">
        <f t="shared" si="94"/>
        <v>1.175</v>
      </c>
      <c r="AH95" s="75">
        <f>AH94*AF95</f>
        <v>48</v>
      </c>
      <c r="AI95" s="75">
        <f t="shared" si="95"/>
        <v>3045.6</v>
      </c>
      <c r="AJ95" s="75">
        <f t="shared" si="96"/>
        <v>17828.875536304684</v>
      </c>
      <c r="AK95" s="75">
        <f t="shared" si="97"/>
        <v>11410480.343235027</v>
      </c>
      <c r="AL95" s="75">
        <f t="shared" si="98"/>
        <v>180.13517519068031</v>
      </c>
      <c r="AM95" s="106">
        <f t="shared" si="99"/>
        <v>5.853978045805321</v>
      </c>
      <c r="AN95" s="79">
        <f>AM95/(($C95/AG$3))</f>
        <v>1.5117415832574181</v>
      </c>
      <c r="AO95" s="76">
        <f t="shared" si="100"/>
        <v>24</v>
      </c>
      <c r="AP95" s="76">
        <f t="shared" si="101"/>
        <v>10</v>
      </c>
      <c r="AQ95" s="76">
        <v>1</v>
      </c>
      <c r="AR95" s="67">
        <f t="shared" si="102"/>
        <v>1.325</v>
      </c>
      <c r="AS95" s="75">
        <f>AS94*AQ95</f>
        <v>6</v>
      </c>
      <c r="AT95" s="75">
        <f t="shared" si="103"/>
        <v>190.79999999999998</v>
      </c>
      <c r="AU95" s="75">
        <f t="shared" si="104"/>
        <v>278.57618025476017</v>
      </c>
      <c r="AV95" s="75">
        <f t="shared" si="105"/>
        <v>11410480.343235027</v>
      </c>
      <c r="AW95" s="75">
        <f t="shared" si="106"/>
        <v>180.13517519068031</v>
      </c>
      <c r="AX95" s="106">
        <f t="shared" si="143"/>
        <v>1.4600428734526216</v>
      </c>
      <c r="AY95" s="79">
        <f>AX95/(($C95/AR$3))</f>
        <v>0.42517732029114802</v>
      </c>
      <c r="AZ95" s="76">
        <f t="shared" si="107"/>
        <v>-13</v>
      </c>
      <c r="BA95" s="76">
        <f t="shared" si="108"/>
        <v>10</v>
      </c>
      <c r="BB95" s="76">
        <v>1</v>
      </c>
      <c r="BC95" s="67">
        <f t="shared" si="109"/>
        <v>1.51</v>
      </c>
      <c r="BD95" s="75">
        <f>BD94*BB95</f>
        <v>1</v>
      </c>
      <c r="BE95" s="75">
        <f t="shared" si="110"/>
        <v>-19.63</v>
      </c>
      <c r="BF95" s="75">
        <f t="shared" si="111"/>
        <v>1.6493848884661164</v>
      </c>
      <c r="BG95" s="75">
        <f t="shared" si="112"/>
        <v>11410480.343235027</v>
      </c>
      <c r="BH95" s="75">
        <f t="shared" si="113"/>
        <v>180.13517519068031</v>
      </c>
      <c r="BK95" s="76">
        <f t="shared" si="114"/>
        <v>-63</v>
      </c>
      <c r="BL95" s="76">
        <f t="shared" si="115"/>
        <v>10</v>
      </c>
      <c r="BM95" s="76">
        <v>1</v>
      </c>
      <c r="BN95" s="67">
        <f t="shared" si="116"/>
        <v>1.76</v>
      </c>
      <c r="BO95" s="75">
        <f>BO94*BM95</f>
        <v>1</v>
      </c>
      <c r="BP95" s="75">
        <f t="shared" si="117"/>
        <v>-110.88</v>
      </c>
      <c r="BQ95" s="75">
        <f t="shared" si="118"/>
        <v>1.6107274301426864E-3</v>
      </c>
      <c r="BR95" s="75">
        <f t="shared" si="119"/>
        <v>11410480.343235027</v>
      </c>
      <c r="BS95" s="75">
        <f t="shared" si="120"/>
        <v>180.13517519068031</v>
      </c>
      <c r="BV95" s="76">
        <f t="shared" si="121"/>
        <v>-118</v>
      </c>
      <c r="BW95" s="76">
        <f t="shared" si="122"/>
        <v>10</v>
      </c>
      <c r="BX95" s="76">
        <v>1</v>
      </c>
      <c r="BY95" s="67">
        <f t="shared" si="123"/>
        <v>2.0350000000000001</v>
      </c>
      <c r="BZ95" s="75">
        <f>BZ94*BX95</f>
        <v>1</v>
      </c>
      <c r="CA95" s="75">
        <f t="shared" si="124"/>
        <v>-240.13000000000002</v>
      </c>
      <c r="CB95" s="75">
        <f t="shared" si="125"/>
        <v>7.8648800299935584E-7</v>
      </c>
      <c r="CC95" s="75">
        <f t="shared" si="126"/>
        <v>11410480.343235027</v>
      </c>
      <c r="CD95" s="75">
        <f t="shared" si="127"/>
        <v>180.13517519068031</v>
      </c>
      <c r="CG95" s="76">
        <f t="shared" si="128"/>
        <v>-168</v>
      </c>
      <c r="CH95" s="76">
        <f t="shared" si="129"/>
        <v>10</v>
      </c>
      <c r="CI95" s="76">
        <v>1</v>
      </c>
      <c r="CJ95" s="67">
        <f t="shared" si="130"/>
        <v>2.2850000000000001</v>
      </c>
      <c r="CK95" s="75">
        <f>CK94*CI95</f>
        <v>1</v>
      </c>
      <c r="CL95" s="75">
        <f t="shared" si="131"/>
        <v>-383.88</v>
      </c>
      <c r="CM95" s="75">
        <f t="shared" si="132"/>
        <v>7.6805469042905575E-10</v>
      </c>
      <c r="CN95" s="75">
        <f t="shared" si="133"/>
        <v>11410480.343235027</v>
      </c>
      <c r="CO95" s="75">
        <f t="shared" si="134"/>
        <v>180.13517519068031</v>
      </c>
      <c r="CR95" s="76">
        <f t="shared" si="135"/>
        <v>-231</v>
      </c>
      <c r="CS95" s="76">
        <f t="shared" si="136"/>
        <v>10</v>
      </c>
      <c r="CT95" s="76">
        <v>1</v>
      </c>
      <c r="CU95" s="67">
        <f t="shared" si="137"/>
        <v>2.6</v>
      </c>
      <c r="CV95" s="75">
        <f>CV94*CT95</f>
        <v>1</v>
      </c>
      <c r="CW95" s="75">
        <f t="shared" si="138"/>
        <v>-600.6</v>
      </c>
      <c r="CX95" s="75">
        <f t="shared" si="139"/>
        <v>1.2371267577238294E-13</v>
      </c>
      <c r="CY95" s="75">
        <f t="shared" si="140"/>
        <v>11410480.343235027</v>
      </c>
      <c r="CZ95" s="75">
        <f t="shared" si="141"/>
        <v>180.13517519068031</v>
      </c>
    </row>
    <row r="96" spans="1:104">
      <c r="A96" s="67">
        <f t="shared" si="74"/>
        <v>5.6568542494924028</v>
      </c>
      <c r="B96" s="67">
        <f t="shared" si="75"/>
        <v>3</v>
      </c>
      <c r="C96" s="88">
        <f t="shared" si="145"/>
        <v>4.55</v>
      </c>
      <c r="D96" s="92"/>
      <c r="E96" s="70">
        <f t="shared" si="76"/>
        <v>262144.00000000157</v>
      </c>
      <c r="F96" s="67">
        <f t="shared" si="142"/>
        <v>18.000000000000007</v>
      </c>
      <c r="G96" s="71">
        <v>90</v>
      </c>
      <c r="H96" s="76">
        <f t="shared" si="77"/>
        <v>90</v>
      </c>
      <c r="I96" s="76">
        <f t="shared" si="78"/>
        <v>10</v>
      </c>
      <c r="J96" s="76">
        <v>1</v>
      </c>
      <c r="K96" s="67">
        <f t="shared" si="79"/>
        <v>1</v>
      </c>
      <c r="L96" s="75">
        <f>L95*J96</f>
        <v>4800</v>
      </c>
      <c r="M96" s="75">
        <f t="shared" si="80"/>
        <v>432000</v>
      </c>
      <c r="N96" s="75">
        <f t="shared" si="81"/>
        <v>2621440.0000000158</v>
      </c>
      <c r="O96" s="75">
        <f t="shared" si="82"/>
        <v>13107200.000000078</v>
      </c>
      <c r="P96" s="75">
        <f t="shared" si="83"/>
        <v>186.67619023324929</v>
      </c>
      <c r="Q96" s="106">
        <f t="shared" si="144"/>
        <v>6.0681481481481852</v>
      </c>
      <c r="R96" s="79">
        <f>Q96/(($C96/K$3))</f>
        <v>1.3336589336589419</v>
      </c>
      <c r="S96" s="76">
        <f t="shared" si="84"/>
        <v>80</v>
      </c>
      <c r="T96" s="76">
        <f t="shared" si="85"/>
        <v>10</v>
      </c>
      <c r="U96" s="76">
        <v>10</v>
      </c>
      <c r="V96" s="67">
        <f t="shared" si="86"/>
        <v>1.05</v>
      </c>
      <c r="W96" s="75">
        <f>W95*U96</f>
        <v>4800</v>
      </c>
      <c r="X96" s="75">
        <f t="shared" si="87"/>
        <v>403200</v>
      </c>
      <c r="Y96" s="75">
        <f t="shared" si="88"/>
        <v>655360.00000000349</v>
      </c>
      <c r="Z96" s="75">
        <f t="shared" si="89"/>
        <v>13107200.000000078</v>
      </c>
      <c r="AA96" s="75">
        <f t="shared" si="90"/>
        <v>186.67619023324929</v>
      </c>
      <c r="AB96" s="106">
        <f t="shared" si="91"/>
        <v>1.6253968253968341</v>
      </c>
      <c r="AC96" s="79">
        <f>AB96/(($C96/V$3))</f>
        <v>0.37509157509157709</v>
      </c>
      <c r="AD96" s="76">
        <f t="shared" si="92"/>
        <v>55</v>
      </c>
      <c r="AE96" s="76">
        <f t="shared" si="93"/>
        <v>10</v>
      </c>
      <c r="AF96" s="76">
        <v>1</v>
      </c>
      <c r="AG96" s="67">
        <f t="shared" si="94"/>
        <v>1.175</v>
      </c>
      <c r="AH96" s="75">
        <f>AH95*AF96</f>
        <v>48</v>
      </c>
      <c r="AI96" s="75">
        <f t="shared" si="95"/>
        <v>3102</v>
      </c>
      <c r="AJ96" s="75">
        <f t="shared" si="96"/>
        <v>20480.000000000076</v>
      </c>
      <c r="AK96" s="75">
        <f t="shared" si="97"/>
        <v>13107200.000000078</v>
      </c>
      <c r="AL96" s="75">
        <f t="shared" si="98"/>
        <v>186.67619023324929</v>
      </c>
      <c r="AM96" s="106">
        <f t="shared" si="99"/>
        <v>6.6021921341070522</v>
      </c>
      <c r="AN96" s="79">
        <f>AM96/(($C96/AG$3))</f>
        <v>1.7049617049617114</v>
      </c>
      <c r="AO96" s="76">
        <f t="shared" si="100"/>
        <v>25</v>
      </c>
      <c r="AP96" s="76">
        <f t="shared" si="101"/>
        <v>10</v>
      </c>
      <c r="AQ96" s="76">
        <v>1</v>
      </c>
      <c r="AR96" s="67">
        <f t="shared" si="102"/>
        <v>1.325</v>
      </c>
      <c r="AS96" s="75">
        <f>AS95*AQ96</f>
        <v>6</v>
      </c>
      <c r="AT96" s="75">
        <f t="shared" si="103"/>
        <v>198.75</v>
      </c>
      <c r="AU96" s="75">
        <f t="shared" si="104"/>
        <v>320.00000000000057</v>
      </c>
      <c r="AV96" s="75">
        <f t="shared" si="105"/>
        <v>13107200.000000078</v>
      </c>
      <c r="AW96" s="75">
        <f t="shared" si="106"/>
        <v>186.67619023324929</v>
      </c>
      <c r="AX96" s="106">
        <f t="shared" si="143"/>
        <v>1.6100628930817638</v>
      </c>
      <c r="AY96" s="79">
        <f>AX96/(($C96/AR$3))</f>
        <v>0.46886446886446964</v>
      </c>
      <c r="AZ96" s="76">
        <f t="shared" si="107"/>
        <v>-12</v>
      </c>
      <c r="BA96" s="76">
        <f t="shared" si="108"/>
        <v>10</v>
      </c>
      <c r="BB96" s="76">
        <v>1</v>
      </c>
      <c r="BC96" s="67">
        <f t="shared" si="109"/>
        <v>1.51</v>
      </c>
      <c r="BD96" s="75">
        <f>BD95*BB96</f>
        <v>1</v>
      </c>
      <c r="BE96" s="75">
        <f t="shared" si="110"/>
        <v>-18.12</v>
      </c>
      <c r="BF96" s="75">
        <f t="shared" si="111"/>
        <v>1.8946457081379962</v>
      </c>
      <c r="BG96" s="75">
        <f t="shared" si="112"/>
        <v>13107200.000000078</v>
      </c>
      <c r="BH96" s="75">
        <f t="shared" si="113"/>
        <v>186.67619023324929</v>
      </c>
      <c r="BK96" s="76">
        <f t="shared" si="114"/>
        <v>-62</v>
      </c>
      <c r="BL96" s="76">
        <f t="shared" si="115"/>
        <v>10</v>
      </c>
      <c r="BM96" s="76">
        <v>1</v>
      </c>
      <c r="BN96" s="67">
        <f t="shared" si="116"/>
        <v>1.76</v>
      </c>
      <c r="BO96" s="75">
        <f>BO95*BM96</f>
        <v>1</v>
      </c>
      <c r="BP96" s="75">
        <f t="shared" si="117"/>
        <v>-109.12</v>
      </c>
      <c r="BQ96" s="75">
        <f t="shared" si="118"/>
        <v>1.8502399493535058E-3</v>
      </c>
      <c r="BR96" s="75">
        <f t="shared" si="119"/>
        <v>13107200.000000078</v>
      </c>
      <c r="BS96" s="75">
        <f t="shared" si="120"/>
        <v>186.67619023324929</v>
      </c>
      <c r="BV96" s="76">
        <f t="shared" si="121"/>
        <v>-117</v>
      </c>
      <c r="BW96" s="76">
        <f t="shared" si="122"/>
        <v>10</v>
      </c>
      <c r="BX96" s="76">
        <v>1</v>
      </c>
      <c r="BY96" s="67">
        <f t="shared" si="123"/>
        <v>2.0350000000000001</v>
      </c>
      <c r="BZ96" s="75">
        <f>BZ95*BX96</f>
        <v>1</v>
      </c>
      <c r="CA96" s="75">
        <f t="shared" si="124"/>
        <v>-238.09500000000003</v>
      </c>
      <c r="CB96" s="75">
        <f t="shared" si="125"/>
        <v>9.0343747527026322E-7</v>
      </c>
      <c r="CC96" s="75">
        <f t="shared" si="126"/>
        <v>13107200.000000078</v>
      </c>
      <c r="CD96" s="75">
        <f t="shared" si="127"/>
        <v>186.67619023324929</v>
      </c>
      <c r="CG96" s="76">
        <f t="shared" si="128"/>
        <v>-167</v>
      </c>
      <c r="CH96" s="76">
        <f t="shared" si="129"/>
        <v>10</v>
      </c>
      <c r="CI96" s="76">
        <v>1</v>
      </c>
      <c r="CJ96" s="67">
        <f t="shared" si="130"/>
        <v>2.2850000000000001</v>
      </c>
      <c r="CK96" s="75">
        <f>CK95*CI96</f>
        <v>1</v>
      </c>
      <c r="CL96" s="75">
        <f t="shared" si="131"/>
        <v>-381.59500000000003</v>
      </c>
      <c r="CM96" s="75">
        <f t="shared" si="132"/>
        <v>8.8226315944361332E-10</v>
      </c>
      <c r="CN96" s="75">
        <f t="shared" si="133"/>
        <v>13107200.000000078</v>
      </c>
      <c r="CO96" s="75">
        <f t="shared" si="134"/>
        <v>186.67619023324929</v>
      </c>
      <c r="CR96" s="76">
        <f t="shared" si="135"/>
        <v>-230</v>
      </c>
      <c r="CS96" s="76">
        <f t="shared" si="136"/>
        <v>10</v>
      </c>
      <c r="CT96" s="76">
        <v>1</v>
      </c>
      <c r="CU96" s="67">
        <f t="shared" si="137"/>
        <v>2.6</v>
      </c>
      <c r="CV96" s="75">
        <f>CV95*CT96</f>
        <v>1</v>
      </c>
      <c r="CW96" s="75">
        <f t="shared" si="138"/>
        <v>-598</v>
      </c>
      <c r="CX96" s="75">
        <f t="shared" si="139"/>
        <v>1.4210854715201787E-13</v>
      </c>
      <c r="CY96" s="75">
        <f t="shared" si="140"/>
        <v>13107200.000000078</v>
      </c>
      <c r="CZ96" s="75">
        <f t="shared" si="141"/>
        <v>186.67619023324929</v>
      </c>
    </row>
    <row r="97" spans="1:104">
      <c r="A97" s="67">
        <f t="shared" si="74"/>
        <v>5.8563427837825257</v>
      </c>
      <c r="B97" s="67">
        <f t="shared" si="75"/>
        <v>3.0333333333333332</v>
      </c>
      <c r="C97" s="88">
        <f t="shared" si="145"/>
        <v>4.55</v>
      </c>
      <c r="D97" s="92"/>
      <c r="E97" s="70">
        <f t="shared" si="76"/>
        <v>301124.38157234452</v>
      </c>
      <c r="F97" s="67">
        <f t="shared" si="142"/>
        <v>18.200000000000006</v>
      </c>
      <c r="G97" s="71">
        <v>91</v>
      </c>
      <c r="H97" s="76">
        <f t="shared" si="77"/>
        <v>91</v>
      </c>
      <c r="I97" s="76">
        <f t="shared" si="78"/>
        <v>10</v>
      </c>
      <c r="J97" s="76">
        <v>1</v>
      </c>
      <c r="K97" s="67">
        <f t="shared" si="79"/>
        <v>1</v>
      </c>
      <c r="L97" s="75">
        <f>L96*J97</f>
        <v>4800</v>
      </c>
      <c r="M97" s="75">
        <f t="shared" si="80"/>
        <v>436800</v>
      </c>
      <c r="N97" s="75">
        <f t="shared" si="81"/>
        <v>3011243.8157234453</v>
      </c>
      <c r="O97" s="75">
        <f t="shared" si="82"/>
        <v>15056219.078617226</v>
      </c>
      <c r="P97" s="75">
        <f t="shared" si="83"/>
        <v>193.45452329094942</v>
      </c>
      <c r="Q97" s="106">
        <f t="shared" si="144"/>
        <v>6.8938732044950672</v>
      </c>
      <c r="R97" s="79">
        <f>Q97/(($C97/K$3))</f>
        <v>1.5151369680208939</v>
      </c>
      <c r="S97" s="76">
        <f t="shared" si="84"/>
        <v>81</v>
      </c>
      <c r="T97" s="76">
        <f t="shared" si="85"/>
        <v>10</v>
      </c>
      <c r="U97" s="76">
        <v>1</v>
      </c>
      <c r="V97" s="67">
        <f t="shared" si="86"/>
        <v>1.05</v>
      </c>
      <c r="W97" s="75">
        <f>W96*U97</f>
        <v>4800</v>
      </c>
      <c r="X97" s="75">
        <f t="shared" si="87"/>
        <v>408240</v>
      </c>
      <c r="Y97" s="75">
        <f t="shared" si="88"/>
        <v>752810.95393086097</v>
      </c>
      <c r="Z97" s="75">
        <f t="shared" si="89"/>
        <v>15056219.078617226</v>
      </c>
      <c r="AA97" s="75">
        <f t="shared" si="90"/>
        <v>193.45452329094942</v>
      </c>
      <c r="AB97" s="106">
        <f t="shared" si="91"/>
        <v>1.8440401575809842</v>
      </c>
      <c r="AC97" s="79">
        <f>AB97/(($C97/V$3))</f>
        <v>0.42554772867253482</v>
      </c>
      <c r="AD97" s="76">
        <f t="shared" si="92"/>
        <v>56</v>
      </c>
      <c r="AE97" s="76">
        <f t="shared" si="93"/>
        <v>10</v>
      </c>
      <c r="AF97" s="76">
        <v>1</v>
      </c>
      <c r="AG97" s="67">
        <f t="shared" si="94"/>
        <v>1.175</v>
      </c>
      <c r="AH97" s="75">
        <f>AH96*AF97</f>
        <v>48</v>
      </c>
      <c r="AI97" s="75">
        <f t="shared" si="95"/>
        <v>3158.4</v>
      </c>
      <c r="AJ97" s="75">
        <f t="shared" si="96"/>
        <v>23525.342310339365</v>
      </c>
      <c r="AK97" s="75">
        <f t="shared" si="97"/>
        <v>15056219.078617226</v>
      </c>
      <c r="AL97" s="75">
        <f t="shared" si="98"/>
        <v>193.45452329094942</v>
      </c>
      <c r="AM97" s="106">
        <f t="shared" si="99"/>
        <v>7.4484999716120077</v>
      </c>
      <c r="AN97" s="79">
        <f>AM97/(($C97/AG$3))</f>
        <v>1.9235137289327715</v>
      </c>
      <c r="AO97" s="76">
        <f t="shared" si="100"/>
        <v>26</v>
      </c>
      <c r="AP97" s="76">
        <f t="shared" si="101"/>
        <v>10</v>
      </c>
      <c r="AQ97" s="76">
        <v>1</v>
      </c>
      <c r="AR97" s="67">
        <f t="shared" si="102"/>
        <v>1.325</v>
      </c>
      <c r="AS97" s="75">
        <f>AS96*AQ97</f>
        <v>6</v>
      </c>
      <c r="AT97" s="75">
        <f t="shared" si="103"/>
        <v>206.7</v>
      </c>
      <c r="AU97" s="75">
        <f t="shared" si="104"/>
        <v>367.58347359905179</v>
      </c>
      <c r="AV97" s="75">
        <f t="shared" si="105"/>
        <v>15056219.078617226</v>
      </c>
      <c r="AW97" s="75">
        <f t="shared" si="106"/>
        <v>193.45452329094942</v>
      </c>
      <c r="AX97" s="106">
        <f t="shared" si="143"/>
        <v>1.7783428814661433</v>
      </c>
      <c r="AY97" s="79">
        <f>AX97/(($C97/AR$3))</f>
        <v>0.51786908086651429</v>
      </c>
      <c r="AZ97" s="76">
        <f t="shared" si="107"/>
        <v>-11</v>
      </c>
      <c r="BA97" s="76">
        <f t="shared" si="108"/>
        <v>10</v>
      </c>
      <c r="BB97" s="76">
        <v>1</v>
      </c>
      <c r="BC97" s="67">
        <f t="shared" si="109"/>
        <v>1.51</v>
      </c>
      <c r="BD97" s="75">
        <f>BD96*BB97</f>
        <v>1</v>
      </c>
      <c r="BE97" s="75">
        <f t="shared" si="110"/>
        <v>-16.61</v>
      </c>
      <c r="BF97" s="75">
        <f t="shared" si="111"/>
        <v>2.176376408240309</v>
      </c>
      <c r="BG97" s="75">
        <f t="shared" si="112"/>
        <v>15056219.078617226</v>
      </c>
      <c r="BH97" s="75">
        <f t="shared" si="113"/>
        <v>193.45452329094942</v>
      </c>
      <c r="BK97" s="76">
        <f t="shared" si="114"/>
        <v>-61</v>
      </c>
      <c r="BL97" s="76">
        <f t="shared" si="115"/>
        <v>10</v>
      </c>
      <c r="BM97" s="76">
        <v>1</v>
      </c>
      <c r="BN97" s="67">
        <f t="shared" si="116"/>
        <v>1.76</v>
      </c>
      <c r="BO97" s="75">
        <f>BO96*BM97</f>
        <v>1</v>
      </c>
      <c r="BP97" s="75">
        <f t="shared" si="117"/>
        <v>-107.36</v>
      </c>
      <c r="BQ97" s="75">
        <f t="shared" si="118"/>
        <v>2.1253675861721698E-3</v>
      </c>
      <c r="BR97" s="75">
        <f t="shared" si="119"/>
        <v>15056219.078617226</v>
      </c>
      <c r="BS97" s="75">
        <f t="shared" si="120"/>
        <v>193.45452329094942</v>
      </c>
      <c r="BV97" s="76">
        <f t="shared" si="121"/>
        <v>-116</v>
      </c>
      <c r="BW97" s="76">
        <f t="shared" si="122"/>
        <v>10</v>
      </c>
      <c r="BX97" s="76">
        <v>1</v>
      </c>
      <c r="BY97" s="67">
        <f t="shared" si="123"/>
        <v>2.0350000000000001</v>
      </c>
      <c r="BZ97" s="75">
        <f>BZ96*BX97</f>
        <v>1</v>
      </c>
      <c r="CA97" s="75">
        <f t="shared" si="124"/>
        <v>-236.06</v>
      </c>
      <c r="CB97" s="75">
        <f t="shared" si="125"/>
        <v>1.0377771416856258E-6</v>
      </c>
      <c r="CC97" s="75">
        <f t="shared" si="126"/>
        <v>15056219.078617226</v>
      </c>
      <c r="CD97" s="75">
        <f t="shared" si="127"/>
        <v>193.45452329094942</v>
      </c>
      <c r="CG97" s="76">
        <f t="shared" si="128"/>
        <v>-166</v>
      </c>
      <c r="CH97" s="76">
        <f t="shared" si="129"/>
        <v>10</v>
      </c>
      <c r="CI97" s="76">
        <v>1</v>
      </c>
      <c r="CJ97" s="67">
        <f t="shared" si="130"/>
        <v>2.2850000000000001</v>
      </c>
      <c r="CK97" s="75">
        <f>CK96*CI97</f>
        <v>1</v>
      </c>
      <c r="CL97" s="75">
        <f t="shared" si="131"/>
        <v>-379.31</v>
      </c>
      <c r="CM97" s="75">
        <f t="shared" si="132"/>
        <v>1.0134542399273656E-9</v>
      </c>
      <c r="CN97" s="75">
        <f t="shared" si="133"/>
        <v>15056219.078617226</v>
      </c>
      <c r="CO97" s="75">
        <f t="shared" si="134"/>
        <v>193.45452329094942</v>
      </c>
      <c r="CR97" s="76">
        <f t="shared" si="135"/>
        <v>-229</v>
      </c>
      <c r="CS97" s="76">
        <f t="shared" si="136"/>
        <v>10</v>
      </c>
      <c r="CT97" s="76">
        <v>1</v>
      </c>
      <c r="CU97" s="67">
        <f t="shared" si="137"/>
        <v>2.6</v>
      </c>
      <c r="CV97" s="75">
        <f>CV96*CT97</f>
        <v>1</v>
      </c>
      <c r="CW97" s="75">
        <f t="shared" si="138"/>
        <v>-595.4</v>
      </c>
      <c r="CX97" s="75">
        <f t="shared" si="139"/>
        <v>1.6323985434454153E-13</v>
      </c>
      <c r="CY97" s="75">
        <f t="shared" si="140"/>
        <v>15056219.078617226</v>
      </c>
      <c r="CZ97" s="75">
        <f t="shared" si="141"/>
        <v>193.45452329094942</v>
      </c>
    </row>
    <row r="98" spans="1:104">
      <c r="A98" s="67">
        <f t="shared" si="74"/>
        <v>6.0628662660416177</v>
      </c>
      <c r="B98" s="67">
        <f t="shared" si="75"/>
        <v>3.0666666666666669</v>
      </c>
      <c r="C98" s="88">
        <f t="shared" si="145"/>
        <v>4.55</v>
      </c>
      <c r="D98" s="92"/>
      <c r="E98" s="70">
        <f t="shared" si="76"/>
        <v>345901.08176165173</v>
      </c>
      <c r="F98" s="67">
        <f t="shared" si="142"/>
        <v>18.400000000000009</v>
      </c>
      <c r="G98" s="71">
        <v>92</v>
      </c>
      <c r="H98" s="76">
        <f t="shared" si="77"/>
        <v>92</v>
      </c>
      <c r="I98" s="76">
        <f t="shared" si="78"/>
        <v>10</v>
      </c>
      <c r="J98" s="76">
        <v>1</v>
      </c>
      <c r="K98" s="67">
        <f t="shared" si="79"/>
        <v>1</v>
      </c>
      <c r="L98" s="75">
        <f>L97*J98</f>
        <v>4800</v>
      </c>
      <c r="M98" s="75">
        <f t="shared" si="80"/>
        <v>441600</v>
      </c>
      <c r="N98" s="75">
        <f t="shared" si="81"/>
        <v>3459010.8176165172</v>
      </c>
      <c r="O98" s="75">
        <f t="shared" si="82"/>
        <v>17295054.088082585</v>
      </c>
      <c r="P98" s="75">
        <f t="shared" si="83"/>
        <v>200.47877786377617</v>
      </c>
      <c r="Q98" s="106">
        <f t="shared" si="144"/>
        <v>7.8329049311968237</v>
      </c>
      <c r="R98" s="79">
        <f>Q98/(($C98/K$3))</f>
        <v>1.7215175672960052</v>
      </c>
      <c r="S98" s="76">
        <f t="shared" si="84"/>
        <v>82</v>
      </c>
      <c r="T98" s="76">
        <f t="shared" si="85"/>
        <v>10</v>
      </c>
      <c r="U98" s="76">
        <v>1</v>
      </c>
      <c r="V98" s="67">
        <f t="shared" si="86"/>
        <v>1.05</v>
      </c>
      <c r="W98" s="75">
        <f>W97*U98</f>
        <v>4800</v>
      </c>
      <c r="X98" s="75">
        <f t="shared" si="87"/>
        <v>413280</v>
      </c>
      <c r="Y98" s="75">
        <f t="shared" si="88"/>
        <v>864752.70440412872</v>
      </c>
      <c r="Z98" s="75">
        <f t="shared" si="89"/>
        <v>17295054.088082585</v>
      </c>
      <c r="AA98" s="75">
        <f t="shared" si="90"/>
        <v>200.47877786377617</v>
      </c>
      <c r="AB98" s="106">
        <f t="shared" si="91"/>
        <v>2.0924136285427042</v>
      </c>
      <c r="AC98" s="79">
        <f>AB98/(($C98/V$3))</f>
        <v>0.48286468350985484</v>
      </c>
      <c r="AD98" s="76">
        <f t="shared" si="92"/>
        <v>57</v>
      </c>
      <c r="AE98" s="76">
        <f t="shared" si="93"/>
        <v>10</v>
      </c>
      <c r="AF98" s="76">
        <v>1</v>
      </c>
      <c r="AG98" s="67">
        <f t="shared" si="94"/>
        <v>1.175</v>
      </c>
      <c r="AH98" s="75">
        <f>AH97*AF98</f>
        <v>48</v>
      </c>
      <c r="AI98" s="75">
        <f t="shared" si="95"/>
        <v>3214.8</v>
      </c>
      <c r="AJ98" s="75">
        <f t="shared" si="96"/>
        <v>27023.522012628982</v>
      </c>
      <c r="AK98" s="75">
        <f t="shared" si="97"/>
        <v>17295054.088082585</v>
      </c>
      <c r="AL98" s="75">
        <f t="shared" si="98"/>
        <v>200.47877786377617</v>
      </c>
      <c r="AM98" s="106">
        <f t="shared" si="99"/>
        <v>8.4059730038039628</v>
      </c>
      <c r="AN98" s="79">
        <f>AM98/(($C98/AG$3))</f>
        <v>2.1707732482350894</v>
      </c>
      <c r="AO98" s="76">
        <f t="shared" si="100"/>
        <v>27</v>
      </c>
      <c r="AP98" s="76">
        <f t="shared" si="101"/>
        <v>10</v>
      </c>
      <c r="AQ98" s="76">
        <v>1</v>
      </c>
      <c r="AR98" s="67">
        <f t="shared" si="102"/>
        <v>1.325</v>
      </c>
      <c r="AS98" s="75">
        <f>AS97*AQ98</f>
        <v>6</v>
      </c>
      <c r="AT98" s="75">
        <f t="shared" si="103"/>
        <v>214.65</v>
      </c>
      <c r="AU98" s="75">
        <f t="shared" si="104"/>
        <v>422.24253144732688</v>
      </c>
      <c r="AV98" s="75">
        <f t="shared" si="105"/>
        <v>17295054.088082585</v>
      </c>
      <c r="AW98" s="75">
        <f t="shared" si="106"/>
        <v>200.47877786377617</v>
      </c>
      <c r="AX98" s="106">
        <f t="shared" si="143"/>
        <v>1.9671210409845183</v>
      </c>
      <c r="AY98" s="79">
        <f>AX98/(($C98/AR$3))</f>
        <v>0.57284294050648055</v>
      </c>
      <c r="AZ98" s="76">
        <f t="shared" si="107"/>
        <v>-10</v>
      </c>
      <c r="BA98" s="76">
        <f t="shared" si="108"/>
        <v>10</v>
      </c>
      <c r="BB98" s="76">
        <v>1</v>
      </c>
      <c r="BC98" s="67">
        <f t="shared" si="109"/>
        <v>1.51</v>
      </c>
      <c r="BD98" s="75">
        <f>BD97*BB98</f>
        <v>1</v>
      </c>
      <c r="BE98" s="75">
        <f t="shared" si="110"/>
        <v>-15.1</v>
      </c>
      <c r="BF98" s="75">
        <f t="shared" si="111"/>
        <v>2.4999999999999982</v>
      </c>
      <c r="BG98" s="75">
        <f t="shared" si="112"/>
        <v>17295054.088082585</v>
      </c>
      <c r="BH98" s="75">
        <f t="shared" si="113"/>
        <v>200.47877786377617</v>
      </c>
      <c r="BK98" s="76">
        <f t="shared" si="114"/>
        <v>-60</v>
      </c>
      <c r="BL98" s="76">
        <f t="shared" si="115"/>
        <v>10</v>
      </c>
      <c r="BM98" s="76">
        <v>1</v>
      </c>
      <c r="BN98" s="67">
        <f t="shared" si="116"/>
        <v>1.76</v>
      </c>
      <c r="BO98" s="75">
        <f>BO97*BM98</f>
        <v>1</v>
      </c>
      <c r="BP98" s="75">
        <f t="shared" si="117"/>
        <v>-105.6</v>
      </c>
      <c r="BQ98" s="75">
        <f t="shared" si="118"/>
        <v>2.4414062499999905E-3</v>
      </c>
      <c r="BR98" s="75">
        <f t="shared" si="119"/>
        <v>17295054.088082585</v>
      </c>
      <c r="BS98" s="75">
        <f t="shared" si="120"/>
        <v>200.47877786377617</v>
      </c>
      <c r="BV98" s="76">
        <f t="shared" si="121"/>
        <v>-115</v>
      </c>
      <c r="BW98" s="76">
        <f t="shared" si="122"/>
        <v>10</v>
      </c>
      <c r="BX98" s="76">
        <v>1</v>
      </c>
      <c r="BY98" s="67">
        <f t="shared" si="123"/>
        <v>2.0350000000000001</v>
      </c>
      <c r="BZ98" s="75">
        <f>BZ97*BX98</f>
        <v>1</v>
      </c>
      <c r="CA98" s="75">
        <f t="shared" si="124"/>
        <v>-234.02500000000001</v>
      </c>
      <c r="CB98" s="75">
        <f t="shared" si="125"/>
        <v>1.1920928955078032E-6</v>
      </c>
      <c r="CC98" s="75">
        <f t="shared" si="126"/>
        <v>17295054.088082585</v>
      </c>
      <c r="CD98" s="75">
        <f t="shared" si="127"/>
        <v>200.47877786377617</v>
      </c>
      <c r="CG98" s="76">
        <f t="shared" si="128"/>
        <v>-165</v>
      </c>
      <c r="CH98" s="76">
        <f t="shared" si="129"/>
        <v>10</v>
      </c>
      <c r="CI98" s="76">
        <v>1</v>
      </c>
      <c r="CJ98" s="67">
        <f t="shared" si="130"/>
        <v>2.2850000000000001</v>
      </c>
      <c r="CK98" s="75">
        <f>CK97*CI98</f>
        <v>1</v>
      </c>
      <c r="CL98" s="75">
        <f t="shared" si="131"/>
        <v>-377.02500000000003</v>
      </c>
      <c r="CM98" s="75">
        <f t="shared" si="132"/>
        <v>1.1641532182693355E-9</v>
      </c>
      <c r="CN98" s="75">
        <f t="shared" si="133"/>
        <v>17295054.088082585</v>
      </c>
      <c r="CO98" s="75">
        <f t="shared" si="134"/>
        <v>200.47877786377617</v>
      </c>
      <c r="CR98" s="76">
        <f t="shared" si="135"/>
        <v>-228</v>
      </c>
      <c r="CS98" s="76">
        <f t="shared" si="136"/>
        <v>10</v>
      </c>
      <c r="CT98" s="76">
        <v>1</v>
      </c>
      <c r="CU98" s="67">
        <f t="shared" si="137"/>
        <v>2.6</v>
      </c>
      <c r="CV98" s="75">
        <f>CV97*CT98</f>
        <v>1</v>
      </c>
      <c r="CW98" s="75">
        <f t="shared" si="138"/>
        <v>-592.80000000000007</v>
      </c>
      <c r="CX98" s="75">
        <f t="shared" si="139"/>
        <v>1.8751335215553043E-13</v>
      </c>
      <c r="CY98" s="75">
        <f t="shared" si="140"/>
        <v>17295054.088082585</v>
      </c>
      <c r="CZ98" s="75">
        <f t="shared" si="141"/>
        <v>200.47877786377617</v>
      </c>
    </row>
    <row r="99" spans="1:104">
      <c r="A99" s="67">
        <f t="shared" si="74"/>
        <v>6.2766727831740319</v>
      </c>
      <c r="B99" s="67">
        <f t="shared" si="75"/>
        <v>3.1</v>
      </c>
      <c r="C99" s="88">
        <f t="shared" si="145"/>
        <v>4.55</v>
      </c>
      <c r="D99" s="92"/>
      <c r="E99" s="70">
        <f t="shared" si="76"/>
        <v>397336.00361130427</v>
      </c>
      <c r="F99" s="67">
        <f t="shared" si="142"/>
        <v>18.600000000000012</v>
      </c>
      <c r="G99" s="71">
        <v>93</v>
      </c>
      <c r="H99" s="76">
        <f t="shared" si="77"/>
        <v>93</v>
      </c>
      <c r="I99" s="76">
        <f t="shared" si="78"/>
        <v>10</v>
      </c>
      <c r="J99" s="76">
        <v>1</v>
      </c>
      <c r="K99" s="67">
        <f t="shared" si="79"/>
        <v>1</v>
      </c>
      <c r="L99" s="75">
        <f>L98*J99</f>
        <v>4800</v>
      </c>
      <c r="M99" s="75">
        <f t="shared" si="80"/>
        <v>446400</v>
      </c>
      <c r="N99" s="75">
        <f t="shared" si="81"/>
        <v>3973360.0361130429</v>
      </c>
      <c r="O99" s="75">
        <f t="shared" si="82"/>
        <v>19866800.180565216</v>
      </c>
      <c r="P99" s="75">
        <f t="shared" si="83"/>
        <v>207.75786912306046</v>
      </c>
      <c r="Q99" s="106">
        <f t="shared" si="144"/>
        <v>8.900896138246063</v>
      </c>
      <c r="R99" s="79">
        <f>Q99/(($C99/K$3))</f>
        <v>1.9562409095046294</v>
      </c>
      <c r="S99" s="76">
        <f t="shared" si="84"/>
        <v>83</v>
      </c>
      <c r="T99" s="76">
        <f t="shared" si="85"/>
        <v>10</v>
      </c>
      <c r="U99" s="76">
        <v>1</v>
      </c>
      <c r="V99" s="67">
        <f t="shared" si="86"/>
        <v>1.05</v>
      </c>
      <c r="W99" s="75">
        <f>W98*U99</f>
        <v>4800</v>
      </c>
      <c r="X99" s="75">
        <f t="shared" si="87"/>
        <v>418320</v>
      </c>
      <c r="Y99" s="75">
        <f t="shared" si="88"/>
        <v>993340.0090282599</v>
      </c>
      <c r="Z99" s="75">
        <f t="shared" si="89"/>
        <v>19866800.180565216</v>
      </c>
      <c r="AA99" s="75">
        <f t="shared" si="90"/>
        <v>207.75786912306046</v>
      </c>
      <c r="AB99" s="106">
        <f t="shared" si="91"/>
        <v>2.3745936341276055</v>
      </c>
      <c r="AC99" s="79">
        <f>AB99/(($C99/V$3))</f>
        <v>0.54798314633713974</v>
      </c>
      <c r="AD99" s="76">
        <f t="shared" si="92"/>
        <v>58</v>
      </c>
      <c r="AE99" s="76">
        <f t="shared" si="93"/>
        <v>10</v>
      </c>
      <c r="AF99" s="76">
        <v>1</v>
      </c>
      <c r="AG99" s="67">
        <f t="shared" si="94"/>
        <v>1.175</v>
      </c>
      <c r="AH99" s="75">
        <f>AH98*AF99</f>
        <v>48</v>
      </c>
      <c r="AI99" s="75">
        <f t="shared" si="95"/>
        <v>3271.2000000000003</v>
      </c>
      <c r="AJ99" s="75">
        <f t="shared" si="96"/>
        <v>31041.875282133071</v>
      </c>
      <c r="AK99" s="75">
        <f t="shared" si="97"/>
        <v>19866800.180565216</v>
      </c>
      <c r="AL99" s="75">
        <f t="shared" si="98"/>
        <v>207.75786912306046</v>
      </c>
      <c r="AM99" s="106">
        <f t="shared" si="99"/>
        <v>9.4894458553842842</v>
      </c>
      <c r="AN99" s="79">
        <f>AM99/(($C99/AG$3))</f>
        <v>2.4505711824344032</v>
      </c>
      <c r="AO99" s="76">
        <f t="shared" si="100"/>
        <v>28</v>
      </c>
      <c r="AP99" s="76">
        <f t="shared" si="101"/>
        <v>10</v>
      </c>
      <c r="AQ99" s="76">
        <v>1</v>
      </c>
      <c r="AR99" s="67">
        <f t="shared" si="102"/>
        <v>1.325</v>
      </c>
      <c r="AS99" s="75">
        <f>AS98*AQ99</f>
        <v>6</v>
      </c>
      <c r="AT99" s="75">
        <f t="shared" si="103"/>
        <v>222.6</v>
      </c>
      <c r="AU99" s="75">
        <f t="shared" si="104"/>
        <v>485.02930128332827</v>
      </c>
      <c r="AV99" s="75">
        <f t="shared" si="105"/>
        <v>19866800.180565216</v>
      </c>
      <c r="AW99" s="75">
        <f t="shared" si="106"/>
        <v>207.75786912306046</v>
      </c>
      <c r="AX99" s="106">
        <f t="shared" si="143"/>
        <v>2.1789276787211511</v>
      </c>
      <c r="AY99" s="79">
        <f>AX99/(($C99/AR$3))</f>
        <v>0.63452289545176377</v>
      </c>
      <c r="AZ99" s="76">
        <f t="shared" si="107"/>
        <v>-9</v>
      </c>
      <c r="BA99" s="76">
        <f t="shared" si="108"/>
        <v>10</v>
      </c>
      <c r="BB99" s="76">
        <v>1</v>
      </c>
      <c r="BC99" s="67">
        <f t="shared" si="109"/>
        <v>1.51</v>
      </c>
      <c r="BD99" s="75">
        <f>BD98*BB99</f>
        <v>1</v>
      </c>
      <c r="BE99" s="75">
        <f t="shared" si="110"/>
        <v>-13.59</v>
      </c>
      <c r="BF99" s="75">
        <f t="shared" si="111"/>
        <v>2.8717458874925854</v>
      </c>
      <c r="BG99" s="75">
        <f t="shared" si="112"/>
        <v>19866800.180565216</v>
      </c>
      <c r="BH99" s="75">
        <f t="shared" si="113"/>
        <v>207.75786912306046</v>
      </c>
      <c r="BK99" s="76">
        <f t="shared" si="114"/>
        <v>-59</v>
      </c>
      <c r="BL99" s="76">
        <f t="shared" si="115"/>
        <v>10</v>
      </c>
      <c r="BM99" s="76">
        <v>1</v>
      </c>
      <c r="BN99" s="67">
        <f t="shared" si="116"/>
        <v>1.76</v>
      </c>
      <c r="BO99" s="75">
        <f>BO98*BM99</f>
        <v>1</v>
      </c>
      <c r="BP99" s="75">
        <f t="shared" si="117"/>
        <v>-103.84</v>
      </c>
      <c r="BQ99" s="75">
        <f t="shared" si="118"/>
        <v>2.8044393432544693E-3</v>
      </c>
      <c r="BR99" s="75">
        <f t="shared" si="119"/>
        <v>19866800.180565216</v>
      </c>
      <c r="BS99" s="75">
        <f t="shared" si="120"/>
        <v>207.75786912306046</v>
      </c>
      <c r="BV99" s="76">
        <f t="shared" si="121"/>
        <v>-114</v>
      </c>
      <c r="BW99" s="76">
        <f t="shared" si="122"/>
        <v>10</v>
      </c>
      <c r="BX99" s="76">
        <v>1</v>
      </c>
      <c r="BY99" s="67">
        <f t="shared" si="123"/>
        <v>2.0350000000000001</v>
      </c>
      <c r="BZ99" s="75">
        <f>BZ98*BX99</f>
        <v>1</v>
      </c>
      <c r="CA99" s="75">
        <f t="shared" si="124"/>
        <v>-231.99</v>
      </c>
      <c r="CB99" s="75">
        <f t="shared" si="125"/>
        <v>1.369355148073466E-6</v>
      </c>
      <c r="CC99" s="75">
        <f t="shared" si="126"/>
        <v>19866800.180565216</v>
      </c>
      <c r="CD99" s="75">
        <f t="shared" si="127"/>
        <v>207.75786912306046</v>
      </c>
      <c r="CG99" s="76">
        <f t="shared" si="128"/>
        <v>-164</v>
      </c>
      <c r="CH99" s="76">
        <f t="shared" si="129"/>
        <v>10</v>
      </c>
      <c r="CI99" s="76">
        <v>1</v>
      </c>
      <c r="CJ99" s="67">
        <f t="shared" si="130"/>
        <v>2.2850000000000001</v>
      </c>
      <c r="CK99" s="75">
        <f>CK98*CI99</f>
        <v>1</v>
      </c>
      <c r="CL99" s="75">
        <f t="shared" si="131"/>
        <v>-374.74</v>
      </c>
      <c r="CM99" s="75">
        <f t="shared" si="132"/>
        <v>1.3372608867904898E-9</v>
      </c>
      <c r="CN99" s="75">
        <f t="shared" si="133"/>
        <v>19866800.180565216</v>
      </c>
      <c r="CO99" s="75">
        <f t="shared" si="134"/>
        <v>207.75786912306046</v>
      </c>
      <c r="CR99" s="76">
        <f t="shared" si="135"/>
        <v>-227</v>
      </c>
      <c r="CS99" s="76">
        <f t="shared" si="136"/>
        <v>10</v>
      </c>
      <c r="CT99" s="76">
        <v>1</v>
      </c>
      <c r="CU99" s="67">
        <f t="shared" si="137"/>
        <v>2.6</v>
      </c>
      <c r="CV99" s="75">
        <f>CV98*CT99</f>
        <v>1</v>
      </c>
      <c r="CW99" s="75">
        <f t="shared" si="138"/>
        <v>-590.20000000000005</v>
      </c>
      <c r="CX99" s="75">
        <f t="shared" si="139"/>
        <v>2.1539627916103753E-13</v>
      </c>
      <c r="CY99" s="75">
        <f t="shared" si="140"/>
        <v>19866800.180565216</v>
      </c>
      <c r="CZ99" s="75">
        <f t="shared" si="141"/>
        <v>207.75786912306046</v>
      </c>
    </row>
    <row r="100" spans="1:104">
      <c r="A100" s="67">
        <f t="shared" si="74"/>
        <v>6.4980191708499113</v>
      </c>
      <c r="B100" s="67">
        <f t="shared" si="75"/>
        <v>3.1333333333333333</v>
      </c>
      <c r="C100" s="88">
        <f t="shared" si="145"/>
        <v>4.55</v>
      </c>
      <c r="D100" s="92"/>
      <c r="E100" s="70">
        <f t="shared" si="76"/>
        <v>456419.21372940112</v>
      </c>
      <c r="F100" s="67">
        <f t="shared" si="142"/>
        <v>18.800000000000011</v>
      </c>
      <c r="G100" s="71">
        <v>94</v>
      </c>
      <c r="H100" s="76">
        <f t="shared" si="77"/>
        <v>94</v>
      </c>
      <c r="I100" s="76">
        <f t="shared" si="78"/>
        <v>10</v>
      </c>
      <c r="J100" s="76">
        <v>1</v>
      </c>
      <c r="K100" s="67">
        <f t="shared" si="79"/>
        <v>1</v>
      </c>
      <c r="L100" s="75">
        <f>L99*J100</f>
        <v>4800</v>
      </c>
      <c r="M100" s="75">
        <f t="shared" si="80"/>
        <v>451200</v>
      </c>
      <c r="N100" s="75">
        <f t="shared" si="81"/>
        <v>4564192.1372940112</v>
      </c>
      <c r="O100" s="75">
        <f t="shared" si="82"/>
        <v>22820960.686470054</v>
      </c>
      <c r="P100" s="75">
        <f t="shared" si="83"/>
        <v>215.30103519416039</v>
      </c>
      <c r="Q100" s="106">
        <f t="shared" si="144"/>
        <v>10.115674063151621</v>
      </c>
      <c r="R100" s="79">
        <f>Q100/(($C100/K$3))</f>
        <v>2.2232250688245321</v>
      </c>
      <c r="S100" s="76">
        <f t="shared" si="84"/>
        <v>84</v>
      </c>
      <c r="T100" s="76">
        <f t="shared" si="85"/>
        <v>10</v>
      </c>
      <c r="U100" s="76">
        <v>1</v>
      </c>
      <c r="V100" s="67">
        <f t="shared" si="86"/>
        <v>1.05</v>
      </c>
      <c r="W100" s="75">
        <f>W99*U100</f>
        <v>4800</v>
      </c>
      <c r="X100" s="75">
        <f t="shared" si="87"/>
        <v>423360</v>
      </c>
      <c r="Y100" s="75">
        <f t="shared" si="88"/>
        <v>1141048.0343235023</v>
      </c>
      <c r="Z100" s="75">
        <f t="shared" si="89"/>
        <v>22820960.686470054</v>
      </c>
      <c r="AA100" s="75">
        <f t="shared" si="90"/>
        <v>215.30103519416039</v>
      </c>
      <c r="AB100" s="106">
        <f t="shared" si="91"/>
        <v>2.6952192798646597</v>
      </c>
      <c r="AC100" s="79">
        <f>AB100/(($C100/V$3))</f>
        <v>0.62197367996876762</v>
      </c>
      <c r="AD100" s="76">
        <f t="shared" si="92"/>
        <v>59</v>
      </c>
      <c r="AE100" s="76">
        <f t="shared" si="93"/>
        <v>10</v>
      </c>
      <c r="AF100" s="76">
        <v>1</v>
      </c>
      <c r="AG100" s="67">
        <f t="shared" si="94"/>
        <v>1.175</v>
      </c>
      <c r="AH100" s="75">
        <f>AH99*AF100</f>
        <v>48</v>
      </c>
      <c r="AI100" s="75">
        <f t="shared" si="95"/>
        <v>3327.6</v>
      </c>
      <c r="AJ100" s="75">
        <f t="shared" si="96"/>
        <v>35657.751072609382</v>
      </c>
      <c r="AK100" s="75">
        <f t="shared" si="97"/>
        <v>22820960.686470054</v>
      </c>
      <c r="AL100" s="75">
        <f t="shared" si="98"/>
        <v>215.30103519416039</v>
      </c>
      <c r="AM100" s="106">
        <f t="shared" si="99"/>
        <v>10.715756422830083</v>
      </c>
      <c r="AN100" s="79">
        <f>AM100/(($C100/AG$3))</f>
        <v>2.7672557795220545</v>
      </c>
      <c r="AO100" s="76">
        <f t="shared" si="100"/>
        <v>29</v>
      </c>
      <c r="AP100" s="76">
        <f t="shared" si="101"/>
        <v>10</v>
      </c>
      <c r="AQ100" s="76">
        <v>1</v>
      </c>
      <c r="AR100" s="67">
        <f t="shared" si="102"/>
        <v>1.325</v>
      </c>
      <c r="AS100" s="75">
        <f>AS99*AQ100</f>
        <v>6</v>
      </c>
      <c r="AT100" s="75">
        <f t="shared" si="103"/>
        <v>230.54999999999998</v>
      </c>
      <c r="AU100" s="75">
        <f t="shared" si="104"/>
        <v>557.15236050952046</v>
      </c>
      <c r="AV100" s="75">
        <f t="shared" si="105"/>
        <v>22820960.686470054</v>
      </c>
      <c r="AW100" s="75">
        <f t="shared" si="106"/>
        <v>215.30103519416039</v>
      </c>
      <c r="AX100" s="106">
        <f t="shared" si="143"/>
        <v>2.4166226870939949</v>
      </c>
      <c r="AY100" s="79">
        <f>AX100/(($C100/AR$3))</f>
        <v>0.70374177151638306</v>
      </c>
      <c r="AZ100" s="76">
        <f t="shared" si="107"/>
        <v>-8</v>
      </c>
      <c r="BA100" s="76">
        <f t="shared" si="108"/>
        <v>10</v>
      </c>
      <c r="BB100" s="76">
        <v>1</v>
      </c>
      <c r="BC100" s="67">
        <f t="shared" si="109"/>
        <v>1.51</v>
      </c>
      <c r="BD100" s="75">
        <f>BD99*BB100</f>
        <v>1</v>
      </c>
      <c r="BE100" s="75">
        <f t="shared" si="110"/>
        <v>-12.08</v>
      </c>
      <c r="BF100" s="75">
        <f t="shared" si="111"/>
        <v>3.2987697769322337</v>
      </c>
      <c r="BG100" s="75">
        <f t="shared" si="112"/>
        <v>22820960.686470054</v>
      </c>
      <c r="BH100" s="75">
        <f t="shared" si="113"/>
        <v>215.30103519416039</v>
      </c>
      <c r="BK100" s="76">
        <f t="shared" si="114"/>
        <v>-58</v>
      </c>
      <c r="BL100" s="76">
        <f t="shared" si="115"/>
        <v>10</v>
      </c>
      <c r="BM100" s="76">
        <v>1</v>
      </c>
      <c r="BN100" s="67">
        <f t="shared" si="116"/>
        <v>1.76</v>
      </c>
      <c r="BO100" s="75">
        <f>BO99*BM100</f>
        <v>1</v>
      </c>
      <c r="BP100" s="75">
        <f t="shared" si="117"/>
        <v>-102.08</v>
      </c>
      <c r="BQ100" s="75">
        <f t="shared" si="118"/>
        <v>3.2214548602853745E-3</v>
      </c>
      <c r="BR100" s="75">
        <f t="shared" si="119"/>
        <v>22820960.686470054</v>
      </c>
      <c r="BS100" s="75">
        <f t="shared" si="120"/>
        <v>215.30103519416039</v>
      </c>
      <c r="BV100" s="76">
        <f t="shared" si="121"/>
        <v>-113</v>
      </c>
      <c r="BW100" s="76">
        <f t="shared" si="122"/>
        <v>10</v>
      </c>
      <c r="BX100" s="76">
        <v>1</v>
      </c>
      <c r="BY100" s="67">
        <f t="shared" si="123"/>
        <v>2.0350000000000001</v>
      </c>
      <c r="BZ100" s="75">
        <f>BZ99*BX100</f>
        <v>1</v>
      </c>
      <c r="CA100" s="75">
        <f t="shared" si="124"/>
        <v>-229.95500000000001</v>
      </c>
      <c r="CB100" s="75">
        <f t="shared" si="125"/>
        <v>1.5729760059987119E-6</v>
      </c>
      <c r="CC100" s="75">
        <f t="shared" si="126"/>
        <v>22820960.686470054</v>
      </c>
      <c r="CD100" s="75">
        <f t="shared" si="127"/>
        <v>215.30103519416039</v>
      </c>
      <c r="CG100" s="76">
        <f t="shared" si="128"/>
        <v>-163</v>
      </c>
      <c r="CH100" s="76">
        <f t="shared" si="129"/>
        <v>10</v>
      </c>
      <c r="CI100" s="76">
        <v>1</v>
      </c>
      <c r="CJ100" s="67">
        <f t="shared" si="130"/>
        <v>2.2850000000000001</v>
      </c>
      <c r="CK100" s="75">
        <f>CK99*CI100</f>
        <v>1</v>
      </c>
      <c r="CL100" s="75">
        <f t="shared" si="131"/>
        <v>-372.45500000000004</v>
      </c>
      <c r="CM100" s="75">
        <f t="shared" si="132"/>
        <v>1.5361093808581115E-9</v>
      </c>
      <c r="CN100" s="75">
        <f t="shared" si="133"/>
        <v>22820960.686470054</v>
      </c>
      <c r="CO100" s="75">
        <f t="shared" si="134"/>
        <v>215.30103519416039</v>
      </c>
      <c r="CR100" s="76">
        <f t="shared" si="135"/>
        <v>-226</v>
      </c>
      <c r="CS100" s="76">
        <f t="shared" si="136"/>
        <v>10</v>
      </c>
      <c r="CT100" s="76">
        <v>1</v>
      </c>
      <c r="CU100" s="67">
        <f t="shared" si="137"/>
        <v>2.6</v>
      </c>
      <c r="CV100" s="75">
        <f>CV99*CT100</f>
        <v>1</v>
      </c>
      <c r="CW100" s="75">
        <f t="shared" si="138"/>
        <v>-587.6</v>
      </c>
      <c r="CX100" s="75">
        <f t="shared" si="139"/>
        <v>2.4742535154476598E-13</v>
      </c>
      <c r="CY100" s="75">
        <f t="shared" si="140"/>
        <v>22820960.686470054</v>
      </c>
      <c r="CZ100" s="75">
        <f t="shared" si="141"/>
        <v>215.30103519416039</v>
      </c>
    </row>
    <row r="101" spans="1:104">
      <c r="A101" s="67">
        <f t="shared" si="74"/>
        <v>6.7271713220297462</v>
      </c>
      <c r="B101" s="67">
        <f t="shared" si="75"/>
        <v>3.1666666666666665</v>
      </c>
      <c r="C101" s="88">
        <f t="shared" si="145"/>
        <v>4.55</v>
      </c>
      <c r="D101" s="92"/>
      <c r="E101" s="70">
        <f t="shared" si="76"/>
        <v>524288.00000000338</v>
      </c>
      <c r="F101" s="67">
        <f t="shared" si="142"/>
        <v>19.000000000000011</v>
      </c>
      <c r="G101" s="71">
        <v>95</v>
      </c>
      <c r="H101" s="76">
        <f t="shared" si="77"/>
        <v>95</v>
      </c>
      <c r="I101" s="76">
        <f t="shared" si="78"/>
        <v>10</v>
      </c>
      <c r="J101" s="76">
        <v>1</v>
      </c>
      <c r="K101" s="67">
        <f t="shared" si="79"/>
        <v>1</v>
      </c>
      <c r="L101" s="75">
        <f>L100*J101</f>
        <v>4800</v>
      </c>
      <c r="M101" s="75">
        <f t="shared" si="80"/>
        <v>456000</v>
      </c>
      <c r="N101" s="75">
        <f t="shared" si="81"/>
        <v>5242880.0000000335</v>
      </c>
      <c r="O101" s="75">
        <f t="shared" si="82"/>
        <v>26214400.000000168</v>
      </c>
      <c r="P101" s="75">
        <f t="shared" si="83"/>
        <v>223.11784884731989</v>
      </c>
      <c r="Q101" s="106">
        <f t="shared" si="144"/>
        <v>11.497543859649197</v>
      </c>
      <c r="R101" s="79">
        <f>Q101/(($C101/K$3))</f>
        <v>2.5269327164064168</v>
      </c>
      <c r="S101" s="76">
        <f t="shared" si="84"/>
        <v>85</v>
      </c>
      <c r="T101" s="76">
        <f t="shared" si="85"/>
        <v>10</v>
      </c>
      <c r="U101" s="76">
        <v>1</v>
      </c>
      <c r="V101" s="67">
        <f t="shared" si="86"/>
        <v>1.05</v>
      </c>
      <c r="W101" s="75">
        <f>W100*U101</f>
        <v>4800</v>
      </c>
      <c r="X101" s="75">
        <f t="shared" si="87"/>
        <v>428400</v>
      </c>
      <c r="Y101" s="75">
        <f t="shared" si="88"/>
        <v>1310720.0000000072</v>
      </c>
      <c r="Z101" s="75">
        <f t="shared" si="89"/>
        <v>26214400.000000168</v>
      </c>
      <c r="AA101" s="75">
        <f t="shared" si="90"/>
        <v>223.11784884731989</v>
      </c>
      <c r="AB101" s="106">
        <f t="shared" si="91"/>
        <v>3.0595704948646292</v>
      </c>
      <c r="AC101" s="79">
        <f>AB101/(($C101/V$3))</f>
        <v>0.70605472958414528</v>
      </c>
      <c r="AD101" s="76">
        <f t="shared" si="92"/>
        <v>60</v>
      </c>
      <c r="AE101" s="76">
        <f t="shared" si="93"/>
        <v>10</v>
      </c>
      <c r="AF101" s="76">
        <v>10</v>
      </c>
      <c r="AG101" s="67">
        <f t="shared" si="94"/>
        <v>1.175</v>
      </c>
      <c r="AH101" s="75">
        <f>AH100*AF101</f>
        <v>480</v>
      </c>
      <c r="AI101" s="75">
        <f t="shared" si="95"/>
        <v>33840</v>
      </c>
      <c r="AJ101" s="75">
        <f t="shared" si="96"/>
        <v>40960.00000000016</v>
      </c>
      <c r="AK101" s="75">
        <f t="shared" si="97"/>
        <v>26214400.000000168</v>
      </c>
      <c r="AL101" s="75">
        <f t="shared" si="98"/>
        <v>223.11784884731989</v>
      </c>
      <c r="AM101" s="106">
        <f t="shared" si="99"/>
        <v>1.2104018912529597</v>
      </c>
      <c r="AN101" s="79">
        <f>AM101/(($C101/AG$3))</f>
        <v>0.3125763125763138</v>
      </c>
      <c r="AO101" s="76">
        <f t="shared" si="100"/>
        <v>30</v>
      </c>
      <c r="AP101" s="76">
        <f t="shared" si="101"/>
        <v>10</v>
      </c>
      <c r="AQ101" s="76">
        <v>1</v>
      </c>
      <c r="AR101" s="67">
        <f t="shared" si="102"/>
        <v>1.325</v>
      </c>
      <c r="AS101" s="75">
        <f>AS100*AQ101</f>
        <v>6</v>
      </c>
      <c r="AT101" s="75">
        <f t="shared" si="103"/>
        <v>238.5</v>
      </c>
      <c r="AU101" s="75">
        <f t="shared" si="104"/>
        <v>640.00000000000114</v>
      </c>
      <c r="AV101" s="75">
        <f t="shared" si="105"/>
        <v>26214400.000000168</v>
      </c>
      <c r="AW101" s="75">
        <f t="shared" si="106"/>
        <v>223.11784884731989</v>
      </c>
      <c r="AX101" s="106">
        <f t="shared" si="143"/>
        <v>2.6834381551362729</v>
      </c>
      <c r="AY101" s="79">
        <f>AX101/(($C101/AR$3))</f>
        <v>0.78144078144078277</v>
      </c>
      <c r="AZ101" s="76">
        <f t="shared" si="107"/>
        <v>-7</v>
      </c>
      <c r="BA101" s="76">
        <f t="shared" si="108"/>
        <v>10</v>
      </c>
      <c r="BB101" s="76">
        <v>1</v>
      </c>
      <c r="BC101" s="67">
        <f t="shared" si="109"/>
        <v>1.51</v>
      </c>
      <c r="BD101" s="75">
        <f>BD100*BB101</f>
        <v>1</v>
      </c>
      <c r="BE101" s="75">
        <f t="shared" si="110"/>
        <v>-10.57</v>
      </c>
      <c r="BF101" s="75">
        <f t="shared" si="111"/>
        <v>3.7892914162759932</v>
      </c>
      <c r="BG101" s="75">
        <f t="shared" si="112"/>
        <v>26214400.000000168</v>
      </c>
      <c r="BH101" s="75">
        <f t="shared" si="113"/>
        <v>223.11784884731989</v>
      </c>
      <c r="BK101" s="76">
        <f t="shared" si="114"/>
        <v>-57</v>
      </c>
      <c r="BL101" s="76">
        <f t="shared" si="115"/>
        <v>10</v>
      </c>
      <c r="BM101" s="76">
        <v>1</v>
      </c>
      <c r="BN101" s="67">
        <f t="shared" si="116"/>
        <v>1.76</v>
      </c>
      <c r="BO101" s="75">
        <f>BO100*BM101</f>
        <v>1</v>
      </c>
      <c r="BP101" s="75">
        <f t="shared" si="117"/>
        <v>-100.32000000000001</v>
      </c>
      <c r="BQ101" s="75">
        <f t="shared" si="118"/>
        <v>3.7004798987070116E-3</v>
      </c>
      <c r="BR101" s="75">
        <f t="shared" si="119"/>
        <v>26214400.000000168</v>
      </c>
      <c r="BS101" s="75">
        <f t="shared" si="120"/>
        <v>223.11784884731989</v>
      </c>
      <c r="BV101" s="76">
        <f t="shared" si="121"/>
        <v>-112</v>
      </c>
      <c r="BW101" s="76">
        <f t="shared" si="122"/>
        <v>10</v>
      </c>
      <c r="BX101" s="76">
        <v>1</v>
      </c>
      <c r="BY101" s="67">
        <f t="shared" si="123"/>
        <v>2.0350000000000001</v>
      </c>
      <c r="BZ101" s="75">
        <f>BZ100*BX101</f>
        <v>1</v>
      </c>
      <c r="CA101" s="75">
        <f t="shared" si="124"/>
        <v>-227.92000000000002</v>
      </c>
      <c r="CB101" s="75">
        <f t="shared" si="125"/>
        <v>1.8068749505405267E-6</v>
      </c>
      <c r="CC101" s="75">
        <f t="shared" si="126"/>
        <v>26214400.000000168</v>
      </c>
      <c r="CD101" s="75">
        <f t="shared" si="127"/>
        <v>223.11784884731989</v>
      </c>
      <c r="CG101" s="76">
        <f t="shared" si="128"/>
        <v>-162</v>
      </c>
      <c r="CH101" s="76">
        <f t="shared" si="129"/>
        <v>10</v>
      </c>
      <c r="CI101" s="76">
        <v>1</v>
      </c>
      <c r="CJ101" s="67">
        <f t="shared" si="130"/>
        <v>2.2850000000000001</v>
      </c>
      <c r="CK101" s="75">
        <f>CK100*CI101</f>
        <v>1</v>
      </c>
      <c r="CL101" s="75">
        <f t="shared" si="131"/>
        <v>-370.17</v>
      </c>
      <c r="CM101" s="75">
        <f t="shared" si="132"/>
        <v>1.7645263188872271E-9</v>
      </c>
      <c r="CN101" s="75">
        <f t="shared" si="133"/>
        <v>26214400.000000168</v>
      </c>
      <c r="CO101" s="75">
        <f t="shared" si="134"/>
        <v>223.11784884731989</v>
      </c>
      <c r="CR101" s="76">
        <f t="shared" si="135"/>
        <v>-225</v>
      </c>
      <c r="CS101" s="76">
        <f t="shared" si="136"/>
        <v>10</v>
      </c>
      <c r="CT101" s="76">
        <v>1</v>
      </c>
      <c r="CU101" s="67">
        <f t="shared" si="137"/>
        <v>2.6</v>
      </c>
      <c r="CV101" s="75">
        <f>CV100*CT101</f>
        <v>1</v>
      </c>
      <c r="CW101" s="75">
        <f t="shared" si="138"/>
        <v>-585</v>
      </c>
      <c r="CX101" s="75">
        <f t="shared" si="139"/>
        <v>2.8421709430403573E-13</v>
      </c>
      <c r="CY101" s="75">
        <f t="shared" si="140"/>
        <v>26214400.000000168</v>
      </c>
      <c r="CZ101" s="75">
        <f t="shared" si="141"/>
        <v>223.11784884731989</v>
      </c>
    </row>
    <row r="102" spans="1:104">
      <c r="A102" s="67">
        <f t="shared" si="74"/>
        <v>6.9644045063690241</v>
      </c>
      <c r="B102" s="67">
        <f t="shared" si="75"/>
        <v>3.2</v>
      </c>
      <c r="C102" s="88">
        <f t="shared" si="145"/>
        <v>4.55</v>
      </c>
      <c r="D102" s="92"/>
      <c r="E102" s="70">
        <f t="shared" si="76"/>
        <v>602248.76314468938</v>
      </c>
      <c r="F102" s="67">
        <f t="shared" si="142"/>
        <v>19.20000000000001</v>
      </c>
      <c r="G102" s="71">
        <v>96</v>
      </c>
      <c r="H102" s="76">
        <f t="shared" si="77"/>
        <v>96</v>
      </c>
      <c r="I102" s="76">
        <f t="shared" si="78"/>
        <v>10</v>
      </c>
      <c r="J102" s="76">
        <v>1</v>
      </c>
      <c r="K102" s="67">
        <f t="shared" si="79"/>
        <v>1</v>
      </c>
      <c r="L102" s="75">
        <f>L101*J102</f>
        <v>4800</v>
      </c>
      <c r="M102" s="75">
        <f t="shared" si="80"/>
        <v>460800</v>
      </c>
      <c r="N102" s="75">
        <f t="shared" si="81"/>
        <v>6022487.6314468943</v>
      </c>
      <c r="O102" s="75">
        <f t="shared" si="82"/>
        <v>30112438.157234471</v>
      </c>
      <c r="P102" s="75">
        <f t="shared" si="83"/>
        <v>231.21822961145162</v>
      </c>
      <c r="Q102" s="106">
        <f t="shared" si="144"/>
        <v>13.06963461685524</v>
      </c>
      <c r="R102" s="79">
        <f>Q102/(($C102/K$3))</f>
        <v>2.8724471685396131</v>
      </c>
      <c r="S102" s="76">
        <f t="shared" si="84"/>
        <v>86</v>
      </c>
      <c r="T102" s="76">
        <f t="shared" si="85"/>
        <v>10</v>
      </c>
      <c r="U102" s="76">
        <v>1</v>
      </c>
      <c r="V102" s="67">
        <f t="shared" si="86"/>
        <v>1.05</v>
      </c>
      <c r="W102" s="75">
        <f>W101*U102</f>
        <v>4800</v>
      </c>
      <c r="X102" s="75">
        <f t="shared" si="87"/>
        <v>433440</v>
      </c>
      <c r="Y102" s="75">
        <f t="shared" si="88"/>
        <v>1505621.9078617222</v>
      </c>
      <c r="Z102" s="75">
        <f t="shared" si="89"/>
        <v>30112438.157234471</v>
      </c>
      <c r="AA102" s="75">
        <f t="shared" si="90"/>
        <v>231.21822961145162</v>
      </c>
      <c r="AB102" s="106">
        <f t="shared" si="91"/>
        <v>3.4736570410246452</v>
      </c>
      <c r="AC102" s="79">
        <f>AB102/(($C102/V$3))</f>
        <v>0.80161316331337973</v>
      </c>
      <c r="AD102" s="76">
        <f t="shared" si="92"/>
        <v>61</v>
      </c>
      <c r="AE102" s="76">
        <f t="shared" si="93"/>
        <v>10</v>
      </c>
      <c r="AF102" s="76">
        <v>1</v>
      </c>
      <c r="AG102" s="67">
        <f t="shared" si="94"/>
        <v>1.175</v>
      </c>
      <c r="AH102" s="75">
        <f>AH101*AF102</f>
        <v>480</v>
      </c>
      <c r="AI102" s="75">
        <f t="shared" si="95"/>
        <v>34404</v>
      </c>
      <c r="AJ102" s="75">
        <f t="shared" si="96"/>
        <v>47050.684620678738</v>
      </c>
      <c r="AK102" s="75">
        <f t="shared" si="97"/>
        <v>30112438.157234471</v>
      </c>
      <c r="AL102" s="75">
        <f t="shared" si="98"/>
        <v>231.21822961145162</v>
      </c>
      <c r="AM102" s="106">
        <f t="shared" si="99"/>
        <v>1.3675934374107295</v>
      </c>
      <c r="AN102" s="79">
        <f>AM102/(($C102/AG$3))</f>
        <v>0.35316973383683675</v>
      </c>
      <c r="AO102" s="76">
        <f t="shared" si="100"/>
        <v>31</v>
      </c>
      <c r="AP102" s="76">
        <f t="shared" si="101"/>
        <v>10</v>
      </c>
      <c r="AQ102" s="76">
        <v>1</v>
      </c>
      <c r="AR102" s="67">
        <f t="shared" si="102"/>
        <v>1.325</v>
      </c>
      <c r="AS102" s="75">
        <f>AS101*AQ102</f>
        <v>6</v>
      </c>
      <c r="AT102" s="75">
        <f t="shared" si="103"/>
        <v>246.45</v>
      </c>
      <c r="AU102" s="75">
        <f t="shared" si="104"/>
        <v>735.16694719810391</v>
      </c>
      <c r="AV102" s="75">
        <f t="shared" si="105"/>
        <v>30112438.157234471</v>
      </c>
      <c r="AW102" s="75">
        <f t="shared" si="106"/>
        <v>231.21822961145162</v>
      </c>
      <c r="AX102" s="106">
        <f t="shared" si="143"/>
        <v>2.9830267689109511</v>
      </c>
      <c r="AY102" s="79">
        <f>AX102/(($C102/AR$3))</f>
        <v>0.8686836195180242</v>
      </c>
      <c r="AZ102" s="76">
        <f t="shared" si="107"/>
        <v>-6</v>
      </c>
      <c r="BA102" s="76">
        <f t="shared" si="108"/>
        <v>10</v>
      </c>
      <c r="BB102" s="76">
        <v>1</v>
      </c>
      <c r="BC102" s="67">
        <f t="shared" si="109"/>
        <v>1.51</v>
      </c>
      <c r="BD102" s="75">
        <f>BD101*BB102</f>
        <v>1</v>
      </c>
      <c r="BE102" s="75">
        <f t="shared" si="110"/>
        <v>-9.06</v>
      </c>
      <c r="BF102" s="75">
        <f t="shared" si="111"/>
        <v>4.3527528164806197</v>
      </c>
      <c r="BG102" s="75">
        <f t="shared" si="112"/>
        <v>30112438.157234471</v>
      </c>
      <c r="BH102" s="75">
        <f t="shared" si="113"/>
        <v>231.21822961145162</v>
      </c>
      <c r="BK102" s="76">
        <f t="shared" si="114"/>
        <v>-56</v>
      </c>
      <c r="BL102" s="76">
        <f t="shared" si="115"/>
        <v>10</v>
      </c>
      <c r="BM102" s="76">
        <v>1</v>
      </c>
      <c r="BN102" s="67">
        <f t="shared" si="116"/>
        <v>1.76</v>
      </c>
      <c r="BO102" s="75">
        <f>BO101*BM102</f>
        <v>1</v>
      </c>
      <c r="BP102" s="75">
        <f t="shared" si="117"/>
        <v>-98.56</v>
      </c>
      <c r="BQ102" s="75">
        <f t="shared" si="118"/>
        <v>4.2507351723443405E-3</v>
      </c>
      <c r="BR102" s="75">
        <f t="shared" si="119"/>
        <v>30112438.157234471</v>
      </c>
      <c r="BS102" s="75">
        <f t="shared" si="120"/>
        <v>231.21822961145162</v>
      </c>
      <c r="BV102" s="76">
        <f t="shared" si="121"/>
        <v>-111</v>
      </c>
      <c r="BW102" s="76">
        <f t="shared" si="122"/>
        <v>10</v>
      </c>
      <c r="BX102" s="76">
        <v>1</v>
      </c>
      <c r="BY102" s="67">
        <f t="shared" si="123"/>
        <v>2.0350000000000001</v>
      </c>
      <c r="BZ102" s="75">
        <f>BZ101*BX102</f>
        <v>1</v>
      </c>
      <c r="CA102" s="75">
        <f t="shared" si="124"/>
        <v>-225.88500000000002</v>
      </c>
      <c r="CB102" s="75">
        <f t="shared" si="125"/>
        <v>2.0755542833712524E-6</v>
      </c>
      <c r="CC102" s="75">
        <f t="shared" si="126"/>
        <v>30112438.157234471</v>
      </c>
      <c r="CD102" s="75">
        <f t="shared" si="127"/>
        <v>231.21822961145162</v>
      </c>
      <c r="CG102" s="76">
        <f t="shared" si="128"/>
        <v>-161</v>
      </c>
      <c r="CH102" s="76">
        <f t="shared" si="129"/>
        <v>10</v>
      </c>
      <c r="CI102" s="76">
        <v>1</v>
      </c>
      <c r="CJ102" s="67">
        <f t="shared" si="130"/>
        <v>2.2850000000000001</v>
      </c>
      <c r="CK102" s="75">
        <f>CK101*CI102</f>
        <v>1</v>
      </c>
      <c r="CL102" s="75">
        <f t="shared" si="131"/>
        <v>-367.88500000000005</v>
      </c>
      <c r="CM102" s="75">
        <f t="shared" si="132"/>
        <v>2.0269084798547316E-9</v>
      </c>
      <c r="CN102" s="75">
        <f t="shared" si="133"/>
        <v>30112438.157234471</v>
      </c>
      <c r="CO102" s="75">
        <f t="shared" si="134"/>
        <v>231.21822961145162</v>
      </c>
      <c r="CR102" s="76">
        <f t="shared" si="135"/>
        <v>-224</v>
      </c>
      <c r="CS102" s="76">
        <f t="shared" si="136"/>
        <v>10</v>
      </c>
      <c r="CT102" s="76">
        <v>1</v>
      </c>
      <c r="CU102" s="67">
        <f t="shared" si="137"/>
        <v>2.6</v>
      </c>
      <c r="CV102" s="75">
        <f>CV101*CT102</f>
        <v>1</v>
      </c>
      <c r="CW102" s="75">
        <f t="shared" si="138"/>
        <v>-582.4</v>
      </c>
      <c r="CX102" s="75">
        <f t="shared" si="139"/>
        <v>3.2647970868908312E-13</v>
      </c>
      <c r="CY102" s="75">
        <f t="shared" si="140"/>
        <v>30112438.157234471</v>
      </c>
      <c r="CZ102" s="75">
        <f t="shared" si="141"/>
        <v>231.21822961145162</v>
      </c>
    </row>
    <row r="103" spans="1:104">
      <c r="A103" s="67">
        <f t="shared" si="74"/>
        <v>7.2100037008866753</v>
      </c>
      <c r="B103" s="67">
        <f t="shared" si="75"/>
        <v>3.2333333333333334</v>
      </c>
      <c r="C103" s="88">
        <f t="shared" si="145"/>
        <v>4.55</v>
      </c>
      <c r="D103" s="92"/>
      <c r="E103" s="70">
        <f t="shared" si="76"/>
        <v>691802.16352330381</v>
      </c>
      <c r="F103" s="67">
        <f t="shared" si="142"/>
        <v>19.400000000000009</v>
      </c>
      <c r="G103" s="71">
        <v>97</v>
      </c>
      <c r="H103" s="76">
        <f t="shared" si="77"/>
        <v>97</v>
      </c>
      <c r="I103" s="76">
        <f t="shared" si="78"/>
        <v>10</v>
      </c>
      <c r="J103" s="76">
        <v>1</v>
      </c>
      <c r="K103" s="67">
        <f t="shared" si="79"/>
        <v>1</v>
      </c>
      <c r="L103" s="75">
        <f>L102*J103</f>
        <v>4800</v>
      </c>
      <c r="M103" s="75">
        <f t="shared" si="80"/>
        <v>465600</v>
      </c>
      <c r="N103" s="75">
        <f t="shared" si="81"/>
        <v>6918021.6352330381</v>
      </c>
      <c r="O103" s="75">
        <f t="shared" si="82"/>
        <v>34590108.176165193</v>
      </c>
      <c r="P103" s="75">
        <f t="shared" si="83"/>
        <v>239.61245632613384</v>
      </c>
      <c r="Q103" s="106">
        <f t="shared" si="144"/>
        <v>14.858293890105323</v>
      </c>
      <c r="R103" s="79">
        <f>Q103/(($C103/K$3))</f>
        <v>3.2655590967264447</v>
      </c>
      <c r="S103" s="76">
        <f t="shared" si="84"/>
        <v>87</v>
      </c>
      <c r="T103" s="76">
        <f t="shared" si="85"/>
        <v>10</v>
      </c>
      <c r="U103" s="76">
        <v>1</v>
      </c>
      <c r="V103" s="67">
        <f t="shared" si="86"/>
        <v>1.05</v>
      </c>
      <c r="W103" s="75">
        <f>W102*U103</f>
        <v>4800</v>
      </c>
      <c r="X103" s="75">
        <f t="shared" si="87"/>
        <v>438480</v>
      </c>
      <c r="Y103" s="75">
        <f t="shared" si="88"/>
        <v>1729505.4088082581</v>
      </c>
      <c r="Z103" s="75">
        <f t="shared" si="89"/>
        <v>34590108.176165193</v>
      </c>
      <c r="AA103" s="75">
        <f t="shared" si="90"/>
        <v>239.61245632613384</v>
      </c>
      <c r="AB103" s="106">
        <f t="shared" si="91"/>
        <v>3.9443199434598113</v>
      </c>
      <c r="AC103" s="79">
        <f>AB103/(($C103/V$3))</f>
        <v>0.91022767925995651</v>
      </c>
      <c r="AD103" s="76">
        <f t="shared" si="92"/>
        <v>62</v>
      </c>
      <c r="AE103" s="76">
        <f t="shared" si="93"/>
        <v>10</v>
      </c>
      <c r="AF103" s="76">
        <v>1</v>
      </c>
      <c r="AG103" s="67">
        <f t="shared" si="94"/>
        <v>1.175</v>
      </c>
      <c r="AH103" s="75">
        <f>AH102*AF103</f>
        <v>480</v>
      </c>
      <c r="AI103" s="75">
        <f t="shared" si="95"/>
        <v>34968</v>
      </c>
      <c r="AJ103" s="75">
        <f t="shared" si="96"/>
        <v>54047.044025257965</v>
      </c>
      <c r="AK103" s="75">
        <f t="shared" si="97"/>
        <v>34590108.176165193</v>
      </c>
      <c r="AL103" s="75">
        <f t="shared" si="98"/>
        <v>239.61245632613384</v>
      </c>
      <c r="AM103" s="106">
        <f t="shared" si="99"/>
        <v>1.545614391022019</v>
      </c>
      <c r="AN103" s="79">
        <f>AM103/(($C103/AG$3))</f>
        <v>0.3991421779012907</v>
      </c>
      <c r="AO103" s="76">
        <f t="shared" si="100"/>
        <v>32</v>
      </c>
      <c r="AP103" s="76">
        <f t="shared" si="101"/>
        <v>10</v>
      </c>
      <c r="AQ103" s="76">
        <v>1</v>
      </c>
      <c r="AR103" s="67">
        <f t="shared" si="102"/>
        <v>1.325</v>
      </c>
      <c r="AS103" s="75">
        <f>AS102*AQ103</f>
        <v>6</v>
      </c>
      <c r="AT103" s="75">
        <f t="shared" si="103"/>
        <v>254.39999999999998</v>
      </c>
      <c r="AU103" s="75">
        <f t="shared" si="104"/>
        <v>844.48506289465411</v>
      </c>
      <c r="AV103" s="75">
        <f t="shared" si="105"/>
        <v>34590108.176165193</v>
      </c>
      <c r="AW103" s="75">
        <f t="shared" si="106"/>
        <v>239.61245632613384</v>
      </c>
      <c r="AX103" s="106">
        <f t="shared" si="143"/>
        <v>3.3195167566613764</v>
      </c>
      <c r="AY103" s="79">
        <f>AX103/(($C103/AR$3))</f>
        <v>0.96667246210468649</v>
      </c>
      <c r="AZ103" s="76">
        <f t="shared" si="107"/>
        <v>-5</v>
      </c>
      <c r="BA103" s="76">
        <f t="shared" si="108"/>
        <v>10</v>
      </c>
      <c r="BB103" s="76">
        <v>1</v>
      </c>
      <c r="BC103" s="67">
        <f t="shared" si="109"/>
        <v>1.51</v>
      </c>
      <c r="BD103" s="75">
        <f>BD102*BB103</f>
        <v>1</v>
      </c>
      <c r="BE103" s="75">
        <f t="shared" si="110"/>
        <v>-7.55</v>
      </c>
      <c r="BF103" s="75">
        <f t="shared" si="111"/>
        <v>4.9999999999999991</v>
      </c>
      <c r="BG103" s="75">
        <f t="shared" si="112"/>
        <v>34590108.176165193</v>
      </c>
      <c r="BH103" s="75">
        <f t="shared" si="113"/>
        <v>239.61245632613384</v>
      </c>
      <c r="BK103" s="76">
        <f t="shared" si="114"/>
        <v>-55</v>
      </c>
      <c r="BL103" s="76">
        <f t="shared" si="115"/>
        <v>10</v>
      </c>
      <c r="BM103" s="76">
        <v>1</v>
      </c>
      <c r="BN103" s="67">
        <f t="shared" si="116"/>
        <v>1.76</v>
      </c>
      <c r="BO103" s="75">
        <f>BO102*BM103</f>
        <v>1</v>
      </c>
      <c r="BP103" s="75">
        <f t="shared" si="117"/>
        <v>-96.8</v>
      </c>
      <c r="BQ103" s="75">
        <f t="shared" si="118"/>
        <v>4.8828124999999818E-3</v>
      </c>
      <c r="BR103" s="75">
        <f t="shared" si="119"/>
        <v>34590108.176165193</v>
      </c>
      <c r="BS103" s="75">
        <f t="shared" si="120"/>
        <v>239.61245632613384</v>
      </c>
      <c r="BV103" s="76">
        <f t="shared" si="121"/>
        <v>-110</v>
      </c>
      <c r="BW103" s="76">
        <f t="shared" si="122"/>
        <v>10</v>
      </c>
      <c r="BX103" s="76">
        <v>1</v>
      </c>
      <c r="BY103" s="67">
        <f t="shared" si="123"/>
        <v>2.0350000000000001</v>
      </c>
      <c r="BZ103" s="75">
        <f>BZ102*BX103</f>
        <v>1</v>
      </c>
      <c r="CA103" s="75">
        <f t="shared" si="124"/>
        <v>-223.85000000000002</v>
      </c>
      <c r="CB103" s="75">
        <f t="shared" si="125"/>
        <v>2.3841857910156076E-6</v>
      </c>
      <c r="CC103" s="75">
        <f t="shared" si="126"/>
        <v>34590108.176165193</v>
      </c>
      <c r="CD103" s="75">
        <f t="shared" si="127"/>
        <v>239.61245632613384</v>
      </c>
      <c r="CG103" s="76">
        <f t="shared" si="128"/>
        <v>-160</v>
      </c>
      <c r="CH103" s="76">
        <f t="shared" si="129"/>
        <v>10</v>
      </c>
      <c r="CI103" s="76">
        <v>1</v>
      </c>
      <c r="CJ103" s="67">
        <f t="shared" si="130"/>
        <v>2.2850000000000001</v>
      </c>
      <c r="CK103" s="75">
        <f>CK102*CI103</f>
        <v>1</v>
      </c>
      <c r="CL103" s="75">
        <f t="shared" si="131"/>
        <v>-365.6</v>
      </c>
      <c r="CM103" s="75">
        <f t="shared" si="132"/>
        <v>2.3283064365386715E-9</v>
      </c>
      <c r="CN103" s="75">
        <f t="shared" si="133"/>
        <v>34590108.176165193</v>
      </c>
      <c r="CO103" s="75">
        <f t="shared" si="134"/>
        <v>239.61245632613384</v>
      </c>
      <c r="CR103" s="76">
        <f t="shared" si="135"/>
        <v>-223</v>
      </c>
      <c r="CS103" s="76">
        <f t="shared" si="136"/>
        <v>10</v>
      </c>
      <c r="CT103" s="76">
        <v>1</v>
      </c>
      <c r="CU103" s="67">
        <f t="shared" si="137"/>
        <v>2.6</v>
      </c>
      <c r="CV103" s="75">
        <f>CV102*CT103</f>
        <v>1</v>
      </c>
      <c r="CW103" s="75">
        <f t="shared" si="138"/>
        <v>-579.80000000000007</v>
      </c>
      <c r="CX103" s="75">
        <f t="shared" si="139"/>
        <v>3.7502670431106096E-13</v>
      </c>
      <c r="CY103" s="75">
        <f t="shared" si="140"/>
        <v>34590108.176165193</v>
      </c>
      <c r="CZ103" s="75">
        <f t="shared" si="141"/>
        <v>239.61245632613384</v>
      </c>
    </row>
    <row r="104" spans="1:104">
      <c r="A104" s="67">
        <f t="shared" si="74"/>
        <v>7.4642639322944948</v>
      </c>
      <c r="B104" s="67">
        <f t="shared" si="75"/>
        <v>3.2666666666666666</v>
      </c>
      <c r="C104" s="88">
        <f t="shared" si="145"/>
        <v>4.55</v>
      </c>
      <c r="D104" s="92"/>
      <c r="E104" s="70">
        <f t="shared" si="76"/>
        <v>794672.00722260878</v>
      </c>
      <c r="F104" s="67">
        <f t="shared" si="142"/>
        <v>19.600000000000012</v>
      </c>
      <c r="G104" s="71">
        <v>98</v>
      </c>
      <c r="H104" s="76">
        <f t="shared" si="77"/>
        <v>98</v>
      </c>
      <c r="I104" s="76">
        <f t="shared" si="78"/>
        <v>10</v>
      </c>
      <c r="J104" s="76">
        <v>1</v>
      </c>
      <c r="K104" s="67">
        <f t="shared" si="79"/>
        <v>1</v>
      </c>
      <c r="L104" s="75">
        <f>L103*J104</f>
        <v>4800</v>
      </c>
      <c r="M104" s="75">
        <f t="shared" si="80"/>
        <v>470400</v>
      </c>
      <c r="N104" s="75">
        <f t="shared" si="81"/>
        <v>7946720.0722260876</v>
      </c>
      <c r="O104" s="75">
        <f t="shared" si="82"/>
        <v>39733600.361130439</v>
      </c>
      <c r="P104" s="75">
        <f t="shared" si="83"/>
        <v>248.31118014766352</v>
      </c>
      <c r="Q104" s="106">
        <f t="shared" si="144"/>
        <v>16.893537568507838</v>
      </c>
      <c r="R104" s="79">
        <f>Q104/(($C104/K$3))</f>
        <v>3.7128653996720526</v>
      </c>
      <c r="S104" s="76">
        <f t="shared" si="84"/>
        <v>88</v>
      </c>
      <c r="T104" s="76">
        <f t="shared" si="85"/>
        <v>10</v>
      </c>
      <c r="U104" s="76">
        <v>1</v>
      </c>
      <c r="V104" s="67">
        <f t="shared" si="86"/>
        <v>1.05</v>
      </c>
      <c r="W104" s="75">
        <f>W103*U104</f>
        <v>4800</v>
      </c>
      <c r="X104" s="75">
        <f t="shared" si="87"/>
        <v>443520</v>
      </c>
      <c r="Y104" s="75">
        <f t="shared" si="88"/>
        <v>1986680.0180565205</v>
      </c>
      <c r="Z104" s="75">
        <f t="shared" si="89"/>
        <v>39733600.361130439</v>
      </c>
      <c r="AA104" s="75">
        <f t="shared" si="90"/>
        <v>248.31118014766352</v>
      </c>
      <c r="AB104" s="106">
        <f t="shared" si="91"/>
        <v>4.4793470825588937</v>
      </c>
      <c r="AC104" s="79">
        <f>AB104/(($C104/V$3))</f>
        <v>1.0336954805905141</v>
      </c>
      <c r="AD104" s="76">
        <f t="shared" si="92"/>
        <v>63</v>
      </c>
      <c r="AE104" s="76">
        <f t="shared" si="93"/>
        <v>10</v>
      </c>
      <c r="AF104" s="76">
        <v>1</v>
      </c>
      <c r="AG104" s="67">
        <f t="shared" si="94"/>
        <v>1.175</v>
      </c>
      <c r="AH104" s="75">
        <f>AH103*AF104</f>
        <v>480</v>
      </c>
      <c r="AI104" s="75">
        <f t="shared" si="95"/>
        <v>35532</v>
      </c>
      <c r="AJ104" s="75">
        <f t="shared" si="96"/>
        <v>62083.750564266164</v>
      </c>
      <c r="AK104" s="75">
        <f t="shared" si="97"/>
        <v>39733600.361130439</v>
      </c>
      <c r="AL104" s="75">
        <f t="shared" si="98"/>
        <v>248.31118014766352</v>
      </c>
      <c r="AM104" s="106">
        <f t="shared" si="99"/>
        <v>1.7472630463882179</v>
      </c>
      <c r="AN104" s="79">
        <f>AM104/(($C104/AG$3))</f>
        <v>0.45121628121014423</v>
      </c>
      <c r="AO104" s="76">
        <f t="shared" si="100"/>
        <v>33</v>
      </c>
      <c r="AP104" s="76">
        <f t="shared" si="101"/>
        <v>10</v>
      </c>
      <c r="AQ104" s="76">
        <v>1</v>
      </c>
      <c r="AR104" s="67">
        <f t="shared" si="102"/>
        <v>1.325</v>
      </c>
      <c r="AS104" s="75">
        <f>AS103*AQ104</f>
        <v>6</v>
      </c>
      <c r="AT104" s="75">
        <f t="shared" si="103"/>
        <v>262.34999999999997</v>
      </c>
      <c r="AU104" s="75">
        <f t="shared" si="104"/>
        <v>970.05860256665699</v>
      </c>
      <c r="AV104" s="75">
        <f t="shared" si="105"/>
        <v>39733600.361130439</v>
      </c>
      <c r="AW104" s="75">
        <f t="shared" si="106"/>
        <v>248.31118014766352</v>
      </c>
      <c r="AX104" s="106">
        <f t="shared" si="143"/>
        <v>3.6975742426783196</v>
      </c>
      <c r="AY104" s="79">
        <f>AX104/(($C104/AR$3))</f>
        <v>1.0767661256151151</v>
      </c>
      <c r="AZ104" s="76">
        <f t="shared" si="107"/>
        <v>-4</v>
      </c>
      <c r="BA104" s="76">
        <f t="shared" si="108"/>
        <v>10</v>
      </c>
      <c r="BB104" s="76">
        <v>1</v>
      </c>
      <c r="BC104" s="67">
        <f t="shared" si="109"/>
        <v>1.51</v>
      </c>
      <c r="BD104" s="75">
        <f>BD103*BB104</f>
        <v>1</v>
      </c>
      <c r="BE104" s="75">
        <f t="shared" si="110"/>
        <v>-6.04</v>
      </c>
      <c r="BF104" s="75">
        <f t="shared" si="111"/>
        <v>5.7434917749851735</v>
      </c>
      <c r="BG104" s="75">
        <f t="shared" si="112"/>
        <v>39733600.361130439</v>
      </c>
      <c r="BH104" s="75">
        <f t="shared" si="113"/>
        <v>248.31118014766352</v>
      </c>
      <c r="BK104" s="76">
        <f t="shared" si="114"/>
        <v>-54</v>
      </c>
      <c r="BL104" s="76">
        <f t="shared" si="115"/>
        <v>10</v>
      </c>
      <c r="BM104" s="76">
        <v>1</v>
      </c>
      <c r="BN104" s="67">
        <f t="shared" si="116"/>
        <v>1.76</v>
      </c>
      <c r="BO104" s="75">
        <f>BO103*BM104</f>
        <v>1</v>
      </c>
      <c r="BP104" s="75">
        <f t="shared" si="117"/>
        <v>-95.04</v>
      </c>
      <c r="BQ104" s="75">
        <f t="shared" si="118"/>
        <v>5.6088786865089411E-3</v>
      </c>
      <c r="BR104" s="75">
        <f t="shared" si="119"/>
        <v>39733600.361130439</v>
      </c>
      <c r="BS104" s="75">
        <f t="shared" si="120"/>
        <v>248.31118014766352</v>
      </c>
      <c r="BV104" s="76">
        <f t="shared" si="121"/>
        <v>-109</v>
      </c>
      <c r="BW104" s="76">
        <f t="shared" si="122"/>
        <v>10</v>
      </c>
      <c r="BX104" s="76">
        <v>1</v>
      </c>
      <c r="BY104" s="67">
        <f t="shared" si="123"/>
        <v>2.0350000000000001</v>
      </c>
      <c r="BZ104" s="75">
        <f>BZ103*BX104</f>
        <v>1</v>
      </c>
      <c r="CA104" s="75">
        <f t="shared" si="124"/>
        <v>-221.81500000000003</v>
      </c>
      <c r="CB104" s="75">
        <f t="shared" si="125"/>
        <v>2.7387102961469333E-6</v>
      </c>
      <c r="CC104" s="75">
        <f t="shared" si="126"/>
        <v>39733600.361130439</v>
      </c>
      <c r="CD104" s="75">
        <f t="shared" si="127"/>
        <v>248.31118014766352</v>
      </c>
      <c r="CG104" s="76">
        <f t="shared" si="128"/>
        <v>-159</v>
      </c>
      <c r="CH104" s="76">
        <f t="shared" si="129"/>
        <v>10</v>
      </c>
      <c r="CI104" s="76">
        <v>1</v>
      </c>
      <c r="CJ104" s="67">
        <f t="shared" si="130"/>
        <v>2.2850000000000001</v>
      </c>
      <c r="CK104" s="75">
        <f>CK103*CI104</f>
        <v>1</v>
      </c>
      <c r="CL104" s="75">
        <f t="shared" si="131"/>
        <v>-363.315</v>
      </c>
      <c r="CM104" s="75">
        <f t="shared" si="132"/>
        <v>2.6745217735809809E-9</v>
      </c>
      <c r="CN104" s="75">
        <f t="shared" si="133"/>
        <v>39733600.361130439</v>
      </c>
      <c r="CO104" s="75">
        <f t="shared" si="134"/>
        <v>248.31118014766352</v>
      </c>
      <c r="CR104" s="76">
        <f t="shared" si="135"/>
        <v>-222</v>
      </c>
      <c r="CS104" s="76">
        <f t="shared" si="136"/>
        <v>10</v>
      </c>
      <c r="CT104" s="76">
        <v>1</v>
      </c>
      <c r="CU104" s="67">
        <f t="shared" si="137"/>
        <v>2.6</v>
      </c>
      <c r="CV104" s="75">
        <f>CV103*CT104</f>
        <v>1</v>
      </c>
      <c r="CW104" s="75">
        <f t="shared" si="138"/>
        <v>-577.20000000000005</v>
      </c>
      <c r="CX104" s="75">
        <f t="shared" si="139"/>
        <v>4.307925583220753E-13</v>
      </c>
      <c r="CY104" s="75">
        <f t="shared" si="140"/>
        <v>39733600.361130439</v>
      </c>
      <c r="CZ104" s="75">
        <f t="shared" si="141"/>
        <v>248.31118014766352</v>
      </c>
    </row>
    <row r="105" spans="1:104">
      <c r="A105" s="67">
        <f t="shared" si="74"/>
        <v>7.7274906313988012</v>
      </c>
      <c r="B105" s="67">
        <f t="shared" si="75"/>
        <v>3.3</v>
      </c>
      <c r="C105" s="88">
        <f t="shared" si="145"/>
        <v>4.55</v>
      </c>
      <c r="D105" s="92"/>
      <c r="E105" s="70">
        <f t="shared" si="76"/>
        <v>912838.42745880282</v>
      </c>
      <c r="F105" s="67">
        <f t="shared" si="142"/>
        <v>19.800000000000011</v>
      </c>
      <c r="G105" s="71">
        <v>99</v>
      </c>
      <c r="H105" s="76">
        <f t="shared" si="77"/>
        <v>99</v>
      </c>
      <c r="I105" s="76">
        <f t="shared" si="78"/>
        <v>10</v>
      </c>
      <c r="J105" s="76">
        <v>1</v>
      </c>
      <c r="K105" s="67">
        <f t="shared" si="79"/>
        <v>1</v>
      </c>
      <c r="L105" s="75">
        <f>L104*J105</f>
        <v>4800</v>
      </c>
      <c r="M105" s="75">
        <f t="shared" si="80"/>
        <v>475200</v>
      </c>
      <c r="N105" s="75">
        <f t="shared" si="81"/>
        <v>9128384.274588028</v>
      </c>
      <c r="O105" s="75">
        <f t="shared" si="82"/>
        <v>45641921.372940138</v>
      </c>
      <c r="P105" s="75">
        <f t="shared" si="83"/>
        <v>257.32543802558007</v>
      </c>
      <c r="Q105" s="106">
        <f t="shared" si="144"/>
        <v>19.20956286739905</v>
      </c>
      <c r="R105" s="79">
        <f>Q105/(($C105/K$3))</f>
        <v>4.2218819488789121</v>
      </c>
      <c r="S105" s="76">
        <f t="shared" si="84"/>
        <v>89</v>
      </c>
      <c r="T105" s="76">
        <f t="shared" si="85"/>
        <v>10</v>
      </c>
      <c r="U105" s="76">
        <v>1</v>
      </c>
      <c r="V105" s="67">
        <f t="shared" si="86"/>
        <v>1.05</v>
      </c>
      <c r="W105" s="75">
        <f>W104*U105</f>
        <v>4800</v>
      </c>
      <c r="X105" s="75">
        <f t="shared" si="87"/>
        <v>448560</v>
      </c>
      <c r="Y105" s="75">
        <f t="shared" si="88"/>
        <v>2282096.0686470056</v>
      </c>
      <c r="Z105" s="75">
        <f t="shared" si="89"/>
        <v>45641921.372940138</v>
      </c>
      <c r="AA105" s="75">
        <f t="shared" si="90"/>
        <v>257.32543802558007</v>
      </c>
      <c r="AB105" s="106">
        <f t="shared" si="91"/>
        <v>5.0876049327782358</v>
      </c>
      <c r="AC105" s="79">
        <f>AB105/(($C105/V$3))</f>
        <v>1.1740626767949776</v>
      </c>
      <c r="AD105" s="76">
        <f t="shared" si="92"/>
        <v>64</v>
      </c>
      <c r="AE105" s="76">
        <f t="shared" si="93"/>
        <v>10</v>
      </c>
      <c r="AF105" s="76">
        <v>1</v>
      </c>
      <c r="AG105" s="67">
        <f t="shared" si="94"/>
        <v>1.175</v>
      </c>
      <c r="AH105" s="75">
        <f>AH104*AF105</f>
        <v>480</v>
      </c>
      <c r="AI105" s="75">
        <f t="shared" si="95"/>
        <v>36096</v>
      </c>
      <c r="AJ105" s="75">
        <f t="shared" si="96"/>
        <v>71315.502145218794</v>
      </c>
      <c r="AK105" s="75">
        <f t="shared" si="97"/>
        <v>45641921.372940138</v>
      </c>
      <c r="AL105" s="75">
        <f t="shared" si="98"/>
        <v>257.32543802558007</v>
      </c>
      <c r="AM105" s="106">
        <f t="shared" si="99"/>
        <v>1.9757175904592972</v>
      </c>
      <c r="AN105" s="79">
        <f>AM105/(($C105/AG$3))</f>
        <v>0.510212784349379</v>
      </c>
      <c r="AO105" s="76">
        <f t="shared" si="100"/>
        <v>34</v>
      </c>
      <c r="AP105" s="76">
        <f t="shared" si="101"/>
        <v>10</v>
      </c>
      <c r="AQ105" s="76">
        <v>1</v>
      </c>
      <c r="AR105" s="67">
        <f t="shared" si="102"/>
        <v>1.325</v>
      </c>
      <c r="AS105" s="75">
        <f>AS104*AQ105</f>
        <v>6</v>
      </c>
      <c r="AT105" s="75">
        <f t="shared" si="103"/>
        <v>270.3</v>
      </c>
      <c r="AU105" s="75">
        <f t="shared" si="104"/>
        <v>1114.3047210190414</v>
      </c>
      <c r="AV105" s="75">
        <f t="shared" si="105"/>
        <v>45641921.372940138</v>
      </c>
      <c r="AW105" s="75">
        <f t="shared" si="106"/>
        <v>257.32543802558007</v>
      </c>
      <c r="AX105" s="106">
        <f t="shared" si="143"/>
        <v>4.1224739956309335</v>
      </c>
      <c r="AY105" s="79">
        <f>AX105/(($C105/AR$3))</f>
        <v>1.2005006690573596</v>
      </c>
      <c r="AZ105" s="76">
        <f t="shared" si="107"/>
        <v>-3</v>
      </c>
      <c r="BA105" s="76">
        <f t="shared" si="108"/>
        <v>10</v>
      </c>
      <c r="BB105" s="76">
        <v>1</v>
      </c>
      <c r="BC105" s="67">
        <f t="shared" si="109"/>
        <v>1.51</v>
      </c>
      <c r="BD105" s="75">
        <f>BD104*BB105</f>
        <v>1</v>
      </c>
      <c r="BE105" s="75">
        <f t="shared" si="110"/>
        <v>-4.53</v>
      </c>
      <c r="BF105" s="75">
        <f t="shared" si="111"/>
        <v>6.5975395538644701</v>
      </c>
      <c r="BG105" s="75">
        <f t="shared" si="112"/>
        <v>45641921.372940138</v>
      </c>
      <c r="BH105" s="75">
        <f t="shared" si="113"/>
        <v>257.32543802558007</v>
      </c>
      <c r="BK105" s="76">
        <f t="shared" si="114"/>
        <v>-53</v>
      </c>
      <c r="BL105" s="76">
        <f t="shared" si="115"/>
        <v>10</v>
      </c>
      <c r="BM105" s="76">
        <v>1</v>
      </c>
      <c r="BN105" s="67">
        <f t="shared" si="116"/>
        <v>1.76</v>
      </c>
      <c r="BO105" s="75">
        <f>BO104*BM105</f>
        <v>1</v>
      </c>
      <c r="BP105" s="75">
        <f t="shared" si="117"/>
        <v>-93.28</v>
      </c>
      <c r="BQ105" s="75">
        <f t="shared" si="118"/>
        <v>6.4429097205707508E-3</v>
      </c>
      <c r="BR105" s="75">
        <f t="shared" si="119"/>
        <v>45641921.372940138</v>
      </c>
      <c r="BS105" s="75">
        <f t="shared" si="120"/>
        <v>257.32543802558007</v>
      </c>
      <c r="BV105" s="76">
        <f t="shared" si="121"/>
        <v>-108</v>
      </c>
      <c r="BW105" s="76">
        <f t="shared" si="122"/>
        <v>10</v>
      </c>
      <c r="BX105" s="76">
        <v>1</v>
      </c>
      <c r="BY105" s="67">
        <f t="shared" si="123"/>
        <v>2.0350000000000001</v>
      </c>
      <c r="BZ105" s="75">
        <f>BZ104*BX105</f>
        <v>1</v>
      </c>
      <c r="CA105" s="75">
        <f t="shared" si="124"/>
        <v>-219.78000000000003</v>
      </c>
      <c r="CB105" s="75">
        <f t="shared" si="125"/>
        <v>3.1459520119974246E-6</v>
      </c>
      <c r="CC105" s="75">
        <f t="shared" si="126"/>
        <v>45641921.372940138</v>
      </c>
      <c r="CD105" s="75">
        <f t="shared" si="127"/>
        <v>257.32543802558007</v>
      </c>
      <c r="CG105" s="76">
        <f t="shared" si="128"/>
        <v>-158</v>
      </c>
      <c r="CH105" s="76">
        <f t="shared" si="129"/>
        <v>10</v>
      </c>
      <c r="CI105" s="76">
        <v>1</v>
      </c>
      <c r="CJ105" s="67">
        <f t="shared" si="130"/>
        <v>2.2850000000000001</v>
      </c>
      <c r="CK105" s="75">
        <f>CK104*CI105</f>
        <v>1</v>
      </c>
      <c r="CL105" s="75">
        <f t="shared" si="131"/>
        <v>-361.03000000000003</v>
      </c>
      <c r="CM105" s="75">
        <f t="shared" si="132"/>
        <v>3.0722187617162259E-9</v>
      </c>
      <c r="CN105" s="75">
        <f t="shared" si="133"/>
        <v>45641921.372940138</v>
      </c>
      <c r="CO105" s="75">
        <f t="shared" si="134"/>
        <v>257.32543802558007</v>
      </c>
      <c r="CR105" s="76">
        <f t="shared" si="135"/>
        <v>-221</v>
      </c>
      <c r="CS105" s="76">
        <f t="shared" si="136"/>
        <v>10</v>
      </c>
      <c r="CT105" s="76">
        <v>1</v>
      </c>
      <c r="CU105" s="67">
        <f t="shared" si="137"/>
        <v>2.6</v>
      </c>
      <c r="CV105" s="75">
        <f>CV104*CT105</f>
        <v>1</v>
      </c>
      <c r="CW105" s="75">
        <f t="shared" si="138"/>
        <v>-574.6</v>
      </c>
      <c r="CX105" s="75">
        <f t="shared" si="139"/>
        <v>4.9485070308953217E-13</v>
      </c>
      <c r="CY105" s="75">
        <f t="shared" si="140"/>
        <v>45641921.372940138</v>
      </c>
      <c r="CZ105" s="75">
        <f t="shared" si="141"/>
        <v>257.32543802558007</v>
      </c>
    </row>
    <row r="106" spans="1:104">
      <c r="A106" s="67">
        <f t="shared" si="74"/>
        <v>8.0000000000000373</v>
      </c>
      <c r="B106" s="67">
        <f t="shared" si="75"/>
        <v>3.3333333333333335</v>
      </c>
      <c r="C106" s="88">
        <f t="shared" si="145"/>
        <v>4.55</v>
      </c>
      <c r="D106" s="92"/>
      <c r="E106" s="70">
        <f t="shared" si="76"/>
        <v>1048576.000000007</v>
      </c>
      <c r="F106" s="67">
        <f t="shared" si="142"/>
        <v>20.000000000000011</v>
      </c>
      <c r="G106" s="71">
        <v>100</v>
      </c>
      <c r="H106" s="76">
        <f t="shared" si="77"/>
        <v>100</v>
      </c>
      <c r="I106" s="76">
        <f t="shared" si="78"/>
        <v>10</v>
      </c>
      <c r="J106" s="76">
        <v>12</v>
      </c>
      <c r="K106" s="67">
        <f t="shared" si="79"/>
        <v>1</v>
      </c>
      <c r="L106" s="75">
        <f>L105*J106</f>
        <v>57600</v>
      </c>
      <c r="M106" s="75">
        <f t="shared" si="80"/>
        <v>5760000</v>
      </c>
      <c r="N106" s="75">
        <f t="shared" si="81"/>
        <v>10485760.000000071</v>
      </c>
      <c r="O106" s="75">
        <f t="shared" si="82"/>
        <v>52428800.000000358</v>
      </c>
      <c r="P106" s="75">
        <f t="shared" si="83"/>
        <v>266.66666666666794</v>
      </c>
      <c r="Q106" s="106">
        <f t="shared" si="144"/>
        <v>1.8204444444444567</v>
      </c>
      <c r="R106" s="79">
        <f>Q106/(($C106/K$3))</f>
        <v>0.40009768009768282</v>
      </c>
      <c r="S106" s="76">
        <f t="shared" si="84"/>
        <v>90</v>
      </c>
      <c r="T106" s="76">
        <f t="shared" si="85"/>
        <v>10</v>
      </c>
      <c r="U106" s="76">
        <v>1</v>
      </c>
      <c r="V106" s="67">
        <f t="shared" si="86"/>
        <v>1.05</v>
      </c>
      <c r="W106" s="75">
        <f>W105*U106</f>
        <v>4800</v>
      </c>
      <c r="X106" s="75">
        <f t="shared" si="87"/>
        <v>453600</v>
      </c>
      <c r="Y106" s="75">
        <f t="shared" si="88"/>
        <v>2621440.0000000158</v>
      </c>
      <c r="Z106" s="75">
        <f t="shared" si="89"/>
        <v>52428800.000000358</v>
      </c>
      <c r="AA106" s="75">
        <f t="shared" si="90"/>
        <v>266.66666666666794</v>
      </c>
      <c r="AB106" s="106">
        <f t="shared" si="91"/>
        <v>5.7791887125220809</v>
      </c>
      <c r="AC106" s="79">
        <f>AB106/(($C106/V$3))</f>
        <v>1.3336589336589417</v>
      </c>
      <c r="AD106" s="76">
        <f t="shared" si="92"/>
        <v>65</v>
      </c>
      <c r="AE106" s="76">
        <f t="shared" si="93"/>
        <v>10</v>
      </c>
      <c r="AF106" s="76">
        <v>1</v>
      </c>
      <c r="AG106" s="67">
        <f t="shared" si="94"/>
        <v>1.175</v>
      </c>
      <c r="AH106" s="75">
        <f>AH105*AF106</f>
        <v>480</v>
      </c>
      <c r="AI106" s="75">
        <f t="shared" si="95"/>
        <v>36660</v>
      </c>
      <c r="AJ106" s="75">
        <f t="shared" si="96"/>
        <v>81920.000000000364</v>
      </c>
      <c r="AK106" s="75">
        <f t="shared" si="97"/>
        <v>52428800.000000358</v>
      </c>
      <c r="AL106" s="75">
        <f t="shared" si="98"/>
        <v>266.66666666666794</v>
      </c>
      <c r="AM106" s="106">
        <f t="shared" si="99"/>
        <v>2.2345881069285425</v>
      </c>
      <c r="AN106" s="79">
        <f>AM106/(($C106/AG$3))</f>
        <v>0.57706396167934892</v>
      </c>
      <c r="AO106" s="76">
        <f t="shared" si="100"/>
        <v>35</v>
      </c>
      <c r="AP106" s="76">
        <f t="shared" si="101"/>
        <v>10</v>
      </c>
      <c r="AQ106" s="76">
        <v>1</v>
      </c>
      <c r="AR106" s="67">
        <f t="shared" si="102"/>
        <v>1.325</v>
      </c>
      <c r="AS106" s="75">
        <f>AS105*AQ106</f>
        <v>6</v>
      </c>
      <c r="AT106" s="75">
        <f t="shared" si="103"/>
        <v>278.25</v>
      </c>
      <c r="AU106" s="75">
        <f t="shared" si="104"/>
        <v>1280.0000000000032</v>
      </c>
      <c r="AV106" s="75">
        <f t="shared" si="105"/>
        <v>52428800.000000358</v>
      </c>
      <c r="AW106" s="75">
        <f t="shared" si="106"/>
        <v>266.66666666666794</v>
      </c>
      <c r="AX106" s="106">
        <f t="shared" si="143"/>
        <v>4.600179694519329</v>
      </c>
      <c r="AY106" s="79">
        <f>AX106/(($C106/AR$3))</f>
        <v>1.3396127681842001</v>
      </c>
      <c r="AZ106" s="76">
        <f t="shared" si="107"/>
        <v>-2</v>
      </c>
      <c r="BA106" s="76">
        <f t="shared" si="108"/>
        <v>10</v>
      </c>
      <c r="BB106" s="76">
        <v>1</v>
      </c>
      <c r="BC106" s="67">
        <f t="shared" si="109"/>
        <v>1.51</v>
      </c>
      <c r="BD106" s="75">
        <f>BD105*BB106</f>
        <v>1</v>
      </c>
      <c r="BE106" s="75">
        <f t="shared" si="110"/>
        <v>-3.02</v>
      </c>
      <c r="BF106" s="75">
        <f t="shared" si="111"/>
        <v>7.5785828325519899</v>
      </c>
      <c r="BG106" s="75">
        <f t="shared" si="112"/>
        <v>52428800.000000358</v>
      </c>
      <c r="BH106" s="75">
        <f t="shared" si="113"/>
        <v>266.66666666666794</v>
      </c>
      <c r="BK106" s="76">
        <f t="shared" si="114"/>
        <v>-52</v>
      </c>
      <c r="BL106" s="76">
        <f t="shared" si="115"/>
        <v>10</v>
      </c>
      <c r="BM106" s="76">
        <v>1</v>
      </c>
      <c r="BN106" s="67">
        <f t="shared" si="116"/>
        <v>1.76</v>
      </c>
      <c r="BO106" s="75">
        <f>BO105*BM106</f>
        <v>1</v>
      </c>
      <c r="BP106" s="75">
        <f t="shared" si="117"/>
        <v>-91.52</v>
      </c>
      <c r="BQ106" s="75">
        <f t="shared" si="118"/>
        <v>7.4009597974140275E-3</v>
      </c>
      <c r="BR106" s="75">
        <f t="shared" si="119"/>
        <v>52428800.000000358</v>
      </c>
      <c r="BS106" s="75">
        <f t="shared" si="120"/>
        <v>266.66666666666794</v>
      </c>
      <c r="BV106" s="76">
        <f t="shared" si="121"/>
        <v>-107</v>
      </c>
      <c r="BW106" s="76">
        <f t="shared" si="122"/>
        <v>10</v>
      </c>
      <c r="BX106" s="76">
        <v>1</v>
      </c>
      <c r="BY106" s="67">
        <f t="shared" si="123"/>
        <v>2.0350000000000001</v>
      </c>
      <c r="BZ106" s="75">
        <f>BZ105*BX106</f>
        <v>1</v>
      </c>
      <c r="CA106" s="75">
        <f t="shared" si="124"/>
        <v>-217.745</v>
      </c>
      <c r="CB106" s="75">
        <f t="shared" si="125"/>
        <v>3.6137499010810546E-6</v>
      </c>
      <c r="CC106" s="75">
        <f t="shared" si="126"/>
        <v>52428800.000000358</v>
      </c>
      <c r="CD106" s="75">
        <f t="shared" si="127"/>
        <v>266.66666666666794</v>
      </c>
      <c r="CG106" s="76">
        <f t="shared" si="128"/>
        <v>-157</v>
      </c>
      <c r="CH106" s="76">
        <f t="shared" si="129"/>
        <v>10</v>
      </c>
      <c r="CI106" s="76">
        <v>1</v>
      </c>
      <c r="CJ106" s="67">
        <f t="shared" si="130"/>
        <v>2.2850000000000001</v>
      </c>
      <c r="CK106" s="75">
        <f>CK105*CI106</f>
        <v>1</v>
      </c>
      <c r="CL106" s="75">
        <f t="shared" si="131"/>
        <v>-358.745</v>
      </c>
      <c r="CM106" s="75">
        <f t="shared" si="132"/>
        <v>3.5290526377744554E-9</v>
      </c>
      <c r="CN106" s="75">
        <f t="shared" si="133"/>
        <v>52428800.000000358</v>
      </c>
      <c r="CO106" s="75">
        <f t="shared" si="134"/>
        <v>266.66666666666794</v>
      </c>
      <c r="CR106" s="76">
        <f t="shared" si="135"/>
        <v>-220</v>
      </c>
      <c r="CS106" s="76">
        <f t="shared" si="136"/>
        <v>10</v>
      </c>
      <c r="CT106" s="76">
        <v>1</v>
      </c>
      <c r="CU106" s="67">
        <f t="shared" si="137"/>
        <v>2.6</v>
      </c>
      <c r="CV106" s="75">
        <f>CV105*CT106</f>
        <v>1</v>
      </c>
      <c r="CW106" s="75">
        <f t="shared" si="138"/>
        <v>-572</v>
      </c>
      <c r="CX106" s="75">
        <f t="shared" si="139"/>
        <v>5.6843418860807187E-13</v>
      </c>
      <c r="CY106" s="75">
        <f t="shared" si="140"/>
        <v>52428800.000000358</v>
      </c>
      <c r="CZ106" s="75">
        <f t="shared" si="141"/>
        <v>266.66666666666794</v>
      </c>
    </row>
    <row r="107" spans="1:104">
      <c r="A107" s="67">
        <f t="shared" si="74"/>
        <v>8.2821193907310597</v>
      </c>
      <c r="B107" s="67">
        <f t="shared" si="75"/>
        <v>3.3666666666666667</v>
      </c>
      <c r="C107" s="88">
        <f t="shared" si="145"/>
        <v>4.55</v>
      </c>
      <c r="D107" s="92"/>
      <c r="E107" s="70">
        <f t="shared" si="76"/>
        <v>1204497.526289379</v>
      </c>
      <c r="F107" s="67">
        <f t="shared" si="142"/>
        <v>20.20000000000001</v>
      </c>
      <c r="G107" s="71">
        <v>101</v>
      </c>
      <c r="H107" s="76">
        <f t="shared" si="77"/>
        <v>101</v>
      </c>
      <c r="I107" s="76">
        <f t="shared" si="78"/>
        <v>10</v>
      </c>
      <c r="J107" s="76">
        <v>1</v>
      </c>
      <c r="K107" s="67">
        <f t="shared" si="79"/>
        <v>1</v>
      </c>
      <c r="L107" s="75">
        <f>L106*J107</f>
        <v>57600</v>
      </c>
      <c r="M107" s="75">
        <f t="shared" si="80"/>
        <v>5817600</v>
      </c>
      <c r="N107" s="75">
        <f t="shared" si="81"/>
        <v>12044975.26289379</v>
      </c>
      <c r="O107" s="75">
        <f t="shared" si="82"/>
        <v>60224876.31446895</v>
      </c>
      <c r="P107" s="75">
        <f t="shared" si="83"/>
        <v>276.34671700405971</v>
      </c>
      <c r="Q107" s="106">
        <f t="shared" si="144"/>
        <v>2.0704371670265731</v>
      </c>
      <c r="R107" s="79">
        <f>Q107/(($C107/K$3))</f>
        <v>0.45504113561023585</v>
      </c>
      <c r="S107" s="76">
        <f t="shared" si="84"/>
        <v>91</v>
      </c>
      <c r="T107" s="76">
        <f t="shared" si="85"/>
        <v>10</v>
      </c>
      <c r="U107" s="76">
        <v>1</v>
      </c>
      <c r="V107" s="67">
        <f t="shared" si="86"/>
        <v>1.05</v>
      </c>
      <c r="W107" s="75">
        <f>W106*U107</f>
        <v>4800</v>
      </c>
      <c r="X107" s="75">
        <f t="shared" si="87"/>
        <v>458640</v>
      </c>
      <c r="Y107" s="75">
        <f t="shared" si="88"/>
        <v>3011243.8157234453</v>
      </c>
      <c r="Z107" s="75">
        <f t="shared" si="89"/>
        <v>60224876.31446895</v>
      </c>
      <c r="AA107" s="75">
        <f t="shared" si="90"/>
        <v>276.34671700405971</v>
      </c>
      <c r="AB107" s="106">
        <f t="shared" si="91"/>
        <v>6.56559352809054</v>
      </c>
      <c r="AC107" s="79">
        <f>AB107/(($C107/V$3))</f>
        <v>1.5151369680208939</v>
      </c>
      <c r="AD107" s="76">
        <f t="shared" si="92"/>
        <v>66</v>
      </c>
      <c r="AE107" s="76">
        <f t="shared" si="93"/>
        <v>10</v>
      </c>
      <c r="AF107" s="76">
        <v>1</v>
      </c>
      <c r="AG107" s="67">
        <f t="shared" si="94"/>
        <v>1.175</v>
      </c>
      <c r="AH107" s="75">
        <f>AH106*AF107</f>
        <v>480</v>
      </c>
      <c r="AI107" s="75">
        <f t="shared" si="95"/>
        <v>37224</v>
      </c>
      <c r="AJ107" s="75">
        <f t="shared" si="96"/>
        <v>94101.369241357534</v>
      </c>
      <c r="AK107" s="75">
        <f t="shared" si="97"/>
        <v>60224876.31446895</v>
      </c>
      <c r="AL107" s="75">
        <f t="shared" si="98"/>
        <v>276.34671700405971</v>
      </c>
      <c r="AM107" s="106">
        <f t="shared" si="99"/>
        <v>2.527975747941047</v>
      </c>
      <c r="AN107" s="79">
        <f>AM107/(($C107/AG$3))</f>
        <v>0.65282890194081988</v>
      </c>
      <c r="AO107" s="76">
        <f t="shared" si="100"/>
        <v>36</v>
      </c>
      <c r="AP107" s="76">
        <f t="shared" si="101"/>
        <v>10</v>
      </c>
      <c r="AQ107" s="76">
        <v>1</v>
      </c>
      <c r="AR107" s="67">
        <f t="shared" si="102"/>
        <v>1.325</v>
      </c>
      <c r="AS107" s="75">
        <f>AS106*AQ107</f>
        <v>6</v>
      </c>
      <c r="AT107" s="75">
        <f t="shared" si="103"/>
        <v>286.2</v>
      </c>
      <c r="AU107" s="75">
        <f t="shared" si="104"/>
        <v>1470.3338943962083</v>
      </c>
      <c r="AV107" s="75">
        <f t="shared" si="105"/>
        <v>60224876.31446895</v>
      </c>
      <c r="AW107" s="75">
        <f t="shared" si="106"/>
        <v>276.34671700405971</v>
      </c>
      <c r="AX107" s="106">
        <f t="shared" si="143"/>
        <v>5.1374349909021957</v>
      </c>
      <c r="AY107" s="79">
        <f>AX107/(($C107/AR$3))</f>
        <v>1.4960662336143755</v>
      </c>
      <c r="AZ107" s="76">
        <f t="shared" si="107"/>
        <v>-1</v>
      </c>
      <c r="BA107" s="76">
        <f t="shared" si="108"/>
        <v>10</v>
      </c>
      <c r="BB107" s="76">
        <v>1</v>
      </c>
      <c r="BC107" s="67">
        <f t="shared" si="109"/>
        <v>1.51</v>
      </c>
      <c r="BD107" s="75">
        <f>BD106*BB107</f>
        <v>1</v>
      </c>
      <c r="BE107" s="75">
        <f t="shared" si="110"/>
        <v>-1.51</v>
      </c>
      <c r="BF107" s="75">
        <f t="shared" si="111"/>
        <v>8.7055056329612412</v>
      </c>
      <c r="BG107" s="75">
        <f t="shared" si="112"/>
        <v>60224876.31446895</v>
      </c>
      <c r="BH107" s="75">
        <f t="shared" si="113"/>
        <v>276.34671700405971</v>
      </c>
      <c r="BK107" s="76">
        <f t="shared" si="114"/>
        <v>-51</v>
      </c>
      <c r="BL107" s="76">
        <f t="shared" si="115"/>
        <v>10</v>
      </c>
      <c r="BM107" s="76">
        <v>1</v>
      </c>
      <c r="BN107" s="67">
        <f t="shared" si="116"/>
        <v>1.76</v>
      </c>
      <c r="BO107" s="75">
        <f>BO106*BM107</f>
        <v>1</v>
      </c>
      <c r="BP107" s="75">
        <f t="shared" si="117"/>
        <v>-89.76</v>
      </c>
      <c r="BQ107" s="75">
        <f t="shared" si="118"/>
        <v>8.5014703446886844E-3</v>
      </c>
      <c r="BR107" s="75">
        <f t="shared" si="119"/>
        <v>60224876.31446895</v>
      </c>
      <c r="BS107" s="75">
        <f t="shared" si="120"/>
        <v>276.34671700405971</v>
      </c>
      <c r="BV107" s="76">
        <f t="shared" si="121"/>
        <v>-106</v>
      </c>
      <c r="BW107" s="76">
        <f t="shared" si="122"/>
        <v>10</v>
      </c>
      <c r="BX107" s="76">
        <v>1</v>
      </c>
      <c r="BY107" s="67">
        <f t="shared" si="123"/>
        <v>2.0350000000000001</v>
      </c>
      <c r="BZ107" s="75">
        <f>BZ106*BX107</f>
        <v>1</v>
      </c>
      <c r="CA107" s="75">
        <f t="shared" si="124"/>
        <v>-215.71</v>
      </c>
      <c r="CB107" s="75">
        <f t="shared" si="125"/>
        <v>4.1511085667425064E-6</v>
      </c>
      <c r="CC107" s="75">
        <f t="shared" si="126"/>
        <v>60224876.31446895</v>
      </c>
      <c r="CD107" s="75">
        <f t="shared" si="127"/>
        <v>276.34671700405971</v>
      </c>
      <c r="CG107" s="76">
        <f t="shared" si="128"/>
        <v>-156</v>
      </c>
      <c r="CH107" s="76">
        <f t="shared" si="129"/>
        <v>10</v>
      </c>
      <c r="CI107" s="76">
        <v>1</v>
      </c>
      <c r="CJ107" s="67">
        <f t="shared" si="130"/>
        <v>2.2850000000000001</v>
      </c>
      <c r="CK107" s="75">
        <f>CK106*CI107</f>
        <v>1</v>
      </c>
      <c r="CL107" s="75">
        <f t="shared" si="131"/>
        <v>-356.46000000000004</v>
      </c>
      <c r="CM107" s="75">
        <f t="shared" si="132"/>
        <v>4.0538169597094649E-9</v>
      </c>
      <c r="CN107" s="75">
        <f t="shared" si="133"/>
        <v>60224876.31446895</v>
      </c>
      <c r="CO107" s="75">
        <f t="shared" si="134"/>
        <v>276.34671700405971</v>
      </c>
      <c r="CR107" s="76">
        <f t="shared" si="135"/>
        <v>-219</v>
      </c>
      <c r="CS107" s="76">
        <f t="shared" si="136"/>
        <v>10</v>
      </c>
      <c r="CT107" s="76">
        <v>1</v>
      </c>
      <c r="CU107" s="67">
        <f t="shared" si="137"/>
        <v>2.6</v>
      </c>
      <c r="CV107" s="75">
        <f>CV106*CT107</f>
        <v>1</v>
      </c>
      <c r="CW107" s="75">
        <f t="shared" si="138"/>
        <v>-569.4</v>
      </c>
      <c r="CX107" s="75">
        <f t="shared" si="139"/>
        <v>6.5295941737816644E-13</v>
      </c>
      <c r="CY107" s="75">
        <f t="shared" si="140"/>
        <v>60224876.31446895</v>
      </c>
      <c r="CZ107" s="75">
        <f t="shared" si="141"/>
        <v>276.34671700405971</v>
      </c>
    </row>
    <row r="108" spans="1:104">
      <c r="A108" s="67">
        <f t="shared" si="74"/>
        <v>8.5741877002903877</v>
      </c>
      <c r="B108" s="67">
        <f t="shared" si="75"/>
        <v>3.4</v>
      </c>
      <c r="C108" s="88">
        <f t="shared" si="145"/>
        <v>6.06</v>
      </c>
      <c r="D108" s="91">
        <f>1+G108/200</f>
        <v>1.51</v>
      </c>
      <c r="E108" s="70">
        <f t="shared" si="76"/>
        <v>1383604.3270466076</v>
      </c>
      <c r="F108" s="67">
        <f t="shared" si="142"/>
        <v>20.400000000000009</v>
      </c>
      <c r="G108" s="71">
        <v>102</v>
      </c>
      <c r="H108" s="76">
        <f t="shared" si="77"/>
        <v>102</v>
      </c>
      <c r="I108" s="76">
        <f t="shared" si="78"/>
        <v>10</v>
      </c>
      <c r="J108" s="76">
        <v>1</v>
      </c>
      <c r="K108" s="67">
        <f t="shared" si="79"/>
        <v>1</v>
      </c>
      <c r="L108" s="75">
        <f>L107*J108</f>
        <v>57600</v>
      </c>
      <c r="M108" s="75">
        <f t="shared" si="80"/>
        <v>5875200</v>
      </c>
      <c r="N108" s="75">
        <f t="shared" si="81"/>
        <v>13836043.270466076</v>
      </c>
      <c r="O108" s="75">
        <f t="shared" si="82"/>
        <v>69180216.352330387</v>
      </c>
      <c r="P108" s="75">
        <f t="shared" si="83"/>
        <v>286.37786918969891</v>
      </c>
      <c r="Q108" s="106">
        <f t="shared" si="144"/>
        <v>2.3549910250657127</v>
      </c>
      <c r="R108" s="79">
        <f>Q108/(($C108/K$3))</f>
        <v>0.38861238037388002</v>
      </c>
      <c r="S108" s="76">
        <f t="shared" si="84"/>
        <v>92</v>
      </c>
      <c r="T108" s="76">
        <f t="shared" si="85"/>
        <v>10</v>
      </c>
      <c r="U108" s="76">
        <v>1</v>
      </c>
      <c r="V108" s="67">
        <f t="shared" si="86"/>
        <v>1.05</v>
      </c>
      <c r="W108" s="75">
        <f>W107*U108</f>
        <v>4800</v>
      </c>
      <c r="X108" s="75">
        <f t="shared" si="87"/>
        <v>463680</v>
      </c>
      <c r="Y108" s="75">
        <f t="shared" si="88"/>
        <v>3459010.8176165172</v>
      </c>
      <c r="Z108" s="75">
        <f t="shared" si="89"/>
        <v>69180216.352330387</v>
      </c>
      <c r="AA108" s="75">
        <f t="shared" si="90"/>
        <v>286.37786918969891</v>
      </c>
      <c r="AB108" s="106">
        <f t="shared" si="91"/>
        <v>7.4599094582826888</v>
      </c>
      <c r="AC108" s="79">
        <f>AB108/(($C108/V$3))</f>
        <v>1.2925585695044266</v>
      </c>
      <c r="AD108" s="76">
        <f t="shared" si="92"/>
        <v>67</v>
      </c>
      <c r="AE108" s="76">
        <f t="shared" si="93"/>
        <v>10</v>
      </c>
      <c r="AF108" s="76">
        <v>1</v>
      </c>
      <c r="AG108" s="67">
        <f t="shared" si="94"/>
        <v>1.175</v>
      </c>
      <c r="AH108" s="75">
        <f>AH107*AF108</f>
        <v>480</v>
      </c>
      <c r="AI108" s="75">
        <f t="shared" si="95"/>
        <v>37788</v>
      </c>
      <c r="AJ108" s="75">
        <f t="shared" si="96"/>
        <v>108094.08805051599</v>
      </c>
      <c r="AK108" s="75">
        <f t="shared" si="97"/>
        <v>69180216.352330387</v>
      </c>
      <c r="AL108" s="75">
        <f t="shared" si="98"/>
        <v>286.37786918969891</v>
      </c>
      <c r="AM108" s="106">
        <f t="shared" si="99"/>
        <v>2.8605400669661263</v>
      </c>
      <c r="AN108" s="79">
        <f>AM108/(($C108/AG$3))</f>
        <v>0.55464266975003274</v>
      </c>
      <c r="AO108" s="76">
        <f t="shared" si="100"/>
        <v>37</v>
      </c>
      <c r="AP108" s="76">
        <f t="shared" si="101"/>
        <v>10</v>
      </c>
      <c r="AQ108" s="76">
        <v>1</v>
      </c>
      <c r="AR108" s="67">
        <f t="shared" si="102"/>
        <v>1.325</v>
      </c>
      <c r="AS108" s="75">
        <f>AS107*AQ108</f>
        <v>6</v>
      </c>
      <c r="AT108" s="75">
        <f t="shared" si="103"/>
        <v>294.14999999999998</v>
      </c>
      <c r="AU108" s="75">
        <f t="shared" si="104"/>
        <v>1688.9701257893084</v>
      </c>
      <c r="AV108" s="75">
        <f t="shared" si="105"/>
        <v>69180216.352330387</v>
      </c>
      <c r="AW108" s="75">
        <f t="shared" si="106"/>
        <v>286.37786918969891</v>
      </c>
      <c r="AX108" s="106">
        <f t="shared" si="143"/>
        <v>5.7418668223331926</v>
      </c>
      <c r="AY108" s="79">
        <f>AX108/(($C108/AR$3))</f>
        <v>1.2554411781504093</v>
      </c>
      <c r="AZ108" s="76">
        <f t="shared" si="107"/>
        <v>0</v>
      </c>
      <c r="BA108" s="76">
        <f t="shared" si="108"/>
        <v>10</v>
      </c>
      <c r="BB108" s="76">
        <v>1</v>
      </c>
      <c r="BC108" s="67">
        <f t="shared" si="109"/>
        <v>1.51</v>
      </c>
      <c r="BD108" s="75">
        <f>BD107*BB108</f>
        <v>1</v>
      </c>
      <c r="BE108" s="75">
        <f t="shared" si="110"/>
        <v>0</v>
      </c>
      <c r="BF108" s="75">
        <f t="shared" si="111"/>
        <v>10</v>
      </c>
      <c r="BG108" s="75">
        <f t="shared" si="112"/>
        <v>69180216.352330387</v>
      </c>
      <c r="BH108" s="75">
        <f t="shared" si="113"/>
        <v>286.37786918969891</v>
      </c>
      <c r="BK108" s="76">
        <f t="shared" si="114"/>
        <v>-50</v>
      </c>
      <c r="BL108" s="76">
        <f t="shared" si="115"/>
        <v>10</v>
      </c>
      <c r="BM108" s="76">
        <v>1</v>
      </c>
      <c r="BN108" s="67">
        <f t="shared" si="116"/>
        <v>1.76</v>
      </c>
      <c r="BO108" s="75">
        <f>BO107*BM108</f>
        <v>1</v>
      </c>
      <c r="BP108" s="75">
        <f t="shared" si="117"/>
        <v>-88</v>
      </c>
      <c r="BQ108" s="75">
        <f t="shared" si="118"/>
        <v>9.765624999999967E-3</v>
      </c>
      <c r="BR108" s="75">
        <f t="shared" si="119"/>
        <v>69180216.352330387</v>
      </c>
      <c r="BS108" s="75">
        <f t="shared" si="120"/>
        <v>286.37786918969891</v>
      </c>
      <c r="BV108" s="76">
        <f t="shared" si="121"/>
        <v>-105</v>
      </c>
      <c r="BW108" s="76">
        <f t="shared" si="122"/>
        <v>10</v>
      </c>
      <c r="BX108" s="76">
        <v>1</v>
      </c>
      <c r="BY108" s="67">
        <f t="shared" si="123"/>
        <v>2.0350000000000001</v>
      </c>
      <c r="BZ108" s="75">
        <f>BZ107*BX108</f>
        <v>1</v>
      </c>
      <c r="CA108" s="75">
        <f t="shared" si="124"/>
        <v>-213.67500000000001</v>
      </c>
      <c r="CB108" s="75">
        <f t="shared" si="125"/>
        <v>4.7683715820312161E-6</v>
      </c>
      <c r="CC108" s="75">
        <f t="shared" si="126"/>
        <v>69180216.352330387</v>
      </c>
      <c r="CD108" s="75">
        <f t="shared" si="127"/>
        <v>286.37786918969891</v>
      </c>
      <c r="CG108" s="76">
        <f t="shared" si="128"/>
        <v>-155</v>
      </c>
      <c r="CH108" s="76">
        <f t="shared" si="129"/>
        <v>10</v>
      </c>
      <c r="CI108" s="76">
        <v>1</v>
      </c>
      <c r="CJ108" s="67">
        <f t="shared" si="130"/>
        <v>2.2850000000000001</v>
      </c>
      <c r="CK108" s="75">
        <f>CK107*CI108</f>
        <v>1</v>
      </c>
      <c r="CL108" s="75">
        <f t="shared" si="131"/>
        <v>-354.17500000000001</v>
      </c>
      <c r="CM108" s="75">
        <f t="shared" si="132"/>
        <v>4.6566128730773446E-9</v>
      </c>
      <c r="CN108" s="75">
        <f t="shared" si="133"/>
        <v>69180216.352330387</v>
      </c>
      <c r="CO108" s="75">
        <f t="shared" si="134"/>
        <v>286.37786918969891</v>
      </c>
      <c r="CR108" s="76">
        <f t="shared" si="135"/>
        <v>-218</v>
      </c>
      <c r="CS108" s="76">
        <f t="shared" si="136"/>
        <v>10</v>
      </c>
      <c r="CT108" s="76">
        <v>1</v>
      </c>
      <c r="CU108" s="67">
        <f t="shared" si="137"/>
        <v>2.6</v>
      </c>
      <c r="CV108" s="75">
        <f>CV107*CT108</f>
        <v>1</v>
      </c>
      <c r="CW108" s="75">
        <f t="shared" si="138"/>
        <v>-566.80000000000007</v>
      </c>
      <c r="CX108" s="75">
        <f t="shared" si="139"/>
        <v>7.5005340862212233E-13</v>
      </c>
      <c r="CY108" s="75">
        <f t="shared" si="140"/>
        <v>69180216.352330387</v>
      </c>
      <c r="CZ108" s="75">
        <f t="shared" si="141"/>
        <v>286.37786918969891</v>
      </c>
    </row>
    <row r="109" spans="1:104">
      <c r="A109" s="67">
        <f t="shared" si="74"/>
        <v>8.8765557765428067</v>
      </c>
      <c r="B109" s="67">
        <f t="shared" si="75"/>
        <v>3.4333333333333331</v>
      </c>
      <c r="C109" s="88">
        <f t="shared" si="145"/>
        <v>6.06</v>
      </c>
      <c r="D109" s="92"/>
      <c r="E109" s="70">
        <f t="shared" si="76"/>
        <v>1589344.0144452183</v>
      </c>
      <c r="F109" s="67">
        <f t="shared" si="142"/>
        <v>20.600000000000012</v>
      </c>
      <c r="G109" s="71">
        <v>103</v>
      </c>
      <c r="H109" s="76">
        <f t="shared" si="77"/>
        <v>103</v>
      </c>
      <c r="I109" s="76">
        <f t="shared" si="78"/>
        <v>10</v>
      </c>
      <c r="J109" s="76">
        <v>1</v>
      </c>
      <c r="K109" s="67">
        <f t="shared" si="79"/>
        <v>1</v>
      </c>
      <c r="L109" s="75">
        <f>L108*J109</f>
        <v>57600</v>
      </c>
      <c r="M109" s="75">
        <f t="shared" si="80"/>
        <v>5932800</v>
      </c>
      <c r="N109" s="75">
        <f t="shared" si="81"/>
        <v>15893440.144452183</v>
      </c>
      <c r="O109" s="75">
        <f t="shared" si="82"/>
        <v>79467200.722260907</v>
      </c>
      <c r="P109" s="75">
        <f t="shared" si="83"/>
        <v>296.77284812908113</v>
      </c>
      <c r="Q109" s="106">
        <f t="shared" si="144"/>
        <v>2.6789104882099823</v>
      </c>
      <c r="R109" s="79">
        <f>Q109/(($C109/K$3))</f>
        <v>0.44206443699834697</v>
      </c>
      <c r="S109" s="76">
        <f t="shared" si="84"/>
        <v>93</v>
      </c>
      <c r="T109" s="76">
        <f t="shared" si="85"/>
        <v>10</v>
      </c>
      <c r="U109" s="76">
        <v>1</v>
      </c>
      <c r="V109" s="67">
        <f t="shared" si="86"/>
        <v>1.05</v>
      </c>
      <c r="W109" s="75">
        <f>W108*U109</f>
        <v>4800</v>
      </c>
      <c r="X109" s="75">
        <f t="shared" si="87"/>
        <v>468720</v>
      </c>
      <c r="Y109" s="75">
        <f t="shared" si="88"/>
        <v>3973360.0361130429</v>
      </c>
      <c r="Z109" s="75">
        <f t="shared" si="89"/>
        <v>79467200.722260907</v>
      </c>
      <c r="AA109" s="75">
        <f t="shared" si="90"/>
        <v>296.77284812908113</v>
      </c>
      <c r="AB109" s="106">
        <f t="shared" si="91"/>
        <v>8.4770439411867269</v>
      </c>
      <c r="AC109" s="79">
        <f>AB109/(($C109/V$3))</f>
        <v>1.4687947422848291</v>
      </c>
      <c r="AD109" s="76">
        <f t="shared" si="92"/>
        <v>68</v>
      </c>
      <c r="AE109" s="76">
        <f t="shared" si="93"/>
        <v>10</v>
      </c>
      <c r="AF109" s="76">
        <v>1</v>
      </c>
      <c r="AG109" s="67">
        <f t="shared" si="94"/>
        <v>1.175</v>
      </c>
      <c r="AH109" s="75">
        <f>AH108*AF109</f>
        <v>480</v>
      </c>
      <c r="AI109" s="75">
        <f t="shared" si="95"/>
        <v>38352</v>
      </c>
      <c r="AJ109" s="75">
        <f t="shared" si="96"/>
        <v>124167.50112853239</v>
      </c>
      <c r="AK109" s="75">
        <f t="shared" si="97"/>
        <v>79467200.722260907</v>
      </c>
      <c r="AL109" s="75">
        <f t="shared" si="98"/>
        <v>296.77284812908113</v>
      </c>
      <c r="AM109" s="106">
        <f t="shared" si="99"/>
        <v>3.2375756447781701</v>
      </c>
      <c r="AN109" s="79">
        <f>AM109/(($C109/AG$3))</f>
        <v>0.62774775290665841</v>
      </c>
      <c r="AO109" s="76">
        <f t="shared" si="100"/>
        <v>38</v>
      </c>
      <c r="AP109" s="76">
        <f t="shared" si="101"/>
        <v>10</v>
      </c>
      <c r="AQ109" s="76">
        <v>1</v>
      </c>
      <c r="AR109" s="67">
        <f t="shared" si="102"/>
        <v>1.325</v>
      </c>
      <c r="AS109" s="75">
        <f>AS108*AQ109</f>
        <v>6</v>
      </c>
      <c r="AT109" s="75">
        <f t="shared" si="103"/>
        <v>302.09999999999997</v>
      </c>
      <c r="AU109" s="75">
        <f t="shared" si="104"/>
        <v>1940.1172051333142</v>
      </c>
      <c r="AV109" s="75">
        <f t="shared" si="105"/>
        <v>79467200.722260907</v>
      </c>
      <c r="AW109" s="75">
        <f t="shared" si="106"/>
        <v>296.77284812908113</v>
      </c>
      <c r="AX109" s="106">
        <f t="shared" si="143"/>
        <v>6.4221026320202395</v>
      </c>
      <c r="AY109" s="79">
        <f>AX109/(($C109/AR$3))</f>
        <v>1.4041726051859436</v>
      </c>
      <c r="AZ109" s="76">
        <f t="shared" si="107"/>
        <v>1</v>
      </c>
      <c r="BA109" s="76">
        <f t="shared" si="108"/>
        <v>10</v>
      </c>
      <c r="BB109" s="76">
        <v>1</v>
      </c>
      <c r="BC109" s="67">
        <f t="shared" si="109"/>
        <v>1.51</v>
      </c>
      <c r="BD109" s="75">
        <f>BD108*BB109</f>
        <v>1</v>
      </c>
      <c r="BE109" s="75">
        <f t="shared" si="110"/>
        <v>1.51</v>
      </c>
      <c r="BF109" s="75">
        <f t="shared" si="111"/>
        <v>11.486983549970351</v>
      </c>
      <c r="BG109" s="75">
        <f t="shared" si="112"/>
        <v>79467200.722260907</v>
      </c>
      <c r="BH109" s="75">
        <f t="shared" si="113"/>
        <v>296.77284812908113</v>
      </c>
      <c r="BI109" s="106">
        <f t="shared" ref="BI71:BI134" si="146">BF109/BE109</f>
        <v>7.6072738741525496</v>
      </c>
      <c r="BJ109" s="79">
        <f>BI109/(($C109/BC$3))</f>
        <v>1.8955418399291009</v>
      </c>
      <c r="BK109" s="76">
        <f t="shared" si="114"/>
        <v>-49</v>
      </c>
      <c r="BL109" s="76">
        <f t="shared" si="115"/>
        <v>10</v>
      </c>
      <c r="BM109" s="76">
        <v>1</v>
      </c>
      <c r="BN109" s="67">
        <f t="shared" si="116"/>
        <v>1.76</v>
      </c>
      <c r="BO109" s="75">
        <f>BO108*BM109</f>
        <v>1</v>
      </c>
      <c r="BP109" s="75">
        <f t="shared" si="117"/>
        <v>-86.24</v>
      </c>
      <c r="BQ109" s="75">
        <f t="shared" si="118"/>
        <v>1.1217757373017884E-2</v>
      </c>
      <c r="BR109" s="75">
        <f t="shared" si="119"/>
        <v>79467200.722260907</v>
      </c>
      <c r="BS109" s="75">
        <f t="shared" si="120"/>
        <v>296.77284812908113</v>
      </c>
      <c r="BV109" s="76">
        <f t="shared" si="121"/>
        <v>-104</v>
      </c>
      <c r="BW109" s="76">
        <f t="shared" si="122"/>
        <v>10</v>
      </c>
      <c r="BX109" s="76">
        <v>1</v>
      </c>
      <c r="BY109" s="67">
        <f t="shared" si="123"/>
        <v>2.0350000000000001</v>
      </c>
      <c r="BZ109" s="75">
        <f>BZ108*BX109</f>
        <v>1</v>
      </c>
      <c r="CA109" s="75">
        <f t="shared" si="124"/>
        <v>-211.64000000000001</v>
      </c>
      <c r="CB109" s="75">
        <f t="shared" si="125"/>
        <v>5.4774205922938675E-6</v>
      </c>
      <c r="CC109" s="75">
        <f t="shared" si="126"/>
        <v>79467200.722260907</v>
      </c>
      <c r="CD109" s="75">
        <f t="shared" si="127"/>
        <v>296.77284812908113</v>
      </c>
      <c r="CG109" s="76">
        <f t="shared" si="128"/>
        <v>-154</v>
      </c>
      <c r="CH109" s="76">
        <f t="shared" si="129"/>
        <v>10</v>
      </c>
      <c r="CI109" s="76">
        <v>1</v>
      </c>
      <c r="CJ109" s="67">
        <f t="shared" si="130"/>
        <v>2.2850000000000001</v>
      </c>
      <c r="CK109" s="75">
        <f>CK108*CI109</f>
        <v>1</v>
      </c>
      <c r="CL109" s="75">
        <f t="shared" si="131"/>
        <v>-351.89000000000004</v>
      </c>
      <c r="CM109" s="75">
        <f t="shared" si="132"/>
        <v>5.3490435471619634E-9</v>
      </c>
      <c r="CN109" s="75">
        <f t="shared" si="133"/>
        <v>79467200.722260907</v>
      </c>
      <c r="CO109" s="75">
        <f t="shared" si="134"/>
        <v>296.77284812908113</v>
      </c>
      <c r="CR109" s="76">
        <f t="shared" si="135"/>
        <v>-217</v>
      </c>
      <c r="CS109" s="76">
        <f t="shared" si="136"/>
        <v>10</v>
      </c>
      <c r="CT109" s="76">
        <v>1</v>
      </c>
      <c r="CU109" s="67">
        <f t="shared" si="137"/>
        <v>2.6</v>
      </c>
      <c r="CV109" s="75">
        <f>CV108*CT109</f>
        <v>1</v>
      </c>
      <c r="CW109" s="75">
        <f t="shared" si="138"/>
        <v>-564.20000000000005</v>
      </c>
      <c r="CX109" s="75">
        <f t="shared" si="139"/>
        <v>8.6158511664415061E-13</v>
      </c>
      <c r="CY109" s="75">
        <f t="shared" si="140"/>
        <v>79467200.722260907</v>
      </c>
      <c r="CZ109" s="75">
        <f t="shared" si="141"/>
        <v>296.77284812908113</v>
      </c>
    </row>
    <row r="110" spans="1:104">
      <c r="A110" s="67">
        <f t="shared" si="74"/>
        <v>9.189586839976327</v>
      </c>
      <c r="B110" s="67">
        <f t="shared" si="75"/>
        <v>3.4666666666666668</v>
      </c>
      <c r="C110" s="88">
        <f t="shared" si="145"/>
        <v>6.06</v>
      </c>
      <c r="D110" s="92"/>
      <c r="E110" s="70">
        <f t="shared" si="76"/>
        <v>1825676.8549176061</v>
      </c>
      <c r="F110" s="67">
        <f t="shared" si="142"/>
        <v>20.800000000000011</v>
      </c>
      <c r="G110" s="71">
        <v>104</v>
      </c>
      <c r="H110" s="76">
        <f t="shared" si="77"/>
        <v>104</v>
      </c>
      <c r="I110" s="76">
        <f t="shared" si="78"/>
        <v>10</v>
      </c>
      <c r="J110" s="76">
        <v>1</v>
      </c>
      <c r="K110" s="67">
        <f t="shared" si="79"/>
        <v>1</v>
      </c>
      <c r="L110" s="75">
        <f>L109*J110</f>
        <v>57600</v>
      </c>
      <c r="M110" s="75">
        <f t="shared" si="80"/>
        <v>5990400</v>
      </c>
      <c r="N110" s="75">
        <f t="shared" si="81"/>
        <v>18256768.54917606</v>
      </c>
      <c r="O110" s="75">
        <f t="shared" si="82"/>
        <v>91283842.745880306</v>
      </c>
      <c r="P110" s="75">
        <f t="shared" si="83"/>
        <v>307.54483957787443</v>
      </c>
      <c r="Q110" s="106">
        <f t="shared" si="144"/>
        <v>3.0476710318469653</v>
      </c>
      <c r="R110" s="79">
        <f>Q110/(($C110/K$3))</f>
        <v>0.50291601185593493</v>
      </c>
      <c r="S110" s="76">
        <f t="shared" si="84"/>
        <v>94</v>
      </c>
      <c r="T110" s="76">
        <f t="shared" si="85"/>
        <v>10</v>
      </c>
      <c r="U110" s="76">
        <v>1</v>
      </c>
      <c r="V110" s="67">
        <f t="shared" si="86"/>
        <v>1.05</v>
      </c>
      <c r="W110" s="75">
        <f>W109*U110</f>
        <v>4800</v>
      </c>
      <c r="X110" s="75">
        <f t="shared" si="87"/>
        <v>473760</v>
      </c>
      <c r="Y110" s="75">
        <f t="shared" si="88"/>
        <v>4564192.1372940112</v>
      </c>
      <c r="Z110" s="75">
        <f t="shared" si="89"/>
        <v>91283842.745880306</v>
      </c>
      <c r="AA110" s="75">
        <f t="shared" si="90"/>
        <v>307.54483957787443</v>
      </c>
      <c r="AB110" s="106">
        <f t="shared" si="91"/>
        <v>9.6339752982396387</v>
      </c>
      <c r="AC110" s="79">
        <f>AB110/(($C110/V$3))</f>
        <v>1.6692531457345912</v>
      </c>
      <c r="AD110" s="76">
        <f t="shared" si="92"/>
        <v>69</v>
      </c>
      <c r="AE110" s="76">
        <f t="shared" si="93"/>
        <v>10</v>
      </c>
      <c r="AF110" s="76">
        <v>1</v>
      </c>
      <c r="AG110" s="67">
        <f t="shared" si="94"/>
        <v>1.175</v>
      </c>
      <c r="AH110" s="75">
        <f>AH109*AF110</f>
        <v>480</v>
      </c>
      <c r="AI110" s="75">
        <f t="shared" si="95"/>
        <v>38916</v>
      </c>
      <c r="AJ110" s="75">
        <f t="shared" si="96"/>
        <v>142631.00429043762</v>
      </c>
      <c r="AK110" s="75">
        <f t="shared" si="97"/>
        <v>91283842.745880306</v>
      </c>
      <c r="AL110" s="75">
        <f t="shared" si="98"/>
        <v>307.54483957787443</v>
      </c>
      <c r="AM110" s="106">
        <f t="shared" si="99"/>
        <v>3.6650992982433346</v>
      </c>
      <c r="AN110" s="79">
        <f>AM110/(($C110/AG$3))</f>
        <v>0.7106421906659931</v>
      </c>
      <c r="AO110" s="76">
        <f t="shared" si="100"/>
        <v>39</v>
      </c>
      <c r="AP110" s="76">
        <f t="shared" si="101"/>
        <v>10</v>
      </c>
      <c r="AQ110" s="76">
        <v>1</v>
      </c>
      <c r="AR110" s="67">
        <f t="shared" si="102"/>
        <v>1.325</v>
      </c>
      <c r="AS110" s="75">
        <f>AS109*AQ110</f>
        <v>6</v>
      </c>
      <c r="AT110" s="75">
        <f t="shared" si="103"/>
        <v>310.05</v>
      </c>
      <c r="AU110" s="75">
        <f t="shared" si="104"/>
        <v>2228.6094420380837</v>
      </c>
      <c r="AV110" s="75">
        <f t="shared" si="105"/>
        <v>91283842.745880306</v>
      </c>
      <c r="AW110" s="75">
        <f t="shared" si="106"/>
        <v>307.54483957787443</v>
      </c>
      <c r="AX110" s="106">
        <f t="shared" si="143"/>
        <v>7.1879033769975278</v>
      </c>
      <c r="AY110" s="79">
        <f>AX110/(($C110/AR$3))</f>
        <v>1.5716125370497895</v>
      </c>
      <c r="AZ110" s="76">
        <f t="shared" si="107"/>
        <v>2</v>
      </c>
      <c r="BA110" s="76">
        <f t="shared" si="108"/>
        <v>10</v>
      </c>
      <c r="BB110" s="76">
        <v>1</v>
      </c>
      <c r="BC110" s="67">
        <f t="shared" si="109"/>
        <v>1.51</v>
      </c>
      <c r="BD110" s="75">
        <f>BD109*BB110</f>
        <v>1</v>
      </c>
      <c r="BE110" s="75">
        <f t="shared" si="110"/>
        <v>3.02</v>
      </c>
      <c r="BF110" s="75">
        <f t="shared" si="111"/>
        <v>13.195079107728944</v>
      </c>
      <c r="BG110" s="75">
        <f t="shared" si="112"/>
        <v>91283842.745880306</v>
      </c>
      <c r="BH110" s="75">
        <f t="shared" si="113"/>
        <v>307.54483957787443</v>
      </c>
      <c r="BI110" s="106">
        <f t="shared" si="146"/>
        <v>4.3692314926254783</v>
      </c>
      <c r="BJ110" s="79">
        <f>BI110/(($C110/BC$3))</f>
        <v>1.0887028966773058</v>
      </c>
      <c r="BK110" s="76">
        <f t="shared" si="114"/>
        <v>-48</v>
      </c>
      <c r="BL110" s="76">
        <f t="shared" si="115"/>
        <v>10</v>
      </c>
      <c r="BM110" s="76">
        <v>1</v>
      </c>
      <c r="BN110" s="67">
        <f t="shared" si="116"/>
        <v>1.76</v>
      </c>
      <c r="BO110" s="75">
        <f>BO109*BM110</f>
        <v>1</v>
      </c>
      <c r="BP110" s="75">
        <f t="shared" si="117"/>
        <v>-84.48</v>
      </c>
      <c r="BQ110" s="75">
        <f t="shared" si="118"/>
        <v>1.2885819441141503E-2</v>
      </c>
      <c r="BR110" s="75">
        <f t="shared" si="119"/>
        <v>91283842.745880306</v>
      </c>
      <c r="BS110" s="75">
        <f t="shared" si="120"/>
        <v>307.54483957787443</v>
      </c>
      <c r="BV110" s="76">
        <f t="shared" si="121"/>
        <v>-103</v>
      </c>
      <c r="BW110" s="76">
        <f t="shared" si="122"/>
        <v>10</v>
      </c>
      <c r="BX110" s="76">
        <v>1</v>
      </c>
      <c r="BY110" s="67">
        <f t="shared" si="123"/>
        <v>2.0350000000000001</v>
      </c>
      <c r="BZ110" s="75">
        <f>BZ109*BX110</f>
        <v>1</v>
      </c>
      <c r="CA110" s="75">
        <f t="shared" si="124"/>
        <v>-209.60500000000002</v>
      </c>
      <c r="CB110" s="75">
        <f t="shared" si="125"/>
        <v>6.2919040239948518E-6</v>
      </c>
      <c r="CC110" s="75">
        <f t="shared" si="126"/>
        <v>91283842.745880306</v>
      </c>
      <c r="CD110" s="75">
        <f t="shared" si="127"/>
        <v>307.54483957787443</v>
      </c>
      <c r="CG110" s="76">
        <f t="shared" si="128"/>
        <v>-153</v>
      </c>
      <c r="CH110" s="76">
        <f t="shared" si="129"/>
        <v>10</v>
      </c>
      <c r="CI110" s="76">
        <v>1</v>
      </c>
      <c r="CJ110" s="67">
        <f t="shared" si="130"/>
        <v>2.2850000000000001</v>
      </c>
      <c r="CK110" s="75">
        <f>CK109*CI110</f>
        <v>1</v>
      </c>
      <c r="CL110" s="75">
        <f t="shared" si="131"/>
        <v>-349.60500000000002</v>
      </c>
      <c r="CM110" s="75">
        <f t="shared" si="132"/>
        <v>6.1444375234324518E-9</v>
      </c>
      <c r="CN110" s="75">
        <f t="shared" si="133"/>
        <v>91283842.745880306</v>
      </c>
      <c r="CO110" s="75">
        <f t="shared" si="134"/>
        <v>307.54483957787443</v>
      </c>
      <c r="CR110" s="76">
        <f t="shared" si="135"/>
        <v>-216</v>
      </c>
      <c r="CS110" s="76">
        <f t="shared" si="136"/>
        <v>10</v>
      </c>
      <c r="CT110" s="76">
        <v>1</v>
      </c>
      <c r="CU110" s="67">
        <f t="shared" si="137"/>
        <v>2.6</v>
      </c>
      <c r="CV110" s="75">
        <f>CV109*CT110</f>
        <v>1</v>
      </c>
      <c r="CW110" s="75">
        <f t="shared" si="138"/>
        <v>-561.6</v>
      </c>
      <c r="CX110" s="75">
        <f t="shared" si="139"/>
        <v>9.8970140617906453E-13</v>
      </c>
      <c r="CY110" s="75">
        <f t="shared" si="140"/>
        <v>91283842.745880306</v>
      </c>
      <c r="CZ110" s="75">
        <f t="shared" si="141"/>
        <v>307.54483957787443</v>
      </c>
    </row>
    <row r="111" spans="1:104">
      <c r="A111" s="67">
        <f t="shared" si="74"/>
        <v>9.513656920021818</v>
      </c>
      <c r="B111" s="67">
        <f t="shared" si="75"/>
        <v>3.5</v>
      </c>
      <c r="C111" s="88">
        <f t="shared" si="145"/>
        <v>6.06</v>
      </c>
      <c r="D111" s="92"/>
      <c r="E111" s="70">
        <f t="shared" si="76"/>
        <v>2097152.0000000149</v>
      </c>
      <c r="F111" s="67">
        <f t="shared" si="142"/>
        <v>21.000000000000011</v>
      </c>
      <c r="G111" s="71">
        <v>105</v>
      </c>
      <c r="H111" s="76">
        <f t="shared" si="77"/>
        <v>105</v>
      </c>
      <c r="I111" s="76">
        <f t="shared" si="78"/>
        <v>10</v>
      </c>
      <c r="J111" s="76">
        <v>1</v>
      </c>
      <c r="K111" s="67">
        <f t="shared" si="79"/>
        <v>1</v>
      </c>
      <c r="L111" s="75">
        <f>L110*J111</f>
        <v>57600</v>
      </c>
      <c r="M111" s="75">
        <f t="shared" si="80"/>
        <v>6048000</v>
      </c>
      <c r="N111" s="75">
        <f t="shared" si="81"/>
        <v>20971520.000000149</v>
      </c>
      <c r="O111" s="75">
        <f t="shared" si="82"/>
        <v>104857600.00000075</v>
      </c>
      <c r="P111" s="75">
        <f t="shared" si="83"/>
        <v>318.70750682073088</v>
      </c>
      <c r="Q111" s="106">
        <f t="shared" si="144"/>
        <v>3.4675132275132521</v>
      </c>
      <c r="R111" s="79">
        <f>Q111/(($C111/K$3))</f>
        <v>0.5721969022299096</v>
      </c>
      <c r="S111" s="76">
        <f t="shared" si="84"/>
        <v>95</v>
      </c>
      <c r="T111" s="76">
        <f t="shared" si="85"/>
        <v>10</v>
      </c>
      <c r="U111" s="76">
        <v>1</v>
      </c>
      <c r="V111" s="67">
        <f t="shared" si="86"/>
        <v>1.05</v>
      </c>
      <c r="W111" s="75">
        <f>W110*U111</f>
        <v>4800</v>
      </c>
      <c r="X111" s="75">
        <f t="shared" si="87"/>
        <v>478800</v>
      </c>
      <c r="Y111" s="75">
        <f t="shared" si="88"/>
        <v>5242880.0000000335</v>
      </c>
      <c r="Z111" s="75">
        <f t="shared" si="89"/>
        <v>104857600.00000075</v>
      </c>
      <c r="AA111" s="75">
        <f t="shared" si="90"/>
        <v>318.70750682073088</v>
      </c>
      <c r="AB111" s="106">
        <f t="shared" si="91"/>
        <v>10.950041771094472</v>
      </c>
      <c r="AC111" s="79">
        <f>AB111/(($C111/V$3))</f>
        <v>1.8972844652886465</v>
      </c>
      <c r="AD111" s="76">
        <f t="shared" si="92"/>
        <v>70</v>
      </c>
      <c r="AE111" s="76">
        <f t="shared" si="93"/>
        <v>10</v>
      </c>
      <c r="AF111" s="76">
        <v>1</v>
      </c>
      <c r="AG111" s="67">
        <f t="shared" si="94"/>
        <v>1.175</v>
      </c>
      <c r="AH111" s="75">
        <f>AH110*AF111</f>
        <v>480</v>
      </c>
      <c r="AI111" s="75">
        <f t="shared" si="95"/>
        <v>39480</v>
      </c>
      <c r="AJ111" s="75">
        <f t="shared" si="96"/>
        <v>163840.00000000076</v>
      </c>
      <c r="AK111" s="75">
        <f t="shared" si="97"/>
        <v>104857600.00000075</v>
      </c>
      <c r="AL111" s="75">
        <f t="shared" si="98"/>
        <v>318.70750682073088</v>
      </c>
      <c r="AM111" s="106">
        <f t="shared" si="99"/>
        <v>4.1499493414387221</v>
      </c>
      <c r="AN111" s="79">
        <f>AM111/(($C111/AG$3))</f>
        <v>0.80465189376080837</v>
      </c>
      <c r="AO111" s="76">
        <f t="shared" si="100"/>
        <v>40</v>
      </c>
      <c r="AP111" s="76">
        <f t="shared" si="101"/>
        <v>10</v>
      </c>
      <c r="AQ111" s="76">
        <v>8</v>
      </c>
      <c r="AR111" s="67">
        <f t="shared" si="102"/>
        <v>1.325</v>
      </c>
      <c r="AS111" s="75">
        <f>AS110*AQ111</f>
        <v>48</v>
      </c>
      <c r="AT111" s="75">
        <f t="shared" si="103"/>
        <v>2544</v>
      </c>
      <c r="AU111" s="75">
        <f t="shared" si="104"/>
        <v>2560.0000000000068</v>
      </c>
      <c r="AV111" s="75">
        <f t="shared" si="105"/>
        <v>104857600.00000075</v>
      </c>
      <c r="AW111" s="75">
        <f t="shared" si="106"/>
        <v>318.70750682073088</v>
      </c>
      <c r="AX111" s="106">
        <f t="shared" si="143"/>
        <v>1.0062893081761033</v>
      </c>
      <c r="AY111" s="79">
        <f>AX111/(($C111/AR$3))</f>
        <v>0.22002200220022061</v>
      </c>
      <c r="AZ111" s="76">
        <f t="shared" si="107"/>
        <v>3</v>
      </c>
      <c r="BA111" s="76">
        <f t="shared" si="108"/>
        <v>10</v>
      </c>
      <c r="BB111" s="76">
        <v>1</v>
      </c>
      <c r="BC111" s="67">
        <f t="shared" si="109"/>
        <v>1.51</v>
      </c>
      <c r="BD111" s="75">
        <f>BD110*BB111</f>
        <v>1</v>
      </c>
      <c r="BE111" s="75">
        <f t="shared" si="110"/>
        <v>4.53</v>
      </c>
      <c r="BF111" s="75">
        <f t="shared" si="111"/>
        <v>15.157165665103985</v>
      </c>
      <c r="BG111" s="75">
        <f t="shared" si="112"/>
        <v>104857600.00000075</v>
      </c>
      <c r="BH111" s="75">
        <f t="shared" si="113"/>
        <v>318.70750682073088</v>
      </c>
      <c r="BI111" s="106">
        <f t="shared" si="146"/>
        <v>3.3459526854534181</v>
      </c>
      <c r="BJ111" s="79">
        <f>BI111/(($C111/BC$3))</f>
        <v>0.83372748432915211</v>
      </c>
      <c r="BK111" s="76">
        <f t="shared" si="114"/>
        <v>-47</v>
      </c>
      <c r="BL111" s="76">
        <f t="shared" si="115"/>
        <v>10</v>
      </c>
      <c r="BM111" s="76">
        <v>1</v>
      </c>
      <c r="BN111" s="67">
        <f t="shared" si="116"/>
        <v>1.76</v>
      </c>
      <c r="BO111" s="75">
        <f>BO110*BM111</f>
        <v>1</v>
      </c>
      <c r="BP111" s="75">
        <f t="shared" si="117"/>
        <v>-82.72</v>
      </c>
      <c r="BQ111" s="75">
        <f t="shared" si="118"/>
        <v>1.4801919594828062E-2</v>
      </c>
      <c r="BR111" s="75">
        <f t="shared" si="119"/>
        <v>104857600.00000075</v>
      </c>
      <c r="BS111" s="75">
        <f t="shared" si="120"/>
        <v>318.70750682073088</v>
      </c>
      <c r="BV111" s="76">
        <f t="shared" si="121"/>
        <v>-102</v>
      </c>
      <c r="BW111" s="76">
        <f t="shared" si="122"/>
        <v>10</v>
      </c>
      <c r="BX111" s="76">
        <v>1</v>
      </c>
      <c r="BY111" s="67">
        <f t="shared" si="123"/>
        <v>2.0350000000000001</v>
      </c>
      <c r="BZ111" s="75">
        <f>BZ110*BX111</f>
        <v>1</v>
      </c>
      <c r="CA111" s="75">
        <f t="shared" si="124"/>
        <v>-207.57000000000002</v>
      </c>
      <c r="CB111" s="75">
        <f t="shared" si="125"/>
        <v>7.2274998021621134E-6</v>
      </c>
      <c r="CC111" s="75">
        <f t="shared" si="126"/>
        <v>104857600.00000075</v>
      </c>
      <c r="CD111" s="75">
        <f t="shared" si="127"/>
        <v>318.70750682073088</v>
      </c>
      <c r="CG111" s="76">
        <f t="shared" si="128"/>
        <v>-152</v>
      </c>
      <c r="CH111" s="76">
        <f t="shared" si="129"/>
        <v>10</v>
      </c>
      <c r="CI111" s="76">
        <v>1</v>
      </c>
      <c r="CJ111" s="67">
        <f t="shared" si="130"/>
        <v>2.2850000000000001</v>
      </c>
      <c r="CK111" s="75">
        <f>CK110*CI111</f>
        <v>1</v>
      </c>
      <c r="CL111" s="75">
        <f t="shared" si="131"/>
        <v>-347.32000000000005</v>
      </c>
      <c r="CM111" s="75">
        <f t="shared" si="132"/>
        <v>7.0581052755489149E-9</v>
      </c>
      <c r="CN111" s="75">
        <f t="shared" si="133"/>
        <v>104857600.00000075</v>
      </c>
      <c r="CO111" s="75">
        <f t="shared" si="134"/>
        <v>318.70750682073088</v>
      </c>
      <c r="CR111" s="76">
        <f t="shared" si="135"/>
        <v>-215</v>
      </c>
      <c r="CS111" s="76">
        <f t="shared" si="136"/>
        <v>10</v>
      </c>
      <c r="CT111" s="76">
        <v>1</v>
      </c>
      <c r="CU111" s="67">
        <f t="shared" si="137"/>
        <v>2.6</v>
      </c>
      <c r="CV111" s="75">
        <f>CV110*CT111</f>
        <v>1</v>
      </c>
      <c r="CW111" s="75">
        <f t="shared" si="138"/>
        <v>-559</v>
      </c>
      <c r="CX111" s="75">
        <f t="shared" si="139"/>
        <v>1.1368683772161439E-12</v>
      </c>
      <c r="CY111" s="75">
        <f t="shared" si="140"/>
        <v>104857600.00000075</v>
      </c>
      <c r="CZ111" s="75">
        <f t="shared" si="141"/>
        <v>318.70750682073088</v>
      </c>
    </row>
    <row r="112" spans="1:104">
      <c r="A112" s="67">
        <f t="shared" si="74"/>
        <v>9.849155306759382</v>
      </c>
      <c r="B112" s="67">
        <f t="shared" si="75"/>
        <v>3.5333333333333332</v>
      </c>
      <c r="C112" s="88">
        <f t="shared" si="145"/>
        <v>6.06</v>
      </c>
      <c r="D112" s="92"/>
      <c r="E112" s="70">
        <f t="shared" si="76"/>
        <v>2408995.0525787589</v>
      </c>
      <c r="F112" s="67">
        <f t="shared" si="142"/>
        <v>21.20000000000001</v>
      </c>
      <c r="G112" s="71">
        <v>106</v>
      </c>
      <c r="H112" s="76">
        <f t="shared" si="77"/>
        <v>106</v>
      </c>
      <c r="I112" s="76">
        <f t="shared" si="78"/>
        <v>10</v>
      </c>
      <c r="J112" s="76">
        <v>1</v>
      </c>
      <c r="K112" s="67">
        <f t="shared" si="79"/>
        <v>1</v>
      </c>
      <c r="L112" s="75">
        <f>L111*J112</f>
        <v>57600</v>
      </c>
      <c r="M112" s="75">
        <f t="shared" si="80"/>
        <v>6105600</v>
      </c>
      <c r="N112" s="75">
        <f t="shared" si="81"/>
        <v>24089950.525787588</v>
      </c>
      <c r="O112" s="75">
        <f t="shared" si="82"/>
        <v>120449752.62893794</v>
      </c>
      <c r="P112" s="75">
        <f t="shared" si="83"/>
        <v>330.27500795333128</v>
      </c>
      <c r="Q112" s="106">
        <f t="shared" si="144"/>
        <v>3.9455500730129041</v>
      </c>
      <c r="R112" s="79">
        <f>Q112/(($C112/K$3))</f>
        <v>0.65108087013414262</v>
      </c>
      <c r="S112" s="76">
        <f t="shared" si="84"/>
        <v>96</v>
      </c>
      <c r="T112" s="76">
        <f t="shared" si="85"/>
        <v>10</v>
      </c>
      <c r="U112" s="76">
        <v>1</v>
      </c>
      <c r="V112" s="67">
        <f t="shared" si="86"/>
        <v>1.05</v>
      </c>
      <c r="W112" s="75">
        <f>W111*U112</f>
        <v>4800</v>
      </c>
      <c r="X112" s="75">
        <f t="shared" si="87"/>
        <v>483840</v>
      </c>
      <c r="Y112" s="75">
        <f t="shared" si="88"/>
        <v>6022487.6314468943</v>
      </c>
      <c r="Z112" s="75">
        <f t="shared" si="89"/>
        <v>120449752.62893794</v>
      </c>
      <c r="AA112" s="75">
        <f t="shared" si="90"/>
        <v>330.27500795333128</v>
      </c>
      <c r="AB112" s="106">
        <f t="shared" si="91"/>
        <v>12.447271063671657</v>
      </c>
      <c r="AC112" s="79">
        <f>AB112/(($C112/V$3))</f>
        <v>2.1567053823193469</v>
      </c>
      <c r="AD112" s="76">
        <f t="shared" si="92"/>
        <v>71</v>
      </c>
      <c r="AE112" s="76">
        <f t="shared" si="93"/>
        <v>10</v>
      </c>
      <c r="AF112" s="76">
        <v>1</v>
      </c>
      <c r="AG112" s="67">
        <f t="shared" si="94"/>
        <v>1.175</v>
      </c>
      <c r="AH112" s="75">
        <f>AH111*AF112</f>
        <v>480</v>
      </c>
      <c r="AI112" s="75">
        <f t="shared" si="95"/>
        <v>40044</v>
      </c>
      <c r="AJ112" s="75">
        <f t="shared" si="96"/>
        <v>188202.7384827151</v>
      </c>
      <c r="AK112" s="75">
        <f t="shared" si="97"/>
        <v>120449752.62893794</v>
      </c>
      <c r="AL112" s="75">
        <f t="shared" si="98"/>
        <v>330.27500795333128</v>
      </c>
      <c r="AM112" s="106">
        <f t="shared" si="99"/>
        <v>4.6998985736368768</v>
      </c>
      <c r="AN112" s="79">
        <f>AM112/(($C112/AG$3))</f>
        <v>0.91128396436028558</v>
      </c>
      <c r="AO112" s="76">
        <f t="shared" si="100"/>
        <v>41</v>
      </c>
      <c r="AP112" s="76">
        <f t="shared" si="101"/>
        <v>10</v>
      </c>
      <c r="AQ112" s="76">
        <v>1</v>
      </c>
      <c r="AR112" s="67">
        <f t="shared" si="102"/>
        <v>1.325</v>
      </c>
      <c r="AS112" s="75">
        <f>AS111*AQ112</f>
        <v>48</v>
      </c>
      <c r="AT112" s="75">
        <f t="shared" si="103"/>
        <v>2607.6</v>
      </c>
      <c r="AU112" s="75">
        <f t="shared" si="104"/>
        <v>2940.6677887924179</v>
      </c>
      <c r="AV112" s="75">
        <f t="shared" si="105"/>
        <v>120449752.62893794</v>
      </c>
      <c r="AW112" s="75">
        <f t="shared" si="106"/>
        <v>330.27500795333128</v>
      </c>
      <c r="AX112" s="106">
        <f t="shared" si="143"/>
        <v>1.1277296321492629</v>
      </c>
      <c r="AY112" s="79">
        <f>AX112/(($C112/AR$3))</f>
        <v>0.24657454828346095</v>
      </c>
      <c r="AZ112" s="76">
        <f t="shared" si="107"/>
        <v>4</v>
      </c>
      <c r="BA112" s="76">
        <f t="shared" si="108"/>
        <v>10</v>
      </c>
      <c r="BB112" s="76">
        <v>1</v>
      </c>
      <c r="BC112" s="67">
        <f t="shared" si="109"/>
        <v>1.51</v>
      </c>
      <c r="BD112" s="75">
        <f>BD111*BB112</f>
        <v>1</v>
      </c>
      <c r="BE112" s="75">
        <f t="shared" si="110"/>
        <v>6.04</v>
      </c>
      <c r="BF112" s="75">
        <f t="shared" si="111"/>
        <v>17.411011265922486</v>
      </c>
      <c r="BG112" s="75">
        <f t="shared" si="112"/>
        <v>120449752.62893794</v>
      </c>
      <c r="BH112" s="75">
        <f t="shared" si="113"/>
        <v>330.27500795333128</v>
      </c>
      <c r="BI112" s="106">
        <f t="shared" si="146"/>
        <v>2.8826177592586899</v>
      </c>
      <c r="BJ112" s="79">
        <f>BI112/(($C112/BC$3))</f>
        <v>0.71827604232353504</v>
      </c>
      <c r="BK112" s="76">
        <f t="shared" si="114"/>
        <v>-46</v>
      </c>
      <c r="BL112" s="76">
        <f t="shared" si="115"/>
        <v>10</v>
      </c>
      <c r="BM112" s="76">
        <v>1</v>
      </c>
      <c r="BN112" s="67">
        <f t="shared" si="116"/>
        <v>1.76</v>
      </c>
      <c r="BO112" s="75">
        <f>BO111*BM112</f>
        <v>1</v>
      </c>
      <c r="BP112" s="75">
        <f t="shared" si="117"/>
        <v>-80.959999999999994</v>
      </c>
      <c r="BQ112" s="75">
        <f t="shared" si="118"/>
        <v>1.7002940689377376E-2</v>
      </c>
      <c r="BR112" s="75">
        <f t="shared" si="119"/>
        <v>120449752.62893794</v>
      </c>
      <c r="BS112" s="75">
        <f t="shared" si="120"/>
        <v>330.27500795333128</v>
      </c>
      <c r="BV112" s="76">
        <f t="shared" si="121"/>
        <v>-101</v>
      </c>
      <c r="BW112" s="76">
        <f t="shared" si="122"/>
        <v>10</v>
      </c>
      <c r="BX112" s="76">
        <v>1</v>
      </c>
      <c r="BY112" s="67">
        <f t="shared" si="123"/>
        <v>2.0350000000000001</v>
      </c>
      <c r="BZ112" s="75">
        <f>BZ111*BX112</f>
        <v>1</v>
      </c>
      <c r="CA112" s="75">
        <f t="shared" si="124"/>
        <v>-205.53500000000003</v>
      </c>
      <c r="CB112" s="75">
        <f t="shared" si="125"/>
        <v>8.3022171334850163E-6</v>
      </c>
      <c r="CC112" s="75">
        <f t="shared" si="126"/>
        <v>120449752.62893794</v>
      </c>
      <c r="CD112" s="75">
        <f t="shared" si="127"/>
        <v>330.27500795333128</v>
      </c>
      <c r="CG112" s="76">
        <f t="shared" si="128"/>
        <v>-151</v>
      </c>
      <c r="CH112" s="76">
        <f t="shared" si="129"/>
        <v>10</v>
      </c>
      <c r="CI112" s="76">
        <v>1</v>
      </c>
      <c r="CJ112" s="67">
        <f t="shared" si="130"/>
        <v>2.2850000000000001</v>
      </c>
      <c r="CK112" s="75">
        <f>CK111*CI112</f>
        <v>1</v>
      </c>
      <c r="CL112" s="75">
        <f t="shared" si="131"/>
        <v>-345.03500000000003</v>
      </c>
      <c r="CM112" s="75">
        <f t="shared" si="132"/>
        <v>8.1076339194189331E-9</v>
      </c>
      <c r="CN112" s="75">
        <f t="shared" si="133"/>
        <v>120449752.62893794</v>
      </c>
      <c r="CO112" s="75">
        <f t="shared" si="134"/>
        <v>330.27500795333128</v>
      </c>
      <c r="CR112" s="76">
        <f t="shared" si="135"/>
        <v>-214</v>
      </c>
      <c r="CS112" s="76">
        <f t="shared" si="136"/>
        <v>10</v>
      </c>
      <c r="CT112" s="76">
        <v>1</v>
      </c>
      <c r="CU112" s="67">
        <f t="shared" si="137"/>
        <v>2.6</v>
      </c>
      <c r="CV112" s="75">
        <f>CV111*CT112</f>
        <v>1</v>
      </c>
      <c r="CW112" s="75">
        <f t="shared" si="138"/>
        <v>-556.4</v>
      </c>
      <c r="CX112" s="75">
        <f t="shared" si="139"/>
        <v>1.3059188347563335E-12</v>
      </c>
      <c r="CY112" s="75">
        <f t="shared" si="140"/>
        <v>120449752.62893794</v>
      </c>
      <c r="CZ112" s="75">
        <f t="shared" si="141"/>
        <v>330.27500795333128</v>
      </c>
    </row>
    <row r="113" spans="1:104">
      <c r="A113" s="67">
        <f t="shared" si="74"/>
        <v>10.196485018554151</v>
      </c>
      <c r="B113" s="67">
        <f t="shared" si="75"/>
        <v>3.5666666666666669</v>
      </c>
      <c r="C113" s="88">
        <f t="shared" si="145"/>
        <v>6.06</v>
      </c>
      <c r="D113" s="92"/>
      <c r="E113" s="70">
        <f t="shared" si="76"/>
        <v>2767208.6540932166</v>
      </c>
      <c r="F113" s="67">
        <f t="shared" si="142"/>
        <v>21.400000000000013</v>
      </c>
      <c r="G113" s="71">
        <v>107</v>
      </c>
      <c r="H113" s="76">
        <f t="shared" si="77"/>
        <v>107</v>
      </c>
      <c r="I113" s="76">
        <f t="shared" si="78"/>
        <v>10</v>
      </c>
      <c r="J113" s="76">
        <v>1</v>
      </c>
      <c r="K113" s="67">
        <f t="shared" si="79"/>
        <v>1</v>
      </c>
      <c r="L113" s="75">
        <f>L112*J113</f>
        <v>57600</v>
      </c>
      <c r="M113" s="75">
        <f t="shared" si="80"/>
        <v>6163200</v>
      </c>
      <c r="N113" s="75">
        <f t="shared" si="81"/>
        <v>27672086.540932167</v>
      </c>
      <c r="O113" s="75">
        <f t="shared" si="82"/>
        <v>138360432.70466083</v>
      </c>
      <c r="P113" s="75">
        <f t="shared" si="83"/>
        <v>342.26201378946769</v>
      </c>
      <c r="Q113" s="106">
        <f t="shared" si="144"/>
        <v>4.4898894309664081</v>
      </c>
      <c r="R113" s="79">
        <f>Q113/(($C113/K$3))</f>
        <v>0.74090584669412685</v>
      </c>
      <c r="S113" s="76">
        <f t="shared" si="84"/>
        <v>97</v>
      </c>
      <c r="T113" s="76">
        <f t="shared" si="85"/>
        <v>10</v>
      </c>
      <c r="U113" s="76">
        <v>1</v>
      </c>
      <c r="V113" s="67">
        <f t="shared" si="86"/>
        <v>1.05</v>
      </c>
      <c r="W113" s="75">
        <f>W112*U113</f>
        <v>4800</v>
      </c>
      <c r="X113" s="75">
        <f t="shared" si="87"/>
        <v>488880</v>
      </c>
      <c r="Y113" s="75">
        <f t="shared" si="88"/>
        <v>6918021.6352330381</v>
      </c>
      <c r="Z113" s="75">
        <f t="shared" si="89"/>
        <v>138360432.70466083</v>
      </c>
      <c r="AA113" s="75">
        <f t="shared" si="90"/>
        <v>342.26201378946769</v>
      </c>
      <c r="AB113" s="106">
        <f t="shared" si="91"/>
        <v>14.150756085814592</v>
      </c>
      <c r="AC113" s="79">
        <f>AB113/(($C113/V$3))</f>
        <v>2.4518636782352021</v>
      </c>
      <c r="AD113" s="76">
        <f t="shared" si="92"/>
        <v>72</v>
      </c>
      <c r="AE113" s="76">
        <f t="shared" si="93"/>
        <v>10</v>
      </c>
      <c r="AF113" s="76">
        <v>1</v>
      </c>
      <c r="AG113" s="67">
        <f t="shared" si="94"/>
        <v>1.175</v>
      </c>
      <c r="AH113" s="75">
        <f>AH112*AF113</f>
        <v>480</v>
      </c>
      <c r="AI113" s="75">
        <f t="shared" si="95"/>
        <v>40608</v>
      </c>
      <c r="AJ113" s="75">
        <f t="shared" si="96"/>
        <v>216188.17610103203</v>
      </c>
      <c r="AK113" s="75">
        <f t="shared" si="97"/>
        <v>138360432.70466083</v>
      </c>
      <c r="AL113" s="75">
        <f t="shared" si="98"/>
        <v>342.26201378946769</v>
      </c>
      <c r="AM113" s="106">
        <f t="shared" si="99"/>
        <v>5.3237829024091816</v>
      </c>
      <c r="AN113" s="79">
        <f>AM113/(($C113/AG$3))</f>
        <v>1.0322516353681168</v>
      </c>
      <c r="AO113" s="76">
        <f t="shared" si="100"/>
        <v>42</v>
      </c>
      <c r="AP113" s="76">
        <f t="shared" si="101"/>
        <v>10</v>
      </c>
      <c r="AQ113" s="76">
        <v>1</v>
      </c>
      <c r="AR113" s="67">
        <f t="shared" si="102"/>
        <v>1.325</v>
      </c>
      <c r="AS113" s="75">
        <f>AS112*AQ113</f>
        <v>48</v>
      </c>
      <c r="AT113" s="75">
        <f t="shared" si="103"/>
        <v>2671.2</v>
      </c>
      <c r="AU113" s="75">
        <f t="shared" si="104"/>
        <v>3377.9402515786187</v>
      </c>
      <c r="AV113" s="75">
        <f t="shared" si="105"/>
        <v>138360432.70466083</v>
      </c>
      <c r="AW113" s="75">
        <f t="shared" si="106"/>
        <v>342.26201378946769</v>
      </c>
      <c r="AX113" s="106">
        <f t="shared" si="143"/>
        <v>1.2645778120614777</v>
      </c>
      <c r="AY113" s="79">
        <f>AX113/(($C113/AR$3))</f>
        <v>0.2764959737593165</v>
      </c>
      <c r="AZ113" s="76">
        <f t="shared" si="107"/>
        <v>5</v>
      </c>
      <c r="BA113" s="76">
        <f t="shared" si="108"/>
        <v>10</v>
      </c>
      <c r="BB113" s="76">
        <v>1</v>
      </c>
      <c r="BC113" s="67">
        <f t="shared" si="109"/>
        <v>1.51</v>
      </c>
      <c r="BD113" s="75">
        <f>BD112*BB113</f>
        <v>1</v>
      </c>
      <c r="BE113" s="75">
        <f t="shared" si="110"/>
        <v>7.55</v>
      </c>
      <c r="BF113" s="75">
        <f t="shared" si="111"/>
        <v>20.000000000000004</v>
      </c>
      <c r="BG113" s="75">
        <f t="shared" si="112"/>
        <v>138360432.70466083</v>
      </c>
      <c r="BH113" s="75">
        <f t="shared" si="113"/>
        <v>342.26201378946769</v>
      </c>
      <c r="BI113" s="106">
        <f t="shared" si="146"/>
        <v>2.6490066225165569</v>
      </c>
      <c r="BJ113" s="79">
        <f>BI113/(($C113/BC$3))</f>
        <v>0.66006600660066028</v>
      </c>
      <c r="BK113" s="76">
        <f t="shared" si="114"/>
        <v>-45</v>
      </c>
      <c r="BL113" s="76">
        <f t="shared" si="115"/>
        <v>10</v>
      </c>
      <c r="BM113" s="76">
        <v>1</v>
      </c>
      <c r="BN113" s="67">
        <f t="shared" si="116"/>
        <v>1.76</v>
      </c>
      <c r="BO113" s="75">
        <f>BO112*BM113</f>
        <v>1</v>
      </c>
      <c r="BP113" s="75">
        <f t="shared" si="117"/>
        <v>-79.2</v>
      </c>
      <c r="BQ113" s="75">
        <f t="shared" si="118"/>
        <v>1.9531249999999944E-2</v>
      </c>
      <c r="BR113" s="75">
        <f t="shared" si="119"/>
        <v>138360432.70466083</v>
      </c>
      <c r="BS113" s="75">
        <f t="shared" si="120"/>
        <v>342.26201378946769</v>
      </c>
      <c r="BV113" s="76">
        <f t="shared" si="121"/>
        <v>-100</v>
      </c>
      <c r="BW113" s="76">
        <f t="shared" si="122"/>
        <v>10</v>
      </c>
      <c r="BX113" s="76">
        <v>1</v>
      </c>
      <c r="BY113" s="67">
        <f t="shared" si="123"/>
        <v>2.0350000000000001</v>
      </c>
      <c r="BZ113" s="75">
        <f>BZ112*BX113</f>
        <v>1</v>
      </c>
      <c r="CA113" s="75">
        <f t="shared" si="124"/>
        <v>-203.5</v>
      </c>
      <c r="CB113" s="75">
        <f t="shared" si="125"/>
        <v>9.5367431640624356E-6</v>
      </c>
      <c r="CC113" s="75">
        <f t="shared" si="126"/>
        <v>138360432.70466083</v>
      </c>
      <c r="CD113" s="75">
        <f t="shared" si="127"/>
        <v>342.26201378946769</v>
      </c>
      <c r="CG113" s="76">
        <f t="shared" si="128"/>
        <v>-150</v>
      </c>
      <c r="CH113" s="76">
        <f t="shared" si="129"/>
        <v>10</v>
      </c>
      <c r="CI113" s="76">
        <v>1</v>
      </c>
      <c r="CJ113" s="67">
        <f t="shared" si="130"/>
        <v>2.2850000000000001</v>
      </c>
      <c r="CK113" s="75">
        <f>CK112*CI113</f>
        <v>1</v>
      </c>
      <c r="CL113" s="75">
        <f t="shared" si="131"/>
        <v>-342.75</v>
      </c>
      <c r="CM113" s="75">
        <f t="shared" si="132"/>
        <v>9.3132257461546925E-9</v>
      </c>
      <c r="CN113" s="75">
        <f t="shared" si="133"/>
        <v>138360432.70466083</v>
      </c>
      <c r="CO113" s="75">
        <f t="shared" si="134"/>
        <v>342.26201378946769</v>
      </c>
      <c r="CR113" s="76">
        <f t="shared" si="135"/>
        <v>-213</v>
      </c>
      <c r="CS113" s="76">
        <f t="shared" si="136"/>
        <v>10</v>
      </c>
      <c r="CT113" s="76">
        <v>1</v>
      </c>
      <c r="CU113" s="67">
        <f t="shared" si="137"/>
        <v>2.6</v>
      </c>
      <c r="CV113" s="75">
        <f>CV112*CT113</f>
        <v>1</v>
      </c>
      <c r="CW113" s="75">
        <f t="shared" si="138"/>
        <v>-553.80000000000007</v>
      </c>
      <c r="CX113" s="75">
        <f t="shared" si="139"/>
        <v>1.5001068172442451E-12</v>
      </c>
      <c r="CY113" s="75">
        <f t="shared" si="140"/>
        <v>138360432.70466083</v>
      </c>
      <c r="CZ113" s="75">
        <f t="shared" si="141"/>
        <v>342.26201378946769</v>
      </c>
    </row>
    <row r="114" spans="1:104">
      <c r="A114" s="67">
        <f t="shared" si="74"/>
        <v>10.55606328618321</v>
      </c>
      <c r="B114" s="67">
        <f t="shared" si="75"/>
        <v>3.6</v>
      </c>
      <c r="C114" s="88">
        <f t="shared" si="145"/>
        <v>6.06</v>
      </c>
      <c r="D114" s="92"/>
      <c r="E114" s="70">
        <f t="shared" si="76"/>
        <v>3178688.0288904374</v>
      </c>
      <c r="F114" s="67">
        <f t="shared" si="142"/>
        <v>21.600000000000012</v>
      </c>
      <c r="G114" s="71">
        <v>108</v>
      </c>
      <c r="H114" s="76">
        <f t="shared" si="77"/>
        <v>108</v>
      </c>
      <c r="I114" s="76">
        <f t="shared" si="78"/>
        <v>10</v>
      </c>
      <c r="J114" s="76">
        <v>1</v>
      </c>
      <c r="K114" s="67">
        <f t="shared" si="79"/>
        <v>1</v>
      </c>
      <c r="L114" s="75">
        <f>L113*J114</f>
        <v>57600</v>
      </c>
      <c r="M114" s="75">
        <f t="shared" si="80"/>
        <v>6220800</v>
      </c>
      <c r="N114" s="75">
        <f t="shared" si="81"/>
        <v>31786880.288904376</v>
      </c>
      <c r="O114" s="75">
        <f t="shared" si="82"/>
        <v>158934401.44452187</v>
      </c>
      <c r="P114" s="75">
        <f t="shared" si="83"/>
        <v>354.68372641575587</v>
      </c>
      <c r="Q114" s="106">
        <f t="shared" si="144"/>
        <v>5.1097737089931163</v>
      </c>
      <c r="R114" s="79">
        <f>Q114/(($C114/K$3))</f>
        <v>0.8431969816820325</v>
      </c>
      <c r="S114" s="76">
        <f t="shared" si="84"/>
        <v>98</v>
      </c>
      <c r="T114" s="76">
        <f t="shared" si="85"/>
        <v>10</v>
      </c>
      <c r="U114" s="76">
        <v>1</v>
      </c>
      <c r="V114" s="67">
        <f t="shared" si="86"/>
        <v>1.05</v>
      </c>
      <c r="W114" s="75">
        <f>W113*U114</f>
        <v>4800</v>
      </c>
      <c r="X114" s="75">
        <f t="shared" si="87"/>
        <v>493920</v>
      </c>
      <c r="Y114" s="75">
        <f t="shared" si="88"/>
        <v>7946720.0722260876</v>
      </c>
      <c r="Z114" s="75">
        <f t="shared" si="89"/>
        <v>158934401.44452187</v>
      </c>
      <c r="AA114" s="75">
        <f t="shared" si="90"/>
        <v>354.68372641575587</v>
      </c>
      <c r="AB114" s="106">
        <f t="shared" si="91"/>
        <v>16.089083398578893</v>
      </c>
      <c r="AC114" s="79">
        <f>AB114/(($C114/V$3))</f>
        <v>2.7877124700507987</v>
      </c>
      <c r="AD114" s="76">
        <f t="shared" si="92"/>
        <v>73</v>
      </c>
      <c r="AE114" s="76">
        <f t="shared" si="93"/>
        <v>10</v>
      </c>
      <c r="AF114" s="76">
        <v>1</v>
      </c>
      <c r="AG114" s="67">
        <f t="shared" si="94"/>
        <v>1.175</v>
      </c>
      <c r="AH114" s="75">
        <f>AH113*AF114</f>
        <v>480</v>
      </c>
      <c r="AI114" s="75">
        <f t="shared" si="95"/>
        <v>41172</v>
      </c>
      <c r="AJ114" s="75">
        <f t="shared" si="96"/>
        <v>248335.00225706486</v>
      </c>
      <c r="AK114" s="75">
        <f t="shared" si="97"/>
        <v>158934401.44452187</v>
      </c>
      <c r="AL114" s="75">
        <f t="shared" si="98"/>
        <v>354.68372641575587</v>
      </c>
      <c r="AM114" s="106">
        <f t="shared" si="99"/>
        <v>6.0316477765730312</v>
      </c>
      <c r="AN114" s="79">
        <f>AM114/(($C114/AG$3))</f>
        <v>1.1695026629493914</v>
      </c>
      <c r="AO114" s="76">
        <f t="shared" si="100"/>
        <v>43</v>
      </c>
      <c r="AP114" s="76">
        <f t="shared" si="101"/>
        <v>10</v>
      </c>
      <c r="AQ114" s="76">
        <v>1</v>
      </c>
      <c r="AR114" s="67">
        <f t="shared" si="102"/>
        <v>1.325</v>
      </c>
      <c r="AS114" s="75">
        <f>AS113*AQ114</f>
        <v>48</v>
      </c>
      <c r="AT114" s="75">
        <f t="shared" si="103"/>
        <v>2734.7999999999997</v>
      </c>
      <c r="AU114" s="75">
        <f t="shared" si="104"/>
        <v>3880.2344102666302</v>
      </c>
      <c r="AV114" s="75">
        <f t="shared" si="105"/>
        <v>158934401.44452187</v>
      </c>
      <c r="AW114" s="75">
        <f t="shared" si="106"/>
        <v>354.68372641575587</v>
      </c>
      <c r="AX114" s="106">
        <f t="shared" si="143"/>
        <v>1.4188366280044722</v>
      </c>
      <c r="AY114" s="79">
        <f>AX114/(($C114/AR$3))</f>
        <v>0.3102241802154993</v>
      </c>
      <c r="AZ114" s="76">
        <f t="shared" si="107"/>
        <v>6</v>
      </c>
      <c r="BA114" s="76">
        <f t="shared" si="108"/>
        <v>10</v>
      </c>
      <c r="BB114" s="76">
        <v>1</v>
      </c>
      <c r="BC114" s="67">
        <f t="shared" si="109"/>
        <v>1.51</v>
      </c>
      <c r="BD114" s="75">
        <f>BD113*BB114</f>
        <v>1</v>
      </c>
      <c r="BE114" s="75">
        <f t="shared" si="110"/>
        <v>9.06</v>
      </c>
      <c r="BF114" s="75">
        <f t="shared" si="111"/>
        <v>22.973967099940708</v>
      </c>
      <c r="BG114" s="75">
        <f t="shared" si="112"/>
        <v>158934401.44452187</v>
      </c>
      <c r="BH114" s="75">
        <f t="shared" si="113"/>
        <v>354.68372641575587</v>
      </c>
      <c r="BI114" s="106">
        <f t="shared" si="146"/>
        <v>2.5357579580508505</v>
      </c>
      <c r="BJ114" s="79">
        <f>BI114/(($C114/BC$3))</f>
        <v>0.63184727997636714</v>
      </c>
      <c r="BK114" s="76">
        <f t="shared" si="114"/>
        <v>-44</v>
      </c>
      <c r="BL114" s="76">
        <f t="shared" si="115"/>
        <v>10</v>
      </c>
      <c r="BM114" s="76">
        <v>1</v>
      </c>
      <c r="BN114" s="67">
        <f t="shared" si="116"/>
        <v>1.76</v>
      </c>
      <c r="BO114" s="75">
        <f>BO113*BM114</f>
        <v>1</v>
      </c>
      <c r="BP114" s="75">
        <f t="shared" si="117"/>
        <v>-77.44</v>
      </c>
      <c r="BQ114" s="75">
        <f t="shared" si="118"/>
        <v>2.2435514746035778E-2</v>
      </c>
      <c r="BR114" s="75">
        <f t="shared" si="119"/>
        <v>158934401.44452187</v>
      </c>
      <c r="BS114" s="75">
        <f t="shared" si="120"/>
        <v>354.68372641575587</v>
      </c>
      <c r="BV114" s="76">
        <f t="shared" si="121"/>
        <v>-99</v>
      </c>
      <c r="BW114" s="76">
        <f t="shared" si="122"/>
        <v>10</v>
      </c>
      <c r="BX114" s="76">
        <v>1</v>
      </c>
      <c r="BY114" s="67">
        <f t="shared" si="123"/>
        <v>2.0350000000000001</v>
      </c>
      <c r="BZ114" s="75">
        <f>BZ113*BX114</f>
        <v>1</v>
      </c>
      <c r="CA114" s="75">
        <f t="shared" si="124"/>
        <v>-201.465</v>
      </c>
      <c r="CB114" s="75">
        <f t="shared" si="125"/>
        <v>1.0954841184587738E-5</v>
      </c>
      <c r="CC114" s="75">
        <f t="shared" si="126"/>
        <v>158934401.44452187</v>
      </c>
      <c r="CD114" s="75">
        <f t="shared" si="127"/>
        <v>354.68372641575587</v>
      </c>
      <c r="CG114" s="76">
        <f t="shared" si="128"/>
        <v>-149</v>
      </c>
      <c r="CH114" s="76">
        <f t="shared" si="129"/>
        <v>10</v>
      </c>
      <c r="CI114" s="76">
        <v>1</v>
      </c>
      <c r="CJ114" s="67">
        <f t="shared" si="130"/>
        <v>2.2850000000000001</v>
      </c>
      <c r="CK114" s="75">
        <f>CK113*CI114</f>
        <v>1</v>
      </c>
      <c r="CL114" s="75">
        <f t="shared" si="131"/>
        <v>-340.46500000000003</v>
      </c>
      <c r="CM114" s="75">
        <f t="shared" si="132"/>
        <v>1.069808709432393E-8</v>
      </c>
      <c r="CN114" s="75">
        <f t="shared" si="133"/>
        <v>158934401.44452187</v>
      </c>
      <c r="CO114" s="75">
        <f t="shared" si="134"/>
        <v>354.68372641575587</v>
      </c>
      <c r="CR114" s="76">
        <f t="shared" si="135"/>
        <v>-212</v>
      </c>
      <c r="CS114" s="76">
        <f t="shared" si="136"/>
        <v>10</v>
      </c>
      <c r="CT114" s="76">
        <v>1</v>
      </c>
      <c r="CU114" s="67">
        <f t="shared" si="137"/>
        <v>2.6</v>
      </c>
      <c r="CV114" s="75">
        <f>CV113*CT114</f>
        <v>1</v>
      </c>
      <c r="CW114" s="75">
        <f t="shared" si="138"/>
        <v>-551.20000000000005</v>
      </c>
      <c r="CX114" s="75">
        <f t="shared" si="139"/>
        <v>1.723170233288302E-12</v>
      </c>
      <c r="CY114" s="75">
        <f t="shared" si="140"/>
        <v>158934401.44452187</v>
      </c>
      <c r="CZ114" s="75">
        <f t="shared" si="141"/>
        <v>354.68372641575587</v>
      </c>
    </row>
    <row r="115" spans="1:104">
      <c r="A115" s="67">
        <f t="shared" si="74"/>
        <v>10.928322054035224</v>
      </c>
      <c r="B115" s="67">
        <f t="shared" si="75"/>
        <v>3.6333333333333333</v>
      </c>
      <c r="C115" s="88">
        <f t="shared" si="145"/>
        <v>6.06</v>
      </c>
      <c r="D115" s="92"/>
      <c r="E115" s="70">
        <f t="shared" si="76"/>
        <v>3651353.7098352131</v>
      </c>
      <c r="F115" s="67">
        <f t="shared" si="142"/>
        <v>21.800000000000011</v>
      </c>
      <c r="G115" s="71">
        <v>109</v>
      </c>
      <c r="H115" s="76">
        <f t="shared" si="77"/>
        <v>109</v>
      </c>
      <c r="I115" s="76">
        <f t="shared" si="78"/>
        <v>10</v>
      </c>
      <c r="J115" s="76">
        <v>1</v>
      </c>
      <c r="K115" s="67">
        <f t="shared" si="79"/>
        <v>1</v>
      </c>
      <c r="L115" s="75">
        <f>L114*J115</f>
        <v>57600</v>
      </c>
      <c r="M115" s="75">
        <f t="shared" si="80"/>
        <v>6278400</v>
      </c>
      <c r="N115" s="75">
        <f t="shared" si="81"/>
        <v>36513537.098352134</v>
      </c>
      <c r="O115" s="75">
        <f t="shared" si="82"/>
        <v>182567685.49176067</v>
      </c>
      <c r="P115" s="75">
        <f t="shared" si="83"/>
        <v>367.5558984173847</v>
      </c>
      <c r="Q115" s="106">
        <f t="shared" si="144"/>
        <v>5.8157392167354951</v>
      </c>
      <c r="R115" s="79">
        <f>Q115/(($C115/K$3))</f>
        <v>0.95969294005536232</v>
      </c>
      <c r="S115" s="76">
        <f t="shared" si="84"/>
        <v>99</v>
      </c>
      <c r="T115" s="76">
        <f t="shared" si="85"/>
        <v>10</v>
      </c>
      <c r="U115" s="76">
        <v>1</v>
      </c>
      <c r="V115" s="67">
        <f t="shared" si="86"/>
        <v>1.05</v>
      </c>
      <c r="W115" s="75">
        <f>W114*U115</f>
        <v>4800</v>
      </c>
      <c r="X115" s="75">
        <f t="shared" si="87"/>
        <v>498960</v>
      </c>
      <c r="Y115" s="75">
        <f t="shared" si="88"/>
        <v>9128384.274588028</v>
      </c>
      <c r="Z115" s="75">
        <f t="shared" si="89"/>
        <v>182567685.49176067</v>
      </c>
      <c r="AA115" s="75">
        <f t="shared" si="90"/>
        <v>367.5558984173847</v>
      </c>
      <c r="AB115" s="106">
        <f t="shared" si="91"/>
        <v>18.294821778475285</v>
      </c>
      <c r="AC115" s="79">
        <f>AB115/(($C115/V$3))</f>
        <v>3.1698948626071042</v>
      </c>
      <c r="AD115" s="76">
        <f t="shared" si="92"/>
        <v>74</v>
      </c>
      <c r="AE115" s="76">
        <f t="shared" si="93"/>
        <v>10</v>
      </c>
      <c r="AF115" s="76">
        <v>1</v>
      </c>
      <c r="AG115" s="67">
        <f t="shared" si="94"/>
        <v>1.175</v>
      </c>
      <c r="AH115" s="75">
        <f>AH114*AF115</f>
        <v>480</v>
      </c>
      <c r="AI115" s="75">
        <f t="shared" si="95"/>
        <v>41736</v>
      </c>
      <c r="AJ115" s="75">
        <f t="shared" si="96"/>
        <v>285262.00858087535</v>
      </c>
      <c r="AK115" s="75">
        <f t="shared" si="97"/>
        <v>182567685.49176067</v>
      </c>
      <c r="AL115" s="75">
        <f t="shared" si="98"/>
        <v>367.5558984173847</v>
      </c>
      <c r="AM115" s="106">
        <f t="shared" si="99"/>
        <v>6.8349149075348707</v>
      </c>
      <c r="AN115" s="79">
        <f>AM115/(($C115/AG$3))</f>
        <v>1.3252516528636094</v>
      </c>
      <c r="AO115" s="76">
        <f t="shared" si="100"/>
        <v>44</v>
      </c>
      <c r="AP115" s="76">
        <f t="shared" si="101"/>
        <v>10</v>
      </c>
      <c r="AQ115" s="76">
        <v>1</v>
      </c>
      <c r="AR115" s="67">
        <f t="shared" si="102"/>
        <v>1.325</v>
      </c>
      <c r="AS115" s="75">
        <f>AS114*AQ115</f>
        <v>48</v>
      </c>
      <c r="AT115" s="75">
        <f t="shared" si="103"/>
        <v>2798.4</v>
      </c>
      <c r="AU115" s="75">
        <f t="shared" si="104"/>
        <v>4457.2188840761683</v>
      </c>
      <c r="AV115" s="75">
        <f t="shared" si="105"/>
        <v>182567685.49176067</v>
      </c>
      <c r="AW115" s="75">
        <f t="shared" si="106"/>
        <v>367.5558984173847</v>
      </c>
      <c r="AX115" s="106">
        <f t="shared" si="143"/>
        <v>1.5927740437664981</v>
      </c>
      <c r="AY115" s="79">
        <f>AX115/(($C115/AR$3))</f>
        <v>0.34825505082353303</v>
      </c>
      <c r="AZ115" s="76">
        <f t="shared" si="107"/>
        <v>7</v>
      </c>
      <c r="BA115" s="76">
        <f t="shared" si="108"/>
        <v>10</v>
      </c>
      <c r="BB115" s="76">
        <v>1</v>
      </c>
      <c r="BC115" s="67">
        <f t="shared" si="109"/>
        <v>1.51</v>
      </c>
      <c r="BD115" s="75">
        <f>BD114*BB115</f>
        <v>1</v>
      </c>
      <c r="BE115" s="75">
        <f t="shared" si="110"/>
        <v>10.57</v>
      </c>
      <c r="BF115" s="75">
        <f t="shared" si="111"/>
        <v>26.390158215457898</v>
      </c>
      <c r="BG115" s="75">
        <f t="shared" si="112"/>
        <v>182567685.49176067</v>
      </c>
      <c r="BH115" s="75">
        <f t="shared" si="113"/>
        <v>367.5558984173847</v>
      </c>
      <c r="BI115" s="106">
        <f t="shared" si="146"/>
        <v>2.4967037100717029</v>
      </c>
      <c r="BJ115" s="79">
        <f>BI115/(($C115/BC$3))</f>
        <v>0.62211594095846068</v>
      </c>
      <c r="BK115" s="76">
        <f t="shared" si="114"/>
        <v>-43</v>
      </c>
      <c r="BL115" s="76">
        <f t="shared" si="115"/>
        <v>10</v>
      </c>
      <c r="BM115" s="76">
        <v>1</v>
      </c>
      <c r="BN115" s="67">
        <f t="shared" si="116"/>
        <v>1.76</v>
      </c>
      <c r="BO115" s="75">
        <f>BO114*BM115</f>
        <v>1</v>
      </c>
      <c r="BP115" s="75">
        <f t="shared" si="117"/>
        <v>-75.680000000000007</v>
      </c>
      <c r="BQ115" s="75">
        <f t="shared" si="118"/>
        <v>2.5771638882283017E-2</v>
      </c>
      <c r="BR115" s="75">
        <f t="shared" si="119"/>
        <v>182567685.49176067</v>
      </c>
      <c r="BS115" s="75">
        <f t="shared" si="120"/>
        <v>367.5558984173847</v>
      </c>
      <c r="BV115" s="76">
        <f t="shared" si="121"/>
        <v>-98</v>
      </c>
      <c r="BW115" s="76">
        <f t="shared" si="122"/>
        <v>10</v>
      </c>
      <c r="BX115" s="76">
        <v>1</v>
      </c>
      <c r="BY115" s="67">
        <f t="shared" si="123"/>
        <v>2.0350000000000001</v>
      </c>
      <c r="BZ115" s="75">
        <f>BZ114*BX115</f>
        <v>1</v>
      </c>
      <c r="CA115" s="75">
        <f t="shared" si="124"/>
        <v>-199.43</v>
      </c>
      <c r="CB115" s="75">
        <f t="shared" si="125"/>
        <v>1.2583808047989707E-5</v>
      </c>
      <c r="CC115" s="75">
        <f t="shared" si="126"/>
        <v>182567685.49176067</v>
      </c>
      <c r="CD115" s="75">
        <f t="shared" si="127"/>
        <v>367.5558984173847</v>
      </c>
      <c r="CG115" s="76">
        <f t="shared" si="128"/>
        <v>-148</v>
      </c>
      <c r="CH115" s="76">
        <f t="shared" si="129"/>
        <v>10</v>
      </c>
      <c r="CI115" s="76">
        <v>1</v>
      </c>
      <c r="CJ115" s="67">
        <f t="shared" si="130"/>
        <v>2.2850000000000001</v>
      </c>
      <c r="CK115" s="75">
        <f>CK114*CI115</f>
        <v>1</v>
      </c>
      <c r="CL115" s="75">
        <f t="shared" si="131"/>
        <v>-338.18</v>
      </c>
      <c r="CM115" s="75">
        <f t="shared" si="132"/>
        <v>1.2288875046864907E-8</v>
      </c>
      <c r="CN115" s="75">
        <f t="shared" si="133"/>
        <v>182567685.49176067</v>
      </c>
      <c r="CO115" s="75">
        <f t="shared" si="134"/>
        <v>367.5558984173847</v>
      </c>
      <c r="CR115" s="76">
        <f t="shared" si="135"/>
        <v>-211</v>
      </c>
      <c r="CS115" s="76">
        <f t="shared" si="136"/>
        <v>10</v>
      </c>
      <c r="CT115" s="76">
        <v>1</v>
      </c>
      <c r="CU115" s="67">
        <f t="shared" si="137"/>
        <v>2.6</v>
      </c>
      <c r="CV115" s="75">
        <f>CV114*CT115</f>
        <v>1</v>
      </c>
      <c r="CW115" s="75">
        <f t="shared" si="138"/>
        <v>-548.6</v>
      </c>
      <c r="CX115" s="75">
        <f t="shared" si="139"/>
        <v>1.9794028123581299E-12</v>
      </c>
      <c r="CY115" s="75">
        <f t="shared" si="140"/>
        <v>182567685.49176067</v>
      </c>
      <c r="CZ115" s="75">
        <f t="shared" si="141"/>
        <v>367.5558984173847</v>
      </c>
    </row>
    <row r="116" spans="1:104">
      <c r="A116" s="67">
        <f t="shared" si="74"/>
        <v>11.313708498984823</v>
      </c>
      <c r="B116" s="67">
        <f t="shared" si="75"/>
        <v>3.6666666666666665</v>
      </c>
      <c r="C116" s="88">
        <f t="shared" si="145"/>
        <v>6.06</v>
      </c>
      <c r="D116" s="92"/>
      <c r="E116" s="70">
        <f t="shared" si="76"/>
        <v>4194304.0000000307</v>
      </c>
      <c r="F116" s="67">
        <f t="shared" si="142"/>
        <v>22.000000000000011</v>
      </c>
      <c r="G116" s="71">
        <v>110</v>
      </c>
      <c r="H116" s="76">
        <f t="shared" si="77"/>
        <v>110</v>
      </c>
      <c r="I116" s="76">
        <f t="shared" si="78"/>
        <v>10</v>
      </c>
      <c r="J116" s="76">
        <v>1</v>
      </c>
      <c r="K116" s="67">
        <f t="shared" si="79"/>
        <v>1</v>
      </c>
      <c r="L116" s="75">
        <f>L115*J116</f>
        <v>57600</v>
      </c>
      <c r="M116" s="75">
        <f t="shared" si="80"/>
        <v>6336000</v>
      </c>
      <c r="N116" s="75">
        <f t="shared" si="81"/>
        <v>41943040.000000305</v>
      </c>
      <c r="O116" s="75">
        <f t="shared" si="82"/>
        <v>209715200.00000152</v>
      </c>
      <c r="P116" s="75">
        <f t="shared" si="83"/>
        <v>380.89485279915567</v>
      </c>
      <c r="Q116" s="106">
        <f t="shared" si="144"/>
        <v>6.6197979797980278</v>
      </c>
      <c r="R116" s="79">
        <f>Q116/(($C116/K$3))</f>
        <v>1.0923759042571004</v>
      </c>
      <c r="S116" s="76">
        <f t="shared" si="84"/>
        <v>100</v>
      </c>
      <c r="T116" s="76">
        <f t="shared" si="85"/>
        <v>10</v>
      </c>
      <c r="U116" s="76">
        <v>12</v>
      </c>
      <c r="V116" s="67">
        <f t="shared" si="86"/>
        <v>1.05</v>
      </c>
      <c r="W116" s="75">
        <f>W115*U116</f>
        <v>57600</v>
      </c>
      <c r="X116" s="75">
        <f t="shared" si="87"/>
        <v>6048000</v>
      </c>
      <c r="Y116" s="75">
        <f t="shared" si="88"/>
        <v>10485760.000000071</v>
      </c>
      <c r="Z116" s="75">
        <f t="shared" si="89"/>
        <v>209715200.00000152</v>
      </c>
      <c r="AA116" s="75">
        <f t="shared" si="90"/>
        <v>380.89485279915567</v>
      </c>
      <c r="AB116" s="106">
        <f t="shared" si="91"/>
        <v>1.7337566137566254</v>
      </c>
      <c r="AC116" s="79">
        <f>AB116/(($C116/V$3))</f>
        <v>0.30040337367070247</v>
      </c>
      <c r="AD116" s="76">
        <f t="shared" si="92"/>
        <v>75</v>
      </c>
      <c r="AE116" s="76">
        <f t="shared" si="93"/>
        <v>10</v>
      </c>
      <c r="AF116" s="76">
        <v>1</v>
      </c>
      <c r="AG116" s="67">
        <f t="shared" si="94"/>
        <v>1.175</v>
      </c>
      <c r="AH116" s="75">
        <f>AH115*AF116</f>
        <v>480</v>
      </c>
      <c r="AI116" s="75">
        <f t="shared" si="95"/>
        <v>42300</v>
      </c>
      <c r="AJ116" s="75">
        <f t="shared" si="96"/>
        <v>327680.00000000163</v>
      </c>
      <c r="AK116" s="75">
        <f t="shared" si="97"/>
        <v>209715200.00000152</v>
      </c>
      <c r="AL116" s="75">
        <f t="shared" si="98"/>
        <v>380.89485279915567</v>
      </c>
      <c r="AM116" s="106">
        <f t="shared" si="99"/>
        <v>7.7465721040189512</v>
      </c>
      <c r="AN116" s="79">
        <f>AM116/(($C116/AG$3))</f>
        <v>1.5020168683535096</v>
      </c>
      <c r="AO116" s="76">
        <f t="shared" si="100"/>
        <v>45</v>
      </c>
      <c r="AP116" s="76">
        <f t="shared" si="101"/>
        <v>10</v>
      </c>
      <c r="AQ116" s="76">
        <v>1</v>
      </c>
      <c r="AR116" s="67">
        <f t="shared" si="102"/>
        <v>1.325</v>
      </c>
      <c r="AS116" s="75">
        <f>AS115*AQ116</f>
        <v>48</v>
      </c>
      <c r="AT116" s="75">
        <f t="shared" si="103"/>
        <v>2862</v>
      </c>
      <c r="AU116" s="75">
        <f t="shared" si="104"/>
        <v>5120.0000000000146</v>
      </c>
      <c r="AV116" s="75">
        <f t="shared" si="105"/>
        <v>209715200.00000152</v>
      </c>
      <c r="AW116" s="75">
        <f t="shared" si="106"/>
        <v>380.89485279915567</v>
      </c>
      <c r="AX116" s="106">
        <f t="shared" si="143"/>
        <v>1.7889587700908507</v>
      </c>
      <c r="AY116" s="79">
        <f>AX116/(($C116/AR$3))</f>
        <v>0.39115022613372563</v>
      </c>
      <c r="AZ116" s="76">
        <f t="shared" si="107"/>
        <v>8</v>
      </c>
      <c r="BA116" s="76">
        <f t="shared" si="108"/>
        <v>10</v>
      </c>
      <c r="BB116" s="76">
        <v>1</v>
      </c>
      <c r="BC116" s="67">
        <f t="shared" si="109"/>
        <v>1.51</v>
      </c>
      <c r="BD116" s="75">
        <f>BD115*BB116</f>
        <v>1</v>
      </c>
      <c r="BE116" s="75">
        <f t="shared" si="110"/>
        <v>12.08</v>
      </c>
      <c r="BF116" s="75">
        <f t="shared" si="111"/>
        <v>30.314331330207978</v>
      </c>
      <c r="BG116" s="75">
        <f t="shared" si="112"/>
        <v>209715200.00000152</v>
      </c>
      <c r="BH116" s="75">
        <f t="shared" si="113"/>
        <v>380.89485279915567</v>
      </c>
      <c r="BI116" s="106">
        <f t="shared" si="146"/>
        <v>2.5094645140900642</v>
      </c>
      <c r="BJ116" s="79">
        <f>BI116/(($C116/BC$3))</f>
        <v>0.62529561324686422</v>
      </c>
      <c r="BK116" s="76">
        <f t="shared" si="114"/>
        <v>-42</v>
      </c>
      <c r="BL116" s="76">
        <f t="shared" si="115"/>
        <v>10</v>
      </c>
      <c r="BM116" s="76">
        <v>1</v>
      </c>
      <c r="BN116" s="67">
        <f t="shared" si="116"/>
        <v>1.76</v>
      </c>
      <c r="BO116" s="75">
        <f>BO115*BM116</f>
        <v>1</v>
      </c>
      <c r="BP116" s="75">
        <f t="shared" si="117"/>
        <v>-73.92</v>
      </c>
      <c r="BQ116" s="75">
        <f t="shared" si="118"/>
        <v>2.9603839189656127E-2</v>
      </c>
      <c r="BR116" s="75">
        <f t="shared" si="119"/>
        <v>209715200.00000152</v>
      </c>
      <c r="BS116" s="75">
        <f t="shared" si="120"/>
        <v>380.89485279915567</v>
      </c>
      <c r="BV116" s="76">
        <f t="shared" si="121"/>
        <v>-97</v>
      </c>
      <c r="BW116" s="76">
        <f t="shared" si="122"/>
        <v>10</v>
      </c>
      <c r="BX116" s="76">
        <v>1</v>
      </c>
      <c r="BY116" s="67">
        <f t="shared" si="123"/>
        <v>2.0350000000000001</v>
      </c>
      <c r="BZ116" s="75">
        <f>BZ115*BX116</f>
        <v>1</v>
      </c>
      <c r="CA116" s="75">
        <f t="shared" si="124"/>
        <v>-197.39500000000001</v>
      </c>
      <c r="CB116" s="75">
        <f t="shared" si="125"/>
        <v>1.4454999604324227E-5</v>
      </c>
      <c r="CC116" s="75">
        <f t="shared" si="126"/>
        <v>209715200.00000152</v>
      </c>
      <c r="CD116" s="75">
        <f t="shared" si="127"/>
        <v>380.89485279915567</v>
      </c>
      <c r="CG116" s="76">
        <f t="shared" si="128"/>
        <v>-147</v>
      </c>
      <c r="CH116" s="76">
        <f t="shared" si="129"/>
        <v>10</v>
      </c>
      <c r="CI116" s="76">
        <v>1</v>
      </c>
      <c r="CJ116" s="67">
        <f t="shared" si="130"/>
        <v>2.2850000000000001</v>
      </c>
      <c r="CK116" s="75">
        <f>CK115*CI116</f>
        <v>1</v>
      </c>
      <c r="CL116" s="75">
        <f t="shared" si="131"/>
        <v>-335.89500000000004</v>
      </c>
      <c r="CM116" s="75">
        <f t="shared" si="132"/>
        <v>1.4116210551097831E-8</v>
      </c>
      <c r="CN116" s="75">
        <f t="shared" si="133"/>
        <v>209715200.00000152</v>
      </c>
      <c r="CO116" s="75">
        <f t="shared" si="134"/>
        <v>380.89485279915567</v>
      </c>
      <c r="CR116" s="76">
        <f t="shared" si="135"/>
        <v>-210</v>
      </c>
      <c r="CS116" s="76">
        <f t="shared" si="136"/>
        <v>10</v>
      </c>
      <c r="CT116" s="76">
        <v>1</v>
      </c>
      <c r="CU116" s="67">
        <f t="shared" si="137"/>
        <v>2.6</v>
      </c>
      <c r="CV116" s="75">
        <f>CV115*CT116</f>
        <v>1</v>
      </c>
      <c r="CW116" s="75">
        <f t="shared" si="138"/>
        <v>-546</v>
      </c>
      <c r="CX116" s="75">
        <f t="shared" si="139"/>
        <v>2.2737367544322887E-12</v>
      </c>
      <c r="CY116" s="75">
        <f t="shared" si="140"/>
        <v>209715200.00000152</v>
      </c>
      <c r="CZ116" s="75">
        <f t="shared" si="141"/>
        <v>380.89485279915567</v>
      </c>
    </row>
    <row r="117" spans="1:104">
      <c r="A117" s="67">
        <f t="shared" si="74"/>
        <v>11.712685567565071</v>
      </c>
      <c r="B117" s="67">
        <f t="shared" si="75"/>
        <v>3.7</v>
      </c>
      <c r="C117" s="88">
        <f t="shared" si="145"/>
        <v>6.06</v>
      </c>
      <c r="D117" s="92"/>
      <c r="E117" s="70">
        <f t="shared" si="76"/>
        <v>4817990.1051575188</v>
      </c>
      <c r="F117" s="67">
        <f t="shared" si="142"/>
        <v>22.20000000000001</v>
      </c>
      <c r="G117" s="71">
        <v>111</v>
      </c>
      <c r="H117" s="76">
        <f t="shared" si="77"/>
        <v>111</v>
      </c>
      <c r="I117" s="76">
        <f t="shared" si="78"/>
        <v>10</v>
      </c>
      <c r="J117" s="76">
        <v>1</v>
      </c>
      <c r="K117" s="67">
        <f t="shared" si="79"/>
        <v>1</v>
      </c>
      <c r="L117" s="75">
        <f>L116*J117</f>
        <v>57600</v>
      </c>
      <c r="M117" s="75">
        <f t="shared" si="80"/>
        <v>6393600</v>
      </c>
      <c r="N117" s="75">
        <f t="shared" si="81"/>
        <v>48179901.051575184</v>
      </c>
      <c r="O117" s="75">
        <f t="shared" si="82"/>
        <v>240899505.25787592</v>
      </c>
      <c r="P117" s="75">
        <f t="shared" si="83"/>
        <v>394.71750362694291</v>
      </c>
      <c r="Q117" s="106">
        <f t="shared" si="144"/>
        <v>7.5356451844931156</v>
      </c>
      <c r="R117" s="79">
        <f>Q117/(($C117/K$3))</f>
        <v>1.2435058060219664</v>
      </c>
      <c r="S117" s="76">
        <f t="shared" si="84"/>
        <v>101</v>
      </c>
      <c r="T117" s="76">
        <f t="shared" si="85"/>
        <v>10</v>
      </c>
      <c r="U117" s="76">
        <v>1</v>
      </c>
      <c r="V117" s="67">
        <f t="shared" si="86"/>
        <v>1.05</v>
      </c>
      <c r="W117" s="75">
        <f>W116*U117</f>
        <v>57600</v>
      </c>
      <c r="X117" s="75">
        <f t="shared" si="87"/>
        <v>6108480</v>
      </c>
      <c r="Y117" s="75">
        <f t="shared" si="88"/>
        <v>12044975.26289379</v>
      </c>
      <c r="Z117" s="75">
        <f t="shared" si="89"/>
        <v>240899505.25787592</v>
      </c>
      <c r="AA117" s="75">
        <f t="shared" si="90"/>
        <v>394.71750362694291</v>
      </c>
      <c r="AB117" s="106">
        <f t="shared" si="91"/>
        <v>1.9718449209776885</v>
      </c>
      <c r="AC117" s="79">
        <f>AB117/(($C117/V$3))</f>
        <v>0.34165629818920351</v>
      </c>
      <c r="AD117" s="76">
        <f t="shared" si="92"/>
        <v>76</v>
      </c>
      <c r="AE117" s="76">
        <f t="shared" si="93"/>
        <v>10</v>
      </c>
      <c r="AF117" s="76">
        <v>1</v>
      </c>
      <c r="AG117" s="67">
        <f t="shared" si="94"/>
        <v>1.175</v>
      </c>
      <c r="AH117" s="75">
        <f>AH116*AF117</f>
        <v>480</v>
      </c>
      <c r="AI117" s="75">
        <f t="shared" si="95"/>
        <v>42864</v>
      </c>
      <c r="AJ117" s="75">
        <f t="shared" si="96"/>
        <v>376405.47696543037</v>
      </c>
      <c r="AK117" s="75">
        <f t="shared" si="97"/>
        <v>240899505.25787592</v>
      </c>
      <c r="AL117" s="75">
        <f t="shared" si="98"/>
        <v>394.71750362694291</v>
      </c>
      <c r="AM117" s="106">
        <f t="shared" si="99"/>
        <v>8.7813894402162731</v>
      </c>
      <c r="AN117" s="79">
        <f>AM117/(($C117/AG$3))</f>
        <v>1.7026621439363236</v>
      </c>
      <c r="AO117" s="76">
        <f t="shared" si="100"/>
        <v>46</v>
      </c>
      <c r="AP117" s="76">
        <f t="shared" si="101"/>
        <v>10</v>
      </c>
      <c r="AQ117" s="76">
        <v>1</v>
      </c>
      <c r="AR117" s="67">
        <f t="shared" si="102"/>
        <v>1.325</v>
      </c>
      <c r="AS117" s="75">
        <f>AS116*AQ117</f>
        <v>48</v>
      </c>
      <c r="AT117" s="75">
        <f t="shared" si="103"/>
        <v>2925.6</v>
      </c>
      <c r="AU117" s="75">
        <f t="shared" si="104"/>
        <v>5881.3355775848368</v>
      </c>
      <c r="AV117" s="75">
        <f t="shared" si="105"/>
        <v>240899505.25787592</v>
      </c>
      <c r="AW117" s="75">
        <f t="shared" si="106"/>
        <v>394.71750362694291</v>
      </c>
      <c r="AX117" s="106">
        <f t="shared" si="143"/>
        <v>2.0103006486139039</v>
      </c>
      <c r="AY117" s="79">
        <f>AX117/(($C117/AR$3))</f>
        <v>0.4395459338966044</v>
      </c>
      <c r="AZ117" s="76">
        <f t="shared" si="107"/>
        <v>9</v>
      </c>
      <c r="BA117" s="76">
        <f t="shared" si="108"/>
        <v>10</v>
      </c>
      <c r="BB117" s="76">
        <v>1</v>
      </c>
      <c r="BC117" s="67">
        <f t="shared" si="109"/>
        <v>1.51</v>
      </c>
      <c r="BD117" s="75">
        <f>BD116*BB117</f>
        <v>1</v>
      </c>
      <c r="BE117" s="75">
        <f t="shared" si="110"/>
        <v>13.59</v>
      </c>
      <c r="BF117" s="75">
        <f t="shared" si="111"/>
        <v>34.822022531844986</v>
      </c>
      <c r="BG117" s="75">
        <f t="shared" si="112"/>
        <v>240899505.25787592</v>
      </c>
      <c r="BH117" s="75">
        <f t="shared" si="113"/>
        <v>394.71750362694291</v>
      </c>
      <c r="BI117" s="106">
        <f t="shared" si="146"/>
        <v>2.5623268971188362</v>
      </c>
      <c r="BJ117" s="79">
        <f>BI117/(($C117/BC$3))</f>
        <v>0.63846759317647572</v>
      </c>
      <c r="BK117" s="76">
        <f t="shared" si="114"/>
        <v>-41</v>
      </c>
      <c r="BL117" s="76">
        <f t="shared" si="115"/>
        <v>10</v>
      </c>
      <c r="BM117" s="76">
        <v>1</v>
      </c>
      <c r="BN117" s="67">
        <f t="shared" si="116"/>
        <v>1.76</v>
      </c>
      <c r="BO117" s="75">
        <f>BO116*BM117</f>
        <v>1</v>
      </c>
      <c r="BP117" s="75">
        <f t="shared" si="117"/>
        <v>-72.16</v>
      </c>
      <c r="BQ117" s="75">
        <f t="shared" si="118"/>
        <v>3.4005881378754751E-2</v>
      </c>
      <c r="BR117" s="75">
        <f t="shared" si="119"/>
        <v>240899505.25787592</v>
      </c>
      <c r="BS117" s="75">
        <f t="shared" si="120"/>
        <v>394.71750362694291</v>
      </c>
      <c r="BV117" s="76">
        <f t="shared" si="121"/>
        <v>-96</v>
      </c>
      <c r="BW117" s="76">
        <f t="shared" si="122"/>
        <v>10</v>
      </c>
      <c r="BX117" s="76">
        <v>1</v>
      </c>
      <c r="BY117" s="67">
        <f t="shared" si="123"/>
        <v>2.0350000000000001</v>
      </c>
      <c r="BZ117" s="75">
        <f>BZ116*BX117</f>
        <v>1</v>
      </c>
      <c r="CA117" s="75">
        <f t="shared" si="124"/>
        <v>-195.36</v>
      </c>
      <c r="CB117" s="75">
        <f t="shared" si="125"/>
        <v>1.6604434266970033E-5</v>
      </c>
      <c r="CC117" s="75">
        <f t="shared" si="126"/>
        <v>240899505.25787592</v>
      </c>
      <c r="CD117" s="75">
        <f t="shared" si="127"/>
        <v>394.71750362694291</v>
      </c>
      <c r="CG117" s="76">
        <f t="shared" si="128"/>
        <v>-146</v>
      </c>
      <c r="CH117" s="76">
        <f t="shared" si="129"/>
        <v>10</v>
      </c>
      <c r="CI117" s="76">
        <v>1</v>
      </c>
      <c r="CJ117" s="67">
        <f t="shared" si="130"/>
        <v>2.2850000000000001</v>
      </c>
      <c r="CK117" s="75">
        <f>CK116*CI117</f>
        <v>1</v>
      </c>
      <c r="CL117" s="75">
        <f t="shared" si="131"/>
        <v>-333.61</v>
      </c>
      <c r="CM117" s="75">
        <f t="shared" si="132"/>
        <v>1.6215267838837869E-8</v>
      </c>
      <c r="CN117" s="75">
        <f t="shared" si="133"/>
        <v>240899505.25787592</v>
      </c>
      <c r="CO117" s="75">
        <f t="shared" si="134"/>
        <v>394.71750362694291</v>
      </c>
      <c r="CR117" s="76">
        <f t="shared" si="135"/>
        <v>-209</v>
      </c>
      <c r="CS117" s="76">
        <f t="shared" si="136"/>
        <v>10</v>
      </c>
      <c r="CT117" s="76">
        <v>1</v>
      </c>
      <c r="CU117" s="67">
        <f t="shared" si="137"/>
        <v>2.6</v>
      </c>
      <c r="CV117" s="75">
        <f>CV116*CT117</f>
        <v>1</v>
      </c>
      <c r="CW117" s="75">
        <f t="shared" si="138"/>
        <v>-543.4</v>
      </c>
      <c r="CX117" s="75">
        <f t="shared" si="139"/>
        <v>2.6118376695126674E-12</v>
      </c>
      <c r="CY117" s="75">
        <f t="shared" si="140"/>
        <v>240899505.25787592</v>
      </c>
      <c r="CZ117" s="75">
        <f t="shared" si="141"/>
        <v>394.71750362694291</v>
      </c>
    </row>
    <row r="118" spans="1:104">
      <c r="A118" s="67">
        <f t="shared" si="74"/>
        <v>12.125732532083255</v>
      </c>
      <c r="B118" s="67">
        <f t="shared" si="75"/>
        <v>3.7333333333333334</v>
      </c>
      <c r="C118" s="88">
        <f t="shared" si="145"/>
        <v>6.06</v>
      </c>
      <c r="D118" s="92"/>
      <c r="E118" s="70">
        <f t="shared" si="76"/>
        <v>5534417.3081864351</v>
      </c>
      <c r="F118" s="67">
        <f t="shared" si="142"/>
        <v>22.400000000000013</v>
      </c>
      <c r="G118" s="71">
        <v>112</v>
      </c>
      <c r="H118" s="76">
        <f t="shared" si="77"/>
        <v>112</v>
      </c>
      <c r="I118" s="76">
        <f t="shared" si="78"/>
        <v>10</v>
      </c>
      <c r="J118" s="76">
        <v>1</v>
      </c>
      <c r="K118" s="67">
        <f t="shared" si="79"/>
        <v>1</v>
      </c>
      <c r="L118" s="75">
        <f>L117*J118</f>
        <v>57600</v>
      </c>
      <c r="M118" s="75">
        <f t="shared" si="80"/>
        <v>6451200</v>
      </c>
      <c r="N118" s="75">
        <f t="shared" si="81"/>
        <v>55344173.08186435</v>
      </c>
      <c r="O118" s="75">
        <f t="shared" si="82"/>
        <v>276720865.40932173</v>
      </c>
      <c r="P118" s="75">
        <f t="shared" si="83"/>
        <v>409.04137741560845</v>
      </c>
      <c r="Q118" s="106">
        <f t="shared" si="144"/>
        <v>8.5788958770251043</v>
      </c>
      <c r="R118" s="79">
        <f>Q118/(($C118/K$3))</f>
        <v>1.4156593856477071</v>
      </c>
      <c r="S118" s="76">
        <f t="shared" si="84"/>
        <v>102</v>
      </c>
      <c r="T118" s="76">
        <f t="shared" si="85"/>
        <v>10</v>
      </c>
      <c r="U118" s="76">
        <v>1</v>
      </c>
      <c r="V118" s="67">
        <f t="shared" si="86"/>
        <v>1.05</v>
      </c>
      <c r="W118" s="75">
        <f>W117*U118</f>
        <v>57600</v>
      </c>
      <c r="X118" s="75">
        <f t="shared" si="87"/>
        <v>6168960</v>
      </c>
      <c r="Y118" s="75">
        <f t="shared" si="88"/>
        <v>13836043.270466076</v>
      </c>
      <c r="Z118" s="75">
        <f t="shared" si="89"/>
        <v>276720865.40932173</v>
      </c>
      <c r="AA118" s="75">
        <f t="shared" si="90"/>
        <v>409.04137741560845</v>
      </c>
      <c r="AB118" s="106">
        <f t="shared" si="91"/>
        <v>2.2428485953006789</v>
      </c>
      <c r="AC118" s="79">
        <f>AB118/(($C118/V$3))</f>
        <v>0.38861238037388007</v>
      </c>
      <c r="AD118" s="76">
        <f t="shared" si="92"/>
        <v>77</v>
      </c>
      <c r="AE118" s="76">
        <f t="shared" si="93"/>
        <v>10</v>
      </c>
      <c r="AF118" s="76">
        <v>1</v>
      </c>
      <c r="AG118" s="67">
        <f t="shared" si="94"/>
        <v>1.175</v>
      </c>
      <c r="AH118" s="75">
        <f>AH117*AF118</f>
        <v>480</v>
      </c>
      <c r="AI118" s="75">
        <f t="shared" si="95"/>
        <v>43428</v>
      </c>
      <c r="AJ118" s="75">
        <f t="shared" si="96"/>
        <v>432376.35220206424</v>
      </c>
      <c r="AK118" s="75">
        <f t="shared" si="97"/>
        <v>276720865.40932173</v>
      </c>
      <c r="AL118" s="75">
        <f t="shared" si="98"/>
        <v>409.04137741560845</v>
      </c>
      <c r="AM118" s="106">
        <f t="shared" si="99"/>
        <v>9.9561654278821088</v>
      </c>
      <c r="AN118" s="79">
        <f>AM118/(($C118/AG$3))</f>
        <v>1.930444616792323</v>
      </c>
      <c r="AO118" s="76">
        <f t="shared" si="100"/>
        <v>47</v>
      </c>
      <c r="AP118" s="76">
        <f t="shared" si="101"/>
        <v>10</v>
      </c>
      <c r="AQ118" s="76">
        <v>1</v>
      </c>
      <c r="AR118" s="67">
        <f t="shared" si="102"/>
        <v>1.325</v>
      </c>
      <c r="AS118" s="75">
        <f>AS117*AQ118</f>
        <v>48</v>
      </c>
      <c r="AT118" s="75">
        <f t="shared" si="103"/>
        <v>2989.2</v>
      </c>
      <c r="AU118" s="75">
        <f t="shared" si="104"/>
        <v>6755.8805031572392</v>
      </c>
      <c r="AV118" s="75">
        <f t="shared" si="105"/>
        <v>276720865.40932173</v>
      </c>
      <c r="AW118" s="75">
        <f t="shared" si="106"/>
        <v>409.04137741560845</v>
      </c>
      <c r="AX118" s="106">
        <f t="shared" si="143"/>
        <v>2.2600965151737054</v>
      </c>
      <c r="AY118" s="79">
        <f>AX118/(($C118/AR$3))</f>
        <v>0.49416301693154452</v>
      </c>
      <c r="AZ118" s="76">
        <f t="shared" si="107"/>
        <v>10</v>
      </c>
      <c r="BA118" s="76">
        <f t="shared" si="108"/>
        <v>10</v>
      </c>
      <c r="BB118" s="76">
        <v>1</v>
      </c>
      <c r="BC118" s="67">
        <f t="shared" si="109"/>
        <v>1.51</v>
      </c>
      <c r="BD118" s="75">
        <f>BD117*BB118</f>
        <v>1</v>
      </c>
      <c r="BE118" s="75">
        <f t="shared" si="110"/>
        <v>15.1</v>
      </c>
      <c r="BF118" s="75">
        <f t="shared" si="111"/>
        <v>40.000000000000028</v>
      </c>
      <c r="BG118" s="75">
        <f t="shared" si="112"/>
        <v>276720865.40932173</v>
      </c>
      <c r="BH118" s="75">
        <f t="shared" si="113"/>
        <v>409.04137741560845</v>
      </c>
      <c r="BI118" s="106">
        <f t="shared" si="146"/>
        <v>2.6490066225165583</v>
      </c>
      <c r="BJ118" s="79">
        <f>BI118/(($C118/BC$3))</f>
        <v>0.66006600660066062</v>
      </c>
      <c r="BK118" s="76">
        <f t="shared" si="114"/>
        <v>-40</v>
      </c>
      <c r="BL118" s="76">
        <f t="shared" si="115"/>
        <v>10</v>
      </c>
      <c r="BM118" s="76">
        <v>1</v>
      </c>
      <c r="BN118" s="67">
        <f t="shared" si="116"/>
        <v>1.76</v>
      </c>
      <c r="BO118" s="75">
        <f>BO117*BM118</f>
        <v>1</v>
      </c>
      <c r="BP118" s="75">
        <f t="shared" si="117"/>
        <v>-70.400000000000006</v>
      </c>
      <c r="BQ118" s="75">
        <f t="shared" si="118"/>
        <v>3.9062499999999896E-2</v>
      </c>
      <c r="BR118" s="75">
        <f t="shared" si="119"/>
        <v>276720865.40932173</v>
      </c>
      <c r="BS118" s="75">
        <f t="shared" si="120"/>
        <v>409.04137741560845</v>
      </c>
      <c r="BV118" s="76">
        <f t="shared" si="121"/>
        <v>-95</v>
      </c>
      <c r="BW118" s="76">
        <f t="shared" si="122"/>
        <v>10</v>
      </c>
      <c r="BX118" s="76">
        <v>1</v>
      </c>
      <c r="BY118" s="67">
        <f t="shared" si="123"/>
        <v>2.0350000000000001</v>
      </c>
      <c r="BZ118" s="75">
        <f>BZ117*BX118</f>
        <v>1</v>
      </c>
      <c r="CA118" s="75">
        <f t="shared" si="124"/>
        <v>-193.32500000000002</v>
      </c>
      <c r="CB118" s="75">
        <f t="shared" si="125"/>
        <v>1.9073486328124878E-5</v>
      </c>
      <c r="CC118" s="75">
        <f t="shared" si="126"/>
        <v>276720865.40932173</v>
      </c>
      <c r="CD118" s="75">
        <f t="shared" si="127"/>
        <v>409.04137741560845</v>
      </c>
      <c r="CG118" s="76">
        <f t="shared" si="128"/>
        <v>-145</v>
      </c>
      <c r="CH118" s="76">
        <f t="shared" si="129"/>
        <v>10</v>
      </c>
      <c r="CI118" s="76">
        <v>1</v>
      </c>
      <c r="CJ118" s="67">
        <f t="shared" si="130"/>
        <v>2.2850000000000001</v>
      </c>
      <c r="CK118" s="75">
        <f>CK117*CI118</f>
        <v>1</v>
      </c>
      <c r="CL118" s="75">
        <f t="shared" si="131"/>
        <v>-331.32500000000005</v>
      </c>
      <c r="CM118" s="75">
        <f t="shared" si="132"/>
        <v>1.8626451492309388E-8</v>
      </c>
      <c r="CN118" s="75">
        <f t="shared" si="133"/>
        <v>276720865.40932173</v>
      </c>
      <c r="CO118" s="75">
        <f t="shared" si="134"/>
        <v>409.04137741560845</v>
      </c>
      <c r="CR118" s="76">
        <f t="shared" si="135"/>
        <v>-208</v>
      </c>
      <c r="CS118" s="76">
        <f t="shared" si="136"/>
        <v>10</v>
      </c>
      <c r="CT118" s="76">
        <v>1</v>
      </c>
      <c r="CU118" s="67">
        <f t="shared" si="137"/>
        <v>2.6</v>
      </c>
      <c r="CV118" s="75">
        <f>CV117*CT118</f>
        <v>1</v>
      </c>
      <c r="CW118" s="75">
        <f t="shared" si="138"/>
        <v>-540.80000000000007</v>
      </c>
      <c r="CX118" s="75">
        <f t="shared" si="139"/>
        <v>3.0002136344884909E-12</v>
      </c>
      <c r="CY118" s="75">
        <f t="shared" si="140"/>
        <v>276720865.40932173</v>
      </c>
      <c r="CZ118" s="75">
        <f t="shared" si="141"/>
        <v>409.04137741560845</v>
      </c>
    </row>
    <row r="119" spans="1:104">
      <c r="A119" s="67">
        <f t="shared" si="74"/>
        <v>12.553345566348085</v>
      </c>
      <c r="B119" s="67">
        <f t="shared" si="75"/>
        <v>3.7666666666666666</v>
      </c>
      <c r="C119" s="88">
        <f t="shared" si="145"/>
        <v>6.06</v>
      </c>
      <c r="D119" s="92"/>
      <c r="E119" s="70">
        <f t="shared" si="76"/>
        <v>6357376.0577808768</v>
      </c>
      <c r="F119" s="67">
        <f t="shared" si="142"/>
        <v>22.600000000000012</v>
      </c>
      <c r="G119" s="71">
        <v>113</v>
      </c>
      <c r="H119" s="76">
        <f t="shared" si="77"/>
        <v>113</v>
      </c>
      <c r="I119" s="76">
        <f t="shared" si="78"/>
        <v>10</v>
      </c>
      <c r="J119" s="76">
        <v>1</v>
      </c>
      <c r="K119" s="67">
        <f t="shared" si="79"/>
        <v>1</v>
      </c>
      <c r="L119" s="75">
        <f>L118*J119</f>
        <v>57600</v>
      </c>
      <c r="M119" s="75">
        <f t="shared" si="80"/>
        <v>6508800</v>
      </c>
      <c r="N119" s="75">
        <f t="shared" si="81"/>
        <v>63573760.577808768</v>
      </c>
      <c r="O119" s="75">
        <f t="shared" si="82"/>
        <v>317868802.88904381</v>
      </c>
      <c r="P119" s="75">
        <f t="shared" si="83"/>
        <v>423.88463529035369</v>
      </c>
      <c r="Q119" s="106">
        <f t="shared" si="144"/>
        <v>9.767355054358525</v>
      </c>
      <c r="R119" s="79">
        <f>Q119/(($C119/K$3))</f>
        <v>1.6117747614453013</v>
      </c>
      <c r="S119" s="76">
        <f t="shared" si="84"/>
        <v>103</v>
      </c>
      <c r="T119" s="76">
        <f t="shared" si="85"/>
        <v>10</v>
      </c>
      <c r="U119" s="76">
        <v>1</v>
      </c>
      <c r="V119" s="67">
        <f t="shared" si="86"/>
        <v>1.05</v>
      </c>
      <c r="W119" s="75">
        <f>W118*U119</f>
        <v>57600</v>
      </c>
      <c r="X119" s="75">
        <f t="shared" si="87"/>
        <v>6229440</v>
      </c>
      <c r="Y119" s="75">
        <f t="shared" si="88"/>
        <v>15893440.144452183</v>
      </c>
      <c r="Z119" s="75">
        <f t="shared" si="89"/>
        <v>317868802.88904381</v>
      </c>
      <c r="AA119" s="75">
        <f t="shared" si="90"/>
        <v>423.88463529035369</v>
      </c>
      <c r="AB119" s="106">
        <f t="shared" si="91"/>
        <v>2.5513433221047448</v>
      </c>
      <c r="AC119" s="79">
        <f>AB119/(($C119/V$3))</f>
        <v>0.44206443699834697</v>
      </c>
      <c r="AD119" s="76">
        <f t="shared" si="92"/>
        <v>78</v>
      </c>
      <c r="AE119" s="76">
        <f t="shared" si="93"/>
        <v>10</v>
      </c>
      <c r="AF119" s="76">
        <v>1</v>
      </c>
      <c r="AG119" s="67">
        <f t="shared" si="94"/>
        <v>1.175</v>
      </c>
      <c r="AH119" s="75">
        <f>AH118*AF119</f>
        <v>480</v>
      </c>
      <c r="AI119" s="75">
        <f t="shared" si="95"/>
        <v>43992</v>
      </c>
      <c r="AJ119" s="75">
        <f t="shared" si="96"/>
        <v>496670.00451412977</v>
      </c>
      <c r="AK119" s="75">
        <f t="shared" si="97"/>
        <v>317868802.88904381</v>
      </c>
      <c r="AL119" s="75">
        <f t="shared" si="98"/>
        <v>423.88463529035369</v>
      </c>
      <c r="AM119" s="106">
        <f t="shared" si="99"/>
        <v>11.290007376662343</v>
      </c>
      <c r="AN119" s="79">
        <f>AM119/(($C119/AG$3))</f>
        <v>2.1890690870591176</v>
      </c>
      <c r="AO119" s="76">
        <f t="shared" si="100"/>
        <v>48</v>
      </c>
      <c r="AP119" s="76">
        <f t="shared" si="101"/>
        <v>10</v>
      </c>
      <c r="AQ119" s="76">
        <v>1</v>
      </c>
      <c r="AR119" s="67">
        <f t="shared" si="102"/>
        <v>1.325</v>
      </c>
      <c r="AS119" s="75">
        <f>AS118*AQ119</f>
        <v>48</v>
      </c>
      <c r="AT119" s="75">
        <f t="shared" si="103"/>
        <v>3052.7999999999997</v>
      </c>
      <c r="AU119" s="75">
        <f t="shared" si="104"/>
        <v>7760.4688205332623</v>
      </c>
      <c r="AV119" s="75">
        <f t="shared" si="105"/>
        <v>317868802.88904381</v>
      </c>
      <c r="AW119" s="75">
        <f t="shared" si="106"/>
        <v>423.88463529035369</v>
      </c>
      <c r="AX119" s="106">
        <f t="shared" si="143"/>
        <v>2.5420822918413468</v>
      </c>
      <c r="AY119" s="79">
        <f>AX119/(($C119/AR$3))</f>
        <v>0.55581832288610311</v>
      </c>
      <c r="AZ119" s="76">
        <f t="shared" si="107"/>
        <v>11</v>
      </c>
      <c r="BA119" s="76">
        <f t="shared" si="108"/>
        <v>10</v>
      </c>
      <c r="BB119" s="76">
        <v>1</v>
      </c>
      <c r="BC119" s="67">
        <f t="shared" si="109"/>
        <v>1.51</v>
      </c>
      <c r="BD119" s="75">
        <f>BD118*BB119</f>
        <v>1</v>
      </c>
      <c r="BE119" s="75">
        <f t="shared" si="110"/>
        <v>16.61</v>
      </c>
      <c r="BF119" s="75">
        <f t="shared" si="111"/>
        <v>45.947934199881431</v>
      </c>
      <c r="BG119" s="75">
        <f t="shared" si="112"/>
        <v>317868802.88904381</v>
      </c>
      <c r="BH119" s="75">
        <f t="shared" si="113"/>
        <v>423.88463529035369</v>
      </c>
      <c r="BI119" s="106">
        <f t="shared" si="146"/>
        <v>2.7662814087827474</v>
      </c>
      <c r="BJ119" s="79">
        <f>BI119/(($C119/BC$3))</f>
        <v>0.68928794179240083</v>
      </c>
      <c r="BK119" s="76">
        <f t="shared" si="114"/>
        <v>-39</v>
      </c>
      <c r="BL119" s="76">
        <f t="shared" si="115"/>
        <v>10</v>
      </c>
      <c r="BM119" s="76">
        <v>1</v>
      </c>
      <c r="BN119" s="67">
        <f t="shared" si="116"/>
        <v>1.76</v>
      </c>
      <c r="BO119" s="75">
        <f>BO118*BM119</f>
        <v>1</v>
      </c>
      <c r="BP119" s="75">
        <f t="shared" si="117"/>
        <v>-68.64</v>
      </c>
      <c r="BQ119" s="75">
        <f t="shared" si="118"/>
        <v>4.4871029492071564E-2</v>
      </c>
      <c r="BR119" s="75">
        <f t="shared" si="119"/>
        <v>317868802.88904381</v>
      </c>
      <c r="BS119" s="75">
        <f t="shared" si="120"/>
        <v>423.88463529035369</v>
      </c>
      <c r="BV119" s="76">
        <f t="shared" si="121"/>
        <v>-94</v>
      </c>
      <c r="BW119" s="76">
        <f t="shared" si="122"/>
        <v>10</v>
      </c>
      <c r="BX119" s="76">
        <v>1</v>
      </c>
      <c r="BY119" s="67">
        <f t="shared" si="123"/>
        <v>2.0350000000000001</v>
      </c>
      <c r="BZ119" s="75">
        <f>BZ118*BX119</f>
        <v>1</v>
      </c>
      <c r="CA119" s="75">
        <f t="shared" si="124"/>
        <v>-191.29000000000002</v>
      </c>
      <c r="CB119" s="75">
        <f t="shared" si="125"/>
        <v>2.190968236917549E-5</v>
      </c>
      <c r="CC119" s="75">
        <f t="shared" si="126"/>
        <v>317868802.88904381</v>
      </c>
      <c r="CD119" s="75">
        <f t="shared" si="127"/>
        <v>423.88463529035369</v>
      </c>
      <c r="CG119" s="76">
        <f t="shared" si="128"/>
        <v>-144</v>
      </c>
      <c r="CH119" s="76">
        <f t="shared" si="129"/>
        <v>10</v>
      </c>
      <c r="CI119" s="76">
        <v>1</v>
      </c>
      <c r="CJ119" s="67">
        <f t="shared" si="130"/>
        <v>2.2850000000000001</v>
      </c>
      <c r="CK119" s="75">
        <f>CK118*CI119</f>
        <v>1</v>
      </c>
      <c r="CL119" s="75">
        <f t="shared" si="131"/>
        <v>-329.04</v>
      </c>
      <c r="CM119" s="75">
        <f t="shared" si="132"/>
        <v>2.1396174188647867E-8</v>
      </c>
      <c r="CN119" s="75">
        <f t="shared" si="133"/>
        <v>317868802.88904381</v>
      </c>
      <c r="CO119" s="75">
        <f t="shared" si="134"/>
        <v>423.88463529035369</v>
      </c>
      <c r="CR119" s="76">
        <f t="shared" si="135"/>
        <v>-207</v>
      </c>
      <c r="CS119" s="76">
        <f t="shared" si="136"/>
        <v>10</v>
      </c>
      <c r="CT119" s="76">
        <v>1</v>
      </c>
      <c r="CU119" s="67">
        <f t="shared" si="137"/>
        <v>2.6</v>
      </c>
      <c r="CV119" s="75">
        <f>CV118*CT119</f>
        <v>1</v>
      </c>
      <c r="CW119" s="75">
        <f t="shared" si="138"/>
        <v>-538.20000000000005</v>
      </c>
      <c r="CX119" s="75">
        <f t="shared" si="139"/>
        <v>3.4463404665766061E-12</v>
      </c>
      <c r="CY119" s="75">
        <f t="shared" si="140"/>
        <v>317868802.88904381</v>
      </c>
      <c r="CZ119" s="75">
        <f t="shared" si="141"/>
        <v>423.88463529035369</v>
      </c>
    </row>
    <row r="120" spans="1:104">
      <c r="A120" s="67">
        <f t="shared" si="74"/>
        <v>12.996038341699846</v>
      </c>
      <c r="B120" s="67">
        <f t="shared" si="75"/>
        <v>3.8</v>
      </c>
      <c r="C120" s="88">
        <f t="shared" si="145"/>
        <v>6.06</v>
      </c>
      <c r="D120" s="92"/>
      <c r="E120" s="70">
        <f t="shared" si="76"/>
        <v>7302707.4196704291</v>
      </c>
      <c r="F120" s="67">
        <f t="shared" si="142"/>
        <v>22.800000000000011</v>
      </c>
      <c r="G120" s="71">
        <v>114</v>
      </c>
      <c r="H120" s="76">
        <f t="shared" si="77"/>
        <v>114</v>
      </c>
      <c r="I120" s="76">
        <f t="shared" si="78"/>
        <v>10</v>
      </c>
      <c r="J120" s="76">
        <v>1</v>
      </c>
      <c r="K120" s="67">
        <f t="shared" si="79"/>
        <v>1</v>
      </c>
      <c r="L120" s="75">
        <f>L119*J120</f>
        <v>57600</v>
      </c>
      <c r="M120" s="75">
        <f t="shared" si="80"/>
        <v>6566400</v>
      </c>
      <c r="N120" s="75">
        <f t="shared" si="81"/>
        <v>73027074.196704298</v>
      </c>
      <c r="O120" s="75">
        <f t="shared" si="82"/>
        <v>365135370.98352146</v>
      </c>
      <c r="P120" s="75">
        <f t="shared" si="83"/>
        <v>439.26609594945472</v>
      </c>
      <c r="Q120" s="106">
        <f t="shared" si="144"/>
        <v>11.12132587059946</v>
      </c>
      <c r="R120" s="79">
        <f>Q120/(($C120/K$3))</f>
        <v>1.8352022888777988</v>
      </c>
      <c r="S120" s="76">
        <f t="shared" si="84"/>
        <v>104</v>
      </c>
      <c r="T120" s="76">
        <f t="shared" si="85"/>
        <v>10</v>
      </c>
      <c r="U120" s="76">
        <v>1</v>
      </c>
      <c r="V120" s="67">
        <f t="shared" si="86"/>
        <v>1.05</v>
      </c>
      <c r="W120" s="75">
        <f>W119*U120</f>
        <v>57600</v>
      </c>
      <c r="X120" s="75">
        <f t="shared" si="87"/>
        <v>6289920</v>
      </c>
      <c r="Y120" s="75">
        <f t="shared" si="88"/>
        <v>18256768.54917606</v>
      </c>
      <c r="Z120" s="75">
        <f t="shared" si="89"/>
        <v>365135370.98352146</v>
      </c>
      <c r="AA120" s="75">
        <f t="shared" si="90"/>
        <v>439.26609594945472</v>
      </c>
      <c r="AB120" s="106">
        <f t="shared" si="91"/>
        <v>2.9025438398542525</v>
      </c>
      <c r="AC120" s="79">
        <f>AB120/(($C120/V$3))</f>
        <v>0.50291601185593493</v>
      </c>
      <c r="AD120" s="76">
        <f t="shared" si="92"/>
        <v>79</v>
      </c>
      <c r="AE120" s="76">
        <f t="shared" si="93"/>
        <v>10</v>
      </c>
      <c r="AF120" s="76">
        <v>1</v>
      </c>
      <c r="AG120" s="67">
        <f t="shared" si="94"/>
        <v>1.175</v>
      </c>
      <c r="AH120" s="75">
        <f>AH119*AF120</f>
        <v>480</v>
      </c>
      <c r="AI120" s="75">
        <f t="shared" si="95"/>
        <v>44556</v>
      </c>
      <c r="AJ120" s="75">
        <f t="shared" si="96"/>
        <v>570524.01716175093</v>
      </c>
      <c r="AK120" s="75">
        <f t="shared" si="97"/>
        <v>365135370.98352146</v>
      </c>
      <c r="AL120" s="75">
        <f t="shared" si="98"/>
        <v>439.26609594945472</v>
      </c>
      <c r="AM120" s="106">
        <f t="shared" si="99"/>
        <v>12.804650712850142</v>
      </c>
      <c r="AN120" s="79">
        <f>AM120/(($C120/AG$3))</f>
        <v>2.4827499319470161</v>
      </c>
      <c r="AO120" s="76">
        <f t="shared" si="100"/>
        <v>49</v>
      </c>
      <c r="AP120" s="76">
        <f t="shared" si="101"/>
        <v>10</v>
      </c>
      <c r="AQ120" s="76">
        <v>1</v>
      </c>
      <c r="AR120" s="67">
        <f t="shared" si="102"/>
        <v>1.325</v>
      </c>
      <c r="AS120" s="75">
        <f>AS119*AQ120</f>
        <v>48</v>
      </c>
      <c r="AT120" s="75">
        <f t="shared" si="103"/>
        <v>3116.4</v>
      </c>
      <c r="AU120" s="75">
        <f t="shared" si="104"/>
        <v>8914.4377681523401</v>
      </c>
      <c r="AV120" s="75">
        <f t="shared" si="105"/>
        <v>365135370.98352146</v>
      </c>
      <c r="AW120" s="75">
        <f t="shared" si="106"/>
        <v>439.26609594945472</v>
      </c>
      <c r="AX120" s="106">
        <f t="shared" si="143"/>
        <v>2.8604921602337119</v>
      </c>
      <c r="AY120" s="79">
        <f>AX120/(($C120/AR$3))</f>
        <v>0.62543764229532484</v>
      </c>
      <c r="AZ120" s="76">
        <f t="shared" si="107"/>
        <v>12</v>
      </c>
      <c r="BA120" s="76">
        <f t="shared" si="108"/>
        <v>10</v>
      </c>
      <c r="BB120" s="76">
        <v>1</v>
      </c>
      <c r="BC120" s="67">
        <f t="shared" si="109"/>
        <v>1.51</v>
      </c>
      <c r="BD120" s="75">
        <f>BD119*BB120</f>
        <v>1</v>
      </c>
      <c r="BE120" s="75">
        <f t="shared" si="110"/>
        <v>18.12</v>
      </c>
      <c r="BF120" s="75">
        <f t="shared" si="111"/>
        <v>52.780316430915811</v>
      </c>
      <c r="BG120" s="75">
        <f t="shared" si="112"/>
        <v>365135370.98352146</v>
      </c>
      <c r="BH120" s="75">
        <f t="shared" si="113"/>
        <v>439.26609594945472</v>
      </c>
      <c r="BI120" s="106">
        <f t="shared" si="146"/>
        <v>2.9128209950836537</v>
      </c>
      <c r="BJ120" s="79">
        <f>BI120/(($C120/BC$3))</f>
        <v>0.72580193111820424</v>
      </c>
      <c r="BK120" s="76">
        <f t="shared" si="114"/>
        <v>-38</v>
      </c>
      <c r="BL120" s="76">
        <f t="shared" si="115"/>
        <v>10</v>
      </c>
      <c r="BM120" s="76">
        <v>1</v>
      </c>
      <c r="BN120" s="67">
        <f t="shared" si="116"/>
        <v>1.76</v>
      </c>
      <c r="BO120" s="75">
        <f>BO119*BM120</f>
        <v>1</v>
      </c>
      <c r="BP120" s="75">
        <f t="shared" si="117"/>
        <v>-66.88</v>
      </c>
      <c r="BQ120" s="75">
        <f t="shared" si="118"/>
        <v>5.1543277764566062E-2</v>
      </c>
      <c r="BR120" s="75">
        <f t="shared" si="119"/>
        <v>365135370.98352146</v>
      </c>
      <c r="BS120" s="75">
        <f t="shared" si="120"/>
        <v>439.26609594945472</v>
      </c>
      <c r="BV120" s="76">
        <f t="shared" si="121"/>
        <v>-93</v>
      </c>
      <c r="BW120" s="76">
        <f t="shared" si="122"/>
        <v>10</v>
      </c>
      <c r="BX120" s="76">
        <v>1</v>
      </c>
      <c r="BY120" s="67">
        <f t="shared" si="123"/>
        <v>2.0350000000000001</v>
      </c>
      <c r="BZ120" s="75">
        <f>BZ119*BX120</f>
        <v>1</v>
      </c>
      <c r="CA120" s="75">
        <f t="shared" si="124"/>
        <v>-189.25500000000002</v>
      </c>
      <c r="CB120" s="75">
        <f t="shared" si="125"/>
        <v>2.5167616095979424E-5</v>
      </c>
      <c r="CC120" s="75">
        <f t="shared" si="126"/>
        <v>365135370.98352146</v>
      </c>
      <c r="CD120" s="75">
        <f t="shared" si="127"/>
        <v>439.26609594945472</v>
      </c>
      <c r="CG120" s="76">
        <f t="shared" si="128"/>
        <v>-143</v>
      </c>
      <c r="CH120" s="76">
        <f t="shared" si="129"/>
        <v>10</v>
      </c>
      <c r="CI120" s="76">
        <v>1</v>
      </c>
      <c r="CJ120" s="67">
        <f t="shared" si="130"/>
        <v>2.2850000000000001</v>
      </c>
      <c r="CK120" s="75">
        <f>CK119*CI120</f>
        <v>1</v>
      </c>
      <c r="CL120" s="75">
        <f t="shared" si="131"/>
        <v>-326.755</v>
      </c>
      <c r="CM120" s="75">
        <f t="shared" si="132"/>
        <v>2.4577750093729827E-8</v>
      </c>
      <c r="CN120" s="75">
        <f t="shared" si="133"/>
        <v>365135370.98352146</v>
      </c>
      <c r="CO120" s="75">
        <f t="shared" si="134"/>
        <v>439.26609594945472</v>
      </c>
      <c r="CR120" s="76">
        <f t="shared" si="135"/>
        <v>-206</v>
      </c>
      <c r="CS120" s="76">
        <f t="shared" si="136"/>
        <v>10</v>
      </c>
      <c r="CT120" s="76">
        <v>1</v>
      </c>
      <c r="CU120" s="67">
        <f t="shared" si="137"/>
        <v>2.6</v>
      </c>
      <c r="CV120" s="75">
        <f>CV119*CT120</f>
        <v>1</v>
      </c>
      <c r="CW120" s="75">
        <f t="shared" si="138"/>
        <v>-535.6</v>
      </c>
      <c r="CX120" s="75">
        <f t="shared" si="139"/>
        <v>3.9588056247162614E-12</v>
      </c>
      <c r="CY120" s="75">
        <f t="shared" si="140"/>
        <v>365135370.98352146</v>
      </c>
      <c r="CZ120" s="75">
        <f t="shared" si="141"/>
        <v>439.26609594945472</v>
      </c>
    </row>
    <row r="121" spans="1:104">
      <c r="A121" s="67">
        <f t="shared" si="74"/>
        <v>13.454342644059514</v>
      </c>
      <c r="B121" s="67">
        <f t="shared" si="75"/>
        <v>3.8333333333333335</v>
      </c>
      <c r="C121" s="88">
        <f t="shared" si="145"/>
        <v>6.06</v>
      </c>
      <c r="D121" s="92"/>
      <c r="E121" s="70">
        <f t="shared" si="76"/>
        <v>8388608.0000000652</v>
      </c>
      <c r="F121" s="67">
        <f t="shared" si="142"/>
        <v>23.000000000000011</v>
      </c>
      <c r="G121" s="71">
        <v>115</v>
      </c>
      <c r="H121" s="76">
        <f t="shared" si="77"/>
        <v>115</v>
      </c>
      <c r="I121" s="76">
        <f t="shared" si="78"/>
        <v>10</v>
      </c>
      <c r="J121" s="76">
        <v>1</v>
      </c>
      <c r="K121" s="67">
        <f t="shared" si="79"/>
        <v>1</v>
      </c>
      <c r="L121" s="75">
        <f>L120*J121</f>
        <v>57600</v>
      </c>
      <c r="M121" s="75">
        <f t="shared" si="80"/>
        <v>6624000</v>
      </c>
      <c r="N121" s="75">
        <f t="shared" si="81"/>
        <v>83886080.000000656</v>
      </c>
      <c r="O121" s="75">
        <f t="shared" si="82"/>
        <v>419430400.00000328</v>
      </c>
      <c r="P121" s="75">
        <f t="shared" si="83"/>
        <v>455.20525945734693</v>
      </c>
      <c r="Q121" s="106">
        <f t="shared" si="144"/>
        <v>12.663961352657104</v>
      </c>
      <c r="R121" s="79">
        <f>Q121/(($C121/K$3))</f>
        <v>2.0897625994483673</v>
      </c>
      <c r="S121" s="76">
        <f t="shared" si="84"/>
        <v>105</v>
      </c>
      <c r="T121" s="76">
        <f t="shared" si="85"/>
        <v>10</v>
      </c>
      <c r="U121" s="76">
        <v>1</v>
      </c>
      <c r="V121" s="67">
        <f t="shared" si="86"/>
        <v>1.05</v>
      </c>
      <c r="W121" s="75">
        <f>W120*U121</f>
        <v>57600</v>
      </c>
      <c r="X121" s="75">
        <f t="shared" si="87"/>
        <v>6350400</v>
      </c>
      <c r="Y121" s="75">
        <f t="shared" si="88"/>
        <v>20971520.000000149</v>
      </c>
      <c r="Z121" s="75">
        <f t="shared" si="89"/>
        <v>419430400.00000328</v>
      </c>
      <c r="AA121" s="75">
        <f t="shared" si="90"/>
        <v>455.20525945734693</v>
      </c>
      <c r="AB121" s="106">
        <f t="shared" si="91"/>
        <v>3.3023935500126211</v>
      </c>
      <c r="AC121" s="79">
        <f>AB121/(($C121/V$3))</f>
        <v>0.57219690222990971</v>
      </c>
      <c r="AD121" s="76">
        <f t="shared" si="92"/>
        <v>80</v>
      </c>
      <c r="AE121" s="76">
        <f t="shared" si="93"/>
        <v>10</v>
      </c>
      <c r="AF121" s="76">
        <v>10</v>
      </c>
      <c r="AG121" s="67">
        <f t="shared" si="94"/>
        <v>1.175</v>
      </c>
      <c r="AH121" s="75">
        <f>AH120*AF121</f>
        <v>4800</v>
      </c>
      <c r="AI121" s="75">
        <f t="shared" si="95"/>
        <v>451200</v>
      </c>
      <c r="AJ121" s="75">
        <f t="shared" si="96"/>
        <v>655360.00000000349</v>
      </c>
      <c r="AK121" s="75">
        <f t="shared" si="97"/>
        <v>419430400.00000328</v>
      </c>
      <c r="AL121" s="75">
        <f t="shared" si="98"/>
        <v>455.20525945734693</v>
      </c>
      <c r="AM121" s="106">
        <f t="shared" si="99"/>
        <v>1.4524822695035537</v>
      </c>
      <c r="AN121" s="79">
        <f>AM121/(($C121/AG$3))</f>
        <v>0.28162816281628311</v>
      </c>
      <c r="AO121" s="76">
        <f t="shared" si="100"/>
        <v>50</v>
      </c>
      <c r="AP121" s="76">
        <f t="shared" si="101"/>
        <v>10</v>
      </c>
      <c r="AQ121" s="76">
        <v>1</v>
      </c>
      <c r="AR121" s="67">
        <f t="shared" si="102"/>
        <v>1.325</v>
      </c>
      <c r="AS121" s="75">
        <f>AS120*AQ121</f>
        <v>48</v>
      </c>
      <c r="AT121" s="75">
        <f t="shared" si="103"/>
        <v>3180</v>
      </c>
      <c r="AU121" s="75">
        <f t="shared" si="104"/>
        <v>10240.000000000035</v>
      </c>
      <c r="AV121" s="75">
        <f t="shared" si="105"/>
        <v>419430400.00000328</v>
      </c>
      <c r="AW121" s="75">
        <f t="shared" si="106"/>
        <v>455.20525945734693</v>
      </c>
      <c r="AX121" s="106">
        <f t="shared" si="143"/>
        <v>3.2201257861635328</v>
      </c>
      <c r="AY121" s="79">
        <f>AX121/(($C121/AR$3))</f>
        <v>0.70407040704070645</v>
      </c>
      <c r="AZ121" s="76">
        <f t="shared" si="107"/>
        <v>13</v>
      </c>
      <c r="BA121" s="76">
        <f t="shared" si="108"/>
        <v>10</v>
      </c>
      <c r="BB121" s="76">
        <v>1</v>
      </c>
      <c r="BC121" s="67">
        <f t="shared" si="109"/>
        <v>1.51</v>
      </c>
      <c r="BD121" s="75">
        <f>BD120*BB121</f>
        <v>1</v>
      </c>
      <c r="BE121" s="75">
        <f t="shared" si="110"/>
        <v>19.63</v>
      </c>
      <c r="BF121" s="75">
        <f t="shared" si="111"/>
        <v>60.628662660415969</v>
      </c>
      <c r="BG121" s="75">
        <f t="shared" si="112"/>
        <v>419430400.00000328</v>
      </c>
      <c r="BH121" s="75">
        <f t="shared" si="113"/>
        <v>455.20525945734693</v>
      </c>
      <c r="BI121" s="106">
        <f t="shared" si="146"/>
        <v>3.0885717096493108</v>
      </c>
      <c r="BJ121" s="79">
        <f>BI121/(($C121/BC$3))</f>
        <v>0.76959460091921783</v>
      </c>
      <c r="BK121" s="76">
        <f t="shared" si="114"/>
        <v>-37</v>
      </c>
      <c r="BL121" s="76">
        <f t="shared" si="115"/>
        <v>10</v>
      </c>
      <c r="BM121" s="76">
        <v>1</v>
      </c>
      <c r="BN121" s="67">
        <f t="shared" si="116"/>
        <v>1.76</v>
      </c>
      <c r="BO121" s="75">
        <f>BO120*BM121</f>
        <v>1</v>
      </c>
      <c r="BP121" s="75">
        <f t="shared" si="117"/>
        <v>-65.12</v>
      </c>
      <c r="BQ121" s="75">
        <f t="shared" si="118"/>
        <v>5.920767837931229E-2</v>
      </c>
      <c r="BR121" s="75">
        <f t="shared" si="119"/>
        <v>419430400.00000328</v>
      </c>
      <c r="BS121" s="75">
        <f t="shared" si="120"/>
        <v>455.20525945734693</v>
      </c>
      <c r="BV121" s="76">
        <f t="shared" si="121"/>
        <v>-92</v>
      </c>
      <c r="BW121" s="76">
        <f t="shared" si="122"/>
        <v>10</v>
      </c>
      <c r="BX121" s="76">
        <v>1</v>
      </c>
      <c r="BY121" s="67">
        <f t="shared" si="123"/>
        <v>2.0350000000000001</v>
      </c>
      <c r="BZ121" s="75">
        <f>BZ120*BX121</f>
        <v>1</v>
      </c>
      <c r="CA121" s="75">
        <f t="shared" si="124"/>
        <v>-187.22000000000003</v>
      </c>
      <c r="CB121" s="75">
        <f t="shared" si="125"/>
        <v>2.8909999208648464E-5</v>
      </c>
      <c r="CC121" s="75">
        <f t="shared" si="126"/>
        <v>419430400.00000328</v>
      </c>
      <c r="CD121" s="75">
        <f t="shared" si="127"/>
        <v>455.20525945734693</v>
      </c>
      <c r="CG121" s="76">
        <f t="shared" si="128"/>
        <v>-142</v>
      </c>
      <c r="CH121" s="76">
        <f t="shared" si="129"/>
        <v>10</v>
      </c>
      <c r="CI121" s="76">
        <v>1</v>
      </c>
      <c r="CJ121" s="67">
        <f t="shared" si="130"/>
        <v>2.2850000000000001</v>
      </c>
      <c r="CK121" s="75">
        <f>CK120*CI121</f>
        <v>1</v>
      </c>
      <c r="CL121" s="75">
        <f t="shared" si="131"/>
        <v>-324.47000000000003</v>
      </c>
      <c r="CM121" s="75">
        <f t="shared" si="132"/>
        <v>2.8232421102195676E-8</v>
      </c>
      <c r="CN121" s="75">
        <f t="shared" si="133"/>
        <v>419430400.00000328</v>
      </c>
      <c r="CO121" s="75">
        <f t="shared" si="134"/>
        <v>455.20525945734693</v>
      </c>
      <c r="CR121" s="76">
        <f t="shared" si="135"/>
        <v>-205</v>
      </c>
      <c r="CS121" s="76">
        <f t="shared" si="136"/>
        <v>10</v>
      </c>
      <c r="CT121" s="76">
        <v>1</v>
      </c>
      <c r="CU121" s="67">
        <f t="shared" si="137"/>
        <v>2.6</v>
      </c>
      <c r="CV121" s="75">
        <f>CV120*CT121</f>
        <v>1</v>
      </c>
      <c r="CW121" s="75">
        <f t="shared" si="138"/>
        <v>-533</v>
      </c>
      <c r="CX121" s="75">
        <f t="shared" si="139"/>
        <v>4.5474735088645782E-12</v>
      </c>
      <c r="CY121" s="75">
        <f t="shared" si="140"/>
        <v>419430400.00000328</v>
      </c>
      <c r="CZ121" s="75">
        <f t="shared" si="141"/>
        <v>455.20525945734693</v>
      </c>
    </row>
    <row r="122" spans="1:104">
      <c r="A122" s="67">
        <f t="shared" si="74"/>
        <v>13.928809012738071</v>
      </c>
      <c r="B122" s="67">
        <f t="shared" si="75"/>
        <v>3.8666666666666667</v>
      </c>
      <c r="C122" s="88">
        <f t="shared" si="145"/>
        <v>6.06</v>
      </c>
      <c r="D122" s="92"/>
      <c r="E122" s="70">
        <f t="shared" si="76"/>
        <v>9635980.2103150431</v>
      </c>
      <c r="F122" s="67">
        <f t="shared" si="142"/>
        <v>23.200000000000014</v>
      </c>
      <c r="G122" s="71">
        <v>116</v>
      </c>
      <c r="H122" s="76">
        <f t="shared" si="77"/>
        <v>116</v>
      </c>
      <c r="I122" s="76">
        <f t="shared" si="78"/>
        <v>10</v>
      </c>
      <c r="J122" s="76">
        <v>1</v>
      </c>
      <c r="K122" s="67">
        <f t="shared" si="79"/>
        <v>1</v>
      </c>
      <c r="L122" s="75">
        <f>L121*J122</f>
        <v>57600</v>
      </c>
      <c r="M122" s="75">
        <f t="shared" si="80"/>
        <v>6681600</v>
      </c>
      <c r="N122" s="75">
        <f t="shared" si="81"/>
        <v>96359802.103150427</v>
      </c>
      <c r="O122" s="75">
        <f t="shared" si="82"/>
        <v>481799010.51575214</v>
      </c>
      <c r="P122" s="75">
        <f t="shared" si="83"/>
        <v>471.72233189806269</v>
      </c>
      <c r="Q122" s="106">
        <f t="shared" si="144"/>
        <v>14.421665784116144</v>
      </c>
      <c r="R122" s="79">
        <f>Q122/(($C122/K$3))</f>
        <v>2.3798128356627299</v>
      </c>
      <c r="S122" s="76">
        <f t="shared" si="84"/>
        <v>106</v>
      </c>
      <c r="T122" s="76">
        <f t="shared" si="85"/>
        <v>10</v>
      </c>
      <c r="U122" s="76">
        <v>1</v>
      </c>
      <c r="V122" s="67">
        <f t="shared" si="86"/>
        <v>1.05</v>
      </c>
      <c r="W122" s="75">
        <f>W121*U122</f>
        <v>57600</v>
      </c>
      <c r="X122" s="75">
        <f t="shared" si="87"/>
        <v>6410880</v>
      </c>
      <c r="Y122" s="75">
        <f t="shared" si="88"/>
        <v>24089950.525787588</v>
      </c>
      <c r="Z122" s="75">
        <f t="shared" si="89"/>
        <v>481799010.51575214</v>
      </c>
      <c r="AA122" s="75">
        <f t="shared" si="90"/>
        <v>471.72233189806269</v>
      </c>
      <c r="AB122" s="106">
        <f t="shared" si="91"/>
        <v>3.7576667362027658</v>
      </c>
      <c r="AC122" s="79">
        <f>AB122/(($C122/V$3))</f>
        <v>0.65108087013414273</v>
      </c>
      <c r="AD122" s="76">
        <f t="shared" si="92"/>
        <v>81</v>
      </c>
      <c r="AE122" s="76">
        <f t="shared" si="93"/>
        <v>10</v>
      </c>
      <c r="AF122" s="76">
        <v>1</v>
      </c>
      <c r="AG122" s="67">
        <f t="shared" si="94"/>
        <v>1.175</v>
      </c>
      <c r="AH122" s="75">
        <f>AH121*AF122</f>
        <v>4800</v>
      </c>
      <c r="AI122" s="75">
        <f t="shared" si="95"/>
        <v>456840</v>
      </c>
      <c r="AJ122" s="75">
        <f t="shared" si="96"/>
        <v>752810.95393086097</v>
      </c>
      <c r="AK122" s="75">
        <f t="shared" si="97"/>
        <v>481799010.51575214</v>
      </c>
      <c r="AL122" s="75">
        <f t="shared" si="98"/>
        <v>471.72233189806269</v>
      </c>
      <c r="AM122" s="106">
        <f t="shared" si="99"/>
        <v>1.6478656727319432</v>
      </c>
      <c r="AN122" s="79">
        <f>AM122/(($C122/AG$3))</f>
        <v>0.31951190849175465</v>
      </c>
      <c r="AO122" s="76">
        <f t="shared" si="100"/>
        <v>51</v>
      </c>
      <c r="AP122" s="76">
        <f t="shared" si="101"/>
        <v>10</v>
      </c>
      <c r="AQ122" s="76">
        <v>1</v>
      </c>
      <c r="AR122" s="67">
        <f t="shared" si="102"/>
        <v>1.325</v>
      </c>
      <c r="AS122" s="75">
        <f>AS121*AQ122</f>
        <v>48</v>
      </c>
      <c r="AT122" s="75">
        <f t="shared" si="103"/>
        <v>3243.6</v>
      </c>
      <c r="AU122" s="75">
        <f t="shared" si="104"/>
        <v>11762.671155169679</v>
      </c>
      <c r="AV122" s="75">
        <f t="shared" si="105"/>
        <v>481799010.51575214</v>
      </c>
      <c r="AW122" s="75">
        <f t="shared" si="106"/>
        <v>471.72233189806269</v>
      </c>
      <c r="AX122" s="106">
        <f t="shared" si="143"/>
        <v>3.6264246994603773</v>
      </c>
      <c r="AY122" s="79">
        <f>AX122/(($C122/AR$3))</f>
        <v>0.79290639055858081</v>
      </c>
      <c r="AZ122" s="76">
        <f t="shared" si="107"/>
        <v>14</v>
      </c>
      <c r="BA122" s="76">
        <f t="shared" si="108"/>
        <v>10</v>
      </c>
      <c r="BB122" s="76">
        <v>1</v>
      </c>
      <c r="BC122" s="67">
        <f t="shared" si="109"/>
        <v>1.51</v>
      </c>
      <c r="BD122" s="75">
        <f>BD121*BB122</f>
        <v>1</v>
      </c>
      <c r="BE122" s="75">
        <f t="shared" si="110"/>
        <v>21.14</v>
      </c>
      <c r="BF122" s="75">
        <f t="shared" si="111"/>
        <v>69.644045063689987</v>
      </c>
      <c r="BG122" s="75">
        <f t="shared" si="112"/>
        <v>481799010.51575214</v>
      </c>
      <c r="BH122" s="75">
        <f t="shared" si="113"/>
        <v>471.72233189806269</v>
      </c>
      <c r="BI122" s="106">
        <f t="shared" si="146"/>
        <v>3.2944202962956473</v>
      </c>
      <c r="BJ122" s="79">
        <f>BI122/(($C122/BC$3))</f>
        <v>0.8208869055126119</v>
      </c>
      <c r="BK122" s="76">
        <f t="shared" si="114"/>
        <v>-36</v>
      </c>
      <c r="BL122" s="76">
        <f t="shared" si="115"/>
        <v>10</v>
      </c>
      <c r="BM122" s="76">
        <v>1</v>
      </c>
      <c r="BN122" s="67">
        <f t="shared" si="116"/>
        <v>1.76</v>
      </c>
      <c r="BO122" s="75">
        <f>BO121*BM122</f>
        <v>1</v>
      </c>
      <c r="BP122" s="75">
        <f t="shared" si="117"/>
        <v>-63.36</v>
      </c>
      <c r="BQ122" s="75">
        <f t="shared" si="118"/>
        <v>6.8011762757509531E-2</v>
      </c>
      <c r="BR122" s="75">
        <f t="shared" si="119"/>
        <v>481799010.51575214</v>
      </c>
      <c r="BS122" s="75">
        <f t="shared" si="120"/>
        <v>471.72233189806269</v>
      </c>
      <c r="BV122" s="76">
        <f t="shared" si="121"/>
        <v>-91</v>
      </c>
      <c r="BW122" s="76">
        <f t="shared" si="122"/>
        <v>10</v>
      </c>
      <c r="BX122" s="76">
        <v>1</v>
      </c>
      <c r="BY122" s="67">
        <f t="shared" si="123"/>
        <v>2.0350000000000001</v>
      </c>
      <c r="BZ122" s="75">
        <f>BZ121*BX122</f>
        <v>1</v>
      </c>
      <c r="CA122" s="75">
        <f t="shared" si="124"/>
        <v>-185.185</v>
      </c>
      <c r="CB122" s="75">
        <f t="shared" si="125"/>
        <v>3.3208868533940085E-5</v>
      </c>
      <c r="CC122" s="75">
        <f t="shared" si="126"/>
        <v>481799010.51575214</v>
      </c>
      <c r="CD122" s="75">
        <f t="shared" si="127"/>
        <v>471.72233189806269</v>
      </c>
      <c r="CG122" s="76">
        <f t="shared" si="128"/>
        <v>-141</v>
      </c>
      <c r="CH122" s="76">
        <f t="shared" si="129"/>
        <v>10</v>
      </c>
      <c r="CI122" s="76">
        <v>1</v>
      </c>
      <c r="CJ122" s="67">
        <f t="shared" si="130"/>
        <v>2.2850000000000001</v>
      </c>
      <c r="CK122" s="75">
        <f>CK121*CI122</f>
        <v>1</v>
      </c>
      <c r="CL122" s="75">
        <f t="shared" si="131"/>
        <v>-322.185</v>
      </c>
      <c r="CM122" s="75">
        <f t="shared" si="132"/>
        <v>3.2430535677675752E-8</v>
      </c>
      <c r="CN122" s="75">
        <f t="shared" si="133"/>
        <v>481799010.51575214</v>
      </c>
      <c r="CO122" s="75">
        <f t="shared" si="134"/>
        <v>471.72233189806269</v>
      </c>
      <c r="CR122" s="76">
        <f t="shared" si="135"/>
        <v>-204</v>
      </c>
      <c r="CS122" s="76">
        <f t="shared" si="136"/>
        <v>10</v>
      </c>
      <c r="CT122" s="76">
        <v>1</v>
      </c>
      <c r="CU122" s="67">
        <f t="shared" si="137"/>
        <v>2.6</v>
      </c>
      <c r="CV122" s="75">
        <f>CV121*CT122</f>
        <v>1</v>
      </c>
      <c r="CW122" s="75">
        <f t="shared" si="138"/>
        <v>-530.4</v>
      </c>
      <c r="CX122" s="75">
        <f t="shared" si="139"/>
        <v>5.2236753390253372E-12</v>
      </c>
      <c r="CY122" s="75">
        <f t="shared" si="140"/>
        <v>481799010.51575214</v>
      </c>
      <c r="CZ122" s="75">
        <f t="shared" si="141"/>
        <v>471.72233189806269</v>
      </c>
    </row>
    <row r="123" spans="1:104">
      <c r="A123" s="67">
        <f t="shared" si="74"/>
        <v>14.420007401773372</v>
      </c>
      <c r="B123" s="67">
        <f t="shared" si="75"/>
        <v>3.9</v>
      </c>
      <c r="C123" s="88">
        <f t="shared" si="145"/>
        <v>6.06</v>
      </c>
      <c r="D123" s="92"/>
      <c r="E123" s="70">
        <f t="shared" si="76"/>
        <v>11068834.616372872</v>
      </c>
      <c r="F123" s="67">
        <f t="shared" si="142"/>
        <v>23.400000000000013</v>
      </c>
      <c r="G123" s="71">
        <v>117</v>
      </c>
      <c r="H123" s="76">
        <f t="shared" si="77"/>
        <v>117</v>
      </c>
      <c r="I123" s="76">
        <f t="shared" si="78"/>
        <v>10</v>
      </c>
      <c r="J123" s="76">
        <v>1</v>
      </c>
      <c r="K123" s="67">
        <f t="shared" si="79"/>
        <v>1</v>
      </c>
      <c r="L123" s="75">
        <f>L122*J123</f>
        <v>57600</v>
      </c>
      <c r="M123" s="75">
        <f t="shared" si="80"/>
        <v>6739200</v>
      </c>
      <c r="N123" s="75">
        <f t="shared" si="81"/>
        <v>110688346.16372871</v>
      </c>
      <c r="O123" s="75">
        <f t="shared" si="82"/>
        <v>553441730.81864357</v>
      </c>
      <c r="P123" s="75">
        <f t="shared" si="83"/>
        <v>488.83825092011728</v>
      </c>
      <c r="Q123" s="106">
        <f t="shared" si="144"/>
        <v>16.424552790201911</v>
      </c>
      <c r="R123" s="79">
        <f>Q123/(($C123/K$3))</f>
        <v>2.7103222426075764</v>
      </c>
      <c r="S123" s="76">
        <f t="shared" si="84"/>
        <v>107</v>
      </c>
      <c r="T123" s="76">
        <f t="shared" si="85"/>
        <v>10</v>
      </c>
      <c r="U123" s="76">
        <v>1</v>
      </c>
      <c r="V123" s="67">
        <f t="shared" si="86"/>
        <v>1.05</v>
      </c>
      <c r="W123" s="75">
        <f>W122*U123</f>
        <v>57600</v>
      </c>
      <c r="X123" s="75">
        <f t="shared" si="87"/>
        <v>6471360</v>
      </c>
      <c r="Y123" s="75">
        <f t="shared" si="88"/>
        <v>27672086.540932167</v>
      </c>
      <c r="Z123" s="75">
        <f t="shared" si="89"/>
        <v>553441730.81864357</v>
      </c>
      <c r="AA123" s="75">
        <f t="shared" si="90"/>
        <v>488.83825092011728</v>
      </c>
      <c r="AB123" s="106">
        <f t="shared" si="91"/>
        <v>4.2760851723489601</v>
      </c>
      <c r="AC123" s="79">
        <f>AB123/(($C123/V$3))</f>
        <v>0.74090584669412685</v>
      </c>
      <c r="AD123" s="76">
        <f t="shared" si="92"/>
        <v>82</v>
      </c>
      <c r="AE123" s="76">
        <f t="shared" si="93"/>
        <v>10</v>
      </c>
      <c r="AF123" s="76">
        <v>1</v>
      </c>
      <c r="AG123" s="67">
        <f t="shared" si="94"/>
        <v>1.175</v>
      </c>
      <c r="AH123" s="75">
        <f>AH122*AF123</f>
        <v>4800</v>
      </c>
      <c r="AI123" s="75">
        <f t="shared" si="95"/>
        <v>462480</v>
      </c>
      <c r="AJ123" s="75">
        <f t="shared" si="96"/>
        <v>864752.70440412872</v>
      </c>
      <c r="AK123" s="75">
        <f t="shared" si="97"/>
        <v>553441730.81864357</v>
      </c>
      <c r="AL123" s="75">
        <f t="shared" si="98"/>
        <v>488.83825092011728</v>
      </c>
      <c r="AM123" s="106">
        <f t="shared" si="99"/>
        <v>1.8698164340168844</v>
      </c>
      <c r="AN123" s="79">
        <f>AM123/(($C123/AG$3))</f>
        <v>0.36254691583660714</v>
      </c>
      <c r="AO123" s="76">
        <f t="shared" si="100"/>
        <v>52</v>
      </c>
      <c r="AP123" s="76">
        <f t="shared" si="101"/>
        <v>10</v>
      </c>
      <c r="AQ123" s="76">
        <v>1</v>
      </c>
      <c r="AR123" s="67">
        <f t="shared" si="102"/>
        <v>1.325</v>
      </c>
      <c r="AS123" s="75">
        <f>AS122*AQ123</f>
        <v>48</v>
      </c>
      <c r="AT123" s="75">
        <f t="shared" si="103"/>
        <v>3307.2</v>
      </c>
      <c r="AU123" s="75">
        <f t="shared" si="104"/>
        <v>13511.761006314484</v>
      </c>
      <c r="AV123" s="75">
        <f t="shared" si="105"/>
        <v>553441730.81864357</v>
      </c>
      <c r="AW123" s="75">
        <f t="shared" si="106"/>
        <v>488.83825092011728</v>
      </c>
      <c r="AX123" s="106">
        <f t="shared" si="143"/>
        <v>4.0855590851216999</v>
      </c>
      <c r="AY123" s="79">
        <f>AX123/(($C123/AR$3))</f>
        <v>0.89329468445317695</v>
      </c>
      <c r="AZ123" s="76">
        <f t="shared" si="107"/>
        <v>15</v>
      </c>
      <c r="BA123" s="76">
        <f t="shared" si="108"/>
        <v>10</v>
      </c>
      <c r="BB123" s="76">
        <v>1</v>
      </c>
      <c r="BC123" s="67">
        <f t="shared" si="109"/>
        <v>1.51</v>
      </c>
      <c r="BD123" s="75">
        <f>BD122*BB123</f>
        <v>1</v>
      </c>
      <c r="BE123" s="75">
        <f t="shared" si="110"/>
        <v>22.65</v>
      </c>
      <c r="BF123" s="75">
        <f t="shared" si="111"/>
        <v>80.000000000000071</v>
      </c>
      <c r="BG123" s="75">
        <f t="shared" si="112"/>
        <v>553441730.81864357</v>
      </c>
      <c r="BH123" s="75">
        <f t="shared" si="113"/>
        <v>488.83825092011728</v>
      </c>
      <c r="BI123" s="106">
        <f t="shared" si="146"/>
        <v>3.5320088300220784</v>
      </c>
      <c r="BJ123" s="79">
        <f>BI123/(($C123/BC$3))</f>
        <v>0.88008800880088101</v>
      </c>
      <c r="BK123" s="76">
        <f t="shared" si="114"/>
        <v>-35</v>
      </c>
      <c r="BL123" s="76">
        <f t="shared" si="115"/>
        <v>10</v>
      </c>
      <c r="BM123" s="76">
        <v>1</v>
      </c>
      <c r="BN123" s="67">
        <f t="shared" si="116"/>
        <v>1.76</v>
      </c>
      <c r="BO123" s="75">
        <f>BO122*BM123</f>
        <v>1</v>
      </c>
      <c r="BP123" s="75">
        <f t="shared" si="117"/>
        <v>-61.6</v>
      </c>
      <c r="BQ123" s="75">
        <f t="shared" si="118"/>
        <v>7.8124999999999806E-2</v>
      </c>
      <c r="BR123" s="75">
        <f t="shared" si="119"/>
        <v>553441730.81864357</v>
      </c>
      <c r="BS123" s="75">
        <f t="shared" si="120"/>
        <v>488.83825092011728</v>
      </c>
      <c r="BV123" s="76">
        <f t="shared" si="121"/>
        <v>-90</v>
      </c>
      <c r="BW123" s="76">
        <f t="shared" si="122"/>
        <v>10</v>
      </c>
      <c r="BX123" s="76">
        <v>1</v>
      </c>
      <c r="BY123" s="67">
        <f t="shared" si="123"/>
        <v>2.0350000000000001</v>
      </c>
      <c r="BZ123" s="75">
        <f>BZ122*BX123</f>
        <v>1</v>
      </c>
      <c r="CA123" s="75">
        <f t="shared" si="124"/>
        <v>-183.15</v>
      </c>
      <c r="CB123" s="75">
        <f t="shared" si="125"/>
        <v>3.814697265624977E-5</v>
      </c>
      <c r="CC123" s="75">
        <f t="shared" si="126"/>
        <v>553441730.81864357</v>
      </c>
      <c r="CD123" s="75">
        <f t="shared" si="127"/>
        <v>488.83825092011728</v>
      </c>
      <c r="CG123" s="76">
        <f t="shared" si="128"/>
        <v>-140</v>
      </c>
      <c r="CH123" s="76">
        <f t="shared" si="129"/>
        <v>10</v>
      </c>
      <c r="CI123" s="76">
        <v>1</v>
      </c>
      <c r="CJ123" s="67">
        <f t="shared" si="130"/>
        <v>2.2850000000000001</v>
      </c>
      <c r="CK123" s="75">
        <f>CK122*CI123</f>
        <v>1</v>
      </c>
      <c r="CL123" s="75">
        <f t="shared" si="131"/>
        <v>-319.90000000000003</v>
      </c>
      <c r="CM123" s="75">
        <f t="shared" si="132"/>
        <v>3.7252902984618797E-8</v>
      </c>
      <c r="CN123" s="75">
        <f t="shared" si="133"/>
        <v>553441730.81864357</v>
      </c>
      <c r="CO123" s="75">
        <f t="shared" si="134"/>
        <v>488.83825092011728</v>
      </c>
      <c r="CR123" s="76">
        <f t="shared" si="135"/>
        <v>-203</v>
      </c>
      <c r="CS123" s="76">
        <f t="shared" si="136"/>
        <v>10</v>
      </c>
      <c r="CT123" s="76">
        <v>1</v>
      </c>
      <c r="CU123" s="67">
        <f t="shared" si="137"/>
        <v>2.6</v>
      </c>
      <c r="CV123" s="75">
        <f>CV122*CT123</f>
        <v>1</v>
      </c>
      <c r="CW123" s="75">
        <f t="shared" si="138"/>
        <v>-527.80000000000007</v>
      </c>
      <c r="CX123" s="75">
        <f t="shared" si="139"/>
        <v>6.0004272689769851E-12</v>
      </c>
      <c r="CY123" s="75">
        <f t="shared" si="140"/>
        <v>553441730.81864357</v>
      </c>
      <c r="CZ123" s="75">
        <f t="shared" si="141"/>
        <v>488.83825092011728</v>
      </c>
    </row>
    <row r="124" spans="1:104">
      <c r="A124" s="67">
        <f t="shared" si="74"/>
        <v>14.928527864589011</v>
      </c>
      <c r="B124" s="67">
        <f t="shared" si="75"/>
        <v>3.9333333333333331</v>
      </c>
      <c r="C124" s="88">
        <f t="shared" si="145"/>
        <v>6.06</v>
      </c>
      <c r="D124" s="92"/>
      <c r="E124" s="70">
        <f t="shared" si="76"/>
        <v>12714752.115561755</v>
      </c>
      <c r="F124" s="67">
        <f t="shared" si="142"/>
        <v>23.600000000000016</v>
      </c>
      <c r="G124" s="71">
        <v>118</v>
      </c>
      <c r="H124" s="76">
        <f t="shared" si="77"/>
        <v>118</v>
      </c>
      <c r="I124" s="76">
        <f t="shared" si="78"/>
        <v>10</v>
      </c>
      <c r="J124" s="76">
        <v>1</v>
      </c>
      <c r="K124" s="67">
        <f t="shared" si="79"/>
        <v>1</v>
      </c>
      <c r="L124" s="75">
        <f>L123*J124</f>
        <v>57600</v>
      </c>
      <c r="M124" s="75">
        <f t="shared" si="80"/>
        <v>6796800</v>
      </c>
      <c r="N124" s="75">
        <f t="shared" si="81"/>
        <v>127147521.15561755</v>
      </c>
      <c r="O124" s="75">
        <f t="shared" si="82"/>
        <v>635737605.77808774</v>
      </c>
      <c r="P124" s="75">
        <f t="shared" si="83"/>
        <v>506.57471220505374</v>
      </c>
      <c r="Q124" s="106">
        <f t="shared" si="144"/>
        <v>18.706968154957856</v>
      </c>
      <c r="R124" s="79">
        <f>Q124/(($C124/K$3))</f>
        <v>3.0869584414121878</v>
      </c>
      <c r="S124" s="76">
        <f t="shared" si="84"/>
        <v>108</v>
      </c>
      <c r="T124" s="76">
        <f t="shared" si="85"/>
        <v>10</v>
      </c>
      <c r="U124" s="76">
        <v>1</v>
      </c>
      <c r="V124" s="67">
        <f t="shared" si="86"/>
        <v>1.05</v>
      </c>
      <c r="W124" s="75">
        <f>W123*U124</f>
        <v>57600</v>
      </c>
      <c r="X124" s="75">
        <f t="shared" si="87"/>
        <v>6531840</v>
      </c>
      <c r="Y124" s="75">
        <f t="shared" si="88"/>
        <v>31786880.288904376</v>
      </c>
      <c r="Z124" s="75">
        <f t="shared" si="89"/>
        <v>635737605.77808774</v>
      </c>
      <c r="AA124" s="75">
        <f t="shared" si="90"/>
        <v>506.57471220505374</v>
      </c>
      <c r="AB124" s="106">
        <f t="shared" si="91"/>
        <v>4.866451151422015</v>
      </c>
      <c r="AC124" s="79">
        <f>AB124/(($C124/V$3))</f>
        <v>0.8431969816820325</v>
      </c>
      <c r="AD124" s="76">
        <f t="shared" si="92"/>
        <v>83</v>
      </c>
      <c r="AE124" s="76">
        <f t="shared" si="93"/>
        <v>10</v>
      </c>
      <c r="AF124" s="76">
        <v>1</v>
      </c>
      <c r="AG124" s="67">
        <f t="shared" si="94"/>
        <v>1.175</v>
      </c>
      <c r="AH124" s="75">
        <f>AH123*AF124</f>
        <v>4800</v>
      </c>
      <c r="AI124" s="75">
        <f t="shared" si="95"/>
        <v>468120</v>
      </c>
      <c r="AJ124" s="75">
        <f t="shared" si="96"/>
        <v>993340.0090282599</v>
      </c>
      <c r="AK124" s="75">
        <f t="shared" si="97"/>
        <v>635737605.77808774</v>
      </c>
      <c r="AL124" s="75">
        <f t="shared" si="98"/>
        <v>506.57471220505374</v>
      </c>
      <c r="AM124" s="106">
        <f t="shared" si="99"/>
        <v>2.1219772900714773</v>
      </c>
      <c r="AN124" s="79">
        <f>AM124/(($C124/AG$3))</f>
        <v>0.41143949106171385</v>
      </c>
      <c r="AO124" s="76">
        <f t="shared" si="100"/>
        <v>53</v>
      </c>
      <c r="AP124" s="76">
        <f t="shared" si="101"/>
        <v>10</v>
      </c>
      <c r="AQ124" s="76">
        <v>1</v>
      </c>
      <c r="AR124" s="67">
        <f t="shared" si="102"/>
        <v>1.325</v>
      </c>
      <c r="AS124" s="75">
        <f>AS123*AQ124</f>
        <v>48</v>
      </c>
      <c r="AT124" s="75">
        <f t="shared" si="103"/>
        <v>3370.7999999999997</v>
      </c>
      <c r="AU124" s="75">
        <f t="shared" si="104"/>
        <v>15520.93764106653</v>
      </c>
      <c r="AV124" s="75">
        <f t="shared" si="105"/>
        <v>635737605.77808774</v>
      </c>
      <c r="AW124" s="75">
        <f t="shared" si="106"/>
        <v>506.57471220505374</v>
      </c>
      <c r="AX124" s="106">
        <f t="shared" si="143"/>
        <v>4.604526415410743</v>
      </c>
      <c r="AY124" s="79">
        <f>AX124/(($C124/AR$3))</f>
        <v>1.0067652640955833</v>
      </c>
      <c r="AZ124" s="76">
        <f t="shared" si="107"/>
        <v>16</v>
      </c>
      <c r="BA124" s="76">
        <f t="shared" si="108"/>
        <v>10</v>
      </c>
      <c r="BB124" s="76">
        <v>1</v>
      </c>
      <c r="BC124" s="67">
        <f t="shared" si="109"/>
        <v>1.51</v>
      </c>
      <c r="BD124" s="75">
        <f>BD123*BB124</f>
        <v>1</v>
      </c>
      <c r="BE124" s="75">
        <f t="shared" si="110"/>
        <v>24.16</v>
      </c>
      <c r="BF124" s="75">
        <f t="shared" si="111"/>
        <v>91.89586839976289</v>
      </c>
      <c r="BG124" s="75">
        <f t="shared" si="112"/>
        <v>635737605.77808774</v>
      </c>
      <c r="BH124" s="75">
        <f t="shared" si="113"/>
        <v>506.57471220505374</v>
      </c>
      <c r="BI124" s="106">
        <f t="shared" si="146"/>
        <v>3.8036369370762784</v>
      </c>
      <c r="BJ124" s="79">
        <f>BI124/(($C124/BC$3))</f>
        <v>0.94777091996455132</v>
      </c>
      <c r="BK124" s="76">
        <f t="shared" si="114"/>
        <v>-34</v>
      </c>
      <c r="BL124" s="76">
        <f t="shared" si="115"/>
        <v>10</v>
      </c>
      <c r="BM124" s="76">
        <v>1</v>
      </c>
      <c r="BN124" s="67">
        <f t="shared" si="116"/>
        <v>1.76</v>
      </c>
      <c r="BO124" s="75">
        <f>BO123*BM124</f>
        <v>1</v>
      </c>
      <c r="BP124" s="75">
        <f t="shared" si="117"/>
        <v>-59.84</v>
      </c>
      <c r="BQ124" s="75">
        <f t="shared" si="118"/>
        <v>8.9742058984143155E-2</v>
      </c>
      <c r="BR124" s="75">
        <f t="shared" si="119"/>
        <v>635737605.77808774</v>
      </c>
      <c r="BS124" s="75">
        <f t="shared" si="120"/>
        <v>506.57471220505374</v>
      </c>
      <c r="BV124" s="76">
        <f t="shared" si="121"/>
        <v>-89</v>
      </c>
      <c r="BW124" s="76">
        <f t="shared" si="122"/>
        <v>10</v>
      </c>
      <c r="BX124" s="76">
        <v>1</v>
      </c>
      <c r="BY124" s="67">
        <f t="shared" si="123"/>
        <v>2.0350000000000001</v>
      </c>
      <c r="BZ124" s="75">
        <f>BZ123*BX124</f>
        <v>1</v>
      </c>
      <c r="CA124" s="75">
        <f t="shared" si="124"/>
        <v>-181.11500000000001</v>
      </c>
      <c r="CB124" s="75">
        <f t="shared" si="125"/>
        <v>4.3819364738350981E-5</v>
      </c>
      <c r="CC124" s="75">
        <f t="shared" si="126"/>
        <v>635737605.77808774</v>
      </c>
      <c r="CD124" s="75">
        <f t="shared" si="127"/>
        <v>506.57471220505374</v>
      </c>
      <c r="CG124" s="76">
        <f t="shared" si="128"/>
        <v>-139</v>
      </c>
      <c r="CH124" s="76">
        <f t="shared" si="129"/>
        <v>10</v>
      </c>
      <c r="CI124" s="76">
        <v>1</v>
      </c>
      <c r="CJ124" s="67">
        <f t="shared" si="130"/>
        <v>2.2850000000000001</v>
      </c>
      <c r="CK124" s="75">
        <f>CK123*CI124</f>
        <v>1</v>
      </c>
      <c r="CL124" s="75">
        <f t="shared" si="131"/>
        <v>-317.61500000000001</v>
      </c>
      <c r="CM124" s="75">
        <f t="shared" si="132"/>
        <v>4.2792348377295747E-8</v>
      </c>
      <c r="CN124" s="75">
        <f t="shared" si="133"/>
        <v>635737605.77808774</v>
      </c>
      <c r="CO124" s="75">
        <f t="shared" si="134"/>
        <v>506.57471220505374</v>
      </c>
      <c r="CR124" s="76">
        <f t="shared" si="135"/>
        <v>-202</v>
      </c>
      <c r="CS124" s="76">
        <f t="shared" si="136"/>
        <v>10</v>
      </c>
      <c r="CT124" s="76">
        <v>1</v>
      </c>
      <c r="CU124" s="67">
        <f t="shared" si="137"/>
        <v>2.6</v>
      </c>
      <c r="CV124" s="75">
        <f>CV123*CT124</f>
        <v>1</v>
      </c>
      <c r="CW124" s="75">
        <f t="shared" si="138"/>
        <v>-525.20000000000005</v>
      </c>
      <c r="CX124" s="75">
        <f t="shared" si="139"/>
        <v>6.8926809331532129E-12</v>
      </c>
      <c r="CY124" s="75">
        <f t="shared" si="140"/>
        <v>635737605.77808774</v>
      </c>
      <c r="CZ124" s="75">
        <f t="shared" si="141"/>
        <v>506.57471220505374</v>
      </c>
    </row>
    <row r="125" spans="1:104">
      <c r="A125" s="67">
        <f t="shared" si="74"/>
        <v>15.454981262797627</v>
      </c>
      <c r="B125" s="67">
        <f t="shared" si="75"/>
        <v>3.9666666666666668</v>
      </c>
      <c r="C125" s="88">
        <f t="shared" si="145"/>
        <v>6.06</v>
      </c>
      <c r="D125" s="92"/>
      <c r="E125" s="70">
        <f t="shared" si="76"/>
        <v>14605414.839340866</v>
      </c>
      <c r="F125" s="67">
        <f t="shared" si="142"/>
        <v>23.800000000000011</v>
      </c>
      <c r="G125" s="71">
        <v>119</v>
      </c>
      <c r="H125" s="76">
        <f t="shared" si="77"/>
        <v>119</v>
      </c>
      <c r="I125" s="76">
        <f t="shared" si="78"/>
        <v>10</v>
      </c>
      <c r="J125" s="76">
        <v>1</v>
      </c>
      <c r="K125" s="67">
        <f t="shared" si="79"/>
        <v>1</v>
      </c>
      <c r="L125" s="75">
        <f>L124*J125</f>
        <v>57600</v>
      </c>
      <c r="M125" s="75">
        <f t="shared" si="80"/>
        <v>6854400</v>
      </c>
      <c r="N125" s="75">
        <f t="shared" si="81"/>
        <v>146054148.39340866</v>
      </c>
      <c r="O125" s="75">
        <f t="shared" si="82"/>
        <v>730270741.96704328</v>
      </c>
      <c r="P125" s="75">
        <f t="shared" si="83"/>
        <v>524.95419689302605</v>
      </c>
      <c r="Q125" s="106">
        <f t="shared" si="144"/>
        <v>21.308086541988892</v>
      </c>
      <c r="R125" s="79">
        <f>Q125/(($C125/K$3))</f>
        <v>3.5161858980179694</v>
      </c>
      <c r="S125" s="76">
        <f t="shared" si="84"/>
        <v>109</v>
      </c>
      <c r="T125" s="76">
        <f t="shared" si="85"/>
        <v>10</v>
      </c>
      <c r="U125" s="76">
        <v>1</v>
      </c>
      <c r="V125" s="67">
        <f t="shared" si="86"/>
        <v>1.05</v>
      </c>
      <c r="W125" s="75">
        <f>W124*U125</f>
        <v>57600</v>
      </c>
      <c r="X125" s="75">
        <f t="shared" si="87"/>
        <v>6592320</v>
      </c>
      <c r="Y125" s="75">
        <f t="shared" si="88"/>
        <v>36513537.098352134</v>
      </c>
      <c r="Z125" s="75">
        <f t="shared" si="89"/>
        <v>730270741.96704328</v>
      </c>
      <c r="AA125" s="75">
        <f t="shared" si="90"/>
        <v>524.95419689302605</v>
      </c>
      <c r="AB125" s="106">
        <f t="shared" si="91"/>
        <v>5.5387992540338047</v>
      </c>
      <c r="AC125" s="79">
        <f>AB125/(($C125/V$3))</f>
        <v>0.95969294005536232</v>
      </c>
      <c r="AD125" s="76">
        <f t="shared" si="92"/>
        <v>84</v>
      </c>
      <c r="AE125" s="76">
        <f t="shared" si="93"/>
        <v>10</v>
      </c>
      <c r="AF125" s="76">
        <v>1</v>
      </c>
      <c r="AG125" s="67">
        <f t="shared" si="94"/>
        <v>1.175</v>
      </c>
      <c r="AH125" s="75">
        <f>AH124*AF125</f>
        <v>4800</v>
      </c>
      <c r="AI125" s="75">
        <f t="shared" si="95"/>
        <v>473760</v>
      </c>
      <c r="AJ125" s="75">
        <f t="shared" si="96"/>
        <v>1141048.0343235023</v>
      </c>
      <c r="AK125" s="75">
        <f t="shared" si="97"/>
        <v>730270741.96704328</v>
      </c>
      <c r="AL125" s="75">
        <f t="shared" si="98"/>
        <v>524.95419689302605</v>
      </c>
      <c r="AM125" s="106">
        <f t="shared" si="99"/>
        <v>2.4084938245599088</v>
      </c>
      <c r="AN125" s="79">
        <f>AM125/(($C125/AG$3))</f>
        <v>0.46699343958051037</v>
      </c>
      <c r="AO125" s="76">
        <f t="shared" si="100"/>
        <v>54</v>
      </c>
      <c r="AP125" s="76">
        <f t="shared" si="101"/>
        <v>10</v>
      </c>
      <c r="AQ125" s="76">
        <v>1</v>
      </c>
      <c r="AR125" s="67">
        <f t="shared" si="102"/>
        <v>1.325</v>
      </c>
      <c r="AS125" s="75">
        <f>AS124*AQ125</f>
        <v>48</v>
      </c>
      <c r="AT125" s="75">
        <f t="shared" si="103"/>
        <v>3434.4</v>
      </c>
      <c r="AU125" s="75">
        <f t="shared" si="104"/>
        <v>17828.875536304684</v>
      </c>
      <c r="AV125" s="75">
        <f t="shared" si="105"/>
        <v>730270741.96704328</v>
      </c>
      <c r="AW125" s="75">
        <f t="shared" si="106"/>
        <v>524.95419689302605</v>
      </c>
      <c r="AX125" s="106">
        <f t="shared" si="143"/>
        <v>5.1912635500537743</v>
      </c>
      <c r="AY125" s="79">
        <f>AX125/(($C125/AR$3))</f>
        <v>1.1350534989804044</v>
      </c>
      <c r="AZ125" s="76">
        <f t="shared" si="107"/>
        <v>17</v>
      </c>
      <c r="BA125" s="76">
        <f t="shared" si="108"/>
        <v>10</v>
      </c>
      <c r="BB125" s="76">
        <v>1</v>
      </c>
      <c r="BC125" s="67">
        <f t="shared" si="109"/>
        <v>1.51</v>
      </c>
      <c r="BD125" s="75">
        <f>BD124*BB125</f>
        <v>1</v>
      </c>
      <c r="BE125" s="75">
        <f t="shared" si="110"/>
        <v>25.67</v>
      </c>
      <c r="BF125" s="75">
        <f t="shared" si="111"/>
        <v>105.56063286183166</v>
      </c>
      <c r="BG125" s="75">
        <f t="shared" si="112"/>
        <v>730270741.96704328</v>
      </c>
      <c r="BH125" s="75">
        <f t="shared" si="113"/>
        <v>524.95419689302605</v>
      </c>
      <c r="BI125" s="106">
        <f t="shared" si="146"/>
        <v>4.1122178754122185</v>
      </c>
      <c r="BJ125" s="79">
        <f>BI125/(($C125/BC$3))</f>
        <v>1.0246615498139358</v>
      </c>
      <c r="BK125" s="76">
        <f t="shared" si="114"/>
        <v>-33</v>
      </c>
      <c r="BL125" s="76">
        <f t="shared" si="115"/>
        <v>10</v>
      </c>
      <c r="BM125" s="76">
        <v>1</v>
      </c>
      <c r="BN125" s="67">
        <f t="shared" si="116"/>
        <v>1.76</v>
      </c>
      <c r="BO125" s="75">
        <f>BO124*BM125</f>
        <v>1</v>
      </c>
      <c r="BP125" s="75">
        <f t="shared" si="117"/>
        <v>-58.08</v>
      </c>
      <c r="BQ125" s="75">
        <f t="shared" si="118"/>
        <v>0.10308655552913214</v>
      </c>
      <c r="BR125" s="75">
        <f t="shared" si="119"/>
        <v>730270741.96704328</v>
      </c>
      <c r="BS125" s="75">
        <f t="shared" si="120"/>
        <v>524.95419689302605</v>
      </c>
      <c r="BV125" s="76">
        <f t="shared" si="121"/>
        <v>-88</v>
      </c>
      <c r="BW125" s="76">
        <f t="shared" si="122"/>
        <v>10</v>
      </c>
      <c r="BX125" s="76">
        <v>1</v>
      </c>
      <c r="BY125" s="67">
        <f t="shared" si="123"/>
        <v>2.0350000000000001</v>
      </c>
      <c r="BZ125" s="75">
        <f>BZ124*BX125</f>
        <v>1</v>
      </c>
      <c r="CA125" s="75">
        <f t="shared" si="124"/>
        <v>-179.08</v>
      </c>
      <c r="CB125" s="75">
        <f t="shared" si="125"/>
        <v>5.0335232191958868E-5</v>
      </c>
      <c r="CC125" s="75">
        <f t="shared" si="126"/>
        <v>730270741.96704328</v>
      </c>
      <c r="CD125" s="75">
        <f t="shared" si="127"/>
        <v>524.95419689302605</v>
      </c>
      <c r="CG125" s="76">
        <f t="shared" si="128"/>
        <v>-138</v>
      </c>
      <c r="CH125" s="76">
        <f t="shared" si="129"/>
        <v>10</v>
      </c>
      <c r="CI125" s="76">
        <v>1</v>
      </c>
      <c r="CJ125" s="67">
        <f t="shared" si="130"/>
        <v>2.2850000000000001</v>
      </c>
      <c r="CK125" s="75">
        <f>CK124*CI125</f>
        <v>1</v>
      </c>
      <c r="CL125" s="75">
        <f t="shared" si="131"/>
        <v>-315.33000000000004</v>
      </c>
      <c r="CM125" s="75">
        <f t="shared" si="132"/>
        <v>4.915550018745966E-8</v>
      </c>
      <c r="CN125" s="75">
        <f t="shared" si="133"/>
        <v>730270741.96704328</v>
      </c>
      <c r="CO125" s="75">
        <f t="shared" si="134"/>
        <v>524.95419689302605</v>
      </c>
      <c r="CR125" s="76">
        <f t="shared" si="135"/>
        <v>-201</v>
      </c>
      <c r="CS125" s="76">
        <f t="shared" si="136"/>
        <v>10</v>
      </c>
      <c r="CT125" s="76">
        <v>1</v>
      </c>
      <c r="CU125" s="67">
        <f t="shared" si="137"/>
        <v>2.6</v>
      </c>
      <c r="CV125" s="75">
        <f>CV124*CT125</f>
        <v>1</v>
      </c>
      <c r="CW125" s="75">
        <f t="shared" si="138"/>
        <v>-522.6</v>
      </c>
      <c r="CX125" s="75">
        <f t="shared" si="139"/>
        <v>7.9176112494325244E-12</v>
      </c>
      <c r="CY125" s="75">
        <f t="shared" si="140"/>
        <v>730270741.96704328</v>
      </c>
      <c r="CZ125" s="75">
        <f t="shared" si="141"/>
        <v>524.95419689302605</v>
      </c>
    </row>
    <row r="126" spans="1:104">
      <c r="A126" s="67">
        <f t="shared" si="74"/>
        <v>16.000000000000103</v>
      </c>
      <c r="B126" s="67">
        <f t="shared" si="75"/>
        <v>4</v>
      </c>
      <c r="C126" s="88">
        <f t="shared" si="145"/>
        <v>6.06</v>
      </c>
      <c r="D126" s="92"/>
      <c r="E126" s="70">
        <f t="shared" si="76"/>
        <v>16777216.000000134</v>
      </c>
      <c r="F126" s="67">
        <f t="shared" si="142"/>
        <v>24.000000000000014</v>
      </c>
      <c r="G126" s="71">
        <v>120</v>
      </c>
      <c r="H126" s="76">
        <f t="shared" si="77"/>
        <v>120</v>
      </c>
      <c r="I126" s="76">
        <f t="shared" si="78"/>
        <v>10</v>
      </c>
      <c r="J126" s="76">
        <v>12</v>
      </c>
      <c r="K126" s="67">
        <f t="shared" si="79"/>
        <v>1</v>
      </c>
      <c r="L126" s="75">
        <f>L125*J126</f>
        <v>691200</v>
      </c>
      <c r="M126" s="75">
        <f t="shared" si="80"/>
        <v>82944000</v>
      </c>
      <c r="N126" s="75">
        <f t="shared" si="81"/>
        <v>167772160.00000134</v>
      </c>
      <c r="O126" s="75">
        <f t="shared" si="82"/>
        <v>838860800.00000668</v>
      </c>
      <c r="P126" s="75">
        <f t="shared" si="83"/>
        <v>544.00000000000352</v>
      </c>
      <c r="Q126" s="106">
        <f t="shared" si="144"/>
        <v>2.0227160493827321</v>
      </c>
      <c r="R126" s="79">
        <f>Q126/(($C126/K$3))</f>
        <v>0.3337815263007809</v>
      </c>
      <c r="S126" s="76">
        <f t="shared" si="84"/>
        <v>110</v>
      </c>
      <c r="T126" s="76">
        <f t="shared" si="85"/>
        <v>10</v>
      </c>
      <c r="U126" s="76">
        <v>1</v>
      </c>
      <c r="V126" s="67">
        <f t="shared" si="86"/>
        <v>1.05</v>
      </c>
      <c r="W126" s="75">
        <f>W125*U126</f>
        <v>57600</v>
      </c>
      <c r="X126" s="75">
        <f t="shared" si="87"/>
        <v>6652800</v>
      </c>
      <c r="Y126" s="75">
        <f t="shared" si="88"/>
        <v>41943040.000000305</v>
      </c>
      <c r="Z126" s="75">
        <f t="shared" si="89"/>
        <v>838860800.00000668</v>
      </c>
      <c r="AA126" s="75">
        <f t="shared" si="90"/>
        <v>544.00000000000352</v>
      </c>
      <c r="AB126" s="106">
        <f t="shared" si="91"/>
        <v>6.3045695045695505</v>
      </c>
      <c r="AC126" s="79">
        <f>AB126/(($C126/V$3))</f>
        <v>1.0923759042571004</v>
      </c>
      <c r="AD126" s="76">
        <f t="shared" si="92"/>
        <v>85</v>
      </c>
      <c r="AE126" s="76">
        <f t="shared" si="93"/>
        <v>10</v>
      </c>
      <c r="AF126" s="76">
        <v>1</v>
      </c>
      <c r="AG126" s="67">
        <f t="shared" si="94"/>
        <v>1.175</v>
      </c>
      <c r="AH126" s="75">
        <f>AH125*AF126</f>
        <v>4800</v>
      </c>
      <c r="AI126" s="75">
        <f t="shared" si="95"/>
        <v>479400</v>
      </c>
      <c r="AJ126" s="75">
        <f t="shared" si="96"/>
        <v>1310720.0000000072</v>
      </c>
      <c r="AK126" s="75">
        <f t="shared" si="97"/>
        <v>838860800.00000668</v>
      </c>
      <c r="AL126" s="75">
        <f t="shared" si="98"/>
        <v>544.00000000000352</v>
      </c>
      <c r="AM126" s="106">
        <f t="shared" si="99"/>
        <v>2.7340842720066902</v>
      </c>
      <c r="AN126" s="79">
        <f>AM126/(($C126/AG$3))</f>
        <v>0.53012360059535657</v>
      </c>
      <c r="AO126" s="76">
        <f t="shared" si="100"/>
        <v>55</v>
      </c>
      <c r="AP126" s="76">
        <f t="shared" si="101"/>
        <v>10</v>
      </c>
      <c r="AQ126" s="76">
        <v>1</v>
      </c>
      <c r="AR126" s="67">
        <f t="shared" si="102"/>
        <v>1.325</v>
      </c>
      <c r="AS126" s="75">
        <f>AS125*AQ126</f>
        <v>48</v>
      </c>
      <c r="AT126" s="75">
        <f t="shared" si="103"/>
        <v>3498</v>
      </c>
      <c r="AU126" s="75">
        <f t="shared" si="104"/>
        <v>20480.000000000076</v>
      </c>
      <c r="AV126" s="75">
        <f t="shared" si="105"/>
        <v>838860800.00000668</v>
      </c>
      <c r="AW126" s="75">
        <f t="shared" si="106"/>
        <v>544.00000000000352</v>
      </c>
      <c r="AX126" s="106">
        <f t="shared" si="143"/>
        <v>5.8547741566609712</v>
      </c>
      <c r="AY126" s="79">
        <f>AX126/(($C126/AR$3))</f>
        <v>1.2801280128012851</v>
      </c>
      <c r="AZ126" s="76">
        <f t="shared" si="107"/>
        <v>18</v>
      </c>
      <c r="BA126" s="76">
        <f t="shared" si="108"/>
        <v>10</v>
      </c>
      <c r="BB126" s="76">
        <v>1</v>
      </c>
      <c r="BC126" s="67">
        <f t="shared" si="109"/>
        <v>1.51</v>
      </c>
      <c r="BD126" s="75">
        <f>BD125*BB126</f>
        <v>1</v>
      </c>
      <c r="BE126" s="75">
        <f t="shared" si="110"/>
        <v>27.18</v>
      </c>
      <c r="BF126" s="75">
        <f t="shared" si="111"/>
        <v>121.25732532083198</v>
      </c>
      <c r="BG126" s="75">
        <f t="shared" si="112"/>
        <v>838860800.00000668</v>
      </c>
      <c r="BH126" s="75">
        <f t="shared" si="113"/>
        <v>544.00000000000352</v>
      </c>
      <c r="BI126" s="106">
        <f t="shared" si="146"/>
        <v>4.4612702472712282</v>
      </c>
      <c r="BJ126" s="79">
        <f>BI126/(($C126/BC$3))</f>
        <v>1.1116366457722038</v>
      </c>
      <c r="BK126" s="76">
        <f t="shared" si="114"/>
        <v>-32</v>
      </c>
      <c r="BL126" s="76">
        <f t="shared" si="115"/>
        <v>10</v>
      </c>
      <c r="BM126" s="76">
        <v>1</v>
      </c>
      <c r="BN126" s="67">
        <f t="shared" si="116"/>
        <v>1.76</v>
      </c>
      <c r="BO126" s="75">
        <f>BO125*BM126</f>
        <v>1</v>
      </c>
      <c r="BP126" s="75">
        <f t="shared" si="117"/>
        <v>-56.32</v>
      </c>
      <c r="BQ126" s="75">
        <f t="shared" si="118"/>
        <v>0.11841535675862461</v>
      </c>
      <c r="BR126" s="75">
        <f t="shared" si="119"/>
        <v>838860800.00000668</v>
      </c>
      <c r="BS126" s="75">
        <f t="shared" si="120"/>
        <v>544.00000000000352</v>
      </c>
      <c r="BV126" s="76">
        <f t="shared" si="121"/>
        <v>-87</v>
      </c>
      <c r="BW126" s="76">
        <f t="shared" si="122"/>
        <v>10</v>
      </c>
      <c r="BX126" s="76">
        <v>1</v>
      </c>
      <c r="BY126" s="67">
        <f t="shared" si="123"/>
        <v>2.0350000000000001</v>
      </c>
      <c r="BZ126" s="75">
        <f>BZ125*BX126</f>
        <v>1</v>
      </c>
      <c r="CA126" s="75">
        <f t="shared" si="124"/>
        <v>-177.04500000000002</v>
      </c>
      <c r="CB126" s="75">
        <f t="shared" si="125"/>
        <v>5.7819998417296955E-5</v>
      </c>
      <c r="CC126" s="75">
        <f t="shared" si="126"/>
        <v>838860800.00000668</v>
      </c>
      <c r="CD126" s="75">
        <f t="shared" si="127"/>
        <v>544.00000000000352</v>
      </c>
      <c r="CG126" s="76">
        <f t="shared" si="128"/>
        <v>-137</v>
      </c>
      <c r="CH126" s="76">
        <f t="shared" si="129"/>
        <v>10</v>
      </c>
      <c r="CI126" s="76">
        <v>1</v>
      </c>
      <c r="CJ126" s="67">
        <f t="shared" si="130"/>
        <v>2.2850000000000001</v>
      </c>
      <c r="CK126" s="75">
        <f>CK125*CI126</f>
        <v>1</v>
      </c>
      <c r="CL126" s="75">
        <f t="shared" si="131"/>
        <v>-313.04500000000002</v>
      </c>
      <c r="CM126" s="75">
        <f t="shared" si="132"/>
        <v>5.6464842204391372E-8</v>
      </c>
      <c r="CN126" s="75">
        <f t="shared" si="133"/>
        <v>838860800.00000668</v>
      </c>
      <c r="CO126" s="75">
        <f t="shared" si="134"/>
        <v>544.00000000000352</v>
      </c>
      <c r="CR126" s="76">
        <f t="shared" si="135"/>
        <v>-200</v>
      </c>
      <c r="CS126" s="76">
        <f t="shared" si="136"/>
        <v>10</v>
      </c>
      <c r="CT126" s="76">
        <v>1</v>
      </c>
      <c r="CU126" s="67">
        <f t="shared" si="137"/>
        <v>2.6</v>
      </c>
      <c r="CV126" s="75">
        <f>CV125*CT126</f>
        <v>1</v>
      </c>
      <c r="CW126" s="75">
        <f t="shared" si="138"/>
        <v>-520</v>
      </c>
      <c r="CX126" s="75">
        <f t="shared" si="139"/>
        <v>9.0949470177291612E-12</v>
      </c>
      <c r="CY126" s="75">
        <f t="shared" si="140"/>
        <v>838860800.00000668</v>
      </c>
      <c r="CZ126" s="75">
        <f t="shared" si="141"/>
        <v>544.00000000000352</v>
      </c>
    </row>
    <row r="127" spans="1:104">
      <c r="A127" s="67">
        <f t="shared" si="74"/>
        <v>16.564238781462148</v>
      </c>
      <c r="B127" s="67">
        <f t="shared" si="75"/>
        <v>4.0333333333333332</v>
      </c>
      <c r="C127" s="88">
        <f t="shared" si="145"/>
        <v>6.06</v>
      </c>
      <c r="D127" s="92"/>
      <c r="E127" s="70">
        <f t="shared" si="76"/>
        <v>19271960.420630097</v>
      </c>
      <c r="F127" s="67">
        <f t="shared" si="142"/>
        <v>24.20000000000001</v>
      </c>
      <c r="G127" s="71">
        <v>121</v>
      </c>
      <c r="H127" s="76">
        <f t="shared" si="77"/>
        <v>121</v>
      </c>
      <c r="I127" s="76">
        <f t="shared" si="78"/>
        <v>10</v>
      </c>
      <c r="J127" s="76">
        <v>1</v>
      </c>
      <c r="K127" s="67">
        <f t="shared" si="79"/>
        <v>1</v>
      </c>
      <c r="L127" s="75">
        <f>L126*J127</f>
        <v>691200</v>
      </c>
      <c r="M127" s="75">
        <f t="shared" si="80"/>
        <v>83635200</v>
      </c>
      <c r="N127" s="75">
        <f t="shared" si="81"/>
        <v>192719604.20630097</v>
      </c>
      <c r="O127" s="75">
        <f t="shared" si="82"/>
        <v>963598021.03150487</v>
      </c>
      <c r="P127" s="75">
        <f t="shared" si="83"/>
        <v>563.73625986242837</v>
      </c>
      <c r="Q127" s="106">
        <f t="shared" si="144"/>
        <v>2.3042881969111209</v>
      </c>
      <c r="R127" s="79">
        <f>Q127/(($C127/K$3))</f>
        <v>0.3802455770480398</v>
      </c>
      <c r="S127" s="76">
        <f t="shared" si="84"/>
        <v>111</v>
      </c>
      <c r="T127" s="76">
        <f t="shared" si="85"/>
        <v>10</v>
      </c>
      <c r="U127" s="76">
        <v>1</v>
      </c>
      <c r="V127" s="67">
        <f t="shared" si="86"/>
        <v>1.05</v>
      </c>
      <c r="W127" s="75">
        <f>W126*U127</f>
        <v>57600</v>
      </c>
      <c r="X127" s="75">
        <f t="shared" si="87"/>
        <v>6713280</v>
      </c>
      <c r="Y127" s="75">
        <f t="shared" si="88"/>
        <v>48179901.051575184</v>
      </c>
      <c r="Z127" s="75">
        <f t="shared" si="89"/>
        <v>963598021.03150487</v>
      </c>
      <c r="AA127" s="75">
        <f t="shared" si="90"/>
        <v>563.73625986242837</v>
      </c>
      <c r="AB127" s="106">
        <f t="shared" si="91"/>
        <v>7.1768049376124914</v>
      </c>
      <c r="AC127" s="79">
        <f>AB127/(($C127/V$3))</f>
        <v>1.2435058060219666</v>
      </c>
      <c r="AD127" s="76">
        <f t="shared" si="92"/>
        <v>86</v>
      </c>
      <c r="AE127" s="76">
        <f t="shared" si="93"/>
        <v>10</v>
      </c>
      <c r="AF127" s="76">
        <v>1</v>
      </c>
      <c r="AG127" s="67">
        <f t="shared" si="94"/>
        <v>1.175</v>
      </c>
      <c r="AH127" s="75">
        <f>AH126*AF127</f>
        <v>4800</v>
      </c>
      <c r="AI127" s="75">
        <f t="shared" si="95"/>
        <v>485040</v>
      </c>
      <c r="AJ127" s="75">
        <f t="shared" si="96"/>
        <v>1505621.9078617222</v>
      </c>
      <c r="AK127" s="75">
        <f t="shared" si="97"/>
        <v>963598021.03150487</v>
      </c>
      <c r="AL127" s="75">
        <f t="shared" si="98"/>
        <v>563.73625986242837</v>
      </c>
      <c r="AM127" s="106">
        <f t="shared" si="99"/>
        <v>3.1041190579369169</v>
      </c>
      <c r="AN127" s="79">
        <f>AM127/(($C127/AG$3))</f>
        <v>0.60187126948446823</v>
      </c>
      <c r="AO127" s="76">
        <f t="shared" si="100"/>
        <v>56</v>
      </c>
      <c r="AP127" s="76">
        <f t="shared" si="101"/>
        <v>10</v>
      </c>
      <c r="AQ127" s="76">
        <v>1</v>
      </c>
      <c r="AR127" s="67">
        <f t="shared" si="102"/>
        <v>1.325</v>
      </c>
      <c r="AS127" s="75">
        <f>AS126*AQ127</f>
        <v>48</v>
      </c>
      <c r="AT127" s="75">
        <f t="shared" si="103"/>
        <v>3561.6</v>
      </c>
      <c r="AU127" s="75">
        <f t="shared" si="104"/>
        <v>23525.342310339365</v>
      </c>
      <c r="AV127" s="75">
        <f t="shared" si="105"/>
        <v>963598021.03150487</v>
      </c>
      <c r="AW127" s="75">
        <f t="shared" si="106"/>
        <v>563.73625986242837</v>
      </c>
      <c r="AX127" s="106">
        <f t="shared" si="143"/>
        <v>6.605273559731403</v>
      </c>
      <c r="AY127" s="79">
        <f>AX127/(($C127/AR$3))</f>
        <v>1.4442223542317012</v>
      </c>
      <c r="AZ127" s="76">
        <f t="shared" si="107"/>
        <v>19</v>
      </c>
      <c r="BA127" s="76">
        <f t="shared" si="108"/>
        <v>10</v>
      </c>
      <c r="BB127" s="76">
        <v>1</v>
      </c>
      <c r="BC127" s="67">
        <f t="shared" si="109"/>
        <v>1.51</v>
      </c>
      <c r="BD127" s="75">
        <f>BD126*BB127</f>
        <v>1</v>
      </c>
      <c r="BE127" s="75">
        <f t="shared" si="110"/>
        <v>28.69</v>
      </c>
      <c r="BF127" s="75">
        <f t="shared" si="111"/>
        <v>139.28809012738003</v>
      </c>
      <c r="BG127" s="75">
        <f t="shared" si="112"/>
        <v>963598021.03150487</v>
      </c>
      <c r="BH127" s="75">
        <f t="shared" si="113"/>
        <v>563.73625986242837</v>
      </c>
      <c r="BI127" s="106">
        <f t="shared" si="146"/>
        <v>4.8549351734883244</v>
      </c>
      <c r="BJ127" s="79">
        <f>BI127/(($C127/BC$3))</f>
        <v>1.2097280712817442</v>
      </c>
      <c r="BK127" s="76">
        <f t="shared" si="114"/>
        <v>-31</v>
      </c>
      <c r="BL127" s="76">
        <f t="shared" si="115"/>
        <v>10</v>
      </c>
      <c r="BM127" s="76">
        <v>1</v>
      </c>
      <c r="BN127" s="67">
        <f t="shared" si="116"/>
        <v>1.76</v>
      </c>
      <c r="BO127" s="75">
        <f>BO126*BM127</f>
        <v>1</v>
      </c>
      <c r="BP127" s="75">
        <f t="shared" si="117"/>
        <v>-54.56</v>
      </c>
      <c r="BQ127" s="75">
        <f t="shared" si="118"/>
        <v>0.13602352551501912</v>
      </c>
      <c r="BR127" s="75">
        <f t="shared" si="119"/>
        <v>963598021.03150487</v>
      </c>
      <c r="BS127" s="75">
        <f t="shared" si="120"/>
        <v>563.73625986242837</v>
      </c>
      <c r="BV127" s="76">
        <f t="shared" si="121"/>
        <v>-86</v>
      </c>
      <c r="BW127" s="76">
        <f t="shared" si="122"/>
        <v>10</v>
      </c>
      <c r="BX127" s="76">
        <v>1</v>
      </c>
      <c r="BY127" s="67">
        <f t="shared" si="123"/>
        <v>2.0350000000000001</v>
      </c>
      <c r="BZ127" s="75">
        <f>BZ126*BX127</f>
        <v>1</v>
      </c>
      <c r="CA127" s="75">
        <f t="shared" si="124"/>
        <v>-175.01000000000002</v>
      </c>
      <c r="CB127" s="75">
        <f t="shared" si="125"/>
        <v>6.6417737067880184E-5</v>
      </c>
      <c r="CC127" s="75">
        <f t="shared" si="126"/>
        <v>963598021.03150487</v>
      </c>
      <c r="CD127" s="75">
        <f t="shared" si="127"/>
        <v>563.73625986242837</v>
      </c>
      <c r="CG127" s="76">
        <f t="shared" si="128"/>
        <v>-136</v>
      </c>
      <c r="CH127" s="76">
        <f t="shared" si="129"/>
        <v>10</v>
      </c>
      <c r="CI127" s="76">
        <v>1</v>
      </c>
      <c r="CJ127" s="67">
        <f t="shared" si="130"/>
        <v>2.2850000000000001</v>
      </c>
      <c r="CK127" s="75">
        <f>CK126*CI127</f>
        <v>1</v>
      </c>
      <c r="CL127" s="75">
        <f t="shared" si="131"/>
        <v>-310.76</v>
      </c>
      <c r="CM127" s="75">
        <f t="shared" si="132"/>
        <v>6.4861071355351517E-8</v>
      </c>
      <c r="CN127" s="75">
        <f t="shared" si="133"/>
        <v>963598021.03150487</v>
      </c>
      <c r="CO127" s="75">
        <f t="shared" si="134"/>
        <v>563.73625986242837</v>
      </c>
      <c r="CR127" s="76">
        <f t="shared" si="135"/>
        <v>-199</v>
      </c>
      <c r="CS127" s="76">
        <f t="shared" si="136"/>
        <v>10</v>
      </c>
      <c r="CT127" s="76">
        <v>1</v>
      </c>
      <c r="CU127" s="67">
        <f t="shared" si="137"/>
        <v>2.6</v>
      </c>
      <c r="CV127" s="75">
        <f>CV126*CT127</f>
        <v>1</v>
      </c>
      <c r="CW127" s="75">
        <f t="shared" si="138"/>
        <v>-517.4</v>
      </c>
      <c r="CX127" s="75">
        <f t="shared" si="139"/>
        <v>1.0447350678050678E-11</v>
      </c>
      <c r="CY127" s="75">
        <f t="shared" si="140"/>
        <v>963598021.03150487</v>
      </c>
      <c r="CZ127" s="75">
        <f t="shared" si="141"/>
        <v>563.73625986242837</v>
      </c>
    </row>
    <row r="128" spans="1:104">
      <c r="A128" s="67">
        <f t="shared" si="74"/>
        <v>17.148375400580804</v>
      </c>
      <c r="B128" s="67">
        <f t="shared" si="75"/>
        <v>4.0666666666666664</v>
      </c>
      <c r="C128" s="88">
        <f t="shared" si="145"/>
        <v>6.06</v>
      </c>
      <c r="D128" s="92"/>
      <c r="E128" s="70">
        <f t="shared" si="76"/>
        <v>22137669.232745752</v>
      </c>
      <c r="F128" s="67">
        <f t="shared" si="142"/>
        <v>24.400000000000013</v>
      </c>
      <c r="G128" s="71">
        <v>122</v>
      </c>
      <c r="H128" s="76">
        <f t="shared" si="77"/>
        <v>122</v>
      </c>
      <c r="I128" s="76">
        <f t="shared" si="78"/>
        <v>10</v>
      </c>
      <c r="J128" s="76">
        <v>1</v>
      </c>
      <c r="K128" s="67">
        <f t="shared" si="79"/>
        <v>1</v>
      </c>
      <c r="L128" s="75">
        <f>L127*J128</f>
        <v>691200</v>
      </c>
      <c r="M128" s="75">
        <f t="shared" si="80"/>
        <v>84326400</v>
      </c>
      <c r="N128" s="75">
        <f t="shared" si="81"/>
        <v>221376692.32745752</v>
      </c>
      <c r="O128" s="75">
        <f t="shared" si="82"/>
        <v>1106883461.6372876</v>
      </c>
      <c r="P128" s="75">
        <f t="shared" si="83"/>
        <v>584.1879886464526</v>
      </c>
      <c r="Q128" s="106">
        <f t="shared" si="144"/>
        <v>2.6252358967945688</v>
      </c>
      <c r="R128" s="79">
        <f>Q128/(($C128/K$3))</f>
        <v>0.43320724369547342</v>
      </c>
      <c r="S128" s="76">
        <f t="shared" si="84"/>
        <v>112</v>
      </c>
      <c r="T128" s="76">
        <f t="shared" si="85"/>
        <v>10</v>
      </c>
      <c r="U128" s="76">
        <v>1</v>
      </c>
      <c r="V128" s="67">
        <f t="shared" si="86"/>
        <v>1.05</v>
      </c>
      <c r="W128" s="75">
        <f>W127*U128</f>
        <v>57600</v>
      </c>
      <c r="X128" s="75">
        <f t="shared" si="87"/>
        <v>6773760</v>
      </c>
      <c r="Y128" s="75">
        <f t="shared" si="88"/>
        <v>55344173.08186435</v>
      </c>
      <c r="Z128" s="75">
        <f t="shared" si="89"/>
        <v>1106883461.6372876</v>
      </c>
      <c r="AA128" s="75">
        <f t="shared" si="90"/>
        <v>584.1879886464526</v>
      </c>
      <c r="AB128" s="106">
        <f t="shared" si="91"/>
        <v>8.170377025738194</v>
      </c>
      <c r="AC128" s="79">
        <f>AB128/(($C128/V$3))</f>
        <v>1.4156593856477071</v>
      </c>
      <c r="AD128" s="76">
        <f t="shared" si="92"/>
        <v>87</v>
      </c>
      <c r="AE128" s="76">
        <f t="shared" si="93"/>
        <v>10</v>
      </c>
      <c r="AF128" s="76">
        <v>1</v>
      </c>
      <c r="AG128" s="67">
        <f t="shared" si="94"/>
        <v>1.175</v>
      </c>
      <c r="AH128" s="75">
        <f>AH127*AF128</f>
        <v>4800</v>
      </c>
      <c r="AI128" s="75">
        <f t="shared" si="95"/>
        <v>490680</v>
      </c>
      <c r="AJ128" s="75">
        <f t="shared" si="96"/>
        <v>1729505.4088082581</v>
      </c>
      <c r="AK128" s="75">
        <f t="shared" si="97"/>
        <v>1106883461.6372876</v>
      </c>
      <c r="AL128" s="75">
        <f t="shared" si="98"/>
        <v>584.1879886464526</v>
      </c>
      <c r="AM128" s="106">
        <f t="shared" si="99"/>
        <v>3.5247114388364271</v>
      </c>
      <c r="AN128" s="79">
        <f>AM128/(($C128/AG$3))</f>
        <v>0.68342177238165047</v>
      </c>
      <c r="AO128" s="76">
        <f t="shared" si="100"/>
        <v>57</v>
      </c>
      <c r="AP128" s="76">
        <f t="shared" si="101"/>
        <v>10</v>
      </c>
      <c r="AQ128" s="76">
        <v>1</v>
      </c>
      <c r="AR128" s="67">
        <f t="shared" si="102"/>
        <v>1.325</v>
      </c>
      <c r="AS128" s="75">
        <f>AS127*AQ128</f>
        <v>48</v>
      </c>
      <c r="AT128" s="75">
        <f t="shared" si="103"/>
        <v>3625.2</v>
      </c>
      <c r="AU128" s="75">
        <f t="shared" si="104"/>
        <v>27023.522012628982</v>
      </c>
      <c r="AV128" s="75">
        <f t="shared" si="105"/>
        <v>1106883461.6372876</v>
      </c>
      <c r="AW128" s="75">
        <f t="shared" si="106"/>
        <v>584.1879886464526</v>
      </c>
      <c r="AX128" s="106">
        <f t="shared" si="143"/>
        <v>7.4543534184676661</v>
      </c>
      <c r="AY128" s="79">
        <f>AX128/(($C128/AR$3))</f>
        <v>1.6298710032128148</v>
      </c>
      <c r="AZ128" s="76">
        <f t="shared" si="107"/>
        <v>20</v>
      </c>
      <c r="BA128" s="76">
        <f t="shared" si="108"/>
        <v>10</v>
      </c>
      <c r="BB128" s="76">
        <v>6</v>
      </c>
      <c r="BC128" s="67">
        <f t="shared" si="109"/>
        <v>1.51</v>
      </c>
      <c r="BD128" s="75">
        <f>BD127*BB128</f>
        <v>6</v>
      </c>
      <c r="BE128" s="75">
        <f t="shared" si="110"/>
        <v>181.2</v>
      </c>
      <c r="BF128" s="75">
        <f t="shared" si="111"/>
        <v>160.00000000000023</v>
      </c>
      <c r="BG128" s="75">
        <f t="shared" si="112"/>
        <v>1106883461.6372876</v>
      </c>
      <c r="BH128" s="75">
        <f t="shared" si="113"/>
        <v>584.1879886464526</v>
      </c>
      <c r="BI128" s="106">
        <f t="shared" si="146"/>
        <v>0.88300220750552005</v>
      </c>
      <c r="BJ128" s="79">
        <f>BI128/(($C128/BC$3))</f>
        <v>0.22002200220022036</v>
      </c>
      <c r="BK128" s="76">
        <f t="shared" si="114"/>
        <v>-30</v>
      </c>
      <c r="BL128" s="76">
        <f t="shared" si="115"/>
        <v>10</v>
      </c>
      <c r="BM128" s="76">
        <v>1</v>
      </c>
      <c r="BN128" s="67">
        <f t="shared" si="116"/>
        <v>1.76</v>
      </c>
      <c r="BO128" s="75">
        <f>BO127*BM128</f>
        <v>1</v>
      </c>
      <c r="BP128" s="75">
        <f t="shared" si="117"/>
        <v>-52.8</v>
      </c>
      <c r="BQ128" s="75">
        <f t="shared" si="118"/>
        <v>0.15624999999999972</v>
      </c>
      <c r="BR128" s="75">
        <f t="shared" si="119"/>
        <v>1106883461.6372876</v>
      </c>
      <c r="BS128" s="75">
        <f t="shared" si="120"/>
        <v>584.1879886464526</v>
      </c>
      <c r="BV128" s="76">
        <f t="shared" si="121"/>
        <v>-85</v>
      </c>
      <c r="BW128" s="76">
        <f t="shared" si="122"/>
        <v>10</v>
      </c>
      <c r="BX128" s="76">
        <v>1</v>
      </c>
      <c r="BY128" s="67">
        <f t="shared" si="123"/>
        <v>2.0350000000000001</v>
      </c>
      <c r="BZ128" s="75">
        <f>BZ127*BX128</f>
        <v>1</v>
      </c>
      <c r="CA128" s="75">
        <f t="shared" si="124"/>
        <v>-172.97500000000002</v>
      </c>
      <c r="CB128" s="75">
        <f t="shared" si="125"/>
        <v>7.629394531249958E-5</v>
      </c>
      <c r="CC128" s="75">
        <f t="shared" si="126"/>
        <v>1106883461.6372876</v>
      </c>
      <c r="CD128" s="75">
        <f t="shared" si="127"/>
        <v>584.1879886464526</v>
      </c>
      <c r="CG128" s="76">
        <f t="shared" si="128"/>
        <v>-135</v>
      </c>
      <c r="CH128" s="76">
        <f t="shared" si="129"/>
        <v>10</v>
      </c>
      <c r="CI128" s="76">
        <v>1</v>
      </c>
      <c r="CJ128" s="67">
        <f t="shared" si="130"/>
        <v>2.2850000000000001</v>
      </c>
      <c r="CK128" s="75">
        <f>CK127*CI128</f>
        <v>1</v>
      </c>
      <c r="CL128" s="75">
        <f t="shared" si="131"/>
        <v>-308.47500000000002</v>
      </c>
      <c r="CM128" s="75">
        <f t="shared" si="132"/>
        <v>7.4505805969237606E-8</v>
      </c>
      <c r="CN128" s="75">
        <f t="shared" si="133"/>
        <v>1106883461.6372876</v>
      </c>
      <c r="CO128" s="75">
        <f t="shared" si="134"/>
        <v>584.1879886464526</v>
      </c>
      <c r="CR128" s="76">
        <f t="shared" si="135"/>
        <v>-198</v>
      </c>
      <c r="CS128" s="76">
        <f t="shared" si="136"/>
        <v>10</v>
      </c>
      <c r="CT128" s="76">
        <v>1</v>
      </c>
      <c r="CU128" s="67">
        <f t="shared" si="137"/>
        <v>2.6</v>
      </c>
      <c r="CV128" s="75">
        <f>CV127*CT128</f>
        <v>1</v>
      </c>
      <c r="CW128" s="75">
        <f t="shared" si="138"/>
        <v>-514.80000000000007</v>
      </c>
      <c r="CX128" s="75">
        <f t="shared" si="139"/>
        <v>1.200085453795397E-11</v>
      </c>
      <c r="CY128" s="75">
        <f t="shared" si="140"/>
        <v>1106883461.6372876</v>
      </c>
      <c r="CZ128" s="75">
        <f t="shared" si="141"/>
        <v>584.1879886464526</v>
      </c>
    </row>
    <row r="129" spans="1:104">
      <c r="A129" s="67">
        <f t="shared" si="74"/>
        <v>17.753111553085638</v>
      </c>
      <c r="B129" s="67">
        <f t="shared" si="75"/>
        <v>4.0999999999999996</v>
      </c>
      <c r="C129" s="88">
        <f t="shared" si="145"/>
        <v>6.06</v>
      </c>
      <c r="D129" s="92"/>
      <c r="E129" s="70">
        <f t="shared" si="76"/>
        <v>25429504.231123522</v>
      </c>
      <c r="F129" s="67">
        <f t="shared" si="142"/>
        <v>24.600000000000012</v>
      </c>
      <c r="G129" s="71">
        <v>123</v>
      </c>
      <c r="H129" s="76">
        <f t="shared" si="77"/>
        <v>123</v>
      </c>
      <c r="I129" s="76">
        <f t="shared" si="78"/>
        <v>10</v>
      </c>
      <c r="J129" s="76">
        <v>1</v>
      </c>
      <c r="K129" s="67">
        <f t="shared" si="79"/>
        <v>1</v>
      </c>
      <c r="L129" s="75">
        <f>L128*J129</f>
        <v>691200</v>
      </c>
      <c r="M129" s="75">
        <f t="shared" si="80"/>
        <v>85017600</v>
      </c>
      <c r="N129" s="75">
        <f t="shared" si="81"/>
        <v>254295042.31123522</v>
      </c>
      <c r="O129" s="75">
        <f t="shared" si="82"/>
        <v>1271475211.5561762</v>
      </c>
      <c r="P129" s="75">
        <f t="shared" si="83"/>
        <v>605.38110396022034</v>
      </c>
      <c r="Q129" s="106">
        <f t="shared" si="144"/>
        <v>2.9910870491667043</v>
      </c>
      <c r="R129" s="79">
        <f>Q129/(($C129/K$3))</f>
        <v>0.4935787209846047</v>
      </c>
      <c r="S129" s="76">
        <f t="shared" si="84"/>
        <v>113</v>
      </c>
      <c r="T129" s="76">
        <f t="shared" si="85"/>
        <v>10</v>
      </c>
      <c r="U129" s="76">
        <v>1</v>
      </c>
      <c r="V129" s="67">
        <f t="shared" si="86"/>
        <v>1.05</v>
      </c>
      <c r="W129" s="75">
        <f>W128*U129</f>
        <v>57600</v>
      </c>
      <c r="X129" s="75">
        <f t="shared" si="87"/>
        <v>6834240</v>
      </c>
      <c r="Y129" s="75">
        <f t="shared" si="88"/>
        <v>63573760.577808768</v>
      </c>
      <c r="Z129" s="75">
        <f t="shared" si="89"/>
        <v>1271475211.5561762</v>
      </c>
      <c r="AA129" s="75">
        <f t="shared" si="90"/>
        <v>605.38110396022034</v>
      </c>
      <c r="AB129" s="106">
        <f t="shared" si="91"/>
        <v>9.3022429089128806</v>
      </c>
      <c r="AC129" s="79">
        <f>AB129/(($C129/V$3))</f>
        <v>1.6117747614453013</v>
      </c>
      <c r="AD129" s="76">
        <f t="shared" si="92"/>
        <v>88</v>
      </c>
      <c r="AE129" s="76">
        <f t="shared" si="93"/>
        <v>10</v>
      </c>
      <c r="AF129" s="76">
        <v>1</v>
      </c>
      <c r="AG129" s="67">
        <f t="shared" si="94"/>
        <v>1.175</v>
      </c>
      <c r="AH129" s="75">
        <f>AH128*AF129</f>
        <v>4800</v>
      </c>
      <c r="AI129" s="75">
        <f t="shared" si="95"/>
        <v>496320</v>
      </c>
      <c r="AJ129" s="75">
        <f t="shared" si="96"/>
        <v>1986680.0180565205</v>
      </c>
      <c r="AK129" s="75">
        <f t="shared" si="97"/>
        <v>1271475211.5561762</v>
      </c>
      <c r="AL129" s="75">
        <f t="shared" si="98"/>
        <v>605.38110396022034</v>
      </c>
      <c r="AM129" s="106">
        <f t="shared" si="99"/>
        <v>4.0028207971802878</v>
      </c>
      <c r="AN129" s="79">
        <f>AM129/(($C129/AG$3))</f>
        <v>0.77612449450277865</v>
      </c>
      <c r="AO129" s="76">
        <f t="shared" si="100"/>
        <v>58</v>
      </c>
      <c r="AP129" s="76">
        <f t="shared" si="101"/>
        <v>10</v>
      </c>
      <c r="AQ129" s="76">
        <v>1</v>
      </c>
      <c r="AR129" s="67">
        <f t="shared" si="102"/>
        <v>1.325</v>
      </c>
      <c r="AS129" s="75">
        <f>AS128*AQ129</f>
        <v>48</v>
      </c>
      <c r="AT129" s="75">
        <f t="shared" si="103"/>
        <v>3688.7999999999997</v>
      </c>
      <c r="AU129" s="75">
        <f t="shared" si="104"/>
        <v>31041.875282133071</v>
      </c>
      <c r="AV129" s="75">
        <f t="shared" si="105"/>
        <v>1271475211.5561762</v>
      </c>
      <c r="AW129" s="75">
        <f t="shared" si="106"/>
        <v>605.38110396022034</v>
      </c>
      <c r="AX129" s="106">
        <f t="shared" si="143"/>
        <v>8.4151689660954982</v>
      </c>
      <c r="AY129" s="79">
        <f>AX129/(($C129/AR$3))</f>
        <v>1.8399503102436527</v>
      </c>
      <c r="AZ129" s="76">
        <f t="shared" si="107"/>
        <v>21</v>
      </c>
      <c r="BA129" s="76">
        <f t="shared" si="108"/>
        <v>10</v>
      </c>
      <c r="BB129" s="76">
        <v>1</v>
      </c>
      <c r="BC129" s="67">
        <f t="shared" si="109"/>
        <v>1.51</v>
      </c>
      <c r="BD129" s="75">
        <f>BD128*BB129</f>
        <v>6</v>
      </c>
      <c r="BE129" s="75">
        <f t="shared" si="110"/>
        <v>190.26</v>
      </c>
      <c r="BF129" s="75">
        <f t="shared" si="111"/>
        <v>183.79173679952584</v>
      </c>
      <c r="BG129" s="75">
        <f t="shared" si="112"/>
        <v>1271475211.5561762</v>
      </c>
      <c r="BH129" s="75">
        <f t="shared" si="113"/>
        <v>605.38110396022034</v>
      </c>
      <c r="BI129" s="106">
        <f t="shared" si="146"/>
        <v>0.96600303163842027</v>
      </c>
      <c r="BJ129" s="79">
        <f>BI129/(($C129/BC$3))</f>
        <v>0.24070372570528295</v>
      </c>
      <c r="BK129" s="76">
        <f t="shared" si="114"/>
        <v>-29</v>
      </c>
      <c r="BL129" s="76">
        <f t="shared" si="115"/>
        <v>10</v>
      </c>
      <c r="BM129" s="76">
        <v>1</v>
      </c>
      <c r="BN129" s="67">
        <f t="shared" si="116"/>
        <v>1.76</v>
      </c>
      <c r="BO129" s="75">
        <f>BO128*BM129</f>
        <v>1</v>
      </c>
      <c r="BP129" s="75">
        <f t="shared" si="117"/>
        <v>-51.04</v>
      </c>
      <c r="BQ129" s="75">
        <f t="shared" si="118"/>
        <v>0.17948411796828639</v>
      </c>
      <c r="BR129" s="75">
        <f t="shared" si="119"/>
        <v>1271475211.5561762</v>
      </c>
      <c r="BS129" s="75">
        <f t="shared" si="120"/>
        <v>605.38110396022034</v>
      </c>
      <c r="BV129" s="76">
        <f t="shared" si="121"/>
        <v>-84</v>
      </c>
      <c r="BW129" s="76">
        <f t="shared" si="122"/>
        <v>10</v>
      </c>
      <c r="BX129" s="76">
        <v>1</v>
      </c>
      <c r="BY129" s="67">
        <f t="shared" si="123"/>
        <v>2.0350000000000001</v>
      </c>
      <c r="BZ129" s="75">
        <f>BZ128*BX129</f>
        <v>1</v>
      </c>
      <c r="CA129" s="75">
        <f t="shared" si="124"/>
        <v>-170.94</v>
      </c>
      <c r="CB129" s="75">
        <f t="shared" si="125"/>
        <v>8.7638729476702016E-5</v>
      </c>
      <c r="CC129" s="75">
        <f t="shared" si="126"/>
        <v>1271475211.5561762</v>
      </c>
      <c r="CD129" s="75">
        <f t="shared" si="127"/>
        <v>605.38110396022034</v>
      </c>
      <c r="CG129" s="76">
        <f t="shared" si="128"/>
        <v>-134</v>
      </c>
      <c r="CH129" s="76">
        <f t="shared" si="129"/>
        <v>10</v>
      </c>
      <c r="CI129" s="76">
        <v>1</v>
      </c>
      <c r="CJ129" s="67">
        <f t="shared" si="130"/>
        <v>2.2850000000000001</v>
      </c>
      <c r="CK129" s="75">
        <f>CK128*CI129</f>
        <v>1</v>
      </c>
      <c r="CL129" s="75">
        <f t="shared" si="131"/>
        <v>-306.19</v>
      </c>
      <c r="CM129" s="75">
        <f t="shared" si="132"/>
        <v>8.5584696754591521E-8</v>
      </c>
      <c r="CN129" s="75">
        <f t="shared" si="133"/>
        <v>1271475211.5561762</v>
      </c>
      <c r="CO129" s="75">
        <f t="shared" si="134"/>
        <v>605.38110396022034</v>
      </c>
      <c r="CR129" s="76">
        <f t="shared" si="135"/>
        <v>-197</v>
      </c>
      <c r="CS129" s="76">
        <f t="shared" si="136"/>
        <v>10</v>
      </c>
      <c r="CT129" s="76">
        <v>1</v>
      </c>
      <c r="CU129" s="67">
        <f t="shared" si="137"/>
        <v>2.6</v>
      </c>
      <c r="CV129" s="75">
        <f>CV128*CT129</f>
        <v>1</v>
      </c>
      <c r="CW129" s="75">
        <f t="shared" si="138"/>
        <v>-512.20000000000005</v>
      </c>
      <c r="CX129" s="75">
        <f t="shared" si="139"/>
        <v>1.3785361866306432E-11</v>
      </c>
      <c r="CY129" s="75">
        <f t="shared" si="140"/>
        <v>1271475211.5561762</v>
      </c>
      <c r="CZ129" s="75">
        <f t="shared" si="141"/>
        <v>605.38110396022034</v>
      </c>
    </row>
    <row r="130" spans="1:104">
      <c r="A130" s="67">
        <f t="shared" si="74"/>
        <v>18.379173679952682</v>
      </c>
      <c r="B130" s="67">
        <f t="shared" si="75"/>
        <v>4.1333333333333337</v>
      </c>
      <c r="C130" s="88">
        <f t="shared" si="145"/>
        <v>6.06</v>
      </c>
      <c r="D130" s="92"/>
      <c r="E130" s="70">
        <f t="shared" si="76"/>
        <v>29210829.678681735</v>
      </c>
      <c r="F130" s="67">
        <f t="shared" si="142"/>
        <v>24.800000000000015</v>
      </c>
      <c r="G130" s="71">
        <v>124</v>
      </c>
      <c r="H130" s="76">
        <f t="shared" si="77"/>
        <v>124</v>
      </c>
      <c r="I130" s="76">
        <f t="shared" si="78"/>
        <v>10</v>
      </c>
      <c r="J130" s="76">
        <v>1</v>
      </c>
      <c r="K130" s="67">
        <f t="shared" si="79"/>
        <v>1</v>
      </c>
      <c r="L130" s="75">
        <f>L129*J130</f>
        <v>691200</v>
      </c>
      <c r="M130" s="75">
        <f t="shared" si="80"/>
        <v>85708800</v>
      </c>
      <c r="N130" s="75">
        <f t="shared" si="81"/>
        <v>292108296.78681737</v>
      </c>
      <c r="O130" s="75">
        <f t="shared" si="82"/>
        <v>1460541483.9340868</v>
      </c>
      <c r="P130" s="75">
        <f t="shared" si="83"/>
        <v>627.3424616090515</v>
      </c>
      <c r="Q130" s="106">
        <f t="shared" si="144"/>
        <v>3.4081482506675789</v>
      </c>
      <c r="R130" s="79">
        <f>Q130/(($C130/K$3))</f>
        <v>0.56240070143029353</v>
      </c>
      <c r="S130" s="76">
        <f t="shared" si="84"/>
        <v>114</v>
      </c>
      <c r="T130" s="76">
        <f t="shared" si="85"/>
        <v>10</v>
      </c>
      <c r="U130" s="76">
        <v>1</v>
      </c>
      <c r="V130" s="67">
        <f t="shared" si="86"/>
        <v>1.05</v>
      </c>
      <c r="W130" s="75">
        <f>W129*U130</f>
        <v>57600</v>
      </c>
      <c r="X130" s="75">
        <f t="shared" si="87"/>
        <v>6894720</v>
      </c>
      <c r="Y130" s="75">
        <f t="shared" si="88"/>
        <v>73027074.196704298</v>
      </c>
      <c r="Z130" s="75">
        <f t="shared" si="89"/>
        <v>1460541483.9340868</v>
      </c>
      <c r="AA130" s="75">
        <f t="shared" si="90"/>
        <v>627.3424616090515</v>
      </c>
      <c r="AB130" s="106">
        <f t="shared" si="91"/>
        <v>10.591738924380438</v>
      </c>
      <c r="AC130" s="79">
        <f>AB130/(($C130/V$3))</f>
        <v>1.835202288877799</v>
      </c>
      <c r="AD130" s="76">
        <f t="shared" si="92"/>
        <v>89</v>
      </c>
      <c r="AE130" s="76">
        <f t="shared" si="93"/>
        <v>10</v>
      </c>
      <c r="AF130" s="76">
        <v>1</v>
      </c>
      <c r="AG130" s="67">
        <f t="shared" si="94"/>
        <v>1.175</v>
      </c>
      <c r="AH130" s="75">
        <f>AH129*AF130</f>
        <v>4800</v>
      </c>
      <c r="AI130" s="75">
        <f t="shared" si="95"/>
        <v>501960</v>
      </c>
      <c r="AJ130" s="75">
        <f t="shared" si="96"/>
        <v>2282096.0686470056</v>
      </c>
      <c r="AK130" s="75">
        <f t="shared" si="97"/>
        <v>1460541483.9340868</v>
      </c>
      <c r="AL130" s="75">
        <f t="shared" si="98"/>
        <v>627.3424616090515</v>
      </c>
      <c r="AM130" s="106">
        <f t="shared" si="99"/>
        <v>4.5463703654614021</v>
      </c>
      <c r="AN130" s="79">
        <f>AM130/(($C130/AG$3))</f>
        <v>0.88151570617444674</v>
      </c>
      <c r="AO130" s="76">
        <f t="shared" si="100"/>
        <v>59</v>
      </c>
      <c r="AP130" s="76">
        <f t="shared" si="101"/>
        <v>10</v>
      </c>
      <c r="AQ130" s="76">
        <v>1</v>
      </c>
      <c r="AR130" s="67">
        <f t="shared" si="102"/>
        <v>1.325</v>
      </c>
      <c r="AS130" s="75">
        <f>AS129*AQ130</f>
        <v>48</v>
      </c>
      <c r="AT130" s="75">
        <f t="shared" si="103"/>
        <v>3752.4</v>
      </c>
      <c r="AU130" s="75">
        <f t="shared" si="104"/>
        <v>35657.751072609382</v>
      </c>
      <c r="AV130" s="75">
        <f t="shared" si="105"/>
        <v>1460541483.9340868</v>
      </c>
      <c r="AW130" s="75">
        <f t="shared" si="106"/>
        <v>627.3424616090515</v>
      </c>
      <c r="AX130" s="106">
        <f t="shared" si="143"/>
        <v>9.5026519221323369</v>
      </c>
      <c r="AY130" s="79">
        <f>AX130/(($C130/AR$3))</f>
        <v>2.0777250489810801</v>
      </c>
      <c r="AZ130" s="76">
        <f t="shared" si="107"/>
        <v>22</v>
      </c>
      <c r="BA130" s="76">
        <f t="shared" si="108"/>
        <v>10</v>
      </c>
      <c r="BB130" s="76">
        <v>1</v>
      </c>
      <c r="BC130" s="67">
        <f t="shared" si="109"/>
        <v>1.51</v>
      </c>
      <c r="BD130" s="75">
        <f>BD129*BB130</f>
        <v>6</v>
      </c>
      <c r="BE130" s="75">
        <f t="shared" si="110"/>
        <v>199.32</v>
      </c>
      <c r="BF130" s="75">
        <f t="shared" si="111"/>
        <v>211.12126572366336</v>
      </c>
      <c r="BG130" s="75">
        <f t="shared" si="112"/>
        <v>1460541483.9340868</v>
      </c>
      <c r="BH130" s="75">
        <f t="shared" si="113"/>
        <v>627.3424616090515</v>
      </c>
      <c r="BI130" s="106">
        <f t="shared" si="146"/>
        <v>1.0592076345758747</v>
      </c>
      <c r="BJ130" s="79">
        <f>BI130/(($C130/BC$3))</f>
        <v>0.26392797495207443</v>
      </c>
      <c r="BK130" s="76">
        <f t="shared" si="114"/>
        <v>-28</v>
      </c>
      <c r="BL130" s="76">
        <f t="shared" si="115"/>
        <v>10</v>
      </c>
      <c r="BM130" s="76">
        <v>1</v>
      </c>
      <c r="BN130" s="67">
        <f t="shared" si="116"/>
        <v>1.76</v>
      </c>
      <c r="BO130" s="75">
        <f>BO129*BM130</f>
        <v>1</v>
      </c>
      <c r="BP130" s="75">
        <f t="shared" si="117"/>
        <v>-49.28</v>
      </c>
      <c r="BQ130" s="75">
        <f t="shared" si="118"/>
        <v>0.20617311105826433</v>
      </c>
      <c r="BR130" s="75">
        <f t="shared" si="119"/>
        <v>1460541483.9340868</v>
      </c>
      <c r="BS130" s="75">
        <f t="shared" si="120"/>
        <v>627.3424616090515</v>
      </c>
      <c r="BV130" s="76">
        <f t="shared" si="121"/>
        <v>-83</v>
      </c>
      <c r="BW130" s="76">
        <f t="shared" si="122"/>
        <v>10</v>
      </c>
      <c r="BX130" s="76">
        <v>1</v>
      </c>
      <c r="BY130" s="67">
        <f t="shared" si="123"/>
        <v>2.0350000000000001</v>
      </c>
      <c r="BZ130" s="75">
        <f>BZ129*BX130</f>
        <v>1</v>
      </c>
      <c r="CA130" s="75">
        <f t="shared" si="124"/>
        <v>-168.905</v>
      </c>
      <c r="CB130" s="75">
        <f t="shared" si="125"/>
        <v>1.0067046438391778E-4</v>
      </c>
      <c r="CC130" s="75">
        <f t="shared" si="126"/>
        <v>1460541483.9340868</v>
      </c>
      <c r="CD130" s="75">
        <f t="shared" si="127"/>
        <v>627.3424616090515</v>
      </c>
      <c r="CG130" s="76">
        <f t="shared" si="128"/>
        <v>-133</v>
      </c>
      <c r="CH130" s="76">
        <f t="shared" si="129"/>
        <v>10</v>
      </c>
      <c r="CI130" s="76">
        <v>1</v>
      </c>
      <c r="CJ130" s="67">
        <f t="shared" si="130"/>
        <v>2.2850000000000001</v>
      </c>
      <c r="CK130" s="75">
        <f>CK129*CI130</f>
        <v>1</v>
      </c>
      <c r="CL130" s="75">
        <f t="shared" si="131"/>
        <v>-303.90500000000003</v>
      </c>
      <c r="CM130" s="75">
        <f t="shared" si="132"/>
        <v>9.8311000374919374E-8</v>
      </c>
      <c r="CN130" s="75">
        <f t="shared" si="133"/>
        <v>1460541483.9340868</v>
      </c>
      <c r="CO130" s="75">
        <f t="shared" si="134"/>
        <v>627.3424616090515</v>
      </c>
      <c r="CR130" s="76">
        <f t="shared" si="135"/>
        <v>-196</v>
      </c>
      <c r="CS130" s="76">
        <f t="shared" si="136"/>
        <v>10</v>
      </c>
      <c r="CT130" s="76">
        <v>1</v>
      </c>
      <c r="CU130" s="67">
        <f t="shared" si="137"/>
        <v>2.6</v>
      </c>
      <c r="CV130" s="75">
        <f>CV129*CT130</f>
        <v>1</v>
      </c>
      <c r="CW130" s="75">
        <f t="shared" si="138"/>
        <v>-509.6</v>
      </c>
      <c r="CX130" s="75">
        <f t="shared" si="139"/>
        <v>1.5835222498865052E-11</v>
      </c>
      <c r="CY130" s="75">
        <f t="shared" si="140"/>
        <v>1460541483.9340868</v>
      </c>
      <c r="CZ130" s="75">
        <f t="shared" si="141"/>
        <v>627.3424616090515</v>
      </c>
    </row>
    <row r="131" spans="1:104">
      <c r="A131" s="67">
        <f t="shared" si="74"/>
        <v>19.027313840043664</v>
      </c>
      <c r="B131" s="67">
        <f t="shared" si="75"/>
        <v>4.166666666666667</v>
      </c>
      <c r="C131" s="88">
        <f t="shared" si="145"/>
        <v>6.06</v>
      </c>
      <c r="D131" s="92"/>
      <c r="E131" s="70">
        <f t="shared" si="76"/>
        <v>33554432.000000276</v>
      </c>
      <c r="F131" s="67">
        <f t="shared" si="142"/>
        <v>25.000000000000011</v>
      </c>
      <c r="G131" s="71">
        <v>125</v>
      </c>
      <c r="H131" s="76">
        <f t="shared" si="77"/>
        <v>125</v>
      </c>
      <c r="I131" s="76">
        <f t="shared" si="78"/>
        <v>10</v>
      </c>
      <c r="J131" s="76">
        <v>1</v>
      </c>
      <c r="K131" s="67">
        <f t="shared" si="79"/>
        <v>1</v>
      </c>
      <c r="L131" s="75">
        <f>L130*J131</f>
        <v>691200</v>
      </c>
      <c r="M131" s="75">
        <f t="shared" si="80"/>
        <v>86400000</v>
      </c>
      <c r="N131" s="75">
        <f t="shared" si="81"/>
        <v>335544320.00000274</v>
      </c>
      <c r="O131" s="75">
        <f t="shared" si="82"/>
        <v>1677721600.0000138</v>
      </c>
      <c r="P131" s="75">
        <f t="shared" si="83"/>
        <v>650.09988953482514</v>
      </c>
      <c r="Q131" s="106">
        <f t="shared" si="144"/>
        <v>3.8836148148148464</v>
      </c>
      <c r="R131" s="79">
        <f>Q131/(($C131/K$3))</f>
        <v>0.64086053049749947</v>
      </c>
      <c r="S131" s="76">
        <f t="shared" si="84"/>
        <v>115</v>
      </c>
      <c r="T131" s="76">
        <f t="shared" si="85"/>
        <v>10</v>
      </c>
      <c r="U131" s="76">
        <v>1</v>
      </c>
      <c r="V131" s="67">
        <f t="shared" si="86"/>
        <v>1.05</v>
      </c>
      <c r="W131" s="75">
        <f>W130*U131</f>
        <v>57600</v>
      </c>
      <c r="X131" s="75">
        <f t="shared" si="87"/>
        <v>6955200</v>
      </c>
      <c r="Y131" s="75">
        <f t="shared" si="88"/>
        <v>83886080.000000656</v>
      </c>
      <c r="Z131" s="75">
        <f t="shared" si="89"/>
        <v>1677721600.0000138</v>
      </c>
      <c r="AA131" s="75">
        <f t="shared" si="90"/>
        <v>650.09988953482514</v>
      </c>
      <c r="AB131" s="106">
        <f t="shared" si="91"/>
        <v>12.060915573959146</v>
      </c>
      <c r="AC131" s="79">
        <f>AB131/(($C131/V$3))</f>
        <v>2.0897625994483673</v>
      </c>
      <c r="AD131" s="76">
        <f t="shared" si="92"/>
        <v>90</v>
      </c>
      <c r="AE131" s="76">
        <f t="shared" si="93"/>
        <v>10</v>
      </c>
      <c r="AF131" s="76">
        <v>1</v>
      </c>
      <c r="AG131" s="67">
        <f t="shared" si="94"/>
        <v>1.175</v>
      </c>
      <c r="AH131" s="75">
        <f>AH130*AF131</f>
        <v>4800</v>
      </c>
      <c r="AI131" s="75">
        <f t="shared" si="95"/>
        <v>507600</v>
      </c>
      <c r="AJ131" s="75">
        <f t="shared" si="96"/>
        <v>2621440.0000000158</v>
      </c>
      <c r="AK131" s="75">
        <f t="shared" si="97"/>
        <v>1677721600.0000138</v>
      </c>
      <c r="AL131" s="75">
        <f t="shared" si="98"/>
        <v>650.09988953482514</v>
      </c>
      <c r="AM131" s="106">
        <f t="shared" si="99"/>
        <v>5.1643814026793065</v>
      </c>
      <c r="AN131" s="79">
        <f>AM131/(($C131/AG$3))</f>
        <v>1.0013445789023407</v>
      </c>
      <c r="AO131" s="76">
        <f t="shared" si="100"/>
        <v>60</v>
      </c>
      <c r="AP131" s="76">
        <f t="shared" si="101"/>
        <v>10</v>
      </c>
      <c r="AQ131" s="76">
        <v>10</v>
      </c>
      <c r="AR131" s="67">
        <f t="shared" si="102"/>
        <v>1.325</v>
      </c>
      <c r="AS131" s="75">
        <f>AS130*AQ131</f>
        <v>480</v>
      </c>
      <c r="AT131" s="75">
        <f t="shared" si="103"/>
        <v>38160</v>
      </c>
      <c r="AU131" s="75">
        <f t="shared" si="104"/>
        <v>40960.00000000016</v>
      </c>
      <c r="AV131" s="75">
        <f t="shared" si="105"/>
        <v>1677721600.0000138</v>
      </c>
      <c r="AW131" s="75">
        <f t="shared" si="106"/>
        <v>650.09988953482514</v>
      </c>
      <c r="AX131" s="106">
        <f t="shared" si="143"/>
        <v>1.0733752620545116</v>
      </c>
      <c r="AY131" s="79">
        <f>AX131/(($C131/AR$3))</f>
        <v>0.23469013568023564</v>
      </c>
      <c r="AZ131" s="76">
        <f t="shared" si="107"/>
        <v>23</v>
      </c>
      <c r="BA131" s="76">
        <f t="shared" si="108"/>
        <v>10</v>
      </c>
      <c r="BB131" s="76">
        <v>1</v>
      </c>
      <c r="BC131" s="67">
        <f t="shared" si="109"/>
        <v>1.51</v>
      </c>
      <c r="BD131" s="75">
        <f>BD130*BB131</f>
        <v>6</v>
      </c>
      <c r="BE131" s="75">
        <f t="shared" si="110"/>
        <v>208.38</v>
      </c>
      <c r="BF131" s="75">
        <f t="shared" si="111"/>
        <v>242.51465064166408</v>
      </c>
      <c r="BG131" s="75">
        <f t="shared" si="112"/>
        <v>1677721600.0000138</v>
      </c>
      <c r="BH131" s="75">
        <f t="shared" si="113"/>
        <v>650.09988953482514</v>
      </c>
      <c r="BI131" s="106">
        <f t="shared" si="146"/>
        <v>1.1638096297229297</v>
      </c>
      <c r="BJ131" s="79">
        <f>BI131/(($C131/BC$3))</f>
        <v>0.28999216846231418</v>
      </c>
      <c r="BK131" s="76">
        <f t="shared" si="114"/>
        <v>-27</v>
      </c>
      <c r="BL131" s="76">
        <f t="shared" si="115"/>
        <v>10</v>
      </c>
      <c r="BM131" s="76">
        <v>1</v>
      </c>
      <c r="BN131" s="67">
        <f t="shared" si="116"/>
        <v>1.76</v>
      </c>
      <c r="BO131" s="75">
        <f>BO130*BM131</f>
        <v>1</v>
      </c>
      <c r="BP131" s="75">
        <f t="shared" si="117"/>
        <v>-47.52</v>
      </c>
      <c r="BQ131" s="75">
        <f t="shared" si="118"/>
        <v>0.2368307135172493</v>
      </c>
      <c r="BR131" s="75">
        <f t="shared" si="119"/>
        <v>1677721600.0000138</v>
      </c>
      <c r="BS131" s="75">
        <f t="shared" si="120"/>
        <v>650.09988953482514</v>
      </c>
      <c r="BV131" s="76">
        <f t="shared" si="121"/>
        <v>-82</v>
      </c>
      <c r="BW131" s="76">
        <f t="shared" si="122"/>
        <v>10</v>
      </c>
      <c r="BX131" s="76">
        <v>1</v>
      </c>
      <c r="BY131" s="67">
        <f t="shared" si="123"/>
        <v>2.0350000000000001</v>
      </c>
      <c r="BZ131" s="75">
        <f>BZ130*BX131</f>
        <v>1</v>
      </c>
      <c r="CA131" s="75">
        <f t="shared" si="124"/>
        <v>-166.87</v>
      </c>
      <c r="CB131" s="75">
        <f t="shared" si="125"/>
        <v>1.1563999683459395E-4</v>
      </c>
      <c r="CC131" s="75">
        <f t="shared" si="126"/>
        <v>1677721600.0000138</v>
      </c>
      <c r="CD131" s="75">
        <f t="shared" si="127"/>
        <v>650.09988953482514</v>
      </c>
      <c r="CG131" s="76">
        <f t="shared" si="128"/>
        <v>-132</v>
      </c>
      <c r="CH131" s="76">
        <f t="shared" si="129"/>
        <v>10</v>
      </c>
      <c r="CI131" s="76">
        <v>1</v>
      </c>
      <c r="CJ131" s="67">
        <f t="shared" si="130"/>
        <v>2.2850000000000001</v>
      </c>
      <c r="CK131" s="75">
        <f>CK130*CI131</f>
        <v>1</v>
      </c>
      <c r="CL131" s="75">
        <f t="shared" si="131"/>
        <v>-301.62</v>
      </c>
      <c r="CM131" s="75">
        <f t="shared" si="132"/>
        <v>1.1292968440878277E-7</v>
      </c>
      <c r="CN131" s="75">
        <f t="shared" si="133"/>
        <v>1677721600.0000138</v>
      </c>
      <c r="CO131" s="75">
        <f t="shared" si="134"/>
        <v>650.09988953482514</v>
      </c>
      <c r="CR131" s="76">
        <f t="shared" si="135"/>
        <v>-195</v>
      </c>
      <c r="CS131" s="76">
        <f t="shared" si="136"/>
        <v>10</v>
      </c>
      <c r="CT131" s="76">
        <v>1</v>
      </c>
      <c r="CU131" s="67">
        <f t="shared" si="137"/>
        <v>2.6</v>
      </c>
      <c r="CV131" s="75">
        <f>CV130*CT131</f>
        <v>1</v>
      </c>
      <c r="CW131" s="75">
        <f t="shared" si="138"/>
        <v>-507</v>
      </c>
      <c r="CX131" s="75">
        <f t="shared" si="139"/>
        <v>1.8189894035458326E-11</v>
      </c>
      <c r="CY131" s="75">
        <f t="shared" si="140"/>
        <v>1677721600.0000138</v>
      </c>
      <c r="CZ131" s="75">
        <f t="shared" si="141"/>
        <v>650.09988953482514</v>
      </c>
    </row>
    <row r="132" spans="1:104">
      <c r="A132" s="67">
        <f t="shared" si="74"/>
        <v>19.698310613518792</v>
      </c>
      <c r="B132" s="67">
        <f t="shared" si="75"/>
        <v>4.2</v>
      </c>
      <c r="C132" s="88">
        <f t="shared" si="145"/>
        <v>6.06</v>
      </c>
      <c r="D132" s="92"/>
      <c r="E132" s="70">
        <f t="shared" si="76"/>
        <v>38543920.841260195</v>
      </c>
      <c r="F132" s="67">
        <f t="shared" si="142"/>
        <v>25.200000000000014</v>
      </c>
      <c r="G132" s="71">
        <v>126</v>
      </c>
      <c r="H132" s="76">
        <f t="shared" si="77"/>
        <v>126</v>
      </c>
      <c r="I132" s="76">
        <f t="shared" si="78"/>
        <v>10</v>
      </c>
      <c r="J132" s="76">
        <v>1</v>
      </c>
      <c r="K132" s="67">
        <f t="shared" si="79"/>
        <v>1</v>
      </c>
      <c r="L132" s="75">
        <f>L131*J132</f>
        <v>691200</v>
      </c>
      <c r="M132" s="75">
        <f t="shared" si="80"/>
        <v>87091200</v>
      </c>
      <c r="N132" s="75">
        <f t="shared" si="81"/>
        <v>385439208.41260195</v>
      </c>
      <c r="O132" s="75">
        <f t="shared" si="82"/>
        <v>1927196042.0630097</v>
      </c>
      <c r="P132" s="75">
        <f t="shared" si="83"/>
        <v>673.68222298234275</v>
      </c>
      <c r="Q132" s="106">
        <f t="shared" si="144"/>
        <v>4.4256963781943748</v>
      </c>
      <c r="R132" s="79">
        <f>Q132/(($C132/K$3))</f>
        <v>0.73031293369544148</v>
      </c>
      <c r="S132" s="76">
        <f t="shared" si="84"/>
        <v>116</v>
      </c>
      <c r="T132" s="76">
        <f t="shared" si="85"/>
        <v>10</v>
      </c>
      <c r="U132" s="76">
        <v>1</v>
      </c>
      <c r="V132" s="67">
        <f t="shared" si="86"/>
        <v>1.05</v>
      </c>
      <c r="W132" s="75">
        <f>W131*U132</f>
        <v>57600</v>
      </c>
      <c r="X132" s="75">
        <f t="shared" si="87"/>
        <v>7015680</v>
      </c>
      <c r="Y132" s="75">
        <f t="shared" si="88"/>
        <v>96359802.103150427</v>
      </c>
      <c r="Z132" s="75">
        <f t="shared" si="89"/>
        <v>1927196042.0630097</v>
      </c>
      <c r="AA132" s="75">
        <f t="shared" si="90"/>
        <v>673.68222298234275</v>
      </c>
      <c r="AB132" s="106">
        <f t="shared" si="91"/>
        <v>13.734919794396328</v>
      </c>
      <c r="AC132" s="79">
        <f>AB132/(($C132/V$3))</f>
        <v>2.3798128356627304</v>
      </c>
      <c r="AD132" s="76">
        <f t="shared" si="92"/>
        <v>91</v>
      </c>
      <c r="AE132" s="76">
        <f t="shared" si="93"/>
        <v>10</v>
      </c>
      <c r="AF132" s="76">
        <v>1</v>
      </c>
      <c r="AG132" s="67">
        <f t="shared" si="94"/>
        <v>1.175</v>
      </c>
      <c r="AH132" s="75">
        <f>AH131*AF132</f>
        <v>4800</v>
      </c>
      <c r="AI132" s="75">
        <f t="shared" si="95"/>
        <v>513240</v>
      </c>
      <c r="AJ132" s="75">
        <f t="shared" si="96"/>
        <v>3011243.8157234453</v>
      </c>
      <c r="AK132" s="75">
        <f t="shared" si="97"/>
        <v>1927196042.0630097</v>
      </c>
      <c r="AL132" s="75">
        <f t="shared" si="98"/>
        <v>673.68222298234275</v>
      </c>
      <c r="AM132" s="106">
        <f t="shared" si="99"/>
        <v>5.867126131485163</v>
      </c>
      <c r="AN132" s="79">
        <f>AM132/(($C132/AG$3))</f>
        <v>1.1376028390255886</v>
      </c>
      <c r="AO132" s="76">
        <f t="shared" si="100"/>
        <v>61</v>
      </c>
      <c r="AP132" s="76">
        <f t="shared" si="101"/>
        <v>10</v>
      </c>
      <c r="AQ132" s="76">
        <v>1</v>
      </c>
      <c r="AR132" s="67">
        <f t="shared" si="102"/>
        <v>1.325</v>
      </c>
      <c r="AS132" s="75">
        <f>AS131*AQ132</f>
        <v>480</v>
      </c>
      <c r="AT132" s="75">
        <f t="shared" si="103"/>
        <v>38796</v>
      </c>
      <c r="AU132" s="75">
        <f t="shared" si="104"/>
        <v>47050.684620678738</v>
      </c>
      <c r="AV132" s="75">
        <f t="shared" si="105"/>
        <v>1927196042.0630097</v>
      </c>
      <c r="AW132" s="75">
        <f t="shared" si="106"/>
        <v>673.68222298234275</v>
      </c>
      <c r="AX132" s="106">
        <f t="shared" si="143"/>
        <v>1.2127715388359299</v>
      </c>
      <c r="AY132" s="79">
        <f>AX132/(($C132/AR$3))</f>
        <v>0.26516869454745995</v>
      </c>
      <c r="AZ132" s="76">
        <f t="shared" si="107"/>
        <v>24</v>
      </c>
      <c r="BA132" s="76">
        <f t="shared" si="108"/>
        <v>10</v>
      </c>
      <c r="BB132" s="76">
        <v>1</v>
      </c>
      <c r="BC132" s="67">
        <f t="shared" si="109"/>
        <v>1.51</v>
      </c>
      <c r="BD132" s="75">
        <f>BD131*BB132</f>
        <v>6</v>
      </c>
      <c r="BE132" s="75">
        <f t="shared" si="110"/>
        <v>217.44</v>
      </c>
      <c r="BF132" s="75">
        <f t="shared" si="111"/>
        <v>278.57618025476017</v>
      </c>
      <c r="BG132" s="75">
        <f t="shared" si="112"/>
        <v>1927196042.0630097</v>
      </c>
      <c r="BH132" s="75">
        <f t="shared" si="113"/>
        <v>673.68222298234275</v>
      </c>
      <c r="BI132" s="106">
        <f t="shared" si="146"/>
        <v>1.2811634485594194</v>
      </c>
      <c r="BJ132" s="79">
        <f>BI132/(($C132/BC$3))</f>
        <v>0.31923379658823819</v>
      </c>
      <c r="BK132" s="76">
        <f t="shared" si="114"/>
        <v>-26</v>
      </c>
      <c r="BL132" s="76">
        <f t="shared" si="115"/>
        <v>10</v>
      </c>
      <c r="BM132" s="76">
        <v>1</v>
      </c>
      <c r="BN132" s="67">
        <f t="shared" si="116"/>
        <v>1.76</v>
      </c>
      <c r="BO132" s="75">
        <f>BO131*BM132</f>
        <v>1</v>
      </c>
      <c r="BP132" s="75">
        <f t="shared" si="117"/>
        <v>-45.76</v>
      </c>
      <c r="BQ132" s="75">
        <f t="shared" si="118"/>
        <v>0.27204705103003834</v>
      </c>
      <c r="BR132" s="75">
        <f t="shared" si="119"/>
        <v>1927196042.0630097</v>
      </c>
      <c r="BS132" s="75">
        <f t="shared" si="120"/>
        <v>673.68222298234275</v>
      </c>
      <c r="BV132" s="76">
        <f t="shared" si="121"/>
        <v>-81</v>
      </c>
      <c r="BW132" s="76">
        <f t="shared" si="122"/>
        <v>10</v>
      </c>
      <c r="BX132" s="76">
        <v>1</v>
      </c>
      <c r="BY132" s="67">
        <f t="shared" si="123"/>
        <v>2.0350000000000001</v>
      </c>
      <c r="BZ132" s="75">
        <f>BZ131*BX132</f>
        <v>1</v>
      </c>
      <c r="CA132" s="75">
        <f t="shared" si="124"/>
        <v>-164.83500000000001</v>
      </c>
      <c r="CB132" s="75">
        <f t="shared" si="125"/>
        <v>1.328354741357604E-4</v>
      </c>
      <c r="CC132" s="75">
        <f t="shared" si="126"/>
        <v>1927196042.0630097</v>
      </c>
      <c r="CD132" s="75">
        <f t="shared" si="127"/>
        <v>673.68222298234275</v>
      </c>
      <c r="CG132" s="76">
        <f t="shared" si="128"/>
        <v>-131</v>
      </c>
      <c r="CH132" s="76">
        <f t="shared" si="129"/>
        <v>10</v>
      </c>
      <c r="CI132" s="76">
        <v>1</v>
      </c>
      <c r="CJ132" s="67">
        <f t="shared" si="130"/>
        <v>2.2850000000000001</v>
      </c>
      <c r="CK132" s="75">
        <f>CK131*CI132</f>
        <v>1</v>
      </c>
      <c r="CL132" s="75">
        <f t="shared" si="131"/>
        <v>-299.33500000000004</v>
      </c>
      <c r="CM132" s="75">
        <f t="shared" si="132"/>
        <v>1.2972214271070309E-7</v>
      </c>
      <c r="CN132" s="75">
        <f t="shared" si="133"/>
        <v>1927196042.0630097</v>
      </c>
      <c r="CO132" s="75">
        <f t="shared" si="134"/>
        <v>673.68222298234275</v>
      </c>
      <c r="CR132" s="76">
        <f t="shared" si="135"/>
        <v>-194</v>
      </c>
      <c r="CS132" s="76">
        <f t="shared" si="136"/>
        <v>10</v>
      </c>
      <c r="CT132" s="76">
        <v>1</v>
      </c>
      <c r="CU132" s="67">
        <f t="shared" si="137"/>
        <v>2.6</v>
      </c>
      <c r="CV132" s="75">
        <f>CV131*CT132</f>
        <v>1</v>
      </c>
      <c r="CW132" s="75">
        <f t="shared" si="138"/>
        <v>-504.40000000000003</v>
      </c>
      <c r="CX132" s="75">
        <f t="shared" si="139"/>
        <v>2.0894701356101358E-11</v>
      </c>
      <c r="CY132" s="75">
        <f t="shared" si="140"/>
        <v>1927196042.0630097</v>
      </c>
      <c r="CZ132" s="75">
        <f t="shared" si="141"/>
        <v>673.68222298234275</v>
      </c>
    </row>
    <row r="133" spans="1:104">
      <c r="A133" s="67">
        <f t="shared" si="74"/>
        <v>20.392970037108338</v>
      </c>
      <c r="B133" s="67">
        <f t="shared" si="75"/>
        <v>4.2333333333333334</v>
      </c>
      <c r="C133" s="88">
        <f t="shared" si="145"/>
        <v>6.06</v>
      </c>
      <c r="D133" s="92"/>
      <c r="E133" s="70">
        <f t="shared" si="76"/>
        <v>44275338.465491526</v>
      </c>
      <c r="F133" s="67">
        <f t="shared" si="142"/>
        <v>25.400000000000013</v>
      </c>
      <c r="G133" s="71">
        <v>127</v>
      </c>
      <c r="H133" s="76">
        <f t="shared" si="77"/>
        <v>127</v>
      </c>
      <c r="I133" s="76">
        <f t="shared" si="78"/>
        <v>10</v>
      </c>
      <c r="J133" s="76">
        <v>1</v>
      </c>
      <c r="K133" s="67">
        <f t="shared" si="79"/>
        <v>1</v>
      </c>
      <c r="L133" s="75">
        <f>L132*J133</f>
        <v>691200</v>
      </c>
      <c r="M133" s="75">
        <f t="shared" si="80"/>
        <v>87782400</v>
      </c>
      <c r="N133" s="75">
        <f t="shared" si="81"/>
        <v>442753384.65491527</v>
      </c>
      <c r="O133" s="75">
        <f t="shared" si="82"/>
        <v>2213766923.2745762</v>
      </c>
      <c r="P133" s="75">
        <f t="shared" si="83"/>
        <v>698.11934093700881</v>
      </c>
      <c r="Q133" s="106">
        <f t="shared" si="144"/>
        <v>5.0437603056525599</v>
      </c>
      <c r="R133" s="79">
        <f>Q133/(($C133/K$3))</f>
        <v>0.83230368080075257</v>
      </c>
      <c r="S133" s="76">
        <f t="shared" si="84"/>
        <v>117</v>
      </c>
      <c r="T133" s="76">
        <f t="shared" si="85"/>
        <v>10</v>
      </c>
      <c r="U133" s="76">
        <v>1</v>
      </c>
      <c r="V133" s="67">
        <f t="shared" si="86"/>
        <v>1.05</v>
      </c>
      <c r="W133" s="75">
        <f>W132*U133</f>
        <v>57600</v>
      </c>
      <c r="X133" s="75">
        <f t="shared" si="87"/>
        <v>7076160</v>
      </c>
      <c r="Y133" s="75">
        <f t="shared" si="88"/>
        <v>110688346.16372871</v>
      </c>
      <c r="Z133" s="75">
        <f t="shared" si="89"/>
        <v>2213766923.2745762</v>
      </c>
      <c r="AA133" s="75">
        <f t="shared" si="90"/>
        <v>698.11934093700881</v>
      </c>
      <c r="AB133" s="106">
        <f t="shared" si="91"/>
        <v>15.642431228763725</v>
      </c>
      <c r="AC133" s="79">
        <f>AB133/(($C133/V$3))</f>
        <v>2.7103222426075764</v>
      </c>
      <c r="AD133" s="76">
        <f t="shared" si="92"/>
        <v>92</v>
      </c>
      <c r="AE133" s="76">
        <f t="shared" si="93"/>
        <v>10</v>
      </c>
      <c r="AF133" s="76">
        <v>1</v>
      </c>
      <c r="AG133" s="67">
        <f t="shared" si="94"/>
        <v>1.175</v>
      </c>
      <c r="AH133" s="75">
        <f>AH132*AF133</f>
        <v>4800</v>
      </c>
      <c r="AI133" s="75">
        <f t="shared" si="95"/>
        <v>518880</v>
      </c>
      <c r="AJ133" s="75">
        <f t="shared" si="96"/>
        <v>3459010.8176165172</v>
      </c>
      <c r="AK133" s="75">
        <f t="shared" si="97"/>
        <v>2213766923.2745762</v>
      </c>
      <c r="AL133" s="75">
        <f t="shared" si="98"/>
        <v>698.11934093700881</v>
      </c>
      <c r="AM133" s="106">
        <f t="shared" si="99"/>
        <v>6.6663020691036792</v>
      </c>
      <c r="AN133" s="79">
        <f>AM133/(($C133/AG$3))</f>
        <v>1.2925585695044262</v>
      </c>
      <c r="AO133" s="76">
        <f t="shared" si="100"/>
        <v>62</v>
      </c>
      <c r="AP133" s="76">
        <f t="shared" si="101"/>
        <v>10</v>
      </c>
      <c r="AQ133" s="76">
        <v>1</v>
      </c>
      <c r="AR133" s="67">
        <f t="shared" si="102"/>
        <v>1.325</v>
      </c>
      <c r="AS133" s="75">
        <f>AS132*AQ133</f>
        <v>480</v>
      </c>
      <c r="AT133" s="75">
        <f t="shared" si="103"/>
        <v>39432</v>
      </c>
      <c r="AU133" s="75">
        <f t="shared" si="104"/>
        <v>54047.044025257965</v>
      </c>
      <c r="AV133" s="75">
        <f t="shared" si="105"/>
        <v>2213766923.2745762</v>
      </c>
      <c r="AW133" s="75">
        <f t="shared" si="106"/>
        <v>698.11934093700881</v>
      </c>
      <c r="AX133" s="106">
        <f t="shared" si="143"/>
        <v>1.3706391769440547</v>
      </c>
      <c r="AY133" s="79">
        <f>AX133/(($C133/AR$3))</f>
        <v>0.29968595865525949</v>
      </c>
      <c r="AZ133" s="76">
        <f t="shared" si="107"/>
        <v>25</v>
      </c>
      <c r="BA133" s="76">
        <f t="shared" si="108"/>
        <v>10</v>
      </c>
      <c r="BB133" s="76">
        <v>1</v>
      </c>
      <c r="BC133" s="67">
        <f t="shared" si="109"/>
        <v>1.51</v>
      </c>
      <c r="BD133" s="75">
        <f>BD132*BB133</f>
        <v>6</v>
      </c>
      <c r="BE133" s="75">
        <f t="shared" si="110"/>
        <v>226.5</v>
      </c>
      <c r="BF133" s="75">
        <f t="shared" si="111"/>
        <v>320.00000000000057</v>
      </c>
      <c r="BG133" s="75">
        <f t="shared" si="112"/>
        <v>2213766923.2745762</v>
      </c>
      <c r="BH133" s="75">
        <f t="shared" si="113"/>
        <v>698.11934093700881</v>
      </c>
      <c r="BI133" s="106">
        <f t="shared" si="146"/>
        <v>1.4128035320088326</v>
      </c>
      <c r="BJ133" s="79">
        <f>BI133/(($C133/BC$3))</f>
        <v>0.35203520352035272</v>
      </c>
      <c r="BK133" s="76">
        <f t="shared" si="114"/>
        <v>-25</v>
      </c>
      <c r="BL133" s="76">
        <f t="shared" si="115"/>
        <v>10</v>
      </c>
      <c r="BM133" s="76">
        <v>1</v>
      </c>
      <c r="BN133" s="67">
        <f t="shared" si="116"/>
        <v>1.76</v>
      </c>
      <c r="BO133" s="75">
        <f>BO132*BM133</f>
        <v>1</v>
      </c>
      <c r="BP133" s="75">
        <f t="shared" si="117"/>
        <v>-44</v>
      </c>
      <c r="BQ133" s="75">
        <f t="shared" si="118"/>
        <v>0.31249999999999944</v>
      </c>
      <c r="BR133" s="75">
        <f t="shared" si="119"/>
        <v>2213766923.2745762</v>
      </c>
      <c r="BS133" s="75">
        <f t="shared" si="120"/>
        <v>698.11934093700881</v>
      </c>
      <c r="BV133" s="76">
        <f t="shared" si="121"/>
        <v>-80</v>
      </c>
      <c r="BW133" s="76">
        <f t="shared" si="122"/>
        <v>10</v>
      </c>
      <c r="BX133" s="76">
        <v>1</v>
      </c>
      <c r="BY133" s="67">
        <f t="shared" si="123"/>
        <v>2.0350000000000001</v>
      </c>
      <c r="BZ133" s="75">
        <f>BZ132*BX133</f>
        <v>1</v>
      </c>
      <c r="CA133" s="75">
        <f t="shared" si="124"/>
        <v>-162.80000000000001</v>
      </c>
      <c r="CB133" s="75">
        <f t="shared" si="125"/>
        <v>1.5258789062499919E-4</v>
      </c>
      <c r="CC133" s="75">
        <f t="shared" si="126"/>
        <v>2213766923.2745762</v>
      </c>
      <c r="CD133" s="75">
        <f t="shared" si="127"/>
        <v>698.11934093700881</v>
      </c>
      <c r="CG133" s="76">
        <f t="shared" si="128"/>
        <v>-130</v>
      </c>
      <c r="CH133" s="76">
        <f t="shared" si="129"/>
        <v>10</v>
      </c>
      <c r="CI133" s="76">
        <v>1</v>
      </c>
      <c r="CJ133" s="67">
        <f t="shared" si="130"/>
        <v>2.2850000000000001</v>
      </c>
      <c r="CK133" s="75">
        <f>CK132*CI133</f>
        <v>1</v>
      </c>
      <c r="CL133" s="75">
        <f t="shared" si="131"/>
        <v>-297.05</v>
      </c>
      <c r="CM133" s="75">
        <f t="shared" si="132"/>
        <v>1.4901161193847527E-7</v>
      </c>
      <c r="CN133" s="75">
        <f t="shared" si="133"/>
        <v>2213766923.2745762</v>
      </c>
      <c r="CO133" s="75">
        <f t="shared" si="134"/>
        <v>698.11934093700881</v>
      </c>
      <c r="CR133" s="76">
        <f t="shared" si="135"/>
        <v>-193</v>
      </c>
      <c r="CS133" s="76">
        <f t="shared" si="136"/>
        <v>10</v>
      </c>
      <c r="CT133" s="76">
        <v>1</v>
      </c>
      <c r="CU133" s="67">
        <f t="shared" si="137"/>
        <v>2.6</v>
      </c>
      <c r="CV133" s="75">
        <f>CV132*CT133</f>
        <v>1</v>
      </c>
      <c r="CW133" s="75">
        <f t="shared" si="138"/>
        <v>-501.8</v>
      </c>
      <c r="CX133" s="75">
        <f t="shared" si="139"/>
        <v>2.400170907590795E-11</v>
      </c>
      <c r="CY133" s="75">
        <f t="shared" si="140"/>
        <v>2213766923.2745762</v>
      </c>
      <c r="CZ133" s="75">
        <f t="shared" si="141"/>
        <v>698.11934093700881</v>
      </c>
    </row>
    <row r="134" spans="1:104">
      <c r="A134" s="67">
        <f t="shared" si="74"/>
        <v>21.112126572366453</v>
      </c>
      <c r="B134" s="67">
        <f t="shared" si="75"/>
        <v>4.2666666666666666</v>
      </c>
      <c r="C134" s="88">
        <f t="shared" si="145"/>
        <v>6.06</v>
      </c>
      <c r="D134" s="92"/>
      <c r="E134" s="70">
        <f t="shared" si="76"/>
        <v>50859008.462247066</v>
      </c>
      <c r="F134" s="67">
        <f t="shared" si="142"/>
        <v>25.600000000000016</v>
      </c>
      <c r="G134" s="71">
        <v>128</v>
      </c>
      <c r="H134" s="76">
        <f t="shared" si="77"/>
        <v>128</v>
      </c>
      <c r="I134" s="76">
        <f t="shared" si="78"/>
        <v>10</v>
      </c>
      <c r="J134" s="76">
        <v>1</v>
      </c>
      <c r="K134" s="67">
        <f t="shared" si="79"/>
        <v>1</v>
      </c>
      <c r="L134" s="75">
        <f>L133*J134</f>
        <v>691200</v>
      </c>
      <c r="M134" s="75">
        <f t="shared" si="80"/>
        <v>88473600</v>
      </c>
      <c r="N134" s="75">
        <f t="shared" si="81"/>
        <v>508590084.62247068</v>
      </c>
      <c r="O134" s="75">
        <f t="shared" si="82"/>
        <v>2542950423.1123533</v>
      </c>
      <c r="P134" s="75">
        <f t="shared" si="83"/>
        <v>723.44220387975713</v>
      </c>
      <c r="Q134" s="106">
        <f t="shared" si="144"/>
        <v>5.7484954226172631</v>
      </c>
      <c r="R134" s="79">
        <f>Q134/(($C134/K$3))</f>
        <v>0.94859660439228766</v>
      </c>
      <c r="S134" s="76">
        <f t="shared" si="84"/>
        <v>118</v>
      </c>
      <c r="T134" s="76">
        <f t="shared" si="85"/>
        <v>10</v>
      </c>
      <c r="U134" s="76">
        <v>1</v>
      </c>
      <c r="V134" s="67">
        <f t="shared" si="86"/>
        <v>1.05</v>
      </c>
      <c r="W134" s="75">
        <f>W133*U134</f>
        <v>57600</v>
      </c>
      <c r="X134" s="75">
        <f t="shared" si="87"/>
        <v>7136640</v>
      </c>
      <c r="Y134" s="75">
        <f t="shared" si="88"/>
        <v>127147521.15561755</v>
      </c>
      <c r="Z134" s="75">
        <f t="shared" si="89"/>
        <v>2542950423.1123533</v>
      </c>
      <c r="AA134" s="75">
        <f t="shared" si="90"/>
        <v>723.44220387975713</v>
      </c>
      <c r="AB134" s="106">
        <f t="shared" si="91"/>
        <v>17.816160147578909</v>
      </c>
      <c r="AC134" s="79">
        <f>AB134/(($C134/V$3))</f>
        <v>3.0869584414121878</v>
      </c>
      <c r="AD134" s="76">
        <f t="shared" si="92"/>
        <v>93</v>
      </c>
      <c r="AE134" s="76">
        <f t="shared" si="93"/>
        <v>10</v>
      </c>
      <c r="AF134" s="76">
        <v>1</v>
      </c>
      <c r="AG134" s="67">
        <f t="shared" si="94"/>
        <v>1.175</v>
      </c>
      <c r="AH134" s="75">
        <f>AH133*AF134</f>
        <v>4800</v>
      </c>
      <c r="AI134" s="75">
        <f t="shared" si="95"/>
        <v>524520</v>
      </c>
      <c r="AJ134" s="75">
        <f t="shared" si="96"/>
        <v>3973360.0361130429</v>
      </c>
      <c r="AK134" s="75">
        <f t="shared" si="97"/>
        <v>2542950423.1123533</v>
      </c>
      <c r="AL134" s="75">
        <f t="shared" si="98"/>
        <v>723.44220387975713</v>
      </c>
      <c r="AM134" s="106">
        <f t="shared" si="99"/>
        <v>7.575230755954097</v>
      </c>
      <c r="AN134" s="79">
        <f>AM134/(($C134/AG$3))</f>
        <v>1.4687947422848291</v>
      </c>
      <c r="AO134" s="76">
        <f t="shared" si="100"/>
        <v>63</v>
      </c>
      <c r="AP134" s="76">
        <f t="shared" si="101"/>
        <v>10</v>
      </c>
      <c r="AQ134" s="76">
        <v>1</v>
      </c>
      <c r="AR134" s="67">
        <f t="shared" si="102"/>
        <v>1.325</v>
      </c>
      <c r="AS134" s="75">
        <f>AS133*AQ134</f>
        <v>480</v>
      </c>
      <c r="AT134" s="75">
        <f t="shared" si="103"/>
        <v>40068</v>
      </c>
      <c r="AU134" s="75">
        <f t="shared" si="104"/>
        <v>62083.750564266164</v>
      </c>
      <c r="AV134" s="75">
        <f t="shared" si="105"/>
        <v>2542950423.1123533</v>
      </c>
      <c r="AW134" s="75">
        <f t="shared" si="106"/>
        <v>723.44220387975713</v>
      </c>
      <c r="AX134" s="106">
        <f t="shared" si="143"/>
        <v>1.5494596826461555</v>
      </c>
      <c r="AY134" s="79">
        <f>AX134/(($C134/AR$3))</f>
        <v>0.33878450156867262</v>
      </c>
      <c r="AZ134" s="76">
        <f t="shared" si="107"/>
        <v>26</v>
      </c>
      <c r="BA134" s="76">
        <f t="shared" si="108"/>
        <v>10</v>
      </c>
      <c r="BB134" s="76">
        <v>1</v>
      </c>
      <c r="BC134" s="67">
        <f t="shared" si="109"/>
        <v>1.51</v>
      </c>
      <c r="BD134" s="75">
        <f>BD133*BB134</f>
        <v>6</v>
      </c>
      <c r="BE134" s="75">
        <f t="shared" si="110"/>
        <v>235.56</v>
      </c>
      <c r="BF134" s="75">
        <f t="shared" si="111"/>
        <v>367.58347359905179</v>
      </c>
      <c r="BG134" s="75">
        <f t="shared" si="112"/>
        <v>2542950423.1123533</v>
      </c>
      <c r="BH134" s="75">
        <f t="shared" si="113"/>
        <v>723.44220387975713</v>
      </c>
      <c r="BI134" s="106">
        <f t="shared" si="146"/>
        <v>1.5604664357236024</v>
      </c>
      <c r="BJ134" s="79">
        <f>BI134/(($C134/BC$3))</f>
        <v>0.3888290953700726</v>
      </c>
      <c r="BK134" s="76">
        <f t="shared" si="114"/>
        <v>-24</v>
      </c>
      <c r="BL134" s="76">
        <f t="shared" si="115"/>
        <v>10</v>
      </c>
      <c r="BM134" s="76">
        <v>1</v>
      </c>
      <c r="BN134" s="67">
        <f t="shared" si="116"/>
        <v>1.76</v>
      </c>
      <c r="BO134" s="75">
        <f>BO133*BM134</f>
        <v>1</v>
      </c>
      <c r="BP134" s="75">
        <f t="shared" si="117"/>
        <v>-42.24</v>
      </c>
      <c r="BQ134" s="75">
        <f t="shared" si="118"/>
        <v>0.3589682359365729</v>
      </c>
      <c r="BR134" s="75">
        <f t="shared" si="119"/>
        <v>2542950423.1123533</v>
      </c>
      <c r="BS134" s="75">
        <f t="shared" si="120"/>
        <v>723.44220387975713</v>
      </c>
      <c r="BV134" s="76">
        <f t="shared" si="121"/>
        <v>-79</v>
      </c>
      <c r="BW134" s="76">
        <f t="shared" si="122"/>
        <v>10</v>
      </c>
      <c r="BX134" s="76">
        <v>1</v>
      </c>
      <c r="BY134" s="67">
        <f t="shared" si="123"/>
        <v>2.0350000000000001</v>
      </c>
      <c r="BZ134" s="75">
        <f>BZ133*BX134</f>
        <v>1</v>
      </c>
      <c r="CA134" s="75">
        <f t="shared" si="124"/>
        <v>-160.76500000000001</v>
      </c>
      <c r="CB134" s="75">
        <f t="shared" si="125"/>
        <v>1.7527745895340409E-4</v>
      </c>
      <c r="CC134" s="75">
        <f t="shared" si="126"/>
        <v>2542950423.1123533</v>
      </c>
      <c r="CD134" s="75">
        <f t="shared" si="127"/>
        <v>723.44220387975713</v>
      </c>
      <c r="CG134" s="76">
        <f t="shared" si="128"/>
        <v>-129</v>
      </c>
      <c r="CH134" s="76">
        <f t="shared" si="129"/>
        <v>10</v>
      </c>
      <c r="CI134" s="76">
        <v>1</v>
      </c>
      <c r="CJ134" s="67">
        <f t="shared" si="130"/>
        <v>2.2850000000000001</v>
      </c>
      <c r="CK134" s="75">
        <f>CK133*CI134</f>
        <v>1</v>
      </c>
      <c r="CL134" s="75">
        <f t="shared" si="131"/>
        <v>-294.76500000000004</v>
      </c>
      <c r="CM134" s="75">
        <f t="shared" si="132"/>
        <v>1.7116939350918309E-7</v>
      </c>
      <c r="CN134" s="75">
        <f t="shared" si="133"/>
        <v>2542950423.1123533</v>
      </c>
      <c r="CO134" s="75">
        <f t="shared" si="134"/>
        <v>723.44220387975713</v>
      </c>
      <c r="CR134" s="76">
        <f t="shared" si="135"/>
        <v>-192</v>
      </c>
      <c r="CS134" s="76">
        <f t="shared" si="136"/>
        <v>10</v>
      </c>
      <c r="CT134" s="76">
        <v>1</v>
      </c>
      <c r="CU134" s="67">
        <f t="shared" si="137"/>
        <v>2.6</v>
      </c>
      <c r="CV134" s="75">
        <f>CV133*CT134</f>
        <v>1</v>
      </c>
      <c r="CW134" s="75">
        <f t="shared" si="138"/>
        <v>-499.20000000000005</v>
      </c>
      <c r="CX134" s="75">
        <f t="shared" si="139"/>
        <v>2.7570723732612868E-11</v>
      </c>
      <c r="CY134" s="75">
        <f t="shared" si="140"/>
        <v>2542950423.1123533</v>
      </c>
      <c r="CZ134" s="75">
        <f t="shared" si="141"/>
        <v>723.44220387975713</v>
      </c>
    </row>
    <row r="135" spans="1:104">
      <c r="A135" s="67">
        <f t="shared" ref="A135:A198" si="147">POWER(POWER(2,0.05),G135-40)</f>
        <v>21.856644108070483</v>
      </c>
      <c r="B135" s="67">
        <f t="shared" ref="B135:B198" si="148">G135/30</f>
        <v>4.3</v>
      </c>
      <c r="C135" s="88">
        <f t="shared" si="145"/>
        <v>6.06</v>
      </c>
      <c r="D135" s="92"/>
      <c r="E135" s="70">
        <f t="shared" ref="E135:E198" si="149">POWER($F$1,G135)</f>
        <v>58421659.357363492</v>
      </c>
      <c r="F135" s="67">
        <f t="shared" si="142"/>
        <v>25.800000000000011</v>
      </c>
      <c r="G135" s="71">
        <v>129</v>
      </c>
      <c r="H135" s="76">
        <f t="shared" ref="H135:H198" si="150">$G135-I$3</f>
        <v>129</v>
      </c>
      <c r="I135" s="76">
        <f t="shared" ref="I135:I198" si="151">J$3</f>
        <v>10</v>
      </c>
      <c r="J135" s="76">
        <v>1</v>
      </c>
      <c r="K135" s="67">
        <f t="shared" ref="K135:K198" si="152">K$3</f>
        <v>1</v>
      </c>
      <c r="L135" s="75">
        <f>L134*J135</f>
        <v>691200</v>
      </c>
      <c r="M135" s="75">
        <f t="shared" ref="M135:M198" si="153">H135*L135*K135</f>
        <v>89164800</v>
      </c>
      <c r="N135" s="75">
        <f t="shared" ref="N135:N198" si="154">J$3*POWER($F$1,H135)</f>
        <v>584216593.57363486</v>
      </c>
      <c r="O135" s="75">
        <f t="shared" ref="O135:O198" si="155">$E135*J$3*5</f>
        <v>2921082967.8681746</v>
      </c>
      <c r="P135" s="75">
        <f t="shared" ref="P135:P198" si="156">$A135*(30+$B135)</f>
        <v>749.68289290681753</v>
      </c>
      <c r="Q135" s="106">
        <f t="shared" si="144"/>
        <v>6.5520989625237185</v>
      </c>
      <c r="R135" s="79">
        <f>Q135/(($C135/K$3))</f>
        <v>1.0812044492613397</v>
      </c>
      <c r="S135" s="76">
        <f t="shared" ref="S135:S198" si="157">$G135-T$3</f>
        <v>119</v>
      </c>
      <c r="T135" s="76">
        <f t="shared" ref="T135:T198" si="158">U$3</f>
        <v>10</v>
      </c>
      <c r="U135" s="76">
        <v>1</v>
      </c>
      <c r="V135" s="67">
        <f t="shared" ref="V135:V198" si="159">V$3</f>
        <v>1.05</v>
      </c>
      <c r="W135" s="75">
        <f>W134*U135</f>
        <v>57600</v>
      </c>
      <c r="X135" s="75">
        <f t="shared" ref="X135:X198" si="160">S135*W135*V135</f>
        <v>7197120</v>
      </c>
      <c r="Y135" s="75">
        <f t="shared" ref="Y135:Y198" si="161">U$3*POWER($F$1,S135)</f>
        <v>146054148.39340866</v>
      </c>
      <c r="Z135" s="75">
        <f t="shared" ref="Z135:Z198" si="162">$E135*U$3*5</f>
        <v>2921082967.8681746</v>
      </c>
      <c r="AA135" s="75">
        <f t="shared" ref="AA135:AA198" si="163">$A135*(30+$B135)</f>
        <v>749.68289290681753</v>
      </c>
      <c r="AB135" s="106">
        <f t="shared" ref="AB135:AB198" si="164">Y135/X135</f>
        <v>20.293415754275134</v>
      </c>
      <c r="AC135" s="79">
        <f>AB135/(($C135/V$3))</f>
        <v>3.5161858980179694</v>
      </c>
      <c r="AD135" s="76">
        <f t="shared" ref="AD135:AD198" si="165">$G135-AE$3</f>
        <v>94</v>
      </c>
      <c r="AE135" s="76">
        <f t="shared" ref="AE135:AE198" si="166">AF$3</f>
        <v>10</v>
      </c>
      <c r="AF135" s="76">
        <v>1</v>
      </c>
      <c r="AG135" s="67">
        <f t="shared" ref="AG135:AG198" si="167">AG$3</f>
        <v>1.175</v>
      </c>
      <c r="AH135" s="75">
        <f>AH134*AF135</f>
        <v>4800</v>
      </c>
      <c r="AI135" s="75">
        <f t="shared" ref="AI135:AI198" si="168">AD135*AH135*AG135</f>
        <v>530160</v>
      </c>
      <c r="AJ135" s="75">
        <f t="shared" ref="AJ135:AJ198" si="169">AF$3*POWER($F$1,AD135)</f>
        <v>4564192.1372940112</v>
      </c>
      <c r="AK135" s="75">
        <f t="shared" ref="AK135:AK198" si="170">$E135*AF$3*5</f>
        <v>2921082967.8681746</v>
      </c>
      <c r="AL135" s="75">
        <f t="shared" ref="AL135:AL198" si="171">$A135*(30+$B135)</f>
        <v>749.68289290681753</v>
      </c>
      <c r="AM135" s="106">
        <f t="shared" ref="AM135:AM198" si="172">AJ135/AI135</f>
        <v>8.6090843090652083</v>
      </c>
      <c r="AN135" s="79">
        <f>AM135/(($C135/AG$3))</f>
        <v>1.6692531457345907</v>
      </c>
      <c r="AO135" s="76">
        <f t="shared" ref="AO135:AO198" si="173">$G135-AP$3</f>
        <v>64</v>
      </c>
      <c r="AP135" s="76">
        <f t="shared" ref="AP135:AP198" si="174">AQ$3</f>
        <v>10</v>
      </c>
      <c r="AQ135" s="76">
        <v>1</v>
      </c>
      <c r="AR135" s="67">
        <f t="shared" ref="AR135:AR198" si="175">AR$3</f>
        <v>1.325</v>
      </c>
      <c r="AS135" s="75">
        <f>AS134*AQ135</f>
        <v>480</v>
      </c>
      <c r="AT135" s="75">
        <f t="shared" ref="AT135:AT198" si="176">AO135*AS135*AR135</f>
        <v>40704</v>
      </c>
      <c r="AU135" s="75">
        <f t="shared" ref="AU135:AU198" si="177">AQ$3*POWER($F$1,AO135)</f>
        <v>71315.502145218794</v>
      </c>
      <c r="AV135" s="75">
        <f t="shared" ref="AV135:AV198" si="178">$E135*AQ$3*5</f>
        <v>2921082967.8681746</v>
      </c>
      <c r="AW135" s="75">
        <f t="shared" ref="AW135:AW198" si="179">$A135*(30+$B135)</f>
        <v>749.68289290681753</v>
      </c>
      <c r="AX135" s="106">
        <f t="shared" ref="AX135:AX198" si="180">AU135/AT135</f>
        <v>1.7520514481431504</v>
      </c>
      <c r="AY135" s="79">
        <f>AX135/(($C135/AR$3))</f>
        <v>0.38308055590588685</v>
      </c>
      <c r="AZ135" s="76">
        <f t="shared" ref="AZ135:AZ198" si="181">$G135-BA$3</f>
        <v>27</v>
      </c>
      <c r="BA135" s="76">
        <f t="shared" ref="BA135:BA198" si="182">BB$3</f>
        <v>10</v>
      </c>
      <c r="BB135" s="76">
        <v>1</v>
      </c>
      <c r="BC135" s="67">
        <f t="shared" ref="BC135:BC198" si="183">BC$3</f>
        <v>1.51</v>
      </c>
      <c r="BD135" s="75">
        <f>BD134*BB135</f>
        <v>6</v>
      </c>
      <c r="BE135" s="75">
        <f t="shared" ref="BE135:BE198" si="184">AZ135*BD135*BC135</f>
        <v>244.62</v>
      </c>
      <c r="BF135" s="75">
        <f t="shared" ref="BF135:BF198" si="185">BB$3*POWER($F$1,AZ135)</f>
        <v>422.24253144732688</v>
      </c>
      <c r="BG135" s="75">
        <f t="shared" ref="BG135:BG198" si="186">$E135*BB$3*5</f>
        <v>2921082967.8681746</v>
      </c>
      <c r="BH135" s="75">
        <f t="shared" ref="BH135:BH198" si="187">$A135*(30+$B135)</f>
        <v>749.68289290681753</v>
      </c>
      <c r="BI135" s="106">
        <f t="shared" ref="BI135:BI198" si="188">BF135/BE135</f>
        <v>1.7261161452347595</v>
      </c>
      <c r="BJ135" s="79">
        <f>BI135/(($C135/BC$3))</f>
        <v>0.4301048480700474</v>
      </c>
      <c r="BK135" s="76">
        <f t="shared" ref="BK135:BK198" si="189">$G135-BL$3</f>
        <v>-23</v>
      </c>
      <c r="BL135" s="76">
        <f t="shared" ref="BL135:BL198" si="190">BM$3</f>
        <v>10</v>
      </c>
      <c r="BM135" s="76">
        <v>1</v>
      </c>
      <c r="BN135" s="67">
        <f t="shared" ref="BN135:BN198" si="191">BN$3</f>
        <v>1.76</v>
      </c>
      <c r="BO135" s="75">
        <f>BO134*BM135</f>
        <v>1</v>
      </c>
      <c r="BP135" s="75">
        <f t="shared" ref="BP135:BP198" si="192">BK135*BO135*BN135</f>
        <v>-40.479999999999997</v>
      </c>
      <c r="BQ135" s="75">
        <f t="shared" ref="BQ135:BQ198" si="193">BM$3*POWER($F$1,BK135)</f>
        <v>0.41234622211652883</v>
      </c>
      <c r="BR135" s="75">
        <f t="shared" ref="BR135:BR198" si="194">$E135*BM$3*5</f>
        <v>2921082967.8681746</v>
      </c>
      <c r="BS135" s="75">
        <f t="shared" ref="BS135:BS198" si="195">$A135*(30+$B135)</f>
        <v>749.68289290681753</v>
      </c>
      <c r="BV135" s="76">
        <f t="shared" ref="BV135:BV198" si="196">$G135-BW$3</f>
        <v>-78</v>
      </c>
      <c r="BW135" s="76">
        <f t="shared" ref="BW135:BW198" si="197">BX$3</f>
        <v>10</v>
      </c>
      <c r="BX135" s="76">
        <v>1</v>
      </c>
      <c r="BY135" s="67">
        <f t="shared" ref="BY135:BY198" si="198">BY$3</f>
        <v>2.0350000000000001</v>
      </c>
      <c r="BZ135" s="75">
        <f>BZ134*BX135</f>
        <v>1</v>
      </c>
      <c r="CA135" s="75">
        <f t="shared" ref="CA135:CA198" si="199">BV135*BZ135*BY135</f>
        <v>-158.73000000000002</v>
      </c>
      <c r="CB135" s="75">
        <f t="shared" ref="CB135:CB198" si="200">BX$3*POWER($F$1,BV135)</f>
        <v>2.0134092876783564E-4</v>
      </c>
      <c r="CC135" s="75">
        <f t="shared" ref="CC135:CC198" si="201">$E135*BX$3*5</f>
        <v>2921082967.8681746</v>
      </c>
      <c r="CD135" s="75">
        <f t="shared" ref="CD135:CD198" si="202">$A135*(30+$B135)</f>
        <v>749.68289290681753</v>
      </c>
      <c r="CG135" s="76">
        <f t="shared" ref="CG135:CG198" si="203">$G135-CH$3</f>
        <v>-128</v>
      </c>
      <c r="CH135" s="76">
        <f t="shared" ref="CH135:CH198" si="204">CI$3</f>
        <v>10</v>
      </c>
      <c r="CI135" s="76">
        <v>1</v>
      </c>
      <c r="CJ135" s="67">
        <f t="shared" ref="CJ135:CJ198" si="205">CJ$3</f>
        <v>2.2850000000000001</v>
      </c>
      <c r="CK135" s="75">
        <f>CK134*CI135</f>
        <v>1</v>
      </c>
      <c r="CL135" s="75">
        <f t="shared" ref="CL135:CL198" si="206">CG135*CK135*CJ135</f>
        <v>-292.48</v>
      </c>
      <c r="CM135" s="75">
        <f t="shared" ref="CM135:CM198" si="207">CI$3*POWER($F$1,CG135)</f>
        <v>1.9662200074983877E-7</v>
      </c>
      <c r="CN135" s="75">
        <f t="shared" ref="CN135:CN198" si="208">$E135*CI$3*5</f>
        <v>2921082967.8681746</v>
      </c>
      <c r="CO135" s="75">
        <f t="shared" ref="CO135:CO198" si="209">$A135*(30+$B135)</f>
        <v>749.68289290681753</v>
      </c>
      <c r="CR135" s="76">
        <f t="shared" ref="CR135:CR198" si="210">$G135-CS$3</f>
        <v>-191</v>
      </c>
      <c r="CS135" s="76">
        <f t="shared" ref="CS135:CS198" si="211">CT$3</f>
        <v>10</v>
      </c>
      <c r="CT135" s="76">
        <v>1</v>
      </c>
      <c r="CU135" s="67">
        <f t="shared" ref="CU135:CU198" si="212">CU$3</f>
        <v>2.6</v>
      </c>
      <c r="CV135" s="75">
        <f>CV134*CT135</f>
        <v>1</v>
      </c>
      <c r="CW135" s="75">
        <f t="shared" ref="CW135:CW198" si="213">CR135*CV135*CU135</f>
        <v>-496.6</v>
      </c>
      <c r="CX135" s="75">
        <f t="shared" ref="CX135:CX198" si="214">CT$3*POWER($F$1,CR135)</f>
        <v>3.1670444997730117E-11</v>
      </c>
      <c r="CY135" s="75">
        <f t="shared" ref="CY135:CY198" si="215">$E135*CT$3*5</f>
        <v>2921082967.8681746</v>
      </c>
      <c r="CZ135" s="75">
        <f t="shared" ref="CZ135:CZ198" si="216">$A135*(30+$B135)</f>
        <v>749.68289290681753</v>
      </c>
    </row>
    <row r="136" spans="1:104">
      <c r="A136" s="67">
        <f t="shared" si="147"/>
        <v>22.627416997969686</v>
      </c>
      <c r="B136" s="67">
        <f t="shared" si="148"/>
        <v>4.333333333333333</v>
      </c>
      <c r="C136" s="88">
        <f t="shared" si="145"/>
        <v>6.06</v>
      </c>
      <c r="D136" s="92"/>
      <c r="E136" s="70">
        <f t="shared" si="149"/>
        <v>67108864.000000581</v>
      </c>
      <c r="F136" s="67">
        <f t="shared" ref="F136:F199" si="217">LOG(E136,2)</f>
        <v>26.000000000000014</v>
      </c>
      <c r="G136" s="71">
        <v>130</v>
      </c>
      <c r="H136" s="76">
        <f t="shared" si="150"/>
        <v>130</v>
      </c>
      <c r="I136" s="76">
        <f t="shared" si="151"/>
        <v>10</v>
      </c>
      <c r="J136" s="76">
        <v>1</v>
      </c>
      <c r="K136" s="67">
        <f t="shared" si="152"/>
        <v>1</v>
      </c>
      <c r="L136" s="75">
        <f>L135*J136</f>
        <v>691200</v>
      </c>
      <c r="M136" s="75">
        <f t="shared" si="153"/>
        <v>89856000</v>
      </c>
      <c r="N136" s="75">
        <f t="shared" si="154"/>
        <v>671088640.00000584</v>
      </c>
      <c r="O136" s="75">
        <f t="shared" si="155"/>
        <v>3355443200.0000291</v>
      </c>
      <c r="P136" s="75">
        <f t="shared" si="156"/>
        <v>776.87465026362588</v>
      </c>
      <c r="Q136" s="106">
        <f t="shared" si="144"/>
        <v>7.4684900284900939</v>
      </c>
      <c r="R136" s="79">
        <f>Q136/(($C136/K$3))</f>
        <v>1.2324240971105767</v>
      </c>
      <c r="S136" s="76">
        <f t="shared" si="157"/>
        <v>120</v>
      </c>
      <c r="T136" s="76">
        <f t="shared" si="158"/>
        <v>10</v>
      </c>
      <c r="U136" s="76">
        <v>12</v>
      </c>
      <c r="V136" s="67">
        <f t="shared" si="159"/>
        <v>1.05</v>
      </c>
      <c r="W136" s="75">
        <f>W135*U136</f>
        <v>691200</v>
      </c>
      <c r="X136" s="75">
        <f t="shared" si="160"/>
        <v>87091200</v>
      </c>
      <c r="Y136" s="75">
        <f t="shared" si="161"/>
        <v>167772160.00000134</v>
      </c>
      <c r="Z136" s="75">
        <f t="shared" si="162"/>
        <v>3355443200.0000291</v>
      </c>
      <c r="AA136" s="75">
        <f t="shared" si="163"/>
        <v>776.87465026362588</v>
      </c>
      <c r="AB136" s="106">
        <f t="shared" si="164"/>
        <v>1.926396237507364</v>
      </c>
      <c r="AC136" s="79">
        <f>AB136/(($C136/V$3))</f>
        <v>0.33378152630078095</v>
      </c>
      <c r="AD136" s="76">
        <f t="shared" si="165"/>
        <v>95</v>
      </c>
      <c r="AE136" s="76">
        <f t="shared" si="166"/>
        <v>10</v>
      </c>
      <c r="AF136" s="76">
        <v>1</v>
      </c>
      <c r="AG136" s="67">
        <f t="shared" si="167"/>
        <v>1.175</v>
      </c>
      <c r="AH136" s="75">
        <f>AH135*AF136</f>
        <v>4800</v>
      </c>
      <c r="AI136" s="75">
        <f t="shared" si="168"/>
        <v>535800</v>
      </c>
      <c r="AJ136" s="75">
        <f t="shared" si="169"/>
        <v>5242880.0000000335</v>
      </c>
      <c r="AK136" s="75">
        <f t="shared" si="170"/>
        <v>3355443200.0000291</v>
      </c>
      <c r="AL136" s="75">
        <f t="shared" si="171"/>
        <v>776.87465026362588</v>
      </c>
      <c r="AM136" s="106">
        <f t="shared" si="172"/>
        <v>9.7851437103397423</v>
      </c>
      <c r="AN136" s="79">
        <f>AM136/(($C136/AG$3))</f>
        <v>1.8972844652886465</v>
      </c>
      <c r="AO136" s="76">
        <f t="shared" si="173"/>
        <v>65</v>
      </c>
      <c r="AP136" s="76">
        <f t="shared" si="174"/>
        <v>10</v>
      </c>
      <c r="AQ136" s="76">
        <v>1</v>
      </c>
      <c r="AR136" s="67">
        <f t="shared" si="175"/>
        <v>1.325</v>
      </c>
      <c r="AS136" s="75">
        <f>AS135*AQ136</f>
        <v>480</v>
      </c>
      <c r="AT136" s="75">
        <f t="shared" si="176"/>
        <v>41340</v>
      </c>
      <c r="AU136" s="75">
        <f t="shared" si="177"/>
        <v>81920.000000000364</v>
      </c>
      <c r="AV136" s="75">
        <f t="shared" si="178"/>
        <v>3355443200.0000291</v>
      </c>
      <c r="AW136" s="75">
        <f t="shared" si="179"/>
        <v>776.87465026362588</v>
      </c>
      <c r="AX136" s="106">
        <f t="shared" si="180"/>
        <v>1.98161586840833</v>
      </c>
      <c r="AY136" s="79">
        <f>AX136/(($C136/AR$3))</f>
        <v>0.4332740966404352</v>
      </c>
      <c r="AZ136" s="76">
        <f t="shared" si="181"/>
        <v>28</v>
      </c>
      <c r="BA136" s="76">
        <f t="shared" si="182"/>
        <v>10</v>
      </c>
      <c r="BB136" s="76">
        <v>1</v>
      </c>
      <c r="BC136" s="67">
        <f t="shared" si="183"/>
        <v>1.51</v>
      </c>
      <c r="BD136" s="75">
        <f>BD135*BB136</f>
        <v>6</v>
      </c>
      <c r="BE136" s="75">
        <f t="shared" si="184"/>
        <v>253.68</v>
      </c>
      <c r="BF136" s="75">
        <f t="shared" si="185"/>
        <v>485.02930128332827</v>
      </c>
      <c r="BG136" s="75">
        <f t="shared" si="186"/>
        <v>3355443200.0000291</v>
      </c>
      <c r="BH136" s="75">
        <f t="shared" si="187"/>
        <v>776.87465026362588</v>
      </c>
      <c r="BI136" s="106">
        <f t="shared" si="188"/>
        <v>1.9119729631162419</v>
      </c>
      <c r="BJ136" s="79">
        <f>BI136/(($C136/BC$3))</f>
        <v>0.47641570533094479</v>
      </c>
      <c r="BK136" s="76">
        <f t="shared" si="189"/>
        <v>-22</v>
      </c>
      <c r="BL136" s="76">
        <f t="shared" si="190"/>
        <v>10</v>
      </c>
      <c r="BM136" s="76">
        <v>1</v>
      </c>
      <c r="BN136" s="67">
        <f t="shared" si="191"/>
        <v>1.76</v>
      </c>
      <c r="BO136" s="75">
        <f>BO135*BM136</f>
        <v>1</v>
      </c>
      <c r="BP136" s="75">
        <f t="shared" si="192"/>
        <v>-38.72</v>
      </c>
      <c r="BQ136" s="75">
        <f t="shared" si="193"/>
        <v>0.47366142703449882</v>
      </c>
      <c r="BR136" s="75">
        <f t="shared" si="194"/>
        <v>3355443200.0000291</v>
      </c>
      <c r="BS136" s="75">
        <f t="shared" si="195"/>
        <v>776.87465026362588</v>
      </c>
      <c r="BV136" s="76">
        <f t="shared" si="196"/>
        <v>-77</v>
      </c>
      <c r="BW136" s="76">
        <f t="shared" si="197"/>
        <v>10</v>
      </c>
      <c r="BX136" s="76">
        <v>1</v>
      </c>
      <c r="BY136" s="67">
        <f t="shared" si="198"/>
        <v>2.0350000000000001</v>
      </c>
      <c r="BZ136" s="75">
        <f>BZ135*BX136</f>
        <v>1</v>
      </c>
      <c r="CA136" s="75">
        <f t="shared" si="199"/>
        <v>-156.69500000000002</v>
      </c>
      <c r="CB136" s="75">
        <f t="shared" si="200"/>
        <v>2.3127999366918795E-4</v>
      </c>
      <c r="CC136" s="75">
        <f t="shared" si="201"/>
        <v>3355443200.0000291</v>
      </c>
      <c r="CD136" s="75">
        <f t="shared" si="202"/>
        <v>776.87465026362588</v>
      </c>
      <c r="CG136" s="76">
        <f t="shared" si="203"/>
        <v>-127</v>
      </c>
      <c r="CH136" s="76">
        <f t="shared" si="204"/>
        <v>10</v>
      </c>
      <c r="CI136" s="76">
        <v>1</v>
      </c>
      <c r="CJ136" s="67">
        <f t="shared" si="205"/>
        <v>2.2850000000000001</v>
      </c>
      <c r="CK136" s="75">
        <f>CK135*CI136</f>
        <v>1</v>
      </c>
      <c r="CL136" s="75">
        <f t="shared" si="206"/>
        <v>-290.19499999999999</v>
      </c>
      <c r="CM136" s="75">
        <f t="shared" si="207"/>
        <v>2.2585936881756559E-7</v>
      </c>
      <c r="CN136" s="75">
        <f t="shared" si="208"/>
        <v>3355443200.0000291</v>
      </c>
      <c r="CO136" s="75">
        <f t="shared" si="209"/>
        <v>776.87465026362588</v>
      </c>
      <c r="CR136" s="76">
        <f t="shared" si="210"/>
        <v>-190</v>
      </c>
      <c r="CS136" s="76">
        <f t="shared" si="211"/>
        <v>10</v>
      </c>
      <c r="CT136" s="76">
        <v>1</v>
      </c>
      <c r="CU136" s="67">
        <f t="shared" si="212"/>
        <v>2.6</v>
      </c>
      <c r="CV136" s="75">
        <f>CV135*CT136</f>
        <v>1</v>
      </c>
      <c r="CW136" s="75">
        <f t="shared" si="213"/>
        <v>-494</v>
      </c>
      <c r="CX136" s="75">
        <f t="shared" si="214"/>
        <v>3.6379788070916671E-11</v>
      </c>
      <c r="CY136" s="75">
        <f t="shared" si="215"/>
        <v>3355443200.0000291</v>
      </c>
      <c r="CZ136" s="75">
        <f t="shared" si="216"/>
        <v>776.87465026362588</v>
      </c>
    </row>
    <row r="137" spans="1:104">
      <c r="A137" s="67">
        <f t="shared" si="147"/>
        <v>23.425371135130177</v>
      </c>
      <c r="B137" s="67">
        <f t="shared" si="148"/>
        <v>4.3666666666666663</v>
      </c>
      <c r="C137" s="88">
        <f t="shared" si="145"/>
        <v>6.06</v>
      </c>
      <c r="D137" s="92"/>
      <c r="E137" s="70">
        <f t="shared" si="149"/>
        <v>77087841.682520419</v>
      </c>
      <c r="F137" s="67">
        <f t="shared" si="217"/>
        <v>26.200000000000014</v>
      </c>
      <c r="G137" s="71">
        <v>131</v>
      </c>
      <c r="H137" s="76">
        <f t="shared" si="150"/>
        <v>131</v>
      </c>
      <c r="I137" s="76">
        <f t="shared" si="151"/>
        <v>10</v>
      </c>
      <c r="J137" s="76">
        <v>1</v>
      </c>
      <c r="K137" s="67">
        <f t="shared" si="152"/>
        <v>1</v>
      </c>
      <c r="L137" s="75">
        <f>L136*J137</f>
        <v>691200</v>
      </c>
      <c r="M137" s="75">
        <f t="shared" si="153"/>
        <v>90547200</v>
      </c>
      <c r="N137" s="75">
        <f t="shared" si="154"/>
        <v>770878416.82520413</v>
      </c>
      <c r="O137" s="75">
        <f t="shared" si="155"/>
        <v>3854392084.1260204</v>
      </c>
      <c r="P137" s="75">
        <f t="shared" si="156"/>
        <v>805.05192134397373</v>
      </c>
      <c r="Q137" s="106">
        <f t="shared" si="144"/>
        <v>8.5135533382059752</v>
      </c>
      <c r="R137" s="79">
        <f>Q137/(($C137/K$3))</f>
        <v>1.4048767884828344</v>
      </c>
      <c r="S137" s="76">
        <f t="shared" si="157"/>
        <v>121</v>
      </c>
      <c r="T137" s="76">
        <f t="shared" si="158"/>
        <v>10</v>
      </c>
      <c r="U137" s="76">
        <v>1</v>
      </c>
      <c r="V137" s="67">
        <f t="shared" si="159"/>
        <v>1.05</v>
      </c>
      <c r="W137" s="75">
        <f>W136*U137</f>
        <v>691200</v>
      </c>
      <c r="X137" s="75">
        <f t="shared" si="160"/>
        <v>87816960</v>
      </c>
      <c r="Y137" s="75">
        <f t="shared" si="161"/>
        <v>192719604.20630097</v>
      </c>
      <c r="Z137" s="75">
        <f t="shared" si="162"/>
        <v>3854392084.1260204</v>
      </c>
      <c r="AA137" s="75">
        <f t="shared" si="163"/>
        <v>805.05192134397373</v>
      </c>
      <c r="AB137" s="106">
        <f t="shared" si="164"/>
        <v>2.194560187534401</v>
      </c>
      <c r="AC137" s="79">
        <f>AB137/(($C137/V$3))</f>
        <v>0.38024557704803985</v>
      </c>
      <c r="AD137" s="76">
        <f t="shared" si="165"/>
        <v>96</v>
      </c>
      <c r="AE137" s="76">
        <f t="shared" si="166"/>
        <v>10</v>
      </c>
      <c r="AF137" s="76">
        <v>1</v>
      </c>
      <c r="AG137" s="67">
        <f t="shared" si="167"/>
        <v>1.175</v>
      </c>
      <c r="AH137" s="75">
        <f>AH136*AF137</f>
        <v>4800</v>
      </c>
      <c r="AI137" s="75">
        <f t="shared" si="168"/>
        <v>541440</v>
      </c>
      <c r="AJ137" s="75">
        <f t="shared" si="169"/>
        <v>6022487.6314468943</v>
      </c>
      <c r="AK137" s="75">
        <f t="shared" si="170"/>
        <v>3854392084.1260204</v>
      </c>
      <c r="AL137" s="75">
        <f t="shared" si="171"/>
        <v>805.05192134397373</v>
      </c>
      <c r="AM137" s="106">
        <f t="shared" si="172"/>
        <v>11.123093290940629</v>
      </c>
      <c r="AN137" s="79">
        <f>AM137/(($C137/AG$3))</f>
        <v>2.1567053823193465</v>
      </c>
      <c r="AO137" s="76">
        <f t="shared" si="173"/>
        <v>66</v>
      </c>
      <c r="AP137" s="76">
        <f t="shared" si="174"/>
        <v>10</v>
      </c>
      <c r="AQ137" s="76">
        <v>1</v>
      </c>
      <c r="AR137" s="67">
        <f t="shared" si="175"/>
        <v>1.325</v>
      </c>
      <c r="AS137" s="75">
        <f>AS136*AQ137</f>
        <v>480</v>
      </c>
      <c r="AT137" s="75">
        <f t="shared" si="176"/>
        <v>41976</v>
      </c>
      <c r="AU137" s="75">
        <f t="shared" si="177"/>
        <v>94101.369241357534</v>
      </c>
      <c r="AV137" s="75">
        <f t="shared" si="178"/>
        <v>3854392084.1260204</v>
      </c>
      <c r="AW137" s="75">
        <f t="shared" si="179"/>
        <v>805.05192134397373</v>
      </c>
      <c r="AX137" s="106">
        <f t="shared" si="180"/>
        <v>2.241789814211872</v>
      </c>
      <c r="AY137" s="79">
        <f>AX137/(($C137/AR$3))</f>
        <v>0.49016031416348688</v>
      </c>
      <c r="AZ137" s="76">
        <f t="shared" si="181"/>
        <v>29</v>
      </c>
      <c r="BA137" s="76">
        <f t="shared" si="182"/>
        <v>10</v>
      </c>
      <c r="BB137" s="76">
        <v>1</v>
      </c>
      <c r="BC137" s="67">
        <f t="shared" si="183"/>
        <v>1.51</v>
      </c>
      <c r="BD137" s="75">
        <f>BD136*BB137</f>
        <v>6</v>
      </c>
      <c r="BE137" s="75">
        <f t="shared" si="184"/>
        <v>262.74</v>
      </c>
      <c r="BF137" s="75">
        <f t="shared" si="185"/>
        <v>557.15236050952046</v>
      </c>
      <c r="BG137" s="75">
        <f t="shared" si="186"/>
        <v>3854392084.1260204</v>
      </c>
      <c r="BH137" s="75">
        <f t="shared" si="187"/>
        <v>805.05192134397373</v>
      </c>
      <c r="BI137" s="106">
        <f t="shared" si="188"/>
        <v>2.1205463976155912</v>
      </c>
      <c r="BJ137" s="79">
        <f>BI137/(($C137/BC$3))</f>
        <v>0.5283869736632909</v>
      </c>
      <c r="BK137" s="76">
        <f t="shared" si="189"/>
        <v>-21</v>
      </c>
      <c r="BL137" s="76">
        <f t="shared" si="190"/>
        <v>10</v>
      </c>
      <c r="BM137" s="76">
        <v>1</v>
      </c>
      <c r="BN137" s="67">
        <f t="shared" si="191"/>
        <v>1.76</v>
      </c>
      <c r="BO137" s="75">
        <f>BO136*BM137</f>
        <v>1</v>
      </c>
      <c r="BP137" s="75">
        <f t="shared" si="192"/>
        <v>-36.96</v>
      </c>
      <c r="BQ137" s="75">
        <f t="shared" si="193"/>
        <v>0.54409410206007691</v>
      </c>
      <c r="BR137" s="75">
        <f t="shared" si="194"/>
        <v>3854392084.1260204</v>
      </c>
      <c r="BS137" s="75">
        <f t="shared" si="195"/>
        <v>805.05192134397373</v>
      </c>
      <c r="BV137" s="76">
        <f t="shared" si="196"/>
        <v>-76</v>
      </c>
      <c r="BW137" s="76">
        <f t="shared" si="197"/>
        <v>10</v>
      </c>
      <c r="BX137" s="76">
        <v>1</v>
      </c>
      <c r="BY137" s="67">
        <f t="shared" si="198"/>
        <v>2.0350000000000001</v>
      </c>
      <c r="BZ137" s="75">
        <f>BZ136*BX137</f>
        <v>1</v>
      </c>
      <c r="CA137" s="75">
        <f t="shared" si="199"/>
        <v>-154.66000000000003</v>
      </c>
      <c r="CB137" s="75">
        <f t="shared" si="200"/>
        <v>2.656709482715209E-4</v>
      </c>
      <c r="CC137" s="75">
        <f t="shared" si="201"/>
        <v>3854392084.1260204</v>
      </c>
      <c r="CD137" s="75">
        <f t="shared" si="202"/>
        <v>805.05192134397373</v>
      </c>
      <c r="CG137" s="76">
        <f t="shared" si="203"/>
        <v>-126</v>
      </c>
      <c r="CH137" s="76">
        <f t="shared" si="204"/>
        <v>10</v>
      </c>
      <c r="CI137" s="76">
        <v>1</v>
      </c>
      <c r="CJ137" s="67">
        <f t="shared" si="205"/>
        <v>2.2850000000000001</v>
      </c>
      <c r="CK137" s="75">
        <f>CK136*CI137</f>
        <v>1</v>
      </c>
      <c r="CL137" s="75">
        <f t="shared" si="206"/>
        <v>-287.91000000000003</v>
      </c>
      <c r="CM137" s="75">
        <f t="shared" si="207"/>
        <v>2.5944428542140628E-7</v>
      </c>
      <c r="CN137" s="75">
        <f t="shared" si="208"/>
        <v>3854392084.1260204</v>
      </c>
      <c r="CO137" s="75">
        <f t="shared" si="209"/>
        <v>805.05192134397373</v>
      </c>
      <c r="CR137" s="76">
        <f t="shared" si="210"/>
        <v>-189</v>
      </c>
      <c r="CS137" s="76">
        <f t="shared" si="211"/>
        <v>10</v>
      </c>
      <c r="CT137" s="76">
        <v>1</v>
      </c>
      <c r="CU137" s="67">
        <f t="shared" si="212"/>
        <v>2.6</v>
      </c>
      <c r="CV137" s="75">
        <f>CV136*CT137</f>
        <v>1</v>
      </c>
      <c r="CW137" s="75">
        <f t="shared" si="213"/>
        <v>-491.40000000000003</v>
      </c>
      <c r="CX137" s="75">
        <f t="shared" si="214"/>
        <v>4.1789402712202742E-11</v>
      </c>
      <c r="CY137" s="75">
        <f t="shared" si="215"/>
        <v>3854392084.1260204</v>
      </c>
      <c r="CZ137" s="75">
        <f t="shared" si="216"/>
        <v>805.05192134397373</v>
      </c>
    </row>
    <row r="138" spans="1:104">
      <c r="A138" s="67">
        <f t="shared" si="147"/>
        <v>24.251465064166545</v>
      </c>
      <c r="B138" s="67">
        <f t="shared" si="148"/>
        <v>4.4000000000000004</v>
      </c>
      <c r="C138" s="88">
        <f t="shared" si="145"/>
        <v>6.06</v>
      </c>
      <c r="D138" s="92"/>
      <c r="E138" s="70">
        <f t="shared" si="149"/>
        <v>88550676.930983081</v>
      </c>
      <c r="F138" s="67">
        <f t="shared" si="217"/>
        <v>26.400000000000013</v>
      </c>
      <c r="G138" s="71">
        <v>132</v>
      </c>
      <c r="H138" s="76">
        <f t="shared" si="150"/>
        <v>132</v>
      </c>
      <c r="I138" s="76">
        <f t="shared" si="151"/>
        <v>10</v>
      </c>
      <c r="J138" s="76">
        <v>1</v>
      </c>
      <c r="K138" s="67">
        <f t="shared" si="152"/>
        <v>1</v>
      </c>
      <c r="L138" s="75">
        <f>L137*J138</f>
        <v>691200</v>
      </c>
      <c r="M138" s="75">
        <f t="shared" si="153"/>
        <v>91238400</v>
      </c>
      <c r="N138" s="75">
        <f t="shared" si="154"/>
        <v>885506769.30983078</v>
      </c>
      <c r="O138" s="75">
        <f t="shared" si="155"/>
        <v>4427533846.5491543</v>
      </c>
      <c r="P138" s="75">
        <f t="shared" si="156"/>
        <v>834.25039820732911</v>
      </c>
      <c r="Q138" s="106">
        <f t="shared" si="144"/>
        <v>9.7054175578465944</v>
      </c>
      <c r="R138" s="79">
        <f>Q138/(($C138/K$3))</f>
        <v>1.6015540524499332</v>
      </c>
      <c r="S138" s="76">
        <f t="shared" si="157"/>
        <v>122</v>
      </c>
      <c r="T138" s="76">
        <f t="shared" si="158"/>
        <v>10</v>
      </c>
      <c r="U138" s="76">
        <v>1</v>
      </c>
      <c r="V138" s="67">
        <f t="shared" si="159"/>
        <v>1.05</v>
      </c>
      <c r="W138" s="75">
        <f>W137*U138</f>
        <v>691200</v>
      </c>
      <c r="X138" s="75">
        <f t="shared" si="160"/>
        <v>88542720</v>
      </c>
      <c r="Y138" s="75">
        <f t="shared" si="161"/>
        <v>221376692.32745752</v>
      </c>
      <c r="Z138" s="75">
        <f t="shared" si="162"/>
        <v>4427533846.5491543</v>
      </c>
      <c r="AA138" s="75">
        <f t="shared" si="163"/>
        <v>834.25039820732911</v>
      </c>
      <c r="AB138" s="106">
        <f t="shared" si="164"/>
        <v>2.5002246636138747</v>
      </c>
      <c r="AC138" s="79">
        <f>AB138/(($C138/V$3))</f>
        <v>0.43320724369547342</v>
      </c>
      <c r="AD138" s="76">
        <f t="shared" si="165"/>
        <v>97</v>
      </c>
      <c r="AE138" s="76">
        <f t="shared" si="166"/>
        <v>10</v>
      </c>
      <c r="AF138" s="76">
        <v>1</v>
      </c>
      <c r="AG138" s="67">
        <f t="shared" si="167"/>
        <v>1.175</v>
      </c>
      <c r="AH138" s="75">
        <f>AH137*AF138</f>
        <v>4800</v>
      </c>
      <c r="AI138" s="75">
        <f t="shared" si="168"/>
        <v>547080</v>
      </c>
      <c r="AJ138" s="75">
        <f t="shared" si="169"/>
        <v>6918021.6352330381</v>
      </c>
      <c r="AK138" s="75">
        <f t="shared" si="170"/>
        <v>4427533846.5491543</v>
      </c>
      <c r="AL138" s="75">
        <f t="shared" si="171"/>
        <v>834.25039820732911</v>
      </c>
      <c r="AM138" s="106">
        <f t="shared" si="172"/>
        <v>12.645356502217295</v>
      </c>
      <c r="AN138" s="79">
        <f>AM138/(($C138/AG$3))</f>
        <v>2.4518636782352017</v>
      </c>
      <c r="AO138" s="76">
        <f t="shared" si="173"/>
        <v>67</v>
      </c>
      <c r="AP138" s="76">
        <f t="shared" si="174"/>
        <v>10</v>
      </c>
      <c r="AQ138" s="76">
        <v>1</v>
      </c>
      <c r="AR138" s="67">
        <f t="shared" si="175"/>
        <v>1.325</v>
      </c>
      <c r="AS138" s="75">
        <f>AS137*AQ138</f>
        <v>480</v>
      </c>
      <c r="AT138" s="75">
        <f t="shared" si="176"/>
        <v>42612</v>
      </c>
      <c r="AU138" s="75">
        <f t="shared" si="177"/>
        <v>108094.08805051599</v>
      </c>
      <c r="AV138" s="75">
        <f t="shared" si="178"/>
        <v>4427533846.5491543</v>
      </c>
      <c r="AW138" s="75">
        <f t="shared" si="179"/>
        <v>834.25039820732911</v>
      </c>
      <c r="AX138" s="106">
        <f t="shared" si="180"/>
        <v>2.5367053424039234</v>
      </c>
      <c r="AY138" s="79">
        <f>AX138/(($C138/AR$3))</f>
        <v>0.55464266975003274</v>
      </c>
      <c r="AZ138" s="76">
        <f t="shared" si="181"/>
        <v>30</v>
      </c>
      <c r="BA138" s="76">
        <f t="shared" si="182"/>
        <v>10</v>
      </c>
      <c r="BB138" s="76">
        <v>1</v>
      </c>
      <c r="BC138" s="67">
        <f t="shared" si="183"/>
        <v>1.51</v>
      </c>
      <c r="BD138" s="75">
        <f>BD137*BB138</f>
        <v>6</v>
      </c>
      <c r="BE138" s="75">
        <f t="shared" si="184"/>
        <v>271.8</v>
      </c>
      <c r="BF138" s="75">
        <f t="shared" si="185"/>
        <v>640.00000000000114</v>
      </c>
      <c r="BG138" s="75">
        <f t="shared" si="186"/>
        <v>4427533846.5491543</v>
      </c>
      <c r="BH138" s="75">
        <f t="shared" si="187"/>
        <v>834.25039820732911</v>
      </c>
      <c r="BI138" s="106">
        <f t="shared" si="188"/>
        <v>2.3546725533480539</v>
      </c>
      <c r="BJ138" s="79">
        <f>BI138/(($C138/BC$3))</f>
        <v>0.58672533920058778</v>
      </c>
      <c r="BK138" s="76">
        <f t="shared" si="189"/>
        <v>-20</v>
      </c>
      <c r="BL138" s="76">
        <f t="shared" si="190"/>
        <v>10</v>
      </c>
      <c r="BM138" s="76">
        <v>1</v>
      </c>
      <c r="BN138" s="67">
        <f t="shared" si="191"/>
        <v>1.76</v>
      </c>
      <c r="BO138" s="75">
        <f>BO137*BM138</f>
        <v>1</v>
      </c>
      <c r="BP138" s="75">
        <f t="shared" si="192"/>
        <v>-35.200000000000003</v>
      </c>
      <c r="BQ138" s="75">
        <f t="shared" si="193"/>
        <v>0.62499999999999911</v>
      </c>
      <c r="BR138" s="75">
        <f t="shared" si="194"/>
        <v>4427533846.5491543</v>
      </c>
      <c r="BS138" s="75">
        <f t="shared" si="195"/>
        <v>834.25039820732911</v>
      </c>
      <c r="BV138" s="76">
        <f t="shared" si="196"/>
        <v>-75</v>
      </c>
      <c r="BW138" s="76">
        <f t="shared" si="197"/>
        <v>10</v>
      </c>
      <c r="BX138" s="76">
        <v>1</v>
      </c>
      <c r="BY138" s="67">
        <f t="shared" si="198"/>
        <v>2.0350000000000001</v>
      </c>
      <c r="BZ138" s="75">
        <f>BZ137*BX138</f>
        <v>1</v>
      </c>
      <c r="CA138" s="75">
        <f t="shared" si="199"/>
        <v>-152.625</v>
      </c>
      <c r="CB138" s="75">
        <f t="shared" si="200"/>
        <v>3.0517578124999848E-4</v>
      </c>
      <c r="CC138" s="75">
        <f t="shared" si="201"/>
        <v>4427533846.5491543</v>
      </c>
      <c r="CD138" s="75">
        <f t="shared" si="202"/>
        <v>834.25039820732911</v>
      </c>
      <c r="CG138" s="76">
        <f t="shared" si="203"/>
        <v>-125</v>
      </c>
      <c r="CH138" s="76">
        <f t="shared" si="204"/>
        <v>10</v>
      </c>
      <c r="CI138" s="76">
        <v>1</v>
      </c>
      <c r="CJ138" s="67">
        <f t="shared" si="205"/>
        <v>2.2850000000000001</v>
      </c>
      <c r="CK138" s="75">
        <f>CK137*CI138</f>
        <v>1</v>
      </c>
      <c r="CL138" s="75">
        <f t="shared" si="206"/>
        <v>-285.625</v>
      </c>
      <c r="CM138" s="75">
        <f t="shared" si="207"/>
        <v>2.9802322387695069E-7</v>
      </c>
      <c r="CN138" s="75">
        <f t="shared" si="208"/>
        <v>4427533846.5491543</v>
      </c>
      <c r="CO138" s="75">
        <f t="shared" si="209"/>
        <v>834.25039820732911</v>
      </c>
      <c r="CR138" s="76">
        <f t="shared" si="210"/>
        <v>-188</v>
      </c>
      <c r="CS138" s="76">
        <f t="shared" si="211"/>
        <v>10</v>
      </c>
      <c r="CT138" s="76">
        <v>1</v>
      </c>
      <c r="CU138" s="67">
        <f t="shared" si="212"/>
        <v>2.6</v>
      </c>
      <c r="CV138" s="75">
        <f>CV137*CT138</f>
        <v>1</v>
      </c>
      <c r="CW138" s="75">
        <f t="shared" si="213"/>
        <v>-488.8</v>
      </c>
      <c r="CX138" s="75">
        <f t="shared" si="214"/>
        <v>4.800341815181592E-11</v>
      </c>
      <c r="CY138" s="75">
        <f t="shared" si="215"/>
        <v>4427533846.5491543</v>
      </c>
      <c r="CZ138" s="75">
        <f t="shared" si="216"/>
        <v>834.25039820732911</v>
      </c>
    </row>
    <row r="139" spans="1:104">
      <c r="A139" s="67">
        <f t="shared" si="147"/>
        <v>25.106691132696209</v>
      </c>
      <c r="B139" s="67">
        <f t="shared" si="148"/>
        <v>4.4333333333333336</v>
      </c>
      <c r="C139" s="88">
        <f t="shared" si="145"/>
        <v>6.06</v>
      </c>
      <c r="D139" s="92"/>
      <c r="E139" s="70">
        <f t="shared" si="149"/>
        <v>101718016.92449416</v>
      </c>
      <c r="F139" s="67">
        <f t="shared" si="217"/>
        <v>26.600000000000012</v>
      </c>
      <c r="G139" s="71">
        <v>133</v>
      </c>
      <c r="H139" s="76">
        <f t="shared" si="150"/>
        <v>133</v>
      </c>
      <c r="I139" s="76">
        <f t="shared" si="151"/>
        <v>10</v>
      </c>
      <c r="J139" s="76">
        <v>1</v>
      </c>
      <c r="K139" s="67">
        <f t="shared" si="152"/>
        <v>1</v>
      </c>
      <c r="L139" s="75">
        <f>L138*J139</f>
        <v>691200</v>
      </c>
      <c r="M139" s="75">
        <f t="shared" si="153"/>
        <v>91929600</v>
      </c>
      <c r="N139" s="75">
        <f t="shared" si="154"/>
        <v>1017180169.2449416</v>
      </c>
      <c r="O139" s="75">
        <f t="shared" si="155"/>
        <v>5085900846.2247076</v>
      </c>
      <c r="P139" s="75">
        <f t="shared" si="156"/>
        <v>864.50706466917291</v>
      </c>
      <c r="Q139" s="106">
        <f t="shared" si="144"/>
        <v>11.064773144285862</v>
      </c>
      <c r="R139" s="79">
        <f>Q139/(($C139/K$3))</f>
        <v>1.8258701558227497</v>
      </c>
      <c r="S139" s="76">
        <f t="shared" si="157"/>
        <v>123</v>
      </c>
      <c r="T139" s="76">
        <f t="shared" si="158"/>
        <v>10</v>
      </c>
      <c r="U139" s="76">
        <v>1</v>
      </c>
      <c r="V139" s="67">
        <f t="shared" si="159"/>
        <v>1.05</v>
      </c>
      <c r="W139" s="75">
        <f>W138*U139</f>
        <v>691200</v>
      </c>
      <c r="X139" s="75">
        <f t="shared" si="160"/>
        <v>89268480</v>
      </c>
      <c r="Y139" s="75">
        <f t="shared" si="161"/>
        <v>254295042.31123522</v>
      </c>
      <c r="Z139" s="75">
        <f t="shared" si="162"/>
        <v>5085900846.2247076</v>
      </c>
      <c r="AA139" s="75">
        <f t="shared" si="163"/>
        <v>864.50706466917291</v>
      </c>
      <c r="AB139" s="106">
        <f t="shared" si="164"/>
        <v>2.8486543325397187</v>
      </c>
      <c r="AC139" s="79">
        <f>AB139/(($C139/V$3))</f>
        <v>0.49357872098460481</v>
      </c>
      <c r="AD139" s="76">
        <f t="shared" si="165"/>
        <v>98</v>
      </c>
      <c r="AE139" s="76">
        <f t="shared" si="166"/>
        <v>10</v>
      </c>
      <c r="AF139" s="76">
        <v>1</v>
      </c>
      <c r="AG139" s="67">
        <f t="shared" si="167"/>
        <v>1.175</v>
      </c>
      <c r="AH139" s="75">
        <f>AH138*AF139</f>
        <v>4800</v>
      </c>
      <c r="AI139" s="75">
        <f t="shared" si="168"/>
        <v>552720</v>
      </c>
      <c r="AJ139" s="75">
        <f t="shared" si="169"/>
        <v>7946720.0722260876</v>
      </c>
      <c r="AK139" s="75">
        <f t="shared" si="170"/>
        <v>5085900846.2247076</v>
      </c>
      <c r="AL139" s="75">
        <f t="shared" si="171"/>
        <v>864.50706466917291</v>
      </c>
      <c r="AM139" s="106">
        <f t="shared" si="172"/>
        <v>14.377478781708799</v>
      </c>
      <c r="AN139" s="79">
        <f>AM139/(($C139/AG$3))</f>
        <v>2.7877124700507987</v>
      </c>
      <c r="AO139" s="76">
        <f t="shared" si="173"/>
        <v>68</v>
      </c>
      <c r="AP139" s="76">
        <f t="shared" si="174"/>
        <v>10</v>
      </c>
      <c r="AQ139" s="76">
        <v>1</v>
      </c>
      <c r="AR139" s="67">
        <f t="shared" si="175"/>
        <v>1.325</v>
      </c>
      <c r="AS139" s="75">
        <f>AS138*AQ139</f>
        <v>480</v>
      </c>
      <c r="AT139" s="75">
        <f t="shared" si="176"/>
        <v>43248</v>
      </c>
      <c r="AU139" s="75">
        <f t="shared" si="177"/>
        <v>124167.50112853239</v>
      </c>
      <c r="AV139" s="75">
        <f t="shared" si="178"/>
        <v>5085900846.2247076</v>
      </c>
      <c r="AW139" s="75">
        <f t="shared" si="179"/>
        <v>864.50706466917291</v>
      </c>
      <c r="AX139" s="106">
        <f t="shared" si="180"/>
        <v>2.8710576472561131</v>
      </c>
      <c r="AY139" s="79">
        <f>AX139/(($C139/AR$3))</f>
        <v>0.62774775290665841</v>
      </c>
      <c r="AZ139" s="76">
        <f t="shared" si="181"/>
        <v>31</v>
      </c>
      <c r="BA139" s="76">
        <f t="shared" si="182"/>
        <v>10</v>
      </c>
      <c r="BB139" s="76">
        <v>1</v>
      </c>
      <c r="BC139" s="67">
        <f t="shared" si="183"/>
        <v>1.51</v>
      </c>
      <c r="BD139" s="75">
        <f>BD138*BB139</f>
        <v>6</v>
      </c>
      <c r="BE139" s="75">
        <f t="shared" si="184"/>
        <v>280.86</v>
      </c>
      <c r="BF139" s="75">
        <f t="shared" si="185"/>
        <v>735.16694719810391</v>
      </c>
      <c r="BG139" s="75">
        <f t="shared" si="186"/>
        <v>5085900846.2247076</v>
      </c>
      <c r="BH139" s="75">
        <f t="shared" si="187"/>
        <v>864.50706466917291</v>
      </c>
      <c r="BI139" s="106">
        <f t="shared" si="188"/>
        <v>2.6175566018589471</v>
      </c>
      <c r="BJ139" s="79">
        <f>BI139/(($C139/BC$3))</f>
        <v>0.65222945029818657</v>
      </c>
      <c r="BK139" s="76">
        <f t="shared" si="189"/>
        <v>-19</v>
      </c>
      <c r="BL139" s="76">
        <f t="shared" si="190"/>
        <v>10</v>
      </c>
      <c r="BM139" s="76">
        <v>1</v>
      </c>
      <c r="BN139" s="67">
        <f t="shared" si="191"/>
        <v>1.76</v>
      </c>
      <c r="BO139" s="75">
        <f>BO138*BM139</f>
        <v>1</v>
      </c>
      <c r="BP139" s="75">
        <f t="shared" si="192"/>
        <v>-33.44</v>
      </c>
      <c r="BQ139" s="75">
        <f t="shared" si="193"/>
        <v>0.71793647187314602</v>
      </c>
      <c r="BR139" s="75">
        <f t="shared" si="194"/>
        <v>5085900846.2247076</v>
      </c>
      <c r="BS139" s="75">
        <f t="shared" si="195"/>
        <v>864.50706466917291</v>
      </c>
      <c r="BV139" s="76">
        <f t="shared" si="196"/>
        <v>-74</v>
      </c>
      <c r="BW139" s="76">
        <f t="shared" si="197"/>
        <v>10</v>
      </c>
      <c r="BX139" s="76">
        <v>1</v>
      </c>
      <c r="BY139" s="67">
        <f t="shared" si="198"/>
        <v>2.0350000000000001</v>
      </c>
      <c r="BZ139" s="75">
        <f>BZ138*BX139</f>
        <v>1</v>
      </c>
      <c r="CA139" s="75">
        <f t="shared" si="199"/>
        <v>-150.59</v>
      </c>
      <c r="CB139" s="75">
        <f t="shared" si="200"/>
        <v>3.5055491790680828E-4</v>
      </c>
      <c r="CC139" s="75">
        <f t="shared" si="201"/>
        <v>5085900846.2247076</v>
      </c>
      <c r="CD139" s="75">
        <f t="shared" si="202"/>
        <v>864.50706466917291</v>
      </c>
      <c r="CG139" s="76">
        <f t="shared" si="203"/>
        <v>-124</v>
      </c>
      <c r="CH139" s="76">
        <f t="shared" si="204"/>
        <v>10</v>
      </c>
      <c r="CI139" s="76">
        <v>1</v>
      </c>
      <c r="CJ139" s="67">
        <f t="shared" si="205"/>
        <v>2.2850000000000001</v>
      </c>
      <c r="CK139" s="75">
        <f>CK138*CI139</f>
        <v>1</v>
      </c>
      <c r="CL139" s="75">
        <f t="shared" si="206"/>
        <v>-283.34000000000003</v>
      </c>
      <c r="CM139" s="75">
        <f t="shared" si="207"/>
        <v>3.423387870183663E-7</v>
      </c>
      <c r="CN139" s="75">
        <f t="shared" si="208"/>
        <v>5085900846.2247076</v>
      </c>
      <c r="CO139" s="75">
        <f t="shared" si="209"/>
        <v>864.50706466917291</v>
      </c>
      <c r="CR139" s="76">
        <f t="shared" si="210"/>
        <v>-187</v>
      </c>
      <c r="CS139" s="76">
        <f t="shared" si="211"/>
        <v>10</v>
      </c>
      <c r="CT139" s="76">
        <v>1</v>
      </c>
      <c r="CU139" s="67">
        <f t="shared" si="212"/>
        <v>2.6</v>
      </c>
      <c r="CV139" s="75">
        <f>CV138*CT139</f>
        <v>1</v>
      </c>
      <c r="CW139" s="75">
        <f t="shared" si="213"/>
        <v>-486.2</v>
      </c>
      <c r="CX139" s="75">
        <f t="shared" si="214"/>
        <v>5.5141447465225768E-11</v>
      </c>
      <c r="CY139" s="75">
        <f t="shared" si="215"/>
        <v>5085900846.2247076</v>
      </c>
      <c r="CZ139" s="75">
        <f t="shared" si="216"/>
        <v>864.50706466917291</v>
      </c>
    </row>
    <row r="140" spans="1:104">
      <c r="A140" s="67">
        <f t="shared" si="147"/>
        <v>25.992076683399727</v>
      </c>
      <c r="B140" s="67">
        <f t="shared" si="148"/>
        <v>4.4666666666666668</v>
      </c>
      <c r="C140" s="88">
        <f t="shared" si="145"/>
        <v>6.06</v>
      </c>
      <c r="D140" s="92"/>
      <c r="E140" s="70">
        <f t="shared" si="149"/>
        <v>116843318.71472701</v>
      </c>
      <c r="F140" s="67">
        <f t="shared" si="217"/>
        <v>26.800000000000015</v>
      </c>
      <c r="G140" s="71">
        <v>134</v>
      </c>
      <c r="H140" s="76">
        <f t="shared" si="150"/>
        <v>134</v>
      </c>
      <c r="I140" s="76">
        <f t="shared" si="151"/>
        <v>10</v>
      </c>
      <c r="J140" s="76">
        <v>1</v>
      </c>
      <c r="K140" s="67">
        <f t="shared" si="152"/>
        <v>1</v>
      </c>
      <c r="L140" s="75">
        <f>L139*J140</f>
        <v>691200</v>
      </c>
      <c r="M140" s="75">
        <f t="shared" si="153"/>
        <v>92620800</v>
      </c>
      <c r="N140" s="75">
        <f t="shared" si="154"/>
        <v>1168433187.1472702</v>
      </c>
      <c r="O140" s="75">
        <f t="shared" si="155"/>
        <v>5842165935.736351</v>
      </c>
      <c r="P140" s="75">
        <f t="shared" si="156"/>
        <v>895.86024302117733</v>
      </c>
      <c r="Q140" s="106">
        <f t="shared" si="144"/>
        <v>12.615235315903881</v>
      </c>
      <c r="R140" s="79">
        <f>Q140/(($C140/K$3))</f>
        <v>2.0817219993240728</v>
      </c>
      <c r="S140" s="76">
        <f t="shared" si="157"/>
        <v>124</v>
      </c>
      <c r="T140" s="76">
        <f t="shared" si="158"/>
        <v>10</v>
      </c>
      <c r="U140" s="76">
        <v>1</v>
      </c>
      <c r="V140" s="67">
        <f t="shared" si="159"/>
        <v>1.05</v>
      </c>
      <c r="W140" s="75">
        <f>W139*U140</f>
        <v>691200</v>
      </c>
      <c r="X140" s="75">
        <f t="shared" si="160"/>
        <v>89994240</v>
      </c>
      <c r="Y140" s="75">
        <f t="shared" si="161"/>
        <v>292108296.78681737</v>
      </c>
      <c r="Z140" s="75">
        <f t="shared" si="162"/>
        <v>5842165935.736351</v>
      </c>
      <c r="AA140" s="75">
        <f t="shared" si="163"/>
        <v>895.86024302117733</v>
      </c>
      <c r="AB140" s="106">
        <f t="shared" si="164"/>
        <v>3.2458554768262653</v>
      </c>
      <c r="AC140" s="79">
        <f>AB140/(($C140/V$3))</f>
        <v>0.56240070143029364</v>
      </c>
      <c r="AD140" s="76">
        <f t="shared" si="165"/>
        <v>99</v>
      </c>
      <c r="AE140" s="76">
        <f t="shared" si="166"/>
        <v>10</v>
      </c>
      <c r="AF140" s="76">
        <v>1</v>
      </c>
      <c r="AG140" s="67">
        <f t="shared" si="167"/>
        <v>1.175</v>
      </c>
      <c r="AH140" s="75">
        <f>AH139*AF140</f>
        <v>4800</v>
      </c>
      <c r="AI140" s="75">
        <f t="shared" si="168"/>
        <v>558360</v>
      </c>
      <c r="AJ140" s="75">
        <f t="shared" si="169"/>
        <v>9128384.274588028</v>
      </c>
      <c r="AK140" s="75">
        <f t="shared" si="170"/>
        <v>5842165935.736351</v>
      </c>
      <c r="AL140" s="75">
        <f t="shared" si="171"/>
        <v>895.86024302117733</v>
      </c>
      <c r="AM140" s="106">
        <f t="shared" si="172"/>
        <v>16.348564142467275</v>
      </c>
      <c r="AN140" s="79">
        <f>AM140/(($C140/AG$3))</f>
        <v>3.1698948626071037</v>
      </c>
      <c r="AO140" s="76">
        <f t="shared" si="173"/>
        <v>69</v>
      </c>
      <c r="AP140" s="76">
        <f t="shared" si="174"/>
        <v>10</v>
      </c>
      <c r="AQ140" s="76">
        <v>1</v>
      </c>
      <c r="AR140" s="67">
        <f t="shared" si="175"/>
        <v>1.325</v>
      </c>
      <c r="AS140" s="75">
        <f>AS139*AQ140</f>
        <v>480</v>
      </c>
      <c r="AT140" s="75">
        <f t="shared" si="176"/>
        <v>43884</v>
      </c>
      <c r="AU140" s="75">
        <f t="shared" si="177"/>
        <v>142631.00429043762</v>
      </c>
      <c r="AV140" s="75">
        <f t="shared" si="178"/>
        <v>5842165935.736351</v>
      </c>
      <c r="AW140" s="75">
        <f t="shared" si="179"/>
        <v>895.86024302117733</v>
      </c>
      <c r="AX140" s="106">
        <f t="shared" si="180"/>
        <v>3.25018239655541</v>
      </c>
      <c r="AY140" s="79">
        <f>AX140/(($C140/AR$3))</f>
        <v>0.7106421906659931</v>
      </c>
      <c r="AZ140" s="76">
        <f t="shared" si="181"/>
        <v>32</v>
      </c>
      <c r="BA140" s="76">
        <f t="shared" si="182"/>
        <v>10</v>
      </c>
      <c r="BB140" s="76">
        <v>1</v>
      </c>
      <c r="BC140" s="67">
        <f t="shared" si="183"/>
        <v>1.51</v>
      </c>
      <c r="BD140" s="75">
        <f>BD139*BB140</f>
        <v>6</v>
      </c>
      <c r="BE140" s="75">
        <f t="shared" si="184"/>
        <v>289.92</v>
      </c>
      <c r="BF140" s="75">
        <f t="shared" si="185"/>
        <v>844.48506289465411</v>
      </c>
      <c r="BG140" s="75">
        <f t="shared" si="186"/>
        <v>5842165935.736351</v>
      </c>
      <c r="BH140" s="75">
        <f t="shared" si="187"/>
        <v>895.86024302117733</v>
      </c>
      <c r="BI140" s="106">
        <f t="shared" si="188"/>
        <v>2.9128209950836577</v>
      </c>
      <c r="BJ140" s="79">
        <f>BI140/(($C140/BC$3))</f>
        <v>0.72580193111820523</v>
      </c>
      <c r="BK140" s="76">
        <f t="shared" si="189"/>
        <v>-18</v>
      </c>
      <c r="BL140" s="76">
        <f t="shared" si="190"/>
        <v>10</v>
      </c>
      <c r="BM140" s="76">
        <v>1</v>
      </c>
      <c r="BN140" s="67">
        <f t="shared" si="191"/>
        <v>1.76</v>
      </c>
      <c r="BO140" s="75">
        <f>BO139*BM140</f>
        <v>1</v>
      </c>
      <c r="BP140" s="75">
        <f t="shared" si="192"/>
        <v>-31.68</v>
      </c>
      <c r="BQ140" s="75">
        <f t="shared" si="193"/>
        <v>0.8246924442330581</v>
      </c>
      <c r="BR140" s="75">
        <f t="shared" si="194"/>
        <v>5842165935.736351</v>
      </c>
      <c r="BS140" s="75">
        <f t="shared" si="195"/>
        <v>895.86024302117733</v>
      </c>
      <c r="BV140" s="76">
        <f t="shared" si="196"/>
        <v>-73</v>
      </c>
      <c r="BW140" s="76">
        <f t="shared" si="197"/>
        <v>10</v>
      </c>
      <c r="BX140" s="76">
        <v>1</v>
      </c>
      <c r="BY140" s="67">
        <f t="shared" si="198"/>
        <v>2.0350000000000001</v>
      </c>
      <c r="BZ140" s="75">
        <f>BZ139*BX140</f>
        <v>1</v>
      </c>
      <c r="CA140" s="75">
        <f t="shared" si="199"/>
        <v>-148.55500000000001</v>
      </c>
      <c r="CB140" s="75">
        <f t="shared" si="200"/>
        <v>4.0268185753567133E-4</v>
      </c>
      <c r="CC140" s="75">
        <f t="shared" si="201"/>
        <v>5842165935.736351</v>
      </c>
      <c r="CD140" s="75">
        <f t="shared" si="202"/>
        <v>895.86024302117733</v>
      </c>
      <c r="CG140" s="76">
        <f t="shared" si="203"/>
        <v>-123</v>
      </c>
      <c r="CH140" s="76">
        <f t="shared" si="204"/>
        <v>10</v>
      </c>
      <c r="CI140" s="76">
        <v>1</v>
      </c>
      <c r="CJ140" s="67">
        <f t="shared" si="205"/>
        <v>2.2850000000000001</v>
      </c>
      <c r="CK140" s="75">
        <f>CK139*CI140</f>
        <v>1</v>
      </c>
      <c r="CL140" s="75">
        <f t="shared" si="206"/>
        <v>-281.05500000000001</v>
      </c>
      <c r="CM140" s="75">
        <f t="shared" si="207"/>
        <v>3.9324400149967776E-7</v>
      </c>
      <c r="CN140" s="75">
        <f t="shared" si="208"/>
        <v>5842165935.736351</v>
      </c>
      <c r="CO140" s="75">
        <f t="shared" si="209"/>
        <v>895.86024302117733</v>
      </c>
      <c r="CR140" s="76">
        <f t="shared" si="210"/>
        <v>-186</v>
      </c>
      <c r="CS140" s="76">
        <f t="shared" si="211"/>
        <v>10</v>
      </c>
      <c r="CT140" s="76">
        <v>1</v>
      </c>
      <c r="CU140" s="67">
        <f t="shared" si="212"/>
        <v>2.6</v>
      </c>
      <c r="CV140" s="75">
        <f>CV139*CT140</f>
        <v>1</v>
      </c>
      <c r="CW140" s="75">
        <f t="shared" si="213"/>
        <v>-483.6</v>
      </c>
      <c r="CX140" s="75">
        <f t="shared" si="214"/>
        <v>6.3340889995460272E-11</v>
      </c>
      <c r="CY140" s="75">
        <f t="shared" si="215"/>
        <v>5842165935.736351</v>
      </c>
      <c r="CZ140" s="75">
        <f t="shared" si="216"/>
        <v>895.86024302117733</v>
      </c>
    </row>
    <row r="141" spans="1:104">
      <c r="A141" s="67">
        <f t="shared" si="147"/>
        <v>26.908685288119074</v>
      </c>
      <c r="B141" s="67">
        <f t="shared" si="148"/>
        <v>4.5</v>
      </c>
      <c r="C141" s="88">
        <f t="shared" si="145"/>
        <v>6.06</v>
      </c>
      <c r="D141" s="92"/>
      <c r="E141" s="70">
        <f t="shared" si="149"/>
        <v>134217728.00000122</v>
      </c>
      <c r="F141" s="67">
        <f t="shared" si="217"/>
        <v>27.000000000000011</v>
      </c>
      <c r="G141" s="71">
        <v>135</v>
      </c>
      <c r="H141" s="76">
        <f t="shared" si="150"/>
        <v>135</v>
      </c>
      <c r="I141" s="76">
        <f t="shared" si="151"/>
        <v>10</v>
      </c>
      <c r="J141" s="76">
        <v>1</v>
      </c>
      <c r="K141" s="67">
        <f t="shared" si="152"/>
        <v>1</v>
      </c>
      <c r="L141" s="75">
        <f>L140*J141</f>
        <v>691200</v>
      </c>
      <c r="M141" s="75">
        <f t="shared" si="153"/>
        <v>93312000</v>
      </c>
      <c r="N141" s="75">
        <f t="shared" si="154"/>
        <v>1342177280.0000122</v>
      </c>
      <c r="O141" s="75">
        <f t="shared" si="155"/>
        <v>6710886400.000061</v>
      </c>
      <c r="P141" s="75">
        <f t="shared" si="156"/>
        <v>928.34964244010803</v>
      </c>
      <c r="Q141" s="106">
        <f t="shared" si="144"/>
        <v>14.383758573388333</v>
      </c>
      <c r="R141" s="79">
        <f>Q141/(($C141/K$3))</f>
        <v>2.373557520361111</v>
      </c>
      <c r="S141" s="76">
        <f t="shared" si="157"/>
        <v>125</v>
      </c>
      <c r="T141" s="76">
        <f t="shared" si="158"/>
        <v>10</v>
      </c>
      <c r="U141" s="76">
        <v>1</v>
      </c>
      <c r="V141" s="67">
        <f t="shared" si="159"/>
        <v>1.05</v>
      </c>
      <c r="W141" s="75">
        <f>W140*U141</f>
        <v>691200</v>
      </c>
      <c r="X141" s="75">
        <f t="shared" si="160"/>
        <v>90720000</v>
      </c>
      <c r="Y141" s="75">
        <f t="shared" si="161"/>
        <v>335544320.00000274</v>
      </c>
      <c r="Z141" s="75">
        <f t="shared" si="162"/>
        <v>6710886400.000061</v>
      </c>
      <c r="AA141" s="75">
        <f t="shared" si="163"/>
        <v>928.34964244010803</v>
      </c>
      <c r="AB141" s="106">
        <f t="shared" si="164"/>
        <v>3.6986807760141396</v>
      </c>
      <c r="AC141" s="79">
        <f>AB141/(($C141/V$3))</f>
        <v>0.64086053049749958</v>
      </c>
      <c r="AD141" s="76">
        <f t="shared" si="165"/>
        <v>100</v>
      </c>
      <c r="AE141" s="76">
        <f t="shared" si="166"/>
        <v>10</v>
      </c>
      <c r="AF141" s="76">
        <v>12</v>
      </c>
      <c r="AG141" s="67">
        <f t="shared" si="167"/>
        <v>1.175</v>
      </c>
      <c r="AH141" s="75">
        <f>AH140*AF141</f>
        <v>57600</v>
      </c>
      <c r="AI141" s="75">
        <f t="shared" si="168"/>
        <v>6768000</v>
      </c>
      <c r="AJ141" s="75">
        <f t="shared" si="169"/>
        <v>10485760.000000071</v>
      </c>
      <c r="AK141" s="75">
        <f t="shared" si="170"/>
        <v>6710886400.000061</v>
      </c>
      <c r="AL141" s="75">
        <f t="shared" si="171"/>
        <v>928.34964244010803</v>
      </c>
      <c r="AM141" s="106">
        <f t="shared" si="172"/>
        <v>1.549314420803793</v>
      </c>
      <c r="AN141" s="79">
        <f>AM141/(($C141/AG$3))</f>
        <v>0.30040337367070247</v>
      </c>
      <c r="AO141" s="76">
        <f t="shared" si="173"/>
        <v>70</v>
      </c>
      <c r="AP141" s="76">
        <f t="shared" si="174"/>
        <v>10</v>
      </c>
      <c r="AQ141" s="76">
        <v>1</v>
      </c>
      <c r="AR141" s="67">
        <f t="shared" si="175"/>
        <v>1.325</v>
      </c>
      <c r="AS141" s="75">
        <f>AS140*AQ141</f>
        <v>480</v>
      </c>
      <c r="AT141" s="75">
        <f t="shared" si="176"/>
        <v>44520</v>
      </c>
      <c r="AU141" s="75">
        <f t="shared" si="177"/>
        <v>163840.00000000076</v>
      </c>
      <c r="AV141" s="75">
        <f t="shared" si="178"/>
        <v>6710886400.000061</v>
      </c>
      <c r="AW141" s="75">
        <f t="shared" si="179"/>
        <v>928.34964244010803</v>
      </c>
      <c r="AX141" s="106">
        <f t="shared" si="180"/>
        <v>3.6801437556154708</v>
      </c>
      <c r="AY141" s="79">
        <f>AX141/(($C141/AR$3))</f>
        <v>0.80465189376080837</v>
      </c>
      <c r="AZ141" s="76">
        <f t="shared" si="181"/>
        <v>33</v>
      </c>
      <c r="BA141" s="76">
        <f t="shared" si="182"/>
        <v>10</v>
      </c>
      <c r="BB141" s="76">
        <v>1</v>
      </c>
      <c r="BC141" s="67">
        <f t="shared" si="183"/>
        <v>1.51</v>
      </c>
      <c r="BD141" s="75">
        <f>BD140*BB141</f>
        <v>6</v>
      </c>
      <c r="BE141" s="75">
        <f t="shared" si="184"/>
        <v>298.98</v>
      </c>
      <c r="BF141" s="75">
        <f t="shared" si="185"/>
        <v>970.05860256665699</v>
      </c>
      <c r="BG141" s="75">
        <f t="shared" si="186"/>
        <v>6710886400.000061</v>
      </c>
      <c r="BH141" s="75">
        <f t="shared" si="187"/>
        <v>928.34964244010803</v>
      </c>
      <c r="BI141" s="106">
        <f t="shared" si="188"/>
        <v>3.2445601798336239</v>
      </c>
      <c r="BJ141" s="79">
        <f>BI141/(($C141/BC$3))</f>
        <v>0.8084630151070582</v>
      </c>
      <c r="BK141" s="76">
        <f t="shared" si="189"/>
        <v>-17</v>
      </c>
      <c r="BL141" s="76">
        <f t="shared" si="190"/>
        <v>10</v>
      </c>
      <c r="BM141" s="76">
        <v>1</v>
      </c>
      <c r="BN141" s="67">
        <f t="shared" si="191"/>
        <v>1.76</v>
      </c>
      <c r="BO141" s="75">
        <f>BO140*BM141</f>
        <v>1</v>
      </c>
      <c r="BP141" s="75">
        <f t="shared" si="192"/>
        <v>-29.92</v>
      </c>
      <c r="BQ141" s="75">
        <f t="shared" si="193"/>
        <v>0.94732285406899774</v>
      </c>
      <c r="BR141" s="75">
        <f t="shared" si="194"/>
        <v>6710886400.000061</v>
      </c>
      <c r="BS141" s="75">
        <f t="shared" si="195"/>
        <v>928.34964244010803</v>
      </c>
      <c r="BV141" s="76">
        <f t="shared" si="196"/>
        <v>-72</v>
      </c>
      <c r="BW141" s="76">
        <f t="shared" si="197"/>
        <v>10</v>
      </c>
      <c r="BX141" s="76">
        <v>1</v>
      </c>
      <c r="BY141" s="67">
        <f t="shared" si="198"/>
        <v>2.0350000000000001</v>
      </c>
      <c r="BZ141" s="75">
        <f>BZ140*BX141</f>
        <v>1</v>
      </c>
      <c r="CA141" s="75">
        <f t="shared" si="199"/>
        <v>-146.52000000000001</v>
      </c>
      <c r="CB141" s="75">
        <f t="shared" si="200"/>
        <v>4.6255998733837607E-4</v>
      </c>
      <c r="CC141" s="75">
        <f t="shared" si="201"/>
        <v>6710886400.000061</v>
      </c>
      <c r="CD141" s="75">
        <f t="shared" si="202"/>
        <v>928.34964244010803</v>
      </c>
      <c r="CG141" s="76">
        <f t="shared" si="203"/>
        <v>-122</v>
      </c>
      <c r="CH141" s="76">
        <f t="shared" si="204"/>
        <v>10</v>
      </c>
      <c r="CI141" s="76">
        <v>1</v>
      </c>
      <c r="CJ141" s="67">
        <f t="shared" si="205"/>
        <v>2.2850000000000001</v>
      </c>
      <c r="CK141" s="75">
        <f>CK140*CI141</f>
        <v>1</v>
      </c>
      <c r="CL141" s="75">
        <f t="shared" si="206"/>
        <v>-278.77000000000004</v>
      </c>
      <c r="CM141" s="75">
        <f t="shared" si="207"/>
        <v>4.517187376351315E-7</v>
      </c>
      <c r="CN141" s="75">
        <f t="shared" si="208"/>
        <v>6710886400.000061</v>
      </c>
      <c r="CO141" s="75">
        <f t="shared" si="209"/>
        <v>928.34964244010803</v>
      </c>
      <c r="CR141" s="76">
        <f t="shared" si="210"/>
        <v>-185</v>
      </c>
      <c r="CS141" s="76">
        <f t="shared" si="211"/>
        <v>10</v>
      </c>
      <c r="CT141" s="76">
        <v>1</v>
      </c>
      <c r="CU141" s="67">
        <f t="shared" si="212"/>
        <v>2.6</v>
      </c>
      <c r="CV141" s="75">
        <f>CV140*CT141</f>
        <v>1</v>
      </c>
      <c r="CW141" s="75">
        <f t="shared" si="213"/>
        <v>-481</v>
      </c>
      <c r="CX141" s="75">
        <f t="shared" si="214"/>
        <v>7.2759576141833341E-11</v>
      </c>
      <c r="CY141" s="75">
        <f t="shared" si="215"/>
        <v>6710886400.000061</v>
      </c>
      <c r="CZ141" s="75">
        <f t="shared" si="216"/>
        <v>928.34964244010803</v>
      </c>
    </row>
    <row r="142" spans="1:104">
      <c r="A142" s="67">
        <f t="shared" si="147"/>
        <v>27.857618025476185</v>
      </c>
      <c r="B142" s="67">
        <f t="shared" si="148"/>
        <v>4.5333333333333332</v>
      </c>
      <c r="C142" s="88">
        <f t="shared" si="145"/>
        <v>6.06</v>
      </c>
      <c r="D142" s="92"/>
      <c r="E142" s="70">
        <f t="shared" si="149"/>
        <v>154175683.3650409</v>
      </c>
      <c r="F142" s="67">
        <f t="shared" si="217"/>
        <v>27.200000000000014</v>
      </c>
      <c r="G142" s="71">
        <v>136</v>
      </c>
      <c r="H142" s="76">
        <f t="shared" si="150"/>
        <v>136</v>
      </c>
      <c r="I142" s="76">
        <f t="shared" si="151"/>
        <v>10</v>
      </c>
      <c r="J142" s="76">
        <v>1</v>
      </c>
      <c r="K142" s="67">
        <f t="shared" si="152"/>
        <v>1</v>
      </c>
      <c r="L142" s="75">
        <f>L141*J142</f>
        <v>691200</v>
      </c>
      <c r="M142" s="75">
        <f t="shared" si="153"/>
        <v>94003200</v>
      </c>
      <c r="N142" s="75">
        <f t="shared" si="154"/>
        <v>1541756833.650409</v>
      </c>
      <c r="O142" s="75">
        <f t="shared" si="155"/>
        <v>7708784168.2520447</v>
      </c>
      <c r="P142" s="75">
        <f t="shared" si="156"/>
        <v>962.01640914644418</v>
      </c>
      <c r="Q142" s="106">
        <f t="shared" si="144"/>
        <v>16.401110107426227</v>
      </c>
      <c r="R142" s="79">
        <f>Q142/(($C142/K$3))</f>
        <v>2.7064538131066382</v>
      </c>
      <c r="S142" s="76">
        <f t="shared" si="157"/>
        <v>126</v>
      </c>
      <c r="T142" s="76">
        <f t="shared" si="158"/>
        <v>10</v>
      </c>
      <c r="U142" s="76">
        <v>1</v>
      </c>
      <c r="V142" s="67">
        <f t="shared" si="159"/>
        <v>1.05</v>
      </c>
      <c r="W142" s="75">
        <f>W141*U142</f>
        <v>691200</v>
      </c>
      <c r="X142" s="75">
        <f t="shared" si="160"/>
        <v>91445760</v>
      </c>
      <c r="Y142" s="75">
        <f t="shared" si="161"/>
        <v>385439208.41260195</v>
      </c>
      <c r="Z142" s="75">
        <f t="shared" si="162"/>
        <v>7708784168.2520447</v>
      </c>
      <c r="AA142" s="75">
        <f t="shared" si="163"/>
        <v>962.01640914644418</v>
      </c>
      <c r="AB142" s="106">
        <f t="shared" si="164"/>
        <v>4.2149489316136908</v>
      </c>
      <c r="AC142" s="79">
        <f>AB142/(($C142/V$3))</f>
        <v>0.73031293369544159</v>
      </c>
      <c r="AD142" s="76">
        <f t="shared" si="165"/>
        <v>101</v>
      </c>
      <c r="AE142" s="76">
        <f t="shared" si="166"/>
        <v>10</v>
      </c>
      <c r="AF142" s="76">
        <v>1</v>
      </c>
      <c r="AG142" s="67">
        <f t="shared" si="167"/>
        <v>1.175</v>
      </c>
      <c r="AH142" s="75">
        <f>AH141*AF142</f>
        <v>57600</v>
      </c>
      <c r="AI142" s="75">
        <f t="shared" si="168"/>
        <v>6835680</v>
      </c>
      <c r="AJ142" s="75">
        <f t="shared" si="169"/>
        <v>12044975.26289379</v>
      </c>
      <c r="AK142" s="75">
        <f t="shared" si="170"/>
        <v>7708784168.2520447</v>
      </c>
      <c r="AL142" s="75">
        <f t="shared" si="171"/>
        <v>962.01640914644418</v>
      </c>
      <c r="AM142" s="106">
        <f t="shared" si="172"/>
        <v>1.7620741847034662</v>
      </c>
      <c r="AN142" s="79">
        <f>AM142/(($C142/AG$3))</f>
        <v>0.34165629818920346</v>
      </c>
      <c r="AO142" s="76">
        <f t="shared" si="173"/>
        <v>71</v>
      </c>
      <c r="AP142" s="76">
        <f t="shared" si="174"/>
        <v>10</v>
      </c>
      <c r="AQ142" s="76">
        <v>1</v>
      </c>
      <c r="AR142" s="67">
        <f t="shared" si="175"/>
        <v>1.325</v>
      </c>
      <c r="AS142" s="75">
        <f>AS141*AQ142</f>
        <v>480</v>
      </c>
      <c r="AT142" s="75">
        <f t="shared" si="176"/>
        <v>45156</v>
      </c>
      <c r="AU142" s="75">
        <f t="shared" si="177"/>
        <v>188202.7384827151</v>
      </c>
      <c r="AV142" s="75">
        <f t="shared" si="178"/>
        <v>7708784168.2520447</v>
      </c>
      <c r="AW142" s="75">
        <f t="shared" si="179"/>
        <v>962.01640914644418</v>
      </c>
      <c r="AX142" s="106">
        <f t="shared" si="180"/>
        <v>4.1678345841685509</v>
      </c>
      <c r="AY142" s="79">
        <f>AX142/(($C142/AR$3))</f>
        <v>0.91128396436028547</v>
      </c>
      <c r="AZ142" s="76">
        <f t="shared" si="181"/>
        <v>34</v>
      </c>
      <c r="BA142" s="76">
        <f t="shared" si="182"/>
        <v>10</v>
      </c>
      <c r="BB142" s="76">
        <v>1</v>
      </c>
      <c r="BC142" s="67">
        <f t="shared" si="183"/>
        <v>1.51</v>
      </c>
      <c r="BD142" s="75">
        <f>BD141*BB142</f>
        <v>6</v>
      </c>
      <c r="BE142" s="75">
        <f t="shared" si="184"/>
        <v>308.04000000000002</v>
      </c>
      <c r="BF142" s="75">
        <f t="shared" si="185"/>
        <v>1114.3047210190414</v>
      </c>
      <c r="BG142" s="75">
        <f t="shared" si="186"/>
        <v>7708784168.2520447</v>
      </c>
      <c r="BH142" s="75">
        <f t="shared" si="187"/>
        <v>962.01640914644418</v>
      </c>
      <c r="BI142" s="106">
        <f t="shared" si="188"/>
        <v>3.6174026782854218</v>
      </c>
      <c r="BJ142" s="79">
        <f>BI142/(($C142/BC$3))</f>
        <v>0.90136601389620252</v>
      </c>
      <c r="BK142" s="76">
        <f t="shared" si="189"/>
        <v>-16</v>
      </c>
      <c r="BL142" s="76">
        <f t="shared" si="190"/>
        <v>10</v>
      </c>
      <c r="BM142" s="76">
        <v>1</v>
      </c>
      <c r="BN142" s="67">
        <f t="shared" si="191"/>
        <v>1.76</v>
      </c>
      <c r="BO142" s="75">
        <f>BO141*BM142</f>
        <v>1</v>
      </c>
      <c r="BP142" s="75">
        <f t="shared" si="192"/>
        <v>-28.16</v>
      </c>
      <c r="BQ142" s="75">
        <f t="shared" si="193"/>
        <v>1.088188204120154</v>
      </c>
      <c r="BR142" s="75">
        <f t="shared" si="194"/>
        <v>7708784168.2520447</v>
      </c>
      <c r="BS142" s="75">
        <f t="shared" si="195"/>
        <v>962.01640914644418</v>
      </c>
      <c r="BV142" s="76">
        <f t="shared" si="196"/>
        <v>-71</v>
      </c>
      <c r="BW142" s="76">
        <f t="shared" si="197"/>
        <v>10</v>
      </c>
      <c r="BX142" s="76">
        <v>1</v>
      </c>
      <c r="BY142" s="67">
        <f t="shared" si="198"/>
        <v>2.0350000000000001</v>
      </c>
      <c r="BZ142" s="75">
        <f>BZ141*BX142</f>
        <v>1</v>
      </c>
      <c r="CA142" s="75">
        <f t="shared" si="199"/>
        <v>-144.48500000000001</v>
      </c>
      <c r="CB142" s="75">
        <f t="shared" si="200"/>
        <v>5.3134189654304202E-4</v>
      </c>
      <c r="CC142" s="75">
        <f t="shared" si="201"/>
        <v>7708784168.2520447</v>
      </c>
      <c r="CD142" s="75">
        <f t="shared" si="202"/>
        <v>962.01640914644418</v>
      </c>
      <c r="CG142" s="76">
        <f t="shared" si="203"/>
        <v>-121</v>
      </c>
      <c r="CH142" s="76">
        <f t="shared" si="204"/>
        <v>10</v>
      </c>
      <c r="CI142" s="76">
        <v>1</v>
      </c>
      <c r="CJ142" s="67">
        <f t="shared" si="205"/>
        <v>2.2850000000000001</v>
      </c>
      <c r="CK142" s="75">
        <f>CK141*CI142</f>
        <v>1</v>
      </c>
      <c r="CL142" s="75">
        <f t="shared" si="206"/>
        <v>-276.48500000000001</v>
      </c>
      <c r="CM142" s="75">
        <f t="shared" si="207"/>
        <v>5.1888857084281256E-7</v>
      </c>
      <c r="CN142" s="75">
        <f t="shared" si="208"/>
        <v>7708784168.2520447</v>
      </c>
      <c r="CO142" s="75">
        <f t="shared" si="209"/>
        <v>962.01640914644418</v>
      </c>
      <c r="CR142" s="76">
        <f t="shared" si="210"/>
        <v>-184</v>
      </c>
      <c r="CS142" s="76">
        <f t="shared" si="211"/>
        <v>10</v>
      </c>
      <c r="CT142" s="76">
        <v>1</v>
      </c>
      <c r="CU142" s="67">
        <f t="shared" si="212"/>
        <v>2.6</v>
      </c>
      <c r="CV142" s="75">
        <f>CV141*CT142</f>
        <v>1</v>
      </c>
      <c r="CW142" s="75">
        <f t="shared" si="213"/>
        <v>-478.40000000000003</v>
      </c>
      <c r="CX142" s="75">
        <f t="shared" si="214"/>
        <v>8.3578805424405498E-11</v>
      </c>
      <c r="CY142" s="75">
        <f t="shared" si="215"/>
        <v>7708784168.2520447</v>
      </c>
      <c r="CZ142" s="75">
        <f t="shared" si="216"/>
        <v>962.01640914644418</v>
      </c>
    </row>
    <row r="143" spans="1:104">
      <c r="A143" s="67">
        <f t="shared" si="147"/>
        <v>28.84001480354679</v>
      </c>
      <c r="B143" s="67">
        <f t="shared" si="148"/>
        <v>4.5666666666666664</v>
      </c>
      <c r="C143" s="88">
        <f t="shared" si="145"/>
        <v>6.06</v>
      </c>
      <c r="D143" s="92"/>
      <c r="E143" s="70">
        <f t="shared" si="149"/>
        <v>177101353.86196622</v>
      </c>
      <c r="F143" s="67">
        <f t="shared" si="217"/>
        <v>27.400000000000013</v>
      </c>
      <c r="G143" s="71">
        <v>137</v>
      </c>
      <c r="H143" s="76">
        <f t="shared" si="150"/>
        <v>137</v>
      </c>
      <c r="I143" s="76">
        <f t="shared" si="151"/>
        <v>10</v>
      </c>
      <c r="J143" s="76">
        <v>1</v>
      </c>
      <c r="K143" s="67">
        <f t="shared" si="152"/>
        <v>1</v>
      </c>
      <c r="L143" s="75">
        <f>L142*J143</f>
        <v>691200</v>
      </c>
      <c r="M143" s="75">
        <f t="shared" si="153"/>
        <v>94694400</v>
      </c>
      <c r="N143" s="75">
        <f t="shared" si="154"/>
        <v>1771013538.6196623</v>
      </c>
      <c r="O143" s="75">
        <f t="shared" si="155"/>
        <v>8855067693.0983124</v>
      </c>
      <c r="P143" s="75">
        <f t="shared" si="156"/>
        <v>996.90317837593398</v>
      </c>
      <c r="Q143" s="106">
        <f t="shared" si="144"/>
        <v>18.702410476434324</v>
      </c>
      <c r="R143" s="79">
        <f>Q143/(($C143/K$3))</f>
        <v>3.0862063492465883</v>
      </c>
      <c r="S143" s="76">
        <f t="shared" si="157"/>
        <v>127</v>
      </c>
      <c r="T143" s="76">
        <f t="shared" si="158"/>
        <v>10</v>
      </c>
      <c r="U143" s="76">
        <v>1</v>
      </c>
      <c r="V143" s="67">
        <f t="shared" si="159"/>
        <v>1.05</v>
      </c>
      <c r="W143" s="75">
        <f>W142*U143</f>
        <v>691200</v>
      </c>
      <c r="X143" s="75">
        <f t="shared" si="160"/>
        <v>92171520</v>
      </c>
      <c r="Y143" s="75">
        <f t="shared" si="161"/>
        <v>442753384.65491527</v>
      </c>
      <c r="Z143" s="75">
        <f t="shared" si="162"/>
        <v>8855067693.0983124</v>
      </c>
      <c r="AA143" s="75">
        <f t="shared" si="163"/>
        <v>996.90317837593398</v>
      </c>
      <c r="AB143" s="106">
        <f t="shared" si="164"/>
        <v>4.8035812434786287</v>
      </c>
      <c r="AC143" s="79">
        <f>AB143/(($C143/V$3))</f>
        <v>0.83230368080075268</v>
      </c>
      <c r="AD143" s="76">
        <f t="shared" si="165"/>
        <v>102</v>
      </c>
      <c r="AE143" s="76">
        <f t="shared" si="166"/>
        <v>10</v>
      </c>
      <c r="AF143" s="76">
        <v>1</v>
      </c>
      <c r="AG143" s="67">
        <f t="shared" si="167"/>
        <v>1.175</v>
      </c>
      <c r="AH143" s="75">
        <f>AH142*AF143</f>
        <v>57600</v>
      </c>
      <c r="AI143" s="75">
        <f t="shared" si="168"/>
        <v>6903360</v>
      </c>
      <c r="AJ143" s="75">
        <f t="shared" si="169"/>
        <v>13836043.270466076</v>
      </c>
      <c r="AK143" s="75">
        <f t="shared" si="170"/>
        <v>8855067693.0983124</v>
      </c>
      <c r="AL143" s="75">
        <f t="shared" si="171"/>
        <v>996.90317837593398</v>
      </c>
      <c r="AM143" s="106">
        <f t="shared" si="172"/>
        <v>2.0042476809069898</v>
      </c>
      <c r="AN143" s="79">
        <f>AM143/(($C143/AG$3))</f>
        <v>0.38861238037388002</v>
      </c>
      <c r="AO143" s="76">
        <f t="shared" si="173"/>
        <v>72</v>
      </c>
      <c r="AP143" s="76">
        <f t="shared" si="174"/>
        <v>10</v>
      </c>
      <c r="AQ143" s="76">
        <v>1</v>
      </c>
      <c r="AR143" s="67">
        <f t="shared" si="175"/>
        <v>1.325</v>
      </c>
      <c r="AS143" s="75">
        <f>AS142*AQ143</f>
        <v>480</v>
      </c>
      <c r="AT143" s="75">
        <f t="shared" si="176"/>
        <v>45792</v>
      </c>
      <c r="AU143" s="75">
        <f t="shared" si="177"/>
        <v>216188.17610103203</v>
      </c>
      <c r="AV143" s="75">
        <f t="shared" si="178"/>
        <v>8855067693.0983124</v>
      </c>
      <c r="AW143" s="75">
        <f t="shared" si="179"/>
        <v>996.90317837593398</v>
      </c>
      <c r="AX143" s="106">
        <f t="shared" si="180"/>
        <v>4.7210904983628588</v>
      </c>
      <c r="AY143" s="79">
        <f>AX143/(($C143/AR$3))</f>
        <v>1.0322516353681168</v>
      </c>
      <c r="AZ143" s="76">
        <f t="shared" si="181"/>
        <v>35</v>
      </c>
      <c r="BA143" s="76">
        <f t="shared" si="182"/>
        <v>10</v>
      </c>
      <c r="BB143" s="76">
        <v>1</v>
      </c>
      <c r="BC143" s="67">
        <f t="shared" si="183"/>
        <v>1.51</v>
      </c>
      <c r="BD143" s="75">
        <f>BD142*BB143</f>
        <v>6</v>
      </c>
      <c r="BE143" s="75">
        <f t="shared" si="184"/>
        <v>317.10000000000002</v>
      </c>
      <c r="BF143" s="75">
        <f t="shared" si="185"/>
        <v>1280.0000000000032</v>
      </c>
      <c r="BG143" s="75">
        <f t="shared" si="186"/>
        <v>8855067693.0983124</v>
      </c>
      <c r="BH143" s="75">
        <f t="shared" si="187"/>
        <v>996.90317837593398</v>
      </c>
      <c r="BI143" s="106">
        <f t="shared" si="188"/>
        <v>4.036581520025238</v>
      </c>
      <c r="BJ143" s="79">
        <f>BI143/(($C143/BC$3))</f>
        <v>1.0058148672010083</v>
      </c>
      <c r="BK143" s="76">
        <f t="shared" si="189"/>
        <v>-15</v>
      </c>
      <c r="BL143" s="76">
        <f t="shared" si="190"/>
        <v>10</v>
      </c>
      <c r="BM143" s="76">
        <v>1</v>
      </c>
      <c r="BN143" s="67">
        <f t="shared" si="191"/>
        <v>1.76</v>
      </c>
      <c r="BO143" s="75">
        <f>BO142*BM143</f>
        <v>1</v>
      </c>
      <c r="BP143" s="75">
        <f t="shared" si="192"/>
        <v>-26.4</v>
      </c>
      <c r="BQ143" s="75">
        <f t="shared" si="193"/>
        <v>1.2499999999999989</v>
      </c>
      <c r="BR143" s="75">
        <f t="shared" si="194"/>
        <v>8855067693.0983124</v>
      </c>
      <c r="BS143" s="75">
        <f t="shared" si="195"/>
        <v>996.90317837593398</v>
      </c>
      <c r="BV143" s="76">
        <f t="shared" si="196"/>
        <v>-70</v>
      </c>
      <c r="BW143" s="76">
        <f t="shared" si="197"/>
        <v>10</v>
      </c>
      <c r="BX143" s="76">
        <v>1</v>
      </c>
      <c r="BY143" s="67">
        <f t="shared" si="198"/>
        <v>2.0350000000000001</v>
      </c>
      <c r="BZ143" s="75">
        <f>BZ142*BX143</f>
        <v>1</v>
      </c>
      <c r="CA143" s="75">
        <f t="shared" si="199"/>
        <v>-142.45000000000002</v>
      </c>
      <c r="CB143" s="75">
        <f t="shared" si="200"/>
        <v>6.1035156249999718E-4</v>
      </c>
      <c r="CC143" s="75">
        <f t="shared" si="201"/>
        <v>8855067693.0983124</v>
      </c>
      <c r="CD143" s="75">
        <f t="shared" si="202"/>
        <v>996.90317837593398</v>
      </c>
      <c r="CG143" s="76">
        <f t="shared" si="203"/>
        <v>-120</v>
      </c>
      <c r="CH143" s="76">
        <f t="shared" si="204"/>
        <v>10</v>
      </c>
      <c r="CI143" s="76">
        <v>1</v>
      </c>
      <c r="CJ143" s="67">
        <f t="shared" si="205"/>
        <v>2.2850000000000001</v>
      </c>
      <c r="CK143" s="75">
        <f>CK142*CI143</f>
        <v>1</v>
      </c>
      <c r="CL143" s="75">
        <f t="shared" si="206"/>
        <v>-274.20000000000005</v>
      </c>
      <c r="CM143" s="75">
        <f t="shared" si="207"/>
        <v>5.9604644775390149E-7</v>
      </c>
      <c r="CN143" s="75">
        <f t="shared" si="208"/>
        <v>8855067693.0983124</v>
      </c>
      <c r="CO143" s="75">
        <f t="shared" si="209"/>
        <v>996.90317837593398</v>
      </c>
      <c r="CR143" s="76">
        <f t="shared" si="210"/>
        <v>-183</v>
      </c>
      <c r="CS143" s="76">
        <f t="shared" si="211"/>
        <v>10</v>
      </c>
      <c r="CT143" s="76">
        <v>1</v>
      </c>
      <c r="CU143" s="67">
        <f t="shared" si="212"/>
        <v>2.6</v>
      </c>
      <c r="CV143" s="75">
        <f>CV142*CT143</f>
        <v>1</v>
      </c>
      <c r="CW143" s="75">
        <f t="shared" si="213"/>
        <v>-475.8</v>
      </c>
      <c r="CX143" s="75">
        <f t="shared" si="214"/>
        <v>9.6006836303631865E-11</v>
      </c>
      <c r="CY143" s="75">
        <f t="shared" si="215"/>
        <v>8855067693.0983124</v>
      </c>
      <c r="CZ143" s="75">
        <f t="shared" si="216"/>
        <v>996.90317837593398</v>
      </c>
    </row>
    <row r="144" spans="1:104">
      <c r="A144" s="67">
        <f t="shared" si="147"/>
        <v>29.857055729178075</v>
      </c>
      <c r="B144" s="67">
        <f t="shared" si="148"/>
        <v>4.5999999999999996</v>
      </c>
      <c r="C144" s="88">
        <f t="shared" si="145"/>
        <v>6.06</v>
      </c>
      <c r="D144" s="92"/>
      <c r="E144" s="70">
        <f t="shared" si="149"/>
        <v>203436033.84898841</v>
      </c>
      <c r="F144" s="67">
        <f t="shared" si="217"/>
        <v>27.600000000000016</v>
      </c>
      <c r="G144" s="71">
        <v>138</v>
      </c>
      <c r="H144" s="76">
        <f t="shared" si="150"/>
        <v>138</v>
      </c>
      <c r="I144" s="76">
        <f t="shared" si="151"/>
        <v>10</v>
      </c>
      <c r="J144" s="76">
        <v>1</v>
      </c>
      <c r="K144" s="67">
        <f t="shared" si="152"/>
        <v>1</v>
      </c>
      <c r="L144" s="75">
        <f>L143*J144</f>
        <v>691200</v>
      </c>
      <c r="M144" s="75">
        <f t="shared" si="153"/>
        <v>95385600</v>
      </c>
      <c r="N144" s="75">
        <f t="shared" si="154"/>
        <v>2034360338.4898841</v>
      </c>
      <c r="O144" s="75">
        <f t="shared" si="155"/>
        <v>10171801692.449421</v>
      </c>
      <c r="P144" s="75">
        <f t="shared" si="156"/>
        <v>1033.0541282295615</v>
      </c>
      <c r="Q144" s="106">
        <f t="shared" si="144"/>
        <v>21.327751133188702</v>
      </c>
      <c r="R144" s="79">
        <f>Q144/(($C144/K$3))</f>
        <v>3.5194308800641423</v>
      </c>
      <c r="S144" s="76">
        <f t="shared" si="157"/>
        <v>128</v>
      </c>
      <c r="T144" s="76">
        <f t="shared" si="158"/>
        <v>10</v>
      </c>
      <c r="U144" s="76">
        <v>1</v>
      </c>
      <c r="V144" s="67">
        <f t="shared" si="159"/>
        <v>1.05</v>
      </c>
      <c r="W144" s="75">
        <f>W143*U144</f>
        <v>691200</v>
      </c>
      <c r="X144" s="75">
        <f t="shared" si="160"/>
        <v>92897280</v>
      </c>
      <c r="Y144" s="75">
        <f t="shared" si="161"/>
        <v>508590084.62247068</v>
      </c>
      <c r="Z144" s="75">
        <f t="shared" si="162"/>
        <v>10171801692.449421</v>
      </c>
      <c r="AA144" s="75">
        <f t="shared" si="163"/>
        <v>1033.0541282295615</v>
      </c>
      <c r="AB144" s="106">
        <f t="shared" si="164"/>
        <v>5.4747575453497745</v>
      </c>
      <c r="AC144" s="79">
        <f>AB144/(($C144/V$3))</f>
        <v>0.94859660439228788</v>
      </c>
      <c r="AD144" s="76">
        <f t="shared" si="165"/>
        <v>103</v>
      </c>
      <c r="AE144" s="76">
        <f t="shared" si="166"/>
        <v>10</v>
      </c>
      <c r="AF144" s="76">
        <v>1</v>
      </c>
      <c r="AG144" s="67">
        <f t="shared" si="167"/>
        <v>1.175</v>
      </c>
      <c r="AH144" s="75">
        <f>AH143*AF144</f>
        <v>57600</v>
      </c>
      <c r="AI144" s="75">
        <f t="shared" si="168"/>
        <v>6971040</v>
      </c>
      <c r="AJ144" s="75">
        <f t="shared" si="169"/>
        <v>15893440.144452183</v>
      </c>
      <c r="AK144" s="75">
        <f t="shared" si="170"/>
        <v>10171801692.449421</v>
      </c>
      <c r="AL144" s="75">
        <f t="shared" si="171"/>
        <v>1033.0541282295615</v>
      </c>
      <c r="AM144" s="106">
        <f t="shared" si="172"/>
        <v>2.2799238197531762</v>
      </c>
      <c r="AN144" s="79">
        <f>AM144/(($C144/AG$3))</f>
        <v>0.44206443699834685</v>
      </c>
      <c r="AO144" s="76">
        <f t="shared" si="173"/>
        <v>73</v>
      </c>
      <c r="AP144" s="76">
        <f t="shared" si="174"/>
        <v>10</v>
      </c>
      <c r="AQ144" s="76">
        <v>1</v>
      </c>
      <c r="AR144" s="67">
        <f t="shared" si="175"/>
        <v>1.325</v>
      </c>
      <c r="AS144" s="75">
        <f>AS143*AQ144</f>
        <v>480</v>
      </c>
      <c r="AT144" s="75">
        <f t="shared" si="176"/>
        <v>46428</v>
      </c>
      <c r="AU144" s="75">
        <f t="shared" si="177"/>
        <v>248335.00225706486</v>
      </c>
      <c r="AV144" s="75">
        <f t="shared" si="178"/>
        <v>10171801692.449421</v>
      </c>
      <c r="AW144" s="75">
        <f t="shared" si="179"/>
        <v>1033.0541282295615</v>
      </c>
      <c r="AX144" s="106">
        <f t="shared" si="180"/>
        <v>5.3488197263949528</v>
      </c>
      <c r="AY144" s="79">
        <f>AX144/(($C144/AR$3))</f>
        <v>1.1695026629493916</v>
      </c>
      <c r="AZ144" s="76">
        <f t="shared" si="181"/>
        <v>36</v>
      </c>
      <c r="BA144" s="76">
        <f t="shared" si="182"/>
        <v>10</v>
      </c>
      <c r="BB144" s="76">
        <v>1</v>
      </c>
      <c r="BC144" s="67">
        <f t="shared" si="183"/>
        <v>1.51</v>
      </c>
      <c r="BD144" s="75">
        <f>BD143*BB144</f>
        <v>6</v>
      </c>
      <c r="BE144" s="75">
        <f t="shared" si="184"/>
        <v>326.16000000000003</v>
      </c>
      <c r="BF144" s="75">
        <f t="shared" si="185"/>
        <v>1470.3338943962083</v>
      </c>
      <c r="BG144" s="75">
        <f t="shared" si="186"/>
        <v>10171801692.449421</v>
      </c>
      <c r="BH144" s="75">
        <f t="shared" si="187"/>
        <v>1033.0541282295615</v>
      </c>
      <c r="BI144" s="106">
        <f t="shared" si="188"/>
        <v>4.5080141476459659</v>
      </c>
      <c r="BJ144" s="79">
        <f>BI144/(($C144/BC$3))</f>
        <v>1.1232840532913215</v>
      </c>
      <c r="BK144" s="76">
        <f t="shared" si="189"/>
        <v>-14</v>
      </c>
      <c r="BL144" s="76">
        <f t="shared" si="190"/>
        <v>10</v>
      </c>
      <c r="BM144" s="76">
        <v>1</v>
      </c>
      <c r="BN144" s="67">
        <f t="shared" si="191"/>
        <v>1.76</v>
      </c>
      <c r="BO144" s="75">
        <f>BO143*BM144</f>
        <v>1</v>
      </c>
      <c r="BP144" s="75">
        <f t="shared" si="192"/>
        <v>-24.64</v>
      </c>
      <c r="BQ144" s="75">
        <f t="shared" si="193"/>
        <v>1.4358729437462927</v>
      </c>
      <c r="BR144" s="75">
        <f t="shared" si="194"/>
        <v>10171801692.449421</v>
      </c>
      <c r="BS144" s="75">
        <f t="shared" si="195"/>
        <v>1033.0541282295615</v>
      </c>
      <c r="BV144" s="76">
        <f t="shared" si="196"/>
        <v>-69</v>
      </c>
      <c r="BW144" s="76">
        <f t="shared" si="197"/>
        <v>10</v>
      </c>
      <c r="BX144" s="76">
        <v>1</v>
      </c>
      <c r="BY144" s="67">
        <f t="shared" si="198"/>
        <v>2.0350000000000001</v>
      </c>
      <c r="BZ144" s="75">
        <f>BZ143*BX144</f>
        <v>1</v>
      </c>
      <c r="CA144" s="75">
        <f t="shared" si="199"/>
        <v>-140.41500000000002</v>
      </c>
      <c r="CB144" s="75">
        <f t="shared" si="200"/>
        <v>7.0110983581361678E-4</v>
      </c>
      <c r="CC144" s="75">
        <f t="shared" si="201"/>
        <v>10171801692.449421</v>
      </c>
      <c r="CD144" s="75">
        <f t="shared" si="202"/>
        <v>1033.0541282295615</v>
      </c>
      <c r="CG144" s="76">
        <f t="shared" si="203"/>
        <v>-119</v>
      </c>
      <c r="CH144" s="76">
        <f t="shared" si="204"/>
        <v>10</v>
      </c>
      <c r="CI144" s="76">
        <v>1</v>
      </c>
      <c r="CJ144" s="67">
        <f t="shared" si="205"/>
        <v>2.2850000000000001</v>
      </c>
      <c r="CK144" s="75">
        <f>CK143*CI144</f>
        <v>1</v>
      </c>
      <c r="CL144" s="75">
        <f t="shared" si="206"/>
        <v>-271.91500000000002</v>
      </c>
      <c r="CM144" s="75">
        <f t="shared" si="207"/>
        <v>6.8467757403673259E-7</v>
      </c>
      <c r="CN144" s="75">
        <f t="shared" si="208"/>
        <v>10171801692.449421</v>
      </c>
      <c r="CO144" s="75">
        <f t="shared" si="209"/>
        <v>1033.0541282295615</v>
      </c>
      <c r="CR144" s="76">
        <f t="shared" si="210"/>
        <v>-182</v>
      </c>
      <c r="CS144" s="76">
        <f t="shared" si="211"/>
        <v>10</v>
      </c>
      <c r="CT144" s="76">
        <v>1</v>
      </c>
      <c r="CU144" s="67">
        <f t="shared" si="212"/>
        <v>2.6</v>
      </c>
      <c r="CV144" s="75">
        <f>CV143*CT144</f>
        <v>1</v>
      </c>
      <c r="CW144" s="75">
        <f t="shared" si="213"/>
        <v>-473.2</v>
      </c>
      <c r="CX144" s="75">
        <f t="shared" si="214"/>
        <v>1.1028289493045156E-10</v>
      </c>
      <c r="CY144" s="75">
        <f t="shared" si="215"/>
        <v>10171801692.449421</v>
      </c>
      <c r="CZ144" s="75">
        <f t="shared" si="216"/>
        <v>1033.0541282295615</v>
      </c>
    </row>
    <row r="145" spans="1:104">
      <c r="A145" s="67">
        <f t="shared" si="147"/>
        <v>30.909962525595304</v>
      </c>
      <c r="B145" s="67">
        <f t="shared" si="148"/>
        <v>4.6333333333333337</v>
      </c>
      <c r="C145" s="88">
        <f t="shared" si="145"/>
        <v>6.06</v>
      </c>
      <c r="D145" s="92"/>
      <c r="E145" s="70">
        <f t="shared" si="149"/>
        <v>233686637.42945412</v>
      </c>
      <c r="F145" s="67">
        <f t="shared" si="217"/>
        <v>27.800000000000011</v>
      </c>
      <c r="G145" s="71">
        <v>139</v>
      </c>
      <c r="H145" s="76">
        <f t="shared" si="150"/>
        <v>139</v>
      </c>
      <c r="I145" s="76">
        <f t="shared" si="151"/>
        <v>10</v>
      </c>
      <c r="J145" s="76">
        <v>1</v>
      </c>
      <c r="K145" s="67">
        <f t="shared" si="152"/>
        <v>1</v>
      </c>
      <c r="L145" s="75">
        <f>L144*J145</f>
        <v>691200</v>
      </c>
      <c r="M145" s="75">
        <f t="shared" si="153"/>
        <v>96076800</v>
      </c>
      <c r="N145" s="75">
        <f t="shared" si="154"/>
        <v>2336866374.2945414</v>
      </c>
      <c r="O145" s="75">
        <f t="shared" si="155"/>
        <v>11684331871.472706</v>
      </c>
      <c r="P145" s="75">
        <f t="shared" si="156"/>
        <v>1070.5150354697839</v>
      </c>
      <c r="Q145" s="106">
        <f t="shared" si="144"/>
        <v>24.322899745771522</v>
      </c>
      <c r="R145" s="79">
        <f>Q145/(($C145/K$3))</f>
        <v>4.0136798260349051</v>
      </c>
      <c r="S145" s="76">
        <f t="shared" si="157"/>
        <v>129</v>
      </c>
      <c r="T145" s="76">
        <f t="shared" si="158"/>
        <v>10</v>
      </c>
      <c r="U145" s="76">
        <v>1</v>
      </c>
      <c r="V145" s="67">
        <f t="shared" si="159"/>
        <v>1.05</v>
      </c>
      <c r="W145" s="75">
        <f>W144*U145</f>
        <v>691200</v>
      </c>
      <c r="X145" s="75">
        <f t="shared" si="160"/>
        <v>93623040</v>
      </c>
      <c r="Y145" s="75">
        <f t="shared" si="161"/>
        <v>584216593.57363486</v>
      </c>
      <c r="Z145" s="75">
        <f t="shared" si="162"/>
        <v>11684331871.472706</v>
      </c>
      <c r="AA145" s="75">
        <f t="shared" si="163"/>
        <v>1070.5150354697839</v>
      </c>
      <c r="AB145" s="106">
        <f t="shared" si="164"/>
        <v>6.2400942500225893</v>
      </c>
      <c r="AC145" s="79">
        <f>AB145/(($C145/V$3))</f>
        <v>1.08120444926134</v>
      </c>
      <c r="AD145" s="76">
        <f t="shared" si="165"/>
        <v>104</v>
      </c>
      <c r="AE145" s="76">
        <f t="shared" si="166"/>
        <v>10</v>
      </c>
      <c r="AF145" s="76">
        <v>1</v>
      </c>
      <c r="AG145" s="67">
        <f t="shared" si="167"/>
        <v>1.175</v>
      </c>
      <c r="AH145" s="75">
        <f>AH144*AF145</f>
        <v>57600</v>
      </c>
      <c r="AI145" s="75">
        <f t="shared" si="168"/>
        <v>7038720</v>
      </c>
      <c r="AJ145" s="75">
        <f t="shared" si="169"/>
        <v>18256768.54917606</v>
      </c>
      <c r="AK145" s="75">
        <f t="shared" si="170"/>
        <v>11684331871.472706</v>
      </c>
      <c r="AL145" s="75">
        <f t="shared" si="171"/>
        <v>1070.5150354697839</v>
      </c>
      <c r="AM145" s="106">
        <f t="shared" si="172"/>
        <v>2.5937625802952895</v>
      </c>
      <c r="AN145" s="79">
        <f>AM145/(($C145/AG$3))</f>
        <v>0.50291601185593482</v>
      </c>
      <c r="AO145" s="76">
        <f t="shared" si="173"/>
        <v>74</v>
      </c>
      <c r="AP145" s="76">
        <f t="shared" si="174"/>
        <v>10</v>
      </c>
      <c r="AQ145" s="76">
        <v>1</v>
      </c>
      <c r="AR145" s="67">
        <f t="shared" si="175"/>
        <v>1.325</v>
      </c>
      <c r="AS145" s="75">
        <f>AS144*AQ145</f>
        <v>480</v>
      </c>
      <c r="AT145" s="75">
        <f t="shared" si="176"/>
        <v>47064</v>
      </c>
      <c r="AU145" s="75">
        <f t="shared" si="177"/>
        <v>285262.00858087535</v>
      </c>
      <c r="AV145" s="75">
        <f t="shared" si="178"/>
        <v>11684331871.472706</v>
      </c>
      <c r="AW145" s="75">
        <f t="shared" si="179"/>
        <v>1070.5150354697839</v>
      </c>
      <c r="AX145" s="106">
        <f t="shared" si="180"/>
        <v>6.0611509557384702</v>
      </c>
      <c r="AY145" s="79">
        <f>AX145/(($C145/AR$3))</f>
        <v>1.3252516528636094</v>
      </c>
      <c r="AZ145" s="76">
        <f t="shared" si="181"/>
        <v>37</v>
      </c>
      <c r="BA145" s="76">
        <f t="shared" si="182"/>
        <v>10</v>
      </c>
      <c r="BB145" s="76">
        <v>1</v>
      </c>
      <c r="BC145" s="67">
        <f t="shared" si="183"/>
        <v>1.51</v>
      </c>
      <c r="BD145" s="75">
        <f>BD144*BB145</f>
        <v>6</v>
      </c>
      <c r="BE145" s="75">
        <f t="shared" si="184"/>
        <v>335.22</v>
      </c>
      <c r="BF145" s="75">
        <f t="shared" si="185"/>
        <v>1688.9701257893084</v>
      </c>
      <c r="BG145" s="75">
        <f t="shared" si="186"/>
        <v>11684331871.472706</v>
      </c>
      <c r="BH145" s="75">
        <f t="shared" si="187"/>
        <v>1070.5150354697839</v>
      </c>
      <c r="BI145" s="106">
        <f t="shared" si="188"/>
        <v>5.0383930725771382</v>
      </c>
      <c r="BJ145" s="79">
        <f>BI145/(($C145/BC$3))</f>
        <v>1.2554411781504091</v>
      </c>
      <c r="BK145" s="76">
        <f t="shared" si="189"/>
        <v>-13</v>
      </c>
      <c r="BL145" s="76">
        <f t="shared" si="190"/>
        <v>10</v>
      </c>
      <c r="BM145" s="76">
        <v>1</v>
      </c>
      <c r="BN145" s="67">
        <f t="shared" si="191"/>
        <v>1.76</v>
      </c>
      <c r="BO145" s="75">
        <f>BO144*BM145</f>
        <v>1</v>
      </c>
      <c r="BP145" s="75">
        <f t="shared" si="192"/>
        <v>-22.88</v>
      </c>
      <c r="BQ145" s="75">
        <f t="shared" si="193"/>
        <v>1.6493848884661164</v>
      </c>
      <c r="BR145" s="75">
        <f t="shared" si="194"/>
        <v>11684331871.472706</v>
      </c>
      <c r="BS145" s="75">
        <f t="shared" si="195"/>
        <v>1070.5150354697839</v>
      </c>
      <c r="BV145" s="76">
        <f t="shared" si="196"/>
        <v>-68</v>
      </c>
      <c r="BW145" s="76">
        <f t="shared" si="197"/>
        <v>10</v>
      </c>
      <c r="BX145" s="76">
        <v>1</v>
      </c>
      <c r="BY145" s="67">
        <f t="shared" si="198"/>
        <v>2.0350000000000001</v>
      </c>
      <c r="BZ145" s="75">
        <f>BZ144*BX145</f>
        <v>1</v>
      </c>
      <c r="CA145" s="75">
        <f t="shared" si="199"/>
        <v>-138.38</v>
      </c>
      <c r="CB145" s="75">
        <f t="shared" si="200"/>
        <v>8.0536371507134287E-4</v>
      </c>
      <c r="CC145" s="75">
        <f t="shared" si="201"/>
        <v>11684331871.472706</v>
      </c>
      <c r="CD145" s="75">
        <f t="shared" si="202"/>
        <v>1070.5150354697839</v>
      </c>
      <c r="CG145" s="76">
        <f t="shared" si="203"/>
        <v>-118</v>
      </c>
      <c r="CH145" s="76">
        <f t="shared" si="204"/>
        <v>10</v>
      </c>
      <c r="CI145" s="76">
        <v>1</v>
      </c>
      <c r="CJ145" s="67">
        <f t="shared" si="205"/>
        <v>2.2850000000000001</v>
      </c>
      <c r="CK145" s="75">
        <f>CK144*CI145</f>
        <v>1</v>
      </c>
      <c r="CL145" s="75">
        <f t="shared" si="206"/>
        <v>-269.63</v>
      </c>
      <c r="CM145" s="75">
        <f t="shared" si="207"/>
        <v>7.8648800299935584E-7</v>
      </c>
      <c r="CN145" s="75">
        <f t="shared" si="208"/>
        <v>11684331871.472706</v>
      </c>
      <c r="CO145" s="75">
        <f t="shared" si="209"/>
        <v>1070.5150354697839</v>
      </c>
      <c r="CR145" s="76">
        <f t="shared" si="210"/>
        <v>-181</v>
      </c>
      <c r="CS145" s="76">
        <f t="shared" si="211"/>
        <v>10</v>
      </c>
      <c r="CT145" s="76">
        <v>1</v>
      </c>
      <c r="CU145" s="67">
        <f t="shared" si="212"/>
        <v>2.6</v>
      </c>
      <c r="CV145" s="75">
        <f>CV144*CT145</f>
        <v>1</v>
      </c>
      <c r="CW145" s="75">
        <f t="shared" si="213"/>
        <v>-470.6</v>
      </c>
      <c r="CX145" s="75">
        <f t="shared" si="214"/>
        <v>1.2668177999092057E-10</v>
      </c>
      <c r="CY145" s="75">
        <f t="shared" si="215"/>
        <v>11684331871.472706</v>
      </c>
      <c r="CZ145" s="75">
        <f t="shared" si="216"/>
        <v>1070.5150354697839</v>
      </c>
    </row>
    <row r="146" spans="1:104">
      <c r="A146" s="67">
        <f t="shared" si="147"/>
        <v>32.000000000000256</v>
      </c>
      <c r="B146" s="67">
        <f t="shared" si="148"/>
        <v>4.666666666666667</v>
      </c>
      <c r="C146" s="88">
        <f t="shared" si="145"/>
        <v>6.06</v>
      </c>
      <c r="D146" s="92"/>
      <c r="E146" s="70">
        <f t="shared" si="149"/>
        <v>268435456.0000025</v>
      </c>
      <c r="F146" s="67">
        <f t="shared" si="217"/>
        <v>28.000000000000014</v>
      </c>
      <c r="G146" s="71">
        <v>140</v>
      </c>
      <c r="H146" s="76">
        <f t="shared" si="150"/>
        <v>140</v>
      </c>
      <c r="I146" s="76">
        <f t="shared" si="151"/>
        <v>10</v>
      </c>
      <c r="J146" s="76">
        <v>14</v>
      </c>
      <c r="K146" s="67">
        <f t="shared" si="152"/>
        <v>1</v>
      </c>
      <c r="L146" s="75">
        <f>L145*J146</f>
        <v>9676800</v>
      </c>
      <c r="M146" s="75">
        <f t="shared" si="153"/>
        <v>1354752000</v>
      </c>
      <c r="N146" s="75">
        <f t="shared" si="154"/>
        <v>2684354560.0000248</v>
      </c>
      <c r="O146" s="75">
        <f t="shared" si="155"/>
        <v>13421772800.000124</v>
      </c>
      <c r="P146" s="75">
        <f t="shared" si="156"/>
        <v>1109.3333333333421</v>
      </c>
      <c r="Q146" s="106">
        <f t="shared" si="144"/>
        <v>1.9814361300075769</v>
      </c>
      <c r="R146" s="79">
        <f>Q146/(($C146/K$3))</f>
        <v>0.32696965841709191</v>
      </c>
      <c r="S146" s="76">
        <f t="shared" si="157"/>
        <v>130</v>
      </c>
      <c r="T146" s="76">
        <f t="shared" si="158"/>
        <v>10</v>
      </c>
      <c r="U146" s="76">
        <v>1</v>
      </c>
      <c r="V146" s="67">
        <f t="shared" si="159"/>
        <v>1.05</v>
      </c>
      <c r="W146" s="75">
        <f>W145*U146</f>
        <v>691200</v>
      </c>
      <c r="X146" s="75">
        <f t="shared" si="160"/>
        <v>94348800</v>
      </c>
      <c r="Y146" s="75">
        <f t="shared" si="161"/>
        <v>671088640.00000584</v>
      </c>
      <c r="Z146" s="75">
        <f t="shared" si="162"/>
        <v>13421772800.000124</v>
      </c>
      <c r="AA146" s="75">
        <f t="shared" si="163"/>
        <v>1109.3333333333421</v>
      </c>
      <c r="AB146" s="106">
        <f t="shared" si="164"/>
        <v>7.1128476461810415</v>
      </c>
      <c r="AC146" s="79">
        <f>AB146/(($C146/V$3))</f>
        <v>1.2324240971105767</v>
      </c>
      <c r="AD146" s="76">
        <f t="shared" si="165"/>
        <v>105</v>
      </c>
      <c r="AE146" s="76">
        <f t="shared" si="166"/>
        <v>10</v>
      </c>
      <c r="AF146" s="76">
        <v>1</v>
      </c>
      <c r="AG146" s="67">
        <f t="shared" si="167"/>
        <v>1.175</v>
      </c>
      <c r="AH146" s="75">
        <f>AH145*AF146</f>
        <v>57600</v>
      </c>
      <c r="AI146" s="75">
        <f t="shared" si="168"/>
        <v>7106400</v>
      </c>
      <c r="AJ146" s="75">
        <f t="shared" si="169"/>
        <v>20971520.000000149</v>
      </c>
      <c r="AK146" s="75">
        <f t="shared" si="170"/>
        <v>13421772800.000124</v>
      </c>
      <c r="AL146" s="75">
        <f t="shared" si="171"/>
        <v>1109.3333333333421</v>
      </c>
      <c r="AM146" s="106">
        <f t="shared" si="172"/>
        <v>2.9510750872453211</v>
      </c>
      <c r="AN146" s="79">
        <f>AM146/(($C146/AG$3))</f>
        <v>0.5721969022299096</v>
      </c>
      <c r="AO146" s="76">
        <f t="shared" si="173"/>
        <v>75</v>
      </c>
      <c r="AP146" s="76">
        <f t="shared" si="174"/>
        <v>10</v>
      </c>
      <c r="AQ146" s="76">
        <v>1</v>
      </c>
      <c r="AR146" s="67">
        <f t="shared" si="175"/>
        <v>1.325</v>
      </c>
      <c r="AS146" s="75">
        <f>AS145*AQ146</f>
        <v>480</v>
      </c>
      <c r="AT146" s="75">
        <f t="shared" si="176"/>
        <v>47700</v>
      </c>
      <c r="AU146" s="75">
        <f t="shared" si="177"/>
        <v>327680.00000000163</v>
      </c>
      <c r="AV146" s="75">
        <f t="shared" si="178"/>
        <v>13421772800.000124</v>
      </c>
      <c r="AW146" s="75">
        <f t="shared" si="179"/>
        <v>1109.3333333333421</v>
      </c>
      <c r="AX146" s="106">
        <f t="shared" si="180"/>
        <v>6.8696016771488813</v>
      </c>
      <c r="AY146" s="79">
        <f>AX146/(($C146/AR$3))</f>
        <v>1.5020168683535096</v>
      </c>
      <c r="AZ146" s="76">
        <f t="shared" si="181"/>
        <v>38</v>
      </c>
      <c r="BA146" s="76">
        <f t="shared" si="182"/>
        <v>10</v>
      </c>
      <c r="BB146" s="76">
        <v>1</v>
      </c>
      <c r="BC146" s="67">
        <f t="shared" si="183"/>
        <v>1.51</v>
      </c>
      <c r="BD146" s="75">
        <f>BD145*BB146</f>
        <v>6</v>
      </c>
      <c r="BE146" s="75">
        <f t="shared" si="184"/>
        <v>344.28000000000003</v>
      </c>
      <c r="BF146" s="75">
        <f t="shared" si="185"/>
        <v>1940.1172051333142</v>
      </c>
      <c r="BG146" s="75">
        <f t="shared" si="186"/>
        <v>13421772800.000124</v>
      </c>
      <c r="BH146" s="75">
        <f t="shared" si="187"/>
        <v>1109.3333333333421</v>
      </c>
      <c r="BI146" s="106">
        <f t="shared" si="188"/>
        <v>5.6352887333952424</v>
      </c>
      <c r="BJ146" s="79">
        <f>BI146/(($C146/BC$3))</f>
        <v>1.4041726051859433</v>
      </c>
      <c r="BK146" s="76">
        <f t="shared" si="189"/>
        <v>-12</v>
      </c>
      <c r="BL146" s="76">
        <f t="shared" si="190"/>
        <v>10</v>
      </c>
      <c r="BM146" s="76">
        <v>1</v>
      </c>
      <c r="BN146" s="67">
        <f t="shared" si="191"/>
        <v>1.76</v>
      </c>
      <c r="BO146" s="75">
        <f>BO145*BM146</f>
        <v>1</v>
      </c>
      <c r="BP146" s="75">
        <f t="shared" si="192"/>
        <v>-21.12</v>
      </c>
      <c r="BQ146" s="75">
        <f t="shared" si="193"/>
        <v>1.8946457081379962</v>
      </c>
      <c r="BR146" s="75">
        <f t="shared" si="194"/>
        <v>13421772800.000124</v>
      </c>
      <c r="BS146" s="75">
        <f t="shared" si="195"/>
        <v>1109.3333333333421</v>
      </c>
      <c r="BV146" s="76">
        <f t="shared" si="196"/>
        <v>-67</v>
      </c>
      <c r="BW146" s="76">
        <f t="shared" si="197"/>
        <v>10</v>
      </c>
      <c r="BX146" s="76">
        <v>1</v>
      </c>
      <c r="BY146" s="67">
        <f t="shared" si="198"/>
        <v>2.0350000000000001</v>
      </c>
      <c r="BZ146" s="75">
        <f>BZ145*BX146</f>
        <v>1</v>
      </c>
      <c r="CA146" s="75">
        <f t="shared" si="199"/>
        <v>-136.345</v>
      </c>
      <c r="CB146" s="75">
        <f t="shared" si="200"/>
        <v>9.2511997467675257E-4</v>
      </c>
      <c r="CC146" s="75">
        <f t="shared" si="201"/>
        <v>13421772800.000124</v>
      </c>
      <c r="CD146" s="75">
        <f t="shared" si="202"/>
        <v>1109.3333333333421</v>
      </c>
      <c r="CG146" s="76">
        <f t="shared" si="203"/>
        <v>-117</v>
      </c>
      <c r="CH146" s="76">
        <f t="shared" si="204"/>
        <v>10</v>
      </c>
      <c r="CI146" s="76">
        <v>1</v>
      </c>
      <c r="CJ146" s="67">
        <f t="shared" si="205"/>
        <v>2.2850000000000001</v>
      </c>
      <c r="CK146" s="75">
        <f>CK145*CI146</f>
        <v>1</v>
      </c>
      <c r="CL146" s="75">
        <f t="shared" si="206"/>
        <v>-267.34500000000003</v>
      </c>
      <c r="CM146" s="75">
        <f t="shared" si="207"/>
        <v>9.0343747527026322E-7</v>
      </c>
      <c r="CN146" s="75">
        <f t="shared" si="208"/>
        <v>13421772800.000124</v>
      </c>
      <c r="CO146" s="75">
        <f t="shared" si="209"/>
        <v>1109.3333333333421</v>
      </c>
      <c r="CR146" s="76">
        <f t="shared" si="210"/>
        <v>-180</v>
      </c>
      <c r="CS146" s="76">
        <f t="shared" si="211"/>
        <v>10</v>
      </c>
      <c r="CT146" s="76">
        <v>1</v>
      </c>
      <c r="CU146" s="67">
        <f t="shared" si="212"/>
        <v>2.6</v>
      </c>
      <c r="CV146" s="75">
        <f>CV145*CT146</f>
        <v>1</v>
      </c>
      <c r="CW146" s="75">
        <f t="shared" si="213"/>
        <v>-468</v>
      </c>
      <c r="CX146" s="75">
        <f t="shared" si="214"/>
        <v>1.4551915228366676E-10</v>
      </c>
      <c r="CY146" s="75">
        <f t="shared" si="215"/>
        <v>13421772800.000124</v>
      </c>
      <c r="CZ146" s="75">
        <f t="shared" si="216"/>
        <v>1109.3333333333421</v>
      </c>
    </row>
    <row r="147" spans="1:104">
      <c r="A147" s="67">
        <f t="shared" si="147"/>
        <v>33.128477562924346</v>
      </c>
      <c r="B147" s="67">
        <f t="shared" si="148"/>
        <v>4.7</v>
      </c>
      <c r="C147" s="88">
        <f t="shared" si="145"/>
        <v>6.06</v>
      </c>
      <c r="D147" s="92"/>
      <c r="E147" s="70">
        <f t="shared" si="149"/>
        <v>308351366.73008186</v>
      </c>
      <c r="F147" s="67">
        <f t="shared" si="217"/>
        <v>28.200000000000014</v>
      </c>
      <c r="G147" s="71">
        <v>141</v>
      </c>
      <c r="H147" s="76">
        <f t="shared" si="150"/>
        <v>141</v>
      </c>
      <c r="I147" s="76">
        <f t="shared" si="151"/>
        <v>10</v>
      </c>
      <c r="J147" s="76">
        <v>1</v>
      </c>
      <c r="K147" s="67">
        <f t="shared" si="152"/>
        <v>1</v>
      </c>
      <c r="L147" s="75">
        <f>L146*J147</f>
        <v>9676800</v>
      </c>
      <c r="M147" s="75">
        <f t="shared" si="153"/>
        <v>1364428800</v>
      </c>
      <c r="N147" s="75">
        <f t="shared" si="154"/>
        <v>3083513667.3008184</v>
      </c>
      <c r="O147" s="75">
        <f t="shared" si="155"/>
        <v>15417568336.504093</v>
      </c>
      <c r="P147" s="75">
        <f t="shared" si="156"/>
        <v>1149.5581714334749</v>
      </c>
      <c r="Q147" s="106">
        <f t="shared" si="144"/>
        <v>2.2599300654609595</v>
      </c>
      <c r="R147" s="79">
        <f>Q147/(($C147/K$3))</f>
        <v>0.372925753376396</v>
      </c>
      <c r="S147" s="76">
        <f t="shared" si="157"/>
        <v>131</v>
      </c>
      <c r="T147" s="76">
        <f t="shared" si="158"/>
        <v>10</v>
      </c>
      <c r="U147" s="76">
        <v>1</v>
      </c>
      <c r="V147" s="67">
        <f t="shared" si="159"/>
        <v>1.05</v>
      </c>
      <c r="W147" s="75">
        <f>W146*U147</f>
        <v>691200</v>
      </c>
      <c r="X147" s="75">
        <f t="shared" si="160"/>
        <v>95074560</v>
      </c>
      <c r="Y147" s="75">
        <f t="shared" si="161"/>
        <v>770878416.82520413</v>
      </c>
      <c r="Z147" s="75">
        <f t="shared" si="162"/>
        <v>15417568336.504093</v>
      </c>
      <c r="AA147" s="75">
        <f t="shared" si="163"/>
        <v>1149.5581714334749</v>
      </c>
      <c r="AB147" s="106">
        <f t="shared" si="164"/>
        <v>8.1081460363866444</v>
      </c>
      <c r="AC147" s="79">
        <f>AB147/(($C147/V$3))</f>
        <v>1.4048767884828346</v>
      </c>
      <c r="AD147" s="76">
        <f t="shared" si="165"/>
        <v>106</v>
      </c>
      <c r="AE147" s="76">
        <f t="shared" si="166"/>
        <v>10</v>
      </c>
      <c r="AF147" s="76">
        <v>1</v>
      </c>
      <c r="AG147" s="67">
        <f t="shared" si="167"/>
        <v>1.175</v>
      </c>
      <c r="AH147" s="75">
        <f>AH146*AF147</f>
        <v>57600</v>
      </c>
      <c r="AI147" s="75">
        <f t="shared" si="168"/>
        <v>7174080</v>
      </c>
      <c r="AJ147" s="75">
        <f t="shared" si="169"/>
        <v>24089950.525787588</v>
      </c>
      <c r="AK147" s="75">
        <f t="shared" si="170"/>
        <v>15417568336.504093</v>
      </c>
      <c r="AL147" s="75">
        <f t="shared" si="171"/>
        <v>1149.5581714334749</v>
      </c>
      <c r="AM147" s="106">
        <f t="shared" si="172"/>
        <v>3.3579149557556631</v>
      </c>
      <c r="AN147" s="79">
        <f>AM147/(($C147/AG$3))</f>
        <v>0.65108087013414262</v>
      </c>
      <c r="AO147" s="76">
        <f t="shared" si="173"/>
        <v>76</v>
      </c>
      <c r="AP147" s="76">
        <f t="shared" si="174"/>
        <v>10</v>
      </c>
      <c r="AQ147" s="76">
        <v>1</v>
      </c>
      <c r="AR147" s="67">
        <f t="shared" si="175"/>
        <v>1.325</v>
      </c>
      <c r="AS147" s="75">
        <f>AS146*AQ147</f>
        <v>480</v>
      </c>
      <c r="AT147" s="75">
        <f t="shared" si="176"/>
        <v>48336</v>
      </c>
      <c r="AU147" s="75">
        <f t="shared" si="177"/>
        <v>376405.47696543037</v>
      </c>
      <c r="AV147" s="75">
        <f t="shared" si="178"/>
        <v>15417568336.504093</v>
      </c>
      <c r="AW147" s="75">
        <f t="shared" si="179"/>
        <v>1149.5581714334749</v>
      </c>
      <c r="AX147" s="106">
        <f t="shared" si="180"/>
        <v>7.7872698809465071</v>
      </c>
      <c r="AY147" s="79">
        <f>AX147/(($C147/AR$3))</f>
        <v>1.7026621439363239</v>
      </c>
      <c r="AZ147" s="76">
        <f t="shared" si="181"/>
        <v>39</v>
      </c>
      <c r="BA147" s="76">
        <f t="shared" si="182"/>
        <v>10</v>
      </c>
      <c r="BB147" s="76">
        <v>1</v>
      </c>
      <c r="BC147" s="67">
        <f t="shared" si="183"/>
        <v>1.51</v>
      </c>
      <c r="BD147" s="75">
        <f>BD146*BB147</f>
        <v>6</v>
      </c>
      <c r="BE147" s="75">
        <f t="shared" si="184"/>
        <v>353.34</v>
      </c>
      <c r="BF147" s="75">
        <f t="shared" si="185"/>
        <v>2228.6094420380837</v>
      </c>
      <c r="BG147" s="75">
        <f t="shared" si="186"/>
        <v>15417568336.504093</v>
      </c>
      <c r="BH147" s="75">
        <f t="shared" si="187"/>
        <v>1149.5581714334749</v>
      </c>
      <c r="BI147" s="106">
        <f t="shared" si="188"/>
        <v>6.3072662082925337</v>
      </c>
      <c r="BJ147" s="79">
        <f>BI147/(($C147/BC$3))</f>
        <v>1.57161253704979</v>
      </c>
      <c r="BK147" s="76">
        <f t="shared" si="189"/>
        <v>-11</v>
      </c>
      <c r="BL147" s="76">
        <f t="shared" si="190"/>
        <v>10</v>
      </c>
      <c r="BM147" s="76">
        <v>1</v>
      </c>
      <c r="BN147" s="67">
        <f t="shared" si="191"/>
        <v>1.76</v>
      </c>
      <c r="BO147" s="75">
        <f>BO146*BM147</f>
        <v>1</v>
      </c>
      <c r="BP147" s="75">
        <f t="shared" si="192"/>
        <v>-19.36</v>
      </c>
      <c r="BQ147" s="75">
        <f t="shared" si="193"/>
        <v>2.176376408240309</v>
      </c>
      <c r="BR147" s="75">
        <f t="shared" si="194"/>
        <v>15417568336.504093</v>
      </c>
      <c r="BS147" s="75">
        <f t="shared" si="195"/>
        <v>1149.5581714334749</v>
      </c>
      <c r="BV147" s="76">
        <f t="shared" si="196"/>
        <v>-66</v>
      </c>
      <c r="BW147" s="76">
        <f t="shared" si="197"/>
        <v>10</v>
      </c>
      <c r="BX147" s="76">
        <v>1</v>
      </c>
      <c r="BY147" s="67">
        <f t="shared" si="198"/>
        <v>2.0350000000000001</v>
      </c>
      <c r="BZ147" s="75">
        <f>BZ146*BX147</f>
        <v>1</v>
      </c>
      <c r="CA147" s="75">
        <f t="shared" si="199"/>
        <v>-134.31</v>
      </c>
      <c r="CB147" s="75">
        <f t="shared" si="200"/>
        <v>1.0626837930860842E-3</v>
      </c>
      <c r="CC147" s="75">
        <f t="shared" si="201"/>
        <v>15417568336.504093</v>
      </c>
      <c r="CD147" s="75">
        <f t="shared" si="202"/>
        <v>1149.5581714334749</v>
      </c>
      <c r="CG147" s="76">
        <f t="shared" si="203"/>
        <v>-116</v>
      </c>
      <c r="CH147" s="76">
        <f t="shared" si="204"/>
        <v>10</v>
      </c>
      <c r="CI147" s="76">
        <v>1</v>
      </c>
      <c r="CJ147" s="67">
        <f t="shared" si="205"/>
        <v>2.2850000000000001</v>
      </c>
      <c r="CK147" s="75">
        <f>CK146*CI147</f>
        <v>1</v>
      </c>
      <c r="CL147" s="75">
        <f t="shared" si="206"/>
        <v>-265.06</v>
      </c>
      <c r="CM147" s="75">
        <f t="shared" si="207"/>
        <v>1.0377771416856258E-6</v>
      </c>
      <c r="CN147" s="75">
        <f t="shared" si="208"/>
        <v>15417568336.504093</v>
      </c>
      <c r="CO147" s="75">
        <f t="shared" si="209"/>
        <v>1149.5581714334749</v>
      </c>
      <c r="CR147" s="76">
        <f t="shared" si="210"/>
        <v>-179</v>
      </c>
      <c r="CS147" s="76">
        <f t="shared" si="211"/>
        <v>10</v>
      </c>
      <c r="CT147" s="76">
        <v>1</v>
      </c>
      <c r="CU147" s="67">
        <f t="shared" si="212"/>
        <v>2.6</v>
      </c>
      <c r="CV147" s="75">
        <f>CV146*CT147</f>
        <v>1</v>
      </c>
      <c r="CW147" s="75">
        <f t="shared" si="213"/>
        <v>-465.40000000000003</v>
      </c>
      <c r="CX147" s="75">
        <f t="shared" si="214"/>
        <v>1.6715761084881107E-10</v>
      </c>
      <c r="CY147" s="75">
        <f t="shared" si="215"/>
        <v>15417568336.504093</v>
      </c>
      <c r="CZ147" s="75">
        <f t="shared" si="216"/>
        <v>1149.5581714334749</v>
      </c>
    </row>
    <row r="148" spans="1:104">
      <c r="A148" s="67">
        <f t="shared" si="147"/>
        <v>34.296750801161657</v>
      </c>
      <c r="B148" s="67">
        <f t="shared" si="148"/>
        <v>4.7333333333333334</v>
      </c>
      <c r="C148" s="88">
        <f t="shared" si="145"/>
        <v>6.06</v>
      </c>
      <c r="D148" s="92"/>
      <c r="E148" s="70">
        <f t="shared" si="149"/>
        <v>354202707.7239325</v>
      </c>
      <c r="F148" s="67">
        <f t="shared" si="217"/>
        <v>28.400000000000016</v>
      </c>
      <c r="G148" s="71">
        <v>142</v>
      </c>
      <c r="H148" s="76">
        <f t="shared" si="150"/>
        <v>142</v>
      </c>
      <c r="I148" s="76">
        <f t="shared" si="151"/>
        <v>10</v>
      </c>
      <c r="J148" s="76">
        <v>1</v>
      </c>
      <c r="K148" s="67">
        <f t="shared" si="152"/>
        <v>1</v>
      </c>
      <c r="L148" s="75">
        <f>L147*J148</f>
        <v>9676800</v>
      </c>
      <c r="M148" s="75">
        <f t="shared" si="153"/>
        <v>1374105600</v>
      </c>
      <c r="N148" s="75">
        <f t="shared" si="154"/>
        <v>3542027077.239325</v>
      </c>
      <c r="O148" s="75">
        <f t="shared" si="155"/>
        <v>17710135386.196625</v>
      </c>
      <c r="P148" s="75">
        <f t="shared" si="156"/>
        <v>1191.240477827015</v>
      </c>
      <c r="Q148" s="106">
        <f t="shared" ref="Q148:Q211" si="218">N148/M148</f>
        <v>2.5776964137540266</v>
      </c>
      <c r="R148" s="79">
        <f>Q148/(($C148/K$3))</f>
        <v>0.42536244451386579</v>
      </c>
      <c r="S148" s="76">
        <f t="shared" si="157"/>
        <v>132</v>
      </c>
      <c r="T148" s="76">
        <f t="shared" si="158"/>
        <v>10</v>
      </c>
      <c r="U148" s="76">
        <v>1</v>
      </c>
      <c r="V148" s="67">
        <f t="shared" si="159"/>
        <v>1.05</v>
      </c>
      <c r="W148" s="75">
        <f>W147*U148</f>
        <v>691200</v>
      </c>
      <c r="X148" s="75">
        <f t="shared" si="160"/>
        <v>95800320</v>
      </c>
      <c r="Y148" s="75">
        <f t="shared" si="161"/>
        <v>885506769.30983078</v>
      </c>
      <c r="Z148" s="75">
        <f t="shared" si="162"/>
        <v>17710135386.196625</v>
      </c>
      <c r="AA148" s="75">
        <f t="shared" si="163"/>
        <v>1191.240477827015</v>
      </c>
      <c r="AB148" s="106">
        <f t="shared" si="164"/>
        <v>9.2432548169967568</v>
      </c>
      <c r="AC148" s="79">
        <f>AB148/(($C148/V$3))</f>
        <v>1.6015540524499334</v>
      </c>
      <c r="AD148" s="76">
        <f t="shared" si="165"/>
        <v>107</v>
      </c>
      <c r="AE148" s="76">
        <f t="shared" si="166"/>
        <v>10</v>
      </c>
      <c r="AF148" s="76">
        <v>1</v>
      </c>
      <c r="AG148" s="67">
        <f t="shared" si="167"/>
        <v>1.175</v>
      </c>
      <c r="AH148" s="75">
        <f>AH147*AF148</f>
        <v>57600</v>
      </c>
      <c r="AI148" s="75">
        <f t="shared" si="168"/>
        <v>7241760</v>
      </c>
      <c r="AJ148" s="75">
        <f t="shared" si="169"/>
        <v>27672086.540932167</v>
      </c>
      <c r="AK148" s="75">
        <f t="shared" si="170"/>
        <v>17710135386.196625</v>
      </c>
      <c r="AL148" s="75">
        <f t="shared" si="171"/>
        <v>1191.240477827015</v>
      </c>
      <c r="AM148" s="106">
        <f t="shared" si="172"/>
        <v>3.8211824944394963</v>
      </c>
      <c r="AN148" s="79">
        <f>AM148/(($C148/AG$3))</f>
        <v>0.74090584669412674</v>
      </c>
      <c r="AO148" s="76">
        <f t="shared" si="173"/>
        <v>77</v>
      </c>
      <c r="AP148" s="76">
        <f t="shared" si="174"/>
        <v>10</v>
      </c>
      <c r="AQ148" s="76">
        <v>1</v>
      </c>
      <c r="AR148" s="67">
        <f t="shared" si="175"/>
        <v>1.325</v>
      </c>
      <c r="AS148" s="75">
        <f>AS147*AQ148</f>
        <v>480</v>
      </c>
      <c r="AT148" s="75">
        <f t="shared" si="176"/>
        <v>48972</v>
      </c>
      <c r="AU148" s="75">
        <f t="shared" si="177"/>
        <v>432376.35220206424</v>
      </c>
      <c r="AV148" s="75">
        <f t="shared" si="178"/>
        <v>17710135386.196625</v>
      </c>
      <c r="AW148" s="75">
        <f t="shared" si="179"/>
        <v>1191.240477827015</v>
      </c>
      <c r="AX148" s="106">
        <f t="shared" si="180"/>
        <v>8.8290523605747016</v>
      </c>
      <c r="AY148" s="79">
        <f>AX148/(($C148/AR$3))</f>
        <v>1.9304446167923235</v>
      </c>
      <c r="AZ148" s="76">
        <f t="shared" si="181"/>
        <v>40</v>
      </c>
      <c r="BA148" s="76">
        <f t="shared" si="182"/>
        <v>10</v>
      </c>
      <c r="BB148" s="76">
        <v>8</v>
      </c>
      <c r="BC148" s="67">
        <f t="shared" si="183"/>
        <v>1.51</v>
      </c>
      <c r="BD148" s="75">
        <f>BD147*BB148</f>
        <v>48</v>
      </c>
      <c r="BE148" s="75">
        <f t="shared" si="184"/>
        <v>2899.2</v>
      </c>
      <c r="BF148" s="75">
        <f t="shared" si="185"/>
        <v>2560.0000000000068</v>
      </c>
      <c r="BG148" s="75">
        <f t="shared" si="186"/>
        <v>17710135386.196625</v>
      </c>
      <c r="BH148" s="75">
        <f t="shared" si="187"/>
        <v>1191.240477827015</v>
      </c>
      <c r="BI148" s="106">
        <f t="shared" si="188"/>
        <v>0.88300220750552116</v>
      </c>
      <c r="BJ148" s="79">
        <f>BI148/(($C148/BC$3))</f>
        <v>0.22002200220022064</v>
      </c>
      <c r="BK148" s="76">
        <f t="shared" si="189"/>
        <v>-10</v>
      </c>
      <c r="BL148" s="76">
        <f t="shared" si="190"/>
        <v>10</v>
      </c>
      <c r="BM148" s="76">
        <v>1</v>
      </c>
      <c r="BN148" s="67">
        <f t="shared" si="191"/>
        <v>1.76</v>
      </c>
      <c r="BO148" s="75">
        <f>BO147*BM148</f>
        <v>1</v>
      </c>
      <c r="BP148" s="75">
        <f t="shared" si="192"/>
        <v>-17.600000000000001</v>
      </c>
      <c r="BQ148" s="75">
        <f t="shared" si="193"/>
        <v>2.4999999999999982</v>
      </c>
      <c r="BR148" s="75">
        <f t="shared" si="194"/>
        <v>17710135386.196625</v>
      </c>
      <c r="BS148" s="75">
        <f t="shared" si="195"/>
        <v>1191.240477827015</v>
      </c>
      <c r="BV148" s="76">
        <f t="shared" si="196"/>
        <v>-65</v>
      </c>
      <c r="BW148" s="76">
        <f t="shared" si="197"/>
        <v>10</v>
      </c>
      <c r="BX148" s="76">
        <v>1</v>
      </c>
      <c r="BY148" s="67">
        <f t="shared" si="198"/>
        <v>2.0350000000000001</v>
      </c>
      <c r="BZ148" s="75">
        <f>BZ147*BX148</f>
        <v>1</v>
      </c>
      <c r="CA148" s="75">
        <f t="shared" si="199"/>
        <v>-132.27500000000001</v>
      </c>
      <c r="CB148" s="75">
        <f t="shared" si="200"/>
        <v>1.2207031249999946E-3</v>
      </c>
      <c r="CC148" s="75">
        <f t="shared" si="201"/>
        <v>17710135386.196625</v>
      </c>
      <c r="CD148" s="75">
        <f t="shared" si="202"/>
        <v>1191.240477827015</v>
      </c>
      <c r="CG148" s="76">
        <f t="shared" si="203"/>
        <v>-115</v>
      </c>
      <c r="CH148" s="76">
        <f t="shared" si="204"/>
        <v>10</v>
      </c>
      <c r="CI148" s="76">
        <v>1</v>
      </c>
      <c r="CJ148" s="67">
        <f t="shared" si="205"/>
        <v>2.2850000000000001</v>
      </c>
      <c r="CK148" s="75">
        <f>CK147*CI148</f>
        <v>1</v>
      </c>
      <c r="CL148" s="75">
        <f t="shared" si="206"/>
        <v>-262.77500000000003</v>
      </c>
      <c r="CM148" s="75">
        <f t="shared" si="207"/>
        <v>1.1920928955078032E-6</v>
      </c>
      <c r="CN148" s="75">
        <f t="shared" si="208"/>
        <v>17710135386.196625</v>
      </c>
      <c r="CO148" s="75">
        <f t="shared" si="209"/>
        <v>1191.240477827015</v>
      </c>
      <c r="CR148" s="76">
        <f t="shared" si="210"/>
        <v>-178</v>
      </c>
      <c r="CS148" s="76">
        <f t="shared" si="211"/>
        <v>10</v>
      </c>
      <c r="CT148" s="76">
        <v>1</v>
      </c>
      <c r="CU148" s="67">
        <f t="shared" si="212"/>
        <v>2.6</v>
      </c>
      <c r="CV148" s="75">
        <f>CV147*CT148</f>
        <v>1</v>
      </c>
      <c r="CW148" s="75">
        <f t="shared" si="213"/>
        <v>-462.8</v>
      </c>
      <c r="CX148" s="75">
        <f t="shared" si="214"/>
        <v>1.9201367260726378E-10</v>
      </c>
      <c r="CY148" s="75">
        <f t="shared" si="215"/>
        <v>17710135386.196625</v>
      </c>
      <c r="CZ148" s="75">
        <f t="shared" si="216"/>
        <v>1191.240477827015</v>
      </c>
    </row>
    <row r="149" spans="1:104">
      <c r="A149" s="67">
        <f t="shared" si="147"/>
        <v>35.506223106171333</v>
      </c>
      <c r="B149" s="67">
        <f t="shared" si="148"/>
        <v>4.7666666666666666</v>
      </c>
      <c r="C149" s="88">
        <f t="shared" si="145"/>
        <v>6.06</v>
      </c>
      <c r="D149" s="92"/>
      <c r="E149" s="70">
        <f t="shared" si="149"/>
        <v>406872067.69797689</v>
      </c>
      <c r="F149" s="67">
        <f t="shared" si="217"/>
        <v>28.600000000000012</v>
      </c>
      <c r="G149" s="71">
        <v>143</v>
      </c>
      <c r="H149" s="76">
        <f t="shared" si="150"/>
        <v>143</v>
      </c>
      <c r="I149" s="76">
        <f t="shared" si="151"/>
        <v>10</v>
      </c>
      <c r="J149" s="76">
        <v>1</v>
      </c>
      <c r="K149" s="67">
        <f t="shared" si="152"/>
        <v>1</v>
      </c>
      <c r="L149" s="75">
        <f>L148*J149</f>
        <v>9676800</v>
      </c>
      <c r="M149" s="75">
        <f t="shared" si="153"/>
        <v>1383782400</v>
      </c>
      <c r="N149" s="75">
        <f t="shared" si="154"/>
        <v>4068720676.9797688</v>
      </c>
      <c r="O149" s="75">
        <f t="shared" si="155"/>
        <v>20343603384.898842</v>
      </c>
      <c r="P149" s="75">
        <f t="shared" si="156"/>
        <v>1234.4330233245566</v>
      </c>
      <c r="Q149" s="106">
        <f t="shared" si="218"/>
        <v>2.9402893670130279</v>
      </c>
      <c r="R149" s="79">
        <f>Q149/(($C149/K$3))</f>
        <v>0.48519626518366799</v>
      </c>
      <c r="S149" s="76">
        <f t="shared" si="157"/>
        <v>133</v>
      </c>
      <c r="T149" s="76">
        <f t="shared" si="158"/>
        <v>10</v>
      </c>
      <c r="U149" s="76">
        <v>1</v>
      </c>
      <c r="V149" s="67">
        <f t="shared" si="159"/>
        <v>1.05</v>
      </c>
      <c r="W149" s="75">
        <f>W148*U149</f>
        <v>691200</v>
      </c>
      <c r="X149" s="75">
        <f t="shared" si="160"/>
        <v>96526080</v>
      </c>
      <c r="Y149" s="75">
        <f t="shared" si="161"/>
        <v>1017180169.2449416</v>
      </c>
      <c r="Z149" s="75">
        <f t="shared" si="162"/>
        <v>20343603384.898842</v>
      </c>
      <c r="AA149" s="75">
        <f t="shared" si="163"/>
        <v>1234.4330233245566</v>
      </c>
      <c r="AB149" s="106">
        <f t="shared" si="164"/>
        <v>10.537879185034154</v>
      </c>
      <c r="AC149" s="79">
        <f>AB149/(($C149/V$3))</f>
        <v>1.8258701558227497</v>
      </c>
      <c r="AD149" s="76">
        <f t="shared" si="165"/>
        <v>108</v>
      </c>
      <c r="AE149" s="76">
        <f t="shared" si="166"/>
        <v>10</v>
      </c>
      <c r="AF149" s="76">
        <v>1</v>
      </c>
      <c r="AG149" s="67">
        <f t="shared" si="167"/>
        <v>1.175</v>
      </c>
      <c r="AH149" s="75">
        <f>AH148*AF149</f>
        <v>57600</v>
      </c>
      <c r="AI149" s="75">
        <f t="shared" si="168"/>
        <v>7309440</v>
      </c>
      <c r="AJ149" s="75">
        <f t="shared" si="169"/>
        <v>31786880.288904376</v>
      </c>
      <c r="AK149" s="75">
        <f t="shared" si="170"/>
        <v>20343603384.898842</v>
      </c>
      <c r="AL149" s="75">
        <f t="shared" si="171"/>
        <v>1234.4330233245566</v>
      </c>
      <c r="AM149" s="106">
        <f t="shared" si="172"/>
        <v>4.3487435821218012</v>
      </c>
      <c r="AN149" s="79">
        <f>AM149/(($C149/AG$3))</f>
        <v>0.84319698168203239</v>
      </c>
      <c r="AO149" s="76">
        <f t="shared" si="173"/>
        <v>78</v>
      </c>
      <c r="AP149" s="76">
        <f t="shared" si="174"/>
        <v>10</v>
      </c>
      <c r="AQ149" s="76">
        <v>1</v>
      </c>
      <c r="AR149" s="67">
        <f t="shared" si="175"/>
        <v>1.325</v>
      </c>
      <c r="AS149" s="75">
        <f>AS148*AQ149</f>
        <v>480</v>
      </c>
      <c r="AT149" s="75">
        <f t="shared" si="176"/>
        <v>49608</v>
      </c>
      <c r="AU149" s="75">
        <f t="shared" si="177"/>
        <v>496670.00451412977</v>
      </c>
      <c r="AV149" s="75">
        <f t="shared" si="178"/>
        <v>20343603384.898842</v>
      </c>
      <c r="AW149" s="75">
        <f t="shared" si="179"/>
        <v>1234.4330233245566</v>
      </c>
      <c r="AX149" s="106">
        <f t="shared" si="180"/>
        <v>10.011893334021323</v>
      </c>
      <c r="AY149" s="79">
        <f>AX149/(($C149/AR$3))</f>
        <v>2.1890690870591176</v>
      </c>
      <c r="AZ149" s="76">
        <f t="shared" si="181"/>
        <v>41</v>
      </c>
      <c r="BA149" s="76">
        <f t="shared" si="182"/>
        <v>10</v>
      </c>
      <c r="BB149" s="76">
        <v>1</v>
      </c>
      <c r="BC149" s="67">
        <f t="shared" si="183"/>
        <v>1.51</v>
      </c>
      <c r="BD149" s="75">
        <f>BD148*BB149</f>
        <v>48</v>
      </c>
      <c r="BE149" s="75">
        <f t="shared" si="184"/>
        <v>2971.68</v>
      </c>
      <c r="BF149" s="75">
        <f t="shared" si="185"/>
        <v>2940.6677887924179</v>
      </c>
      <c r="BG149" s="75">
        <f t="shared" si="186"/>
        <v>20343603384.898842</v>
      </c>
      <c r="BH149" s="75">
        <f t="shared" si="187"/>
        <v>1234.4330233245566</v>
      </c>
      <c r="BI149" s="106">
        <f t="shared" si="188"/>
        <v>0.98956408119057837</v>
      </c>
      <c r="BJ149" s="79">
        <f>BI149/(($C149/BC$3))</f>
        <v>0.24657454828346098</v>
      </c>
      <c r="BK149" s="76">
        <f t="shared" si="189"/>
        <v>-9</v>
      </c>
      <c r="BL149" s="76">
        <f t="shared" si="190"/>
        <v>10</v>
      </c>
      <c r="BM149" s="76">
        <v>1</v>
      </c>
      <c r="BN149" s="67">
        <f t="shared" si="191"/>
        <v>1.76</v>
      </c>
      <c r="BO149" s="75">
        <f>BO148*BM149</f>
        <v>1</v>
      </c>
      <c r="BP149" s="75">
        <f t="shared" si="192"/>
        <v>-15.84</v>
      </c>
      <c r="BQ149" s="75">
        <f t="shared" si="193"/>
        <v>2.8717458874925854</v>
      </c>
      <c r="BR149" s="75">
        <f t="shared" si="194"/>
        <v>20343603384.898842</v>
      </c>
      <c r="BS149" s="75">
        <f t="shared" si="195"/>
        <v>1234.4330233245566</v>
      </c>
      <c r="BV149" s="76">
        <f t="shared" si="196"/>
        <v>-64</v>
      </c>
      <c r="BW149" s="76">
        <f t="shared" si="197"/>
        <v>10</v>
      </c>
      <c r="BX149" s="76">
        <v>1</v>
      </c>
      <c r="BY149" s="67">
        <f t="shared" si="198"/>
        <v>2.0350000000000001</v>
      </c>
      <c r="BZ149" s="75">
        <f>BZ148*BX149</f>
        <v>1</v>
      </c>
      <c r="CA149" s="75">
        <f t="shared" si="199"/>
        <v>-130.24</v>
      </c>
      <c r="CB149" s="75">
        <f t="shared" si="200"/>
        <v>1.402219671627234E-3</v>
      </c>
      <c r="CC149" s="75">
        <f t="shared" si="201"/>
        <v>20343603384.898842</v>
      </c>
      <c r="CD149" s="75">
        <f t="shared" si="202"/>
        <v>1234.4330233245566</v>
      </c>
      <c r="CG149" s="76">
        <f t="shared" si="203"/>
        <v>-114</v>
      </c>
      <c r="CH149" s="76">
        <f t="shared" si="204"/>
        <v>10</v>
      </c>
      <c r="CI149" s="76">
        <v>1</v>
      </c>
      <c r="CJ149" s="67">
        <f t="shared" si="205"/>
        <v>2.2850000000000001</v>
      </c>
      <c r="CK149" s="75">
        <f>CK148*CI149</f>
        <v>1</v>
      </c>
      <c r="CL149" s="75">
        <f t="shared" si="206"/>
        <v>-260.49</v>
      </c>
      <c r="CM149" s="75">
        <f t="shared" si="207"/>
        <v>1.369355148073466E-6</v>
      </c>
      <c r="CN149" s="75">
        <f t="shared" si="208"/>
        <v>20343603384.898842</v>
      </c>
      <c r="CO149" s="75">
        <f t="shared" si="209"/>
        <v>1234.4330233245566</v>
      </c>
      <c r="CR149" s="76">
        <f t="shared" si="210"/>
        <v>-177</v>
      </c>
      <c r="CS149" s="76">
        <f t="shared" si="211"/>
        <v>10</v>
      </c>
      <c r="CT149" s="76">
        <v>1</v>
      </c>
      <c r="CU149" s="67">
        <f t="shared" si="212"/>
        <v>2.6</v>
      </c>
      <c r="CV149" s="75">
        <f>CV148*CT149</f>
        <v>1</v>
      </c>
      <c r="CW149" s="75">
        <f t="shared" si="213"/>
        <v>-460.2</v>
      </c>
      <c r="CX149" s="75">
        <f t="shared" si="214"/>
        <v>2.2056578986090318E-10</v>
      </c>
      <c r="CY149" s="75">
        <f t="shared" si="215"/>
        <v>20343603384.898842</v>
      </c>
      <c r="CZ149" s="75">
        <f t="shared" si="216"/>
        <v>1234.4330233245566</v>
      </c>
    </row>
    <row r="150" spans="1:104">
      <c r="A150" s="67">
        <f t="shared" si="147"/>
        <v>36.758347359905422</v>
      </c>
      <c r="B150" s="67">
        <f t="shared" si="148"/>
        <v>4.8</v>
      </c>
      <c r="C150" s="88">
        <f t="shared" ref="C150:C213" si="219">IF(D150&gt;0,C149+D150,C149)</f>
        <v>6.06</v>
      </c>
      <c r="D150" s="92"/>
      <c r="E150" s="70">
        <f t="shared" si="149"/>
        <v>467373274.85890841</v>
      </c>
      <c r="F150" s="67">
        <f t="shared" si="217"/>
        <v>28.800000000000015</v>
      </c>
      <c r="G150" s="71">
        <v>144</v>
      </c>
      <c r="H150" s="76">
        <f t="shared" si="150"/>
        <v>144</v>
      </c>
      <c r="I150" s="76">
        <f t="shared" si="151"/>
        <v>10</v>
      </c>
      <c r="J150" s="76">
        <v>1</v>
      </c>
      <c r="K150" s="67">
        <f t="shared" si="152"/>
        <v>1</v>
      </c>
      <c r="L150" s="75">
        <f>L149*J150</f>
        <v>9676800</v>
      </c>
      <c r="M150" s="75">
        <f t="shared" si="153"/>
        <v>1393459200</v>
      </c>
      <c r="N150" s="75">
        <f t="shared" si="154"/>
        <v>4673732748.5890846</v>
      </c>
      <c r="O150" s="75">
        <f t="shared" si="155"/>
        <v>23368663742.945423</v>
      </c>
      <c r="P150" s="75">
        <f t="shared" si="156"/>
        <v>1279.1904881247085</v>
      </c>
      <c r="Q150" s="106">
        <f t="shared" si="218"/>
        <v>3.3540506593871457</v>
      </c>
      <c r="R150" s="79">
        <f>Q150/(($C150/K$3))</f>
        <v>0.55347370616949598</v>
      </c>
      <c r="S150" s="76">
        <f t="shared" si="157"/>
        <v>134</v>
      </c>
      <c r="T150" s="76">
        <f t="shared" si="158"/>
        <v>10</v>
      </c>
      <c r="U150" s="76">
        <v>1</v>
      </c>
      <c r="V150" s="67">
        <f t="shared" si="159"/>
        <v>1.05</v>
      </c>
      <c r="W150" s="75">
        <f>W149*U150</f>
        <v>691200</v>
      </c>
      <c r="X150" s="75">
        <f t="shared" si="160"/>
        <v>97251840</v>
      </c>
      <c r="Y150" s="75">
        <f t="shared" si="161"/>
        <v>1168433187.1472702</v>
      </c>
      <c r="Z150" s="75">
        <f t="shared" si="162"/>
        <v>23368663742.945423</v>
      </c>
      <c r="AA150" s="75">
        <f t="shared" si="163"/>
        <v>1279.1904881247085</v>
      </c>
      <c r="AB150" s="106">
        <f t="shared" si="164"/>
        <v>12.014509824670363</v>
      </c>
      <c r="AC150" s="79">
        <f>AB150/(($C150/V$3))</f>
        <v>2.0817219993240732</v>
      </c>
      <c r="AD150" s="76">
        <f t="shared" si="165"/>
        <v>109</v>
      </c>
      <c r="AE150" s="76">
        <f t="shared" si="166"/>
        <v>10</v>
      </c>
      <c r="AF150" s="76">
        <v>1</v>
      </c>
      <c r="AG150" s="67">
        <f t="shared" si="167"/>
        <v>1.175</v>
      </c>
      <c r="AH150" s="75">
        <f>AH149*AF150</f>
        <v>57600</v>
      </c>
      <c r="AI150" s="75">
        <f t="shared" si="168"/>
        <v>7377120</v>
      </c>
      <c r="AJ150" s="75">
        <f t="shared" si="169"/>
        <v>36513537.098352134</v>
      </c>
      <c r="AK150" s="75">
        <f t="shared" si="170"/>
        <v>23368663742.945423</v>
      </c>
      <c r="AL150" s="75">
        <f t="shared" si="171"/>
        <v>1279.1904881247085</v>
      </c>
      <c r="AM150" s="106">
        <f t="shared" si="172"/>
        <v>4.9495652908387191</v>
      </c>
      <c r="AN150" s="79">
        <f>AM150/(($C150/AG$3))</f>
        <v>0.95969294005536221</v>
      </c>
      <c r="AO150" s="76">
        <f t="shared" si="173"/>
        <v>79</v>
      </c>
      <c r="AP150" s="76">
        <f t="shared" si="174"/>
        <v>10</v>
      </c>
      <c r="AQ150" s="76">
        <v>1</v>
      </c>
      <c r="AR150" s="67">
        <f t="shared" si="175"/>
        <v>1.325</v>
      </c>
      <c r="AS150" s="75">
        <f>AS149*AQ150</f>
        <v>480</v>
      </c>
      <c r="AT150" s="75">
        <f t="shared" si="176"/>
        <v>50244</v>
      </c>
      <c r="AU150" s="75">
        <f t="shared" si="177"/>
        <v>570524.01716175093</v>
      </c>
      <c r="AV150" s="75">
        <f t="shared" si="178"/>
        <v>23368663742.945423</v>
      </c>
      <c r="AW150" s="75">
        <f t="shared" si="179"/>
        <v>1279.1904881247085</v>
      </c>
      <c r="AX150" s="106">
        <f t="shared" si="180"/>
        <v>11.355067613282202</v>
      </c>
      <c r="AY150" s="79">
        <f>AX150/(($C150/AR$3))</f>
        <v>2.4827499319470161</v>
      </c>
      <c r="AZ150" s="76">
        <f t="shared" si="181"/>
        <v>42</v>
      </c>
      <c r="BA150" s="76">
        <f t="shared" si="182"/>
        <v>10</v>
      </c>
      <c r="BB150" s="76">
        <v>1</v>
      </c>
      <c r="BC150" s="67">
        <f t="shared" si="183"/>
        <v>1.51</v>
      </c>
      <c r="BD150" s="75">
        <f>BD149*BB150</f>
        <v>48</v>
      </c>
      <c r="BE150" s="75">
        <f t="shared" si="184"/>
        <v>3044.16</v>
      </c>
      <c r="BF150" s="75">
        <f t="shared" si="185"/>
        <v>3377.9402515786187</v>
      </c>
      <c r="BG150" s="75">
        <f t="shared" si="186"/>
        <v>23368663742.945423</v>
      </c>
      <c r="BH150" s="75">
        <f t="shared" si="187"/>
        <v>1279.1904881247085</v>
      </c>
      <c r="BI150" s="106">
        <f t="shared" si="188"/>
        <v>1.1096460933652039</v>
      </c>
      <c r="BJ150" s="79">
        <f>BI150/(($C150/BC$3))</f>
        <v>0.2764959737593165</v>
      </c>
      <c r="BK150" s="76">
        <f t="shared" si="189"/>
        <v>-8</v>
      </c>
      <c r="BL150" s="76">
        <f t="shared" si="190"/>
        <v>10</v>
      </c>
      <c r="BM150" s="76">
        <v>1</v>
      </c>
      <c r="BN150" s="67">
        <f t="shared" si="191"/>
        <v>1.76</v>
      </c>
      <c r="BO150" s="75">
        <f>BO149*BM150</f>
        <v>1</v>
      </c>
      <c r="BP150" s="75">
        <f t="shared" si="192"/>
        <v>-14.08</v>
      </c>
      <c r="BQ150" s="75">
        <f t="shared" si="193"/>
        <v>3.2987697769322337</v>
      </c>
      <c r="BR150" s="75">
        <f t="shared" si="194"/>
        <v>23368663742.945423</v>
      </c>
      <c r="BS150" s="75">
        <f t="shared" si="195"/>
        <v>1279.1904881247085</v>
      </c>
      <c r="BV150" s="76">
        <f t="shared" si="196"/>
        <v>-63</v>
      </c>
      <c r="BW150" s="76">
        <f t="shared" si="197"/>
        <v>10</v>
      </c>
      <c r="BX150" s="76">
        <v>1</v>
      </c>
      <c r="BY150" s="67">
        <f t="shared" si="198"/>
        <v>2.0350000000000001</v>
      </c>
      <c r="BZ150" s="75">
        <f>BZ149*BX150</f>
        <v>1</v>
      </c>
      <c r="CA150" s="75">
        <f t="shared" si="199"/>
        <v>-128.20500000000001</v>
      </c>
      <c r="CB150" s="75">
        <f t="shared" si="200"/>
        <v>1.6107274301426864E-3</v>
      </c>
      <c r="CC150" s="75">
        <f t="shared" si="201"/>
        <v>23368663742.945423</v>
      </c>
      <c r="CD150" s="75">
        <f t="shared" si="202"/>
        <v>1279.1904881247085</v>
      </c>
      <c r="CG150" s="76">
        <f t="shared" si="203"/>
        <v>-113</v>
      </c>
      <c r="CH150" s="76">
        <f t="shared" si="204"/>
        <v>10</v>
      </c>
      <c r="CI150" s="76">
        <v>1</v>
      </c>
      <c r="CJ150" s="67">
        <f t="shared" si="205"/>
        <v>2.2850000000000001</v>
      </c>
      <c r="CK150" s="75">
        <f>CK149*CI150</f>
        <v>1</v>
      </c>
      <c r="CL150" s="75">
        <f t="shared" si="206"/>
        <v>-258.20500000000004</v>
      </c>
      <c r="CM150" s="75">
        <f t="shared" si="207"/>
        <v>1.5729760059987119E-6</v>
      </c>
      <c r="CN150" s="75">
        <f t="shared" si="208"/>
        <v>23368663742.945423</v>
      </c>
      <c r="CO150" s="75">
        <f t="shared" si="209"/>
        <v>1279.1904881247085</v>
      </c>
      <c r="CR150" s="76">
        <f t="shared" si="210"/>
        <v>-176</v>
      </c>
      <c r="CS150" s="76">
        <f t="shared" si="211"/>
        <v>10</v>
      </c>
      <c r="CT150" s="76">
        <v>1</v>
      </c>
      <c r="CU150" s="67">
        <f t="shared" si="212"/>
        <v>2.6</v>
      </c>
      <c r="CV150" s="75">
        <f>CV149*CT150</f>
        <v>1</v>
      </c>
      <c r="CW150" s="75">
        <f t="shared" si="213"/>
        <v>-457.6</v>
      </c>
      <c r="CX150" s="75">
        <f t="shared" si="214"/>
        <v>2.5336355998184124E-10</v>
      </c>
      <c r="CY150" s="75">
        <f t="shared" si="215"/>
        <v>23368663742.945423</v>
      </c>
      <c r="CZ150" s="75">
        <f t="shared" si="216"/>
        <v>1279.1904881247085</v>
      </c>
    </row>
    <row r="151" spans="1:104">
      <c r="A151" s="67">
        <f t="shared" si="147"/>
        <v>38.054627680087393</v>
      </c>
      <c r="B151" s="67">
        <f t="shared" si="148"/>
        <v>4.833333333333333</v>
      </c>
      <c r="C151" s="88">
        <f t="shared" si="219"/>
        <v>6.06</v>
      </c>
      <c r="D151" s="92"/>
      <c r="E151" s="70">
        <f t="shared" si="149"/>
        <v>536870912.00000525</v>
      </c>
      <c r="F151" s="67">
        <f t="shared" si="217"/>
        <v>29.000000000000018</v>
      </c>
      <c r="G151" s="71">
        <v>145</v>
      </c>
      <c r="H151" s="76">
        <f t="shared" si="150"/>
        <v>145</v>
      </c>
      <c r="I151" s="76">
        <f t="shared" si="151"/>
        <v>10</v>
      </c>
      <c r="J151" s="76">
        <v>1</v>
      </c>
      <c r="K151" s="67">
        <f t="shared" si="152"/>
        <v>1</v>
      </c>
      <c r="L151" s="75">
        <f>L150*J151</f>
        <v>9676800</v>
      </c>
      <c r="M151" s="75">
        <f t="shared" si="153"/>
        <v>1403136000</v>
      </c>
      <c r="N151" s="75">
        <f t="shared" si="154"/>
        <v>5368709120.0000525</v>
      </c>
      <c r="O151" s="75">
        <f t="shared" si="155"/>
        <v>26843545600.000263</v>
      </c>
      <c r="P151" s="75">
        <f t="shared" si="156"/>
        <v>1325.5695308563777</v>
      </c>
      <c r="Q151" s="106">
        <f t="shared" si="218"/>
        <v>3.8262214924284264</v>
      </c>
      <c r="R151" s="79">
        <f>Q151/(($C151/K$3))</f>
        <v>0.63138968521921235</v>
      </c>
      <c r="S151" s="76">
        <f t="shared" si="157"/>
        <v>135</v>
      </c>
      <c r="T151" s="76">
        <f t="shared" si="158"/>
        <v>10</v>
      </c>
      <c r="U151" s="76">
        <v>1</v>
      </c>
      <c r="V151" s="67">
        <f t="shared" si="159"/>
        <v>1.05</v>
      </c>
      <c r="W151" s="75">
        <f>W150*U151</f>
        <v>691200</v>
      </c>
      <c r="X151" s="75">
        <f t="shared" si="160"/>
        <v>97977600</v>
      </c>
      <c r="Y151" s="75">
        <f t="shared" si="161"/>
        <v>1342177280.0000122</v>
      </c>
      <c r="Z151" s="75">
        <f t="shared" si="162"/>
        <v>26843545600.000263</v>
      </c>
      <c r="AA151" s="75">
        <f t="shared" si="163"/>
        <v>1325.5695308563777</v>
      </c>
      <c r="AB151" s="106">
        <f t="shared" si="164"/>
        <v>13.69881768894127</v>
      </c>
      <c r="AC151" s="79">
        <f>AB151/(($C151/V$3))</f>
        <v>2.3735575203611115</v>
      </c>
      <c r="AD151" s="76">
        <f t="shared" si="165"/>
        <v>110</v>
      </c>
      <c r="AE151" s="76">
        <f t="shared" si="166"/>
        <v>10</v>
      </c>
      <c r="AF151" s="76">
        <v>1</v>
      </c>
      <c r="AG151" s="67">
        <f t="shared" si="167"/>
        <v>1.175</v>
      </c>
      <c r="AH151" s="75">
        <f>AH150*AF151</f>
        <v>57600</v>
      </c>
      <c r="AI151" s="75">
        <f t="shared" si="168"/>
        <v>7444800</v>
      </c>
      <c r="AJ151" s="75">
        <f t="shared" si="169"/>
        <v>41943040.000000305</v>
      </c>
      <c r="AK151" s="75">
        <f t="shared" si="170"/>
        <v>26843545600.000263</v>
      </c>
      <c r="AL151" s="75">
        <f t="shared" si="171"/>
        <v>1325.5695308563777</v>
      </c>
      <c r="AM151" s="106">
        <f t="shared" si="172"/>
        <v>5.6338706211047045</v>
      </c>
      <c r="AN151" s="79">
        <f>AM151/(($C151/AG$3))</f>
        <v>1.0923759042571004</v>
      </c>
      <c r="AO151" s="76">
        <f t="shared" si="173"/>
        <v>80</v>
      </c>
      <c r="AP151" s="76">
        <f t="shared" si="174"/>
        <v>10</v>
      </c>
      <c r="AQ151" s="76">
        <v>10</v>
      </c>
      <c r="AR151" s="67">
        <f t="shared" si="175"/>
        <v>1.325</v>
      </c>
      <c r="AS151" s="75">
        <f>AS150*AQ151</f>
        <v>4800</v>
      </c>
      <c r="AT151" s="75">
        <f t="shared" si="176"/>
        <v>508800</v>
      </c>
      <c r="AU151" s="75">
        <f t="shared" si="177"/>
        <v>655360.00000000349</v>
      </c>
      <c r="AV151" s="75">
        <f t="shared" si="178"/>
        <v>26843545600.000263</v>
      </c>
      <c r="AW151" s="75">
        <f t="shared" si="179"/>
        <v>1325.5695308563777</v>
      </c>
      <c r="AX151" s="106">
        <f t="shared" si="180"/>
        <v>1.2880503144654156</v>
      </c>
      <c r="AY151" s="79">
        <f>AX151/(($C151/AR$3))</f>
        <v>0.28162816281628311</v>
      </c>
      <c r="AZ151" s="76">
        <f t="shared" si="181"/>
        <v>43</v>
      </c>
      <c r="BA151" s="76">
        <f t="shared" si="182"/>
        <v>10</v>
      </c>
      <c r="BB151" s="76">
        <v>1</v>
      </c>
      <c r="BC151" s="67">
        <f t="shared" si="183"/>
        <v>1.51</v>
      </c>
      <c r="BD151" s="75">
        <f>BD150*BB151</f>
        <v>48</v>
      </c>
      <c r="BE151" s="75">
        <f t="shared" si="184"/>
        <v>3116.64</v>
      </c>
      <c r="BF151" s="75">
        <f t="shared" si="185"/>
        <v>3880.2344102666302</v>
      </c>
      <c r="BG151" s="75">
        <f t="shared" si="186"/>
        <v>26843545600.000263</v>
      </c>
      <c r="BH151" s="75">
        <f t="shared" si="187"/>
        <v>1325.5695308563777</v>
      </c>
      <c r="BI151" s="106">
        <f t="shared" si="188"/>
        <v>1.2450056504012752</v>
      </c>
      <c r="BJ151" s="79">
        <f>BI151/(($C151/BC$3))</f>
        <v>0.3102241802154993</v>
      </c>
      <c r="BK151" s="76">
        <f t="shared" si="189"/>
        <v>-7</v>
      </c>
      <c r="BL151" s="76">
        <f t="shared" si="190"/>
        <v>10</v>
      </c>
      <c r="BM151" s="76">
        <v>1</v>
      </c>
      <c r="BN151" s="67">
        <f t="shared" si="191"/>
        <v>1.76</v>
      </c>
      <c r="BO151" s="75">
        <f>BO150*BM151</f>
        <v>1</v>
      </c>
      <c r="BP151" s="75">
        <f t="shared" si="192"/>
        <v>-12.32</v>
      </c>
      <c r="BQ151" s="75">
        <f t="shared" si="193"/>
        <v>3.7892914162759932</v>
      </c>
      <c r="BR151" s="75">
        <f t="shared" si="194"/>
        <v>26843545600.000263</v>
      </c>
      <c r="BS151" s="75">
        <f t="shared" si="195"/>
        <v>1325.5695308563777</v>
      </c>
      <c r="BV151" s="76">
        <f t="shared" si="196"/>
        <v>-62</v>
      </c>
      <c r="BW151" s="76">
        <f t="shared" si="197"/>
        <v>10</v>
      </c>
      <c r="BX151" s="76">
        <v>1</v>
      </c>
      <c r="BY151" s="67">
        <f t="shared" si="198"/>
        <v>2.0350000000000001</v>
      </c>
      <c r="BZ151" s="75">
        <f>BZ150*BX151</f>
        <v>1</v>
      </c>
      <c r="CA151" s="75">
        <f t="shared" si="199"/>
        <v>-126.17000000000002</v>
      </c>
      <c r="CB151" s="75">
        <f t="shared" si="200"/>
        <v>1.8502399493535058E-3</v>
      </c>
      <c r="CC151" s="75">
        <f t="shared" si="201"/>
        <v>26843545600.000263</v>
      </c>
      <c r="CD151" s="75">
        <f t="shared" si="202"/>
        <v>1325.5695308563777</v>
      </c>
      <c r="CG151" s="76">
        <f t="shared" si="203"/>
        <v>-112</v>
      </c>
      <c r="CH151" s="76">
        <f t="shared" si="204"/>
        <v>10</v>
      </c>
      <c r="CI151" s="76">
        <v>1</v>
      </c>
      <c r="CJ151" s="67">
        <f t="shared" si="205"/>
        <v>2.2850000000000001</v>
      </c>
      <c r="CK151" s="75">
        <f>CK150*CI151</f>
        <v>1</v>
      </c>
      <c r="CL151" s="75">
        <f t="shared" si="206"/>
        <v>-255.92000000000002</v>
      </c>
      <c r="CM151" s="75">
        <f t="shared" si="207"/>
        <v>1.8068749505405267E-6</v>
      </c>
      <c r="CN151" s="75">
        <f t="shared" si="208"/>
        <v>26843545600.000263</v>
      </c>
      <c r="CO151" s="75">
        <f t="shared" si="209"/>
        <v>1325.5695308563777</v>
      </c>
      <c r="CR151" s="76">
        <f t="shared" si="210"/>
        <v>-175</v>
      </c>
      <c r="CS151" s="76">
        <f t="shared" si="211"/>
        <v>10</v>
      </c>
      <c r="CT151" s="76">
        <v>1</v>
      </c>
      <c r="CU151" s="67">
        <f t="shared" si="212"/>
        <v>2.6</v>
      </c>
      <c r="CV151" s="75">
        <f>CV150*CT151</f>
        <v>1</v>
      </c>
      <c r="CW151" s="75">
        <f t="shared" si="213"/>
        <v>-455</v>
      </c>
      <c r="CX151" s="75">
        <f t="shared" si="214"/>
        <v>2.9103830456733368E-10</v>
      </c>
      <c r="CY151" s="75">
        <f t="shared" si="215"/>
        <v>26843545600.000263</v>
      </c>
      <c r="CZ151" s="75">
        <f t="shared" si="216"/>
        <v>1325.5695308563777</v>
      </c>
    </row>
    <row r="152" spans="1:104">
      <c r="A152" s="67">
        <f t="shared" si="147"/>
        <v>39.396621227037663</v>
      </c>
      <c r="B152" s="67">
        <f t="shared" si="148"/>
        <v>4.8666666666666663</v>
      </c>
      <c r="C152" s="88">
        <f t="shared" si="219"/>
        <v>6.06</v>
      </c>
      <c r="D152" s="92"/>
      <c r="E152" s="70">
        <f t="shared" si="149"/>
        <v>616702733.46016395</v>
      </c>
      <c r="F152" s="67">
        <f t="shared" si="217"/>
        <v>29.200000000000014</v>
      </c>
      <c r="G152" s="71">
        <v>146</v>
      </c>
      <c r="H152" s="76">
        <f t="shared" si="150"/>
        <v>146</v>
      </c>
      <c r="I152" s="76">
        <f t="shared" si="151"/>
        <v>10</v>
      </c>
      <c r="J152" s="76">
        <v>1</v>
      </c>
      <c r="K152" s="67">
        <f t="shared" si="152"/>
        <v>1</v>
      </c>
      <c r="L152" s="75">
        <f>L151*J152</f>
        <v>9676800</v>
      </c>
      <c r="M152" s="75">
        <f t="shared" si="153"/>
        <v>1412812800</v>
      </c>
      <c r="N152" s="75">
        <f t="shared" si="154"/>
        <v>6167027334.6016397</v>
      </c>
      <c r="O152" s="75">
        <f t="shared" si="155"/>
        <v>30835136673.008198</v>
      </c>
      <c r="P152" s="75">
        <f t="shared" si="156"/>
        <v>1373.6288601160466</v>
      </c>
      <c r="Q152" s="106">
        <f t="shared" si="218"/>
        <v>4.3650704004108967</v>
      </c>
      <c r="R152" s="79">
        <f>Q152/(($C152/K$3))</f>
        <v>0.72030864693249119</v>
      </c>
      <c r="S152" s="76">
        <f t="shared" si="157"/>
        <v>136</v>
      </c>
      <c r="T152" s="76">
        <f t="shared" si="158"/>
        <v>10</v>
      </c>
      <c r="U152" s="76">
        <v>1</v>
      </c>
      <c r="V152" s="67">
        <f t="shared" si="159"/>
        <v>1.05</v>
      </c>
      <c r="W152" s="75">
        <f>W151*U152</f>
        <v>691200</v>
      </c>
      <c r="X152" s="75">
        <f t="shared" si="160"/>
        <v>98703360</v>
      </c>
      <c r="Y152" s="75">
        <f t="shared" si="161"/>
        <v>1541756833.650409</v>
      </c>
      <c r="Z152" s="75">
        <f t="shared" si="162"/>
        <v>30835136673.008198</v>
      </c>
      <c r="AA152" s="75">
        <f t="shared" si="163"/>
        <v>1373.6288601160466</v>
      </c>
      <c r="AB152" s="106">
        <f t="shared" si="164"/>
        <v>15.620104864215453</v>
      </c>
      <c r="AC152" s="79">
        <f>AB152/(($C152/V$3))</f>
        <v>2.7064538131066382</v>
      </c>
      <c r="AD152" s="76">
        <f t="shared" si="165"/>
        <v>111</v>
      </c>
      <c r="AE152" s="76">
        <f t="shared" si="166"/>
        <v>10</v>
      </c>
      <c r="AF152" s="76">
        <v>1</v>
      </c>
      <c r="AG152" s="67">
        <f t="shared" si="167"/>
        <v>1.175</v>
      </c>
      <c r="AH152" s="75">
        <f>AH151*AF152</f>
        <v>57600</v>
      </c>
      <c r="AI152" s="75">
        <f t="shared" si="168"/>
        <v>7512480</v>
      </c>
      <c r="AJ152" s="75">
        <f t="shared" si="169"/>
        <v>48179901.051575184</v>
      </c>
      <c r="AK152" s="75">
        <f t="shared" si="170"/>
        <v>30835136673.008198</v>
      </c>
      <c r="AL152" s="75">
        <f t="shared" si="171"/>
        <v>1373.6288601160466</v>
      </c>
      <c r="AM152" s="106">
        <f t="shared" si="172"/>
        <v>6.4133150506324386</v>
      </c>
      <c r="AN152" s="79">
        <f>AM152/(($C152/AG$3))</f>
        <v>1.2435058060219661</v>
      </c>
      <c r="AO152" s="76">
        <f t="shared" si="173"/>
        <v>81</v>
      </c>
      <c r="AP152" s="76">
        <f t="shared" si="174"/>
        <v>10</v>
      </c>
      <c r="AQ152" s="76">
        <v>1</v>
      </c>
      <c r="AR152" s="67">
        <f t="shared" si="175"/>
        <v>1.325</v>
      </c>
      <c r="AS152" s="75">
        <f>AS151*AQ152</f>
        <v>4800</v>
      </c>
      <c r="AT152" s="75">
        <f t="shared" si="176"/>
        <v>515160</v>
      </c>
      <c r="AU152" s="75">
        <f t="shared" si="177"/>
        <v>752810.95393086097</v>
      </c>
      <c r="AV152" s="75">
        <f t="shared" si="178"/>
        <v>30835136673.008198</v>
      </c>
      <c r="AW152" s="75">
        <f t="shared" si="179"/>
        <v>1373.6288601160466</v>
      </c>
      <c r="AX152" s="106">
        <f t="shared" si="180"/>
        <v>1.4613148418566289</v>
      </c>
      <c r="AY152" s="79">
        <f>AX152/(($C152/AR$3))</f>
        <v>0.31951190849175465</v>
      </c>
      <c r="AZ152" s="76">
        <f t="shared" si="181"/>
        <v>44</v>
      </c>
      <c r="BA152" s="76">
        <f t="shared" si="182"/>
        <v>10</v>
      </c>
      <c r="BB152" s="76">
        <v>1</v>
      </c>
      <c r="BC152" s="67">
        <f t="shared" si="183"/>
        <v>1.51</v>
      </c>
      <c r="BD152" s="75">
        <f>BD151*BB152</f>
        <v>48</v>
      </c>
      <c r="BE152" s="75">
        <f t="shared" si="184"/>
        <v>3189.12</v>
      </c>
      <c r="BF152" s="75">
        <f t="shared" si="185"/>
        <v>4457.2188840761683</v>
      </c>
      <c r="BG152" s="75">
        <f t="shared" si="186"/>
        <v>30835136673.008198</v>
      </c>
      <c r="BH152" s="75">
        <f t="shared" si="187"/>
        <v>1373.6288601160466</v>
      </c>
      <c r="BI152" s="106">
        <f t="shared" si="188"/>
        <v>1.3976328529739139</v>
      </c>
      <c r="BJ152" s="79">
        <f>BI152/(($C152/BC$3))</f>
        <v>0.34825505082353303</v>
      </c>
      <c r="BK152" s="76">
        <f t="shared" si="189"/>
        <v>-6</v>
      </c>
      <c r="BL152" s="76">
        <f t="shared" si="190"/>
        <v>10</v>
      </c>
      <c r="BM152" s="76">
        <v>1</v>
      </c>
      <c r="BN152" s="67">
        <f t="shared" si="191"/>
        <v>1.76</v>
      </c>
      <c r="BO152" s="75">
        <f>BO151*BM152</f>
        <v>1</v>
      </c>
      <c r="BP152" s="75">
        <f t="shared" si="192"/>
        <v>-10.56</v>
      </c>
      <c r="BQ152" s="75">
        <f t="shared" si="193"/>
        <v>4.3527528164806197</v>
      </c>
      <c r="BR152" s="75">
        <f t="shared" si="194"/>
        <v>30835136673.008198</v>
      </c>
      <c r="BS152" s="75">
        <f t="shared" si="195"/>
        <v>1373.6288601160466</v>
      </c>
      <c r="BV152" s="76">
        <f t="shared" si="196"/>
        <v>-61</v>
      </c>
      <c r="BW152" s="76">
        <f t="shared" si="197"/>
        <v>10</v>
      </c>
      <c r="BX152" s="76">
        <v>1</v>
      </c>
      <c r="BY152" s="67">
        <f t="shared" si="198"/>
        <v>2.0350000000000001</v>
      </c>
      <c r="BZ152" s="75">
        <f>BZ151*BX152</f>
        <v>1</v>
      </c>
      <c r="CA152" s="75">
        <f t="shared" si="199"/>
        <v>-124.13500000000001</v>
      </c>
      <c r="CB152" s="75">
        <f t="shared" si="200"/>
        <v>2.1253675861721698E-3</v>
      </c>
      <c r="CC152" s="75">
        <f t="shared" si="201"/>
        <v>30835136673.008198</v>
      </c>
      <c r="CD152" s="75">
        <f t="shared" si="202"/>
        <v>1373.6288601160466</v>
      </c>
      <c r="CG152" s="76">
        <f t="shared" si="203"/>
        <v>-111</v>
      </c>
      <c r="CH152" s="76">
        <f t="shared" si="204"/>
        <v>10</v>
      </c>
      <c r="CI152" s="76">
        <v>1</v>
      </c>
      <c r="CJ152" s="67">
        <f t="shared" si="205"/>
        <v>2.2850000000000001</v>
      </c>
      <c r="CK152" s="75">
        <f>CK151*CI152</f>
        <v>1</v>
      </c>
      <c r="CL152" s="75">
        <f t="shared" si="206"/>
        <v>-253.63500000000002</v>
      </c>
      <c r="CM152" s="75">
        <f t="shared" si="207"/>
        <v>2.0755542833712524E-6</v>
      </c>
      <c r="CN152" s="75">
        <f t="shared" si="208"/>
        <v>30835136673.008198</v>
      </c>
      <c r="CO152" s="75">
        <f t="shared" si="209"/>
        <v>1373.6288601160466</v>
      </c>
      <c r="CR152" s="76">
        <f t="shared" si="210"/>
        <v>-174</v>
      </c>
      <c r="CS152" s="76">
        <f t="shared" si="211"/>
        <v>10</v>
      </c>
      <c r="CT152" s="76">
        <v>1</v>
      </c>
      <c r="CU152" s="67">
        <f t="shared" si="212"/>
        <v>2.6</v>
      </c>
      <c r="CV152" s="75">
        <f>CV151*CT152</f>
        <v>1</v>
      </c>
      <c r="CW152" s="75">
        <f t="shared" si="213"/>
        <v>-452.40000000000003</v>
      </c>
      <c r="CX152" s="75">
        <f t="shared" si="214"/>
        <v>3.3431522169762225E-10</v>
      </c>
      <c r="CY152" s="75">
        <f t="shared" si="215"/>
        <v>30835136673.008198</v>
      </c>
      <c r="CZ152" s="75">
        <f t="shared" si="216"/>
        <v>1373.6288601160466</v>
      </c>
    </row>
    <row r="153" spans="1:104">
      <c r="A153" s="67">
        <f t="shared" si="147"/>
        <v>40.78594007421674</v>
      </c>
      <c r="B153" s="67">
        <f t="shared" si="148"/>
        <v>4.9000000000000004</v>
      </c>
      <c r="C153" s="88">
        <f t="shared" si="219"/>
        <v>6.06</v>
      </c>
      <c r="D153" s="92"/>
      <c r="E153" s="70">
        <f t="shared" si="149"/>
        <v>708405415.44786537</v>
      </c>
      <c r="F153" s="67">
        <f t="shared" si="217"/>
        <v>29.400000000000016</v>
      </c>
      <c r="G153" s="71">
        <v>147</v>
      </c>
      <c r="H153" s="76">
        <f t="shared" si="150"/>
        <v>147</v>
      </c>
      <c r="I153" s="76">
        <f t="shared" si="151"/>
        <v>10</v>
      </c>
      <c r="J153" s="76">
        <v>1</v>
      </c>
      <c r="K153" s="67">
        <f t="shared" si="152"/>
        <v>1</v>
      </c>
      <c r="L153" s="75">
        <f>L152*J153</f>
        <v>9676800</v>
      </c>
      <c r="M153" s="75">
        <f t="shared" si="153"/>
        <v>1422489600</v>
      </c>
      <c r="N153" s="75">
        <f t="shared" si="154"/>
        <v>7084054154.4786539</v>
      </c>
      <c r="O153" s="75">
        <f t="shared" si="155"/>
        <v>35420270772.393272</v>
      </c>
      <c r="P153" s="75">
        <f t="shared" si="156"/>
        <v>1423.4293085901641</v>
      </c>
      <c r="Q153" s="106">
        <f t="shared" si="218"/>
        <v>4.9800393299737689</v>
      </c>
      <c r="R153" s="79">
        <f>Q153/(($C153/K$3))</f>
        <v>0.82178866831250319</v>
      </c>
      <c r="S153" s="76">
        <f t="shared" si="157"/>
        <v>137</v>
      </c>
      <c r="T153" s="76">
        <f t="shared" si="158"/>
        <v>10</v>
      </c>
      <c r="U153" s="76">
        <v>1</v>
      </c>
      <c r="V153" s="67">
        <f t="shared" si="159"/>
        <v>1.05</v>
      </c>
      <c r="W153" s="75">
        <f>W152*U153</f>
        <v>691200</v>
      </c>
      <c r="X153" s="75">
        <f t="shared" si="160"/>
        <v>99429120</v>
      </c>
      <c r="Y153" s="75">
        <f t="shared" si="161"/>
        <v>1771013538.6196623</v>
      </c>
      <c r="Z153" s="75">
        <f t="shared" si="162"/>
        <v>35420270772.393272</v>
      </c>
      <c r="AA153" s="75">
        <f t="shared" si="163"/>
        <v>1423.4293085901641</v>
      </c>
      <c r="AB153" s="106">
        <f t="shared" si="164"/>
        <v>17.811819501366021</v>
      </c>
      <c r="AC153" s="79">
        <f>AB153/(($C153/V$3))</f>
        <v>3.0862063492465883</v>
      </c>
      <c r="AD153" s="76">
        <f t="shared" si="165"/>
        <v>112</v>
      </c>
      <c r="AE153" s="76">
        <f t="shared" si="166"/>
        <v>10</v>
      </c>
      <c r="AF153" s="76">
        <v>1</v>
      </c>
      <c r="AG153" s="67">
        <f t="shared" si="167"/>
        <v>1.175</v>
      </c>
      <c r="AH153" s="75">
        <f>AH152*AF153</f>
        <v>57600</v>
      </c>
      <c r="AI153" s="75">
        <f t="shared" si="168"/>
        <v>7580160</v>
      </c>
      <c r="AJ153" s="75">
        <f t="shared" si="169"/>
        <v>55344173.08186435</v>
      </c>
      <c r="AK153" s="75">
        <f t="shared" si="170"/>
        <v>35420270772.393272</v>
      </c>
      <c r="AL153" s="75">
        <f t="shared" si="171"/>
        <v>1423.4293085901641</v>
      </c>
      <c r="AM153" s="106">
        <f t="shared" si="172"/>
        <v>7.3011879804468967</v>
      </c>
      <c r="AN153" s="79">
        <f>AM153/(($C153/AG$3))</f>
        <v>1.4156593856477069</v>
      </c>
      <c r="AO153" s="76">
        <f t="shared" si="173"/>
        <v>82</v>
      </c>
      <c r="AP153" s="76">
        <f t="shared" si="174"/>
        <v>10</v>
      </c>
      <c r="AQ153" s="76">
        <v>1</v>
      </c>
      <c r="AR153" s="67">
        <f t="shared" si="175"/>
        <v>1.325</v>
      </c>
      <c r="AS153" s="75">
        <f>AS152*AQ153</f>
        <v>4800</v>
      </c>
      <c r="AT153" s="75">
        <f t="shared" si="176"/>
        <v>521520</v>
      </c>
      <c r="AU153" s="75">
        <f t="shared" si="177"/>
        <v>864752.70440412872</v>
      </c>
      <c r="AV153" s="75">
        <f t="shared" si="178"/>
        <v>35420270772.393272</v>
      </c>
      <c r="AW153" s="75">
        <f t="shared" si="179"/>
        <v>1423.4293085901641</v>
      </c>
      <c r="AX153" s="106">
        <f t="shared" si="180"/>
        <v>1.6581391018640297</v>
      </c>
      <c r="AY153" s="79">
        <f>AX153/(($C153/AR$3))</f>
        <v>0.36254691583660714</v>
      </c>
      <c r="AZ153" s="76">
        <f t="shared" si="181"/>
        <v>45</v>
      </c>
      <c r="BA153" s="76">
        <f t="shared" si="182"/>
        <v>10</v>
      </c>
      <c r="BB153" s="76">
        <v>1</v>
      </c>
      <c r="BC153" s="67">
        <f t="shared" si="183"/>
        <v>1.51</v>
      </c>
      <c r="BD153" s="75">
        <f>BD152*BB153</f>
        <v>48</v>
      </c>
      <c r="BE153" s="75">
        <f t="shared" si="184"/>
        <v>3261.6</v>
      </c>
      <c r="BF153" s="75">
        <f t="shared" si="185"/>
        <v>5120.0000000000146</v>
      </c>
      <c r="BG153" s="75">
        <f t="shared" si="186"/>
        <v>35420270772.393272</v>
      </c>
      <c r="BH153" s="75">
        <f t="shared" si="187"/>
        <v>1423.4293085901641</v>
      </c>
      <c r="BI153" s="106">
        <f t="shared" si="188"/>
        <v>1.5697817022320379</v>
      </c>
      <c r="BJ153" s="79">
        <f>BI153/(($C153/BC$3))</f>
        <v>0.39115022613372569</v>
      </c>
      <c r="BK153" s="76">
        <f t="shared" si="189"/>
        <v>-5</v>
      </c>
      <c r="BL153" s="76">
        <f t="shared" si="190"/>
        <v>10</v>
      </c>
      <c r="BM153" s="76">
        <v>1</v>
      </c>
      <c r="BN153" s="67">
        <f t="shared" si="191"/>
        <v>1.76</v>
      </c>
      <c r="BO153" s="75">
        <f>BO152*BM153</f>
        <v>1</v>
      </c>
      <c r="BP153" s="75">
        <f t="shared" si="192"/>
        <v>-8.8000000000000007</v>
      </c>
      <c r="BQ153" s="75">
        <f t="shared" si="193"/>
        <v>4.9999999999999991</v>
      </c>
      <c r="BR153" s="75">
        <f t="shared" si="194"/>
        <v>35420270772.393272</v>
      </c>
      <c r="BS153" s="75">
        <f t="shared" si="195"/>
        <v>1423.4293085901641</v>
      </c>
      <c r="BV153" s="76">
        <f t="shared" si="196"/>
        <v>-60</v>
      </c>
      <c r="BW153" s="76">
        <f t="shared" si="197"/>
        <v>10</v>
      </c>
      <c r="BX153" s="76">
        <v>1</v>
      </c>
      <c r="BY153" s="67">
        <f t="shared" si="198"/>
        <v>2.0350000000000001</v>
      </c>
      <c r="BZ153" s="75">
        <f>BZ152*BX153</f>
        <v>1</v>
      </c>
      <c r="CA153" s="75">
        <f t="shared" si="199"/>
        <v>-122.10000000000001</v>
      </c>
      <c r="CB153" s="75">
        <f t="shared" si="200"/>
        <v>2.4414062499999905E-3</v>
      </c>
      <c r="CC153" s="75">
        <f t="shared" si="201"/>
        <v>35420270772.393272</v>
      </c>
      <c r="CD153" s="75">
        <f t="shared" si="202"/>
        <v>1423.4293085901641</v>
      </c>
      <c r="CG153" s="76">
        <f t="shared" si="203"/>
        <v>-110</v>
      </c>
      <c r="CH153" s="76">
        <f t="shared" si="204"/>
        <v>10</v>
      </c>
      <c r="CI153" s="76">
        <v>1</v>
      </c>
      <c r="CJ153" s="67">
        <f t="shared" si="205"/>
        <v>2.2850000000000001</v>
      </c>
      <c r="CK153" s="75">
        <f>CK152*CI153</f>
        <v>1</v>
      </c>
      <c r="CL153" s="75">
        <f t="shared" si="206"/>
        <v>-251.35000000000002</v>
      </c>
      <c r="CM153" s="75">
        <f t="shared" si="207"/>
        <v>2.3841857910156076E-6</v>
      </c>
      <c r="CN153" s="75">
        <f t="shared" si="208"/>
        <v>35420270772.393272</v>
      </c>
      <c r="CO153" s="75">
        <f t="shared" si="209"/>
        <v>1423.4293085901641</v>
      </c>
      <c r="CR153" s="76">
        <f t="shared" si="210"/>
        <v>-173</v>
      </c>
      <c r="CS153" s="76">
        <f t="shared" si="211"/>
        <v>10</v>
      </c>
      <c r="CT153" s="76">
        <v>1</v>
      </c>
      <c r="CU153" s="67">
        <f t="shared" si="212"/>
        <v>2.6</v>
      </c>
      <c r="CV153" s="75">
        <f>CV152*CT153</f>
        <v>1</v>
      </c>
      <c r="CW153" s="75">
        <f t="shared" si="213"/>
        <v>-449.8</v>
      </c>
      <c r="CX153" s="75">
        <f t="shared" si="214"/>
        <v>3.8402734521452777E-10</v>
      </c>
      <c r="CY153" s="75">
        <f t="shared" si="215"/>
        <v>35420270772.393272</v>
      </c>
      <c r="CZ153" s="75">
        <f t="shared" si="216"/>
        <v>1423.4293085901641</v>
      </c>
    </row>
    <row r="154" spans="1:104">
      <c r="A154" s="67">
        <f t="shared" si="147"/>
        <v>42.224253144732984</v>
      </c>
      <c r="B154" s="67">
        <f t="shared" si="148"/>
        <v>4.9333333333333336</v>
      </c>
      <c r="C154" s="88">
        <f t="shared" si="219"/>
        <v>6.06</v>
      </c>
      <c r="D154" s="92"/>
      <c r="E154" s="70">
        <f t="shared" si="149"/>
        <v>813744135.39595413</v>
      </c>
      <c r="F154" s="67">
        <f t="shared" si="217"/>
        <v>29.600000000000016</v>
      </c>
      <c r="G154" s="71">
        <v>148</v>
      </c>
      <c r="H154" s="76">
        <f t="shared" si="150"/>
        <v>148</v>
      </c>
      <c r="I154" s="76">
        <f t="shared" si="151"/>
        <v>10</v>
      </c>
      <c r="J154" s="76">
        <v>1</v>
      </c>
      <c r="K154" s="67">
        <f t="shared" si="152"/>
        <v>1</v>
      </c>
      <c r="L154" s="75">
        <f>L153*J154</f>
        <v>9676800</v>
      </c>
      <c r="M154" s="75">
        <f t="shared" si="153"/>
        <v>1432166400</v>
      </c>
      <c r="N154" s="75">
        <f t="shared" si="154"/>
        <v>8137441353.9595413</v>
      </c>
      <c r="O154" s="75">
        <f t="shared" si="155"/>
        <v>40687206769.797707</v>
      </c>
      <c r="P154" s="75">
        <f t="shared" si="156"/>
        <v>1475.0339098560057</v>
      </c>
      <c r="Q154" s="106">
        <f t="shared" si="218"/>
        <v>5.6819105335522053</v>
      </c>
      <c r="R154" s="79">
        <f>Q154/(($C154/K$3))</f>
        <v>0.93760899893600758</v>
      </c>
      <c r="S154" s="76">
        <f t="shared" si="157"/>
        <v>138</v>
      </c>
      <c r="T154" s="76">
        <f t="shared" si="158"/>
        <v>10</v>
      </c>
      <c r="U154" s="76">
        <v>1</v>
      </c>
      <c r="V154" s="67">
        <f t="shared" si="159"/>
        <v>1.05</v>
      </c>
      <c r="W154" s="75">
        <f>W153*U154</f>
        <v>691200</v>
      </c>
      <c r="X154" s="75">
        <f t="shared" si="160"/>
        <v>100154880</v>
      </c>
      <c r="Y154" s="75">
        <f t="shared" si="161"/>
        <v>2034360338.4898841</v>
      </c>
      <c r="Z154" s="75">
        <f t="shared" si="162"/>
        <v>40687206769.797707</v>
      </c>
      <c r="AA154" s="75">
        <f t="shared" si="163"/>
        <v>1475.0339098560057</v>
      </c>
      <c r="AB154" s="106">
        <f t="shared" si="164"/>
        <v>20.312143936370191</v>
      </c>
      <c r="AC154" s="79">
        <f>AB154/(($C154/V$3))</f>
        <v>3.5194308800641427</v>
      </c>
      <c r="AD154" s="76">
        <f t="shared" si="165"/>
        <v>113</v>
      </c>
      <c r="AE154" s="76">
        <f t="shared" si="166"/>
        <v>10</v>
      </c>
      <c r="AF154" s="76">
        <v>1</v>
      </c>
      <c r="AG154" s="67">
        <f t="shared" si="167"/>
        <v>1.175</v>
      </c>
      <c r="AH154" s="75">
        <f>AH153*AF154</f>
        <v>57600</v>
      </c>
      <c r="AI154" s="75">
        <f t="shared" si="168"/>
        <v>7647840</v>
      </c>
      <c r="AJ154" s="75">
        <f t="shared" si="169"/>
        <v>63573760.577808768</v>
      </c>
      <c r="AK154" s="75">
        <f t="shared" si="170"/>
        <v>40687206769.797707</v>
      </c>
      <c r="AL154" s="75">
        <f t="shared" si="171"/>
        <v>1475.0339098560057</v>
      </c>
      <c r="AM154" s="106">
        <f t="shared" si="172"/>
        <v>8.3126425994540636</v>
      </c>
      <c r="AN154" s="79">
        <f>AM154/(($C154/AG$3))</f>
        <v>1.6117747614453011</v>
      </c>
      <c r="AO154" s="76">
        <f t="shared" si="173"/>
        <v>83</v>
      </c>
      <c r="AP154" s="76">
        <f t="shared" si="174"/>
        <v>10</v>
      </c>
      <c r="AQ154" s="76">
        <v>1</v>
      </c>
      <c r="AR154" s="67">
        <f t="shared" si="175"/>
        <v>1.325</v>
      </c>
      <c r="AS154" s="75">
        <f>AS153*AQ154</f>
        <v>4800</v>
      </c>
      <c r="AT154" s="75">
        <f t="shared" si="176"/>
        <v>527880</v>
      </c>
      <c r="AU154" s="75">
        <f t="shared" si="177"/>
        <v>993340.0090282599</v>
      </c>
      <c r="AV154" s="75">
        <f t="shared" si="178"/>
        <v>40687206769.797707</v>
      </c>
      <c r="AW154" s="75">
        <f t="shared" si="179"/>
        <v>1475.0339098560057</v>
      </c>
      <c r="AX154" s="106">
        <f t="shared" si="180"/>
        <v>1.8817534459124421</v>
      </c>
      <c r="AY154" s="79">
        <f>AX154/(($C154/AR$3))</f>
        <v>0.41143949106171385</v>
      </c>
      <c r="AZ154" s="76">
        <f t="shared" si="181"/>
        <v>46</v>
      </c>
      <c r="BA154" s="76">
        <f t="shared" si="182"/>
        <v>10</v>
      </c>
      <c r="BB154" s="76">
        <v>1</v>
      </c>
      <c r="BC154" s="67">
        <f t="shared" si="183"/>
        <v>1.51</v>
      </c>
      <c r="BD154" s="75">
        <f>BD153*BB154</f>
        <v>48</v>
      </c>
      <c r="BE154" s="75">
        <f t="shared" si="184"/>
        <v>3334.08</v>
      </c>
      <c r="BF154" s="75">
        <f t="shared" si="185"/>
        <v>5881.3355775848368</v>
      </c>
      <c r="BG154" s="75">
        <f t="shared" si="186"/>
        <v>40687206769.797707</v>
      </c>
      <c r="BH154" s="75">
        <f t="shared" si="187"/>
        <v>1475.0339098560057</v>
      </c>
      <c r="BI154" s="106">
        <f t="shared" si="188"/>
        <v>1.7640055360353792</v>
      </c>
      <c r="BJ154" s="79">
        <f>BI154/(($C154/BC$3))</f>
        <v>0.43954593389660446</v>
      </c>
      <c r="BK154" s="76">
        <f t="shared" si="189"/>
        <v>-4</v>
      </c>
      <c r="BL154" s="76">
        <f t="shared" si="190"/>
        <v>10</v>
      </c>
      <c r="BM154" s="76">
        <v>1</v>
      </c>
      <c r="BN154" s="67">
        <f t="shared" si="191"/>
        <v>1.76</v>
      </c>
      <c r="BO154" s="75">
        <f>BO153*BM154</f>
        <v>1</v>
      </c>
      <c r="BP154" s="75">
        <f t="shared" si="192"/>
        <v>-7.04</v>
      </c>
      <c r="BQ154" s="75">
        <f t="shared" si="193"/>
        <v>5.7434917749851735</v>
      </c>
      <c r="BR154" s="75">
        <f t="shared" si="194"/>
        <v>40687206769.797707</v>
      </c>
      <c r="BS154" s="75">
        <f t="shared" si="195"/>
        <v>1475.0339098560057</v>
      </c>
      <c r="BV154" s="76">
        <f t="shared" si="196"/>
        <v>-59</v>
      </c>
      <c r="BW154" s="76">
        <f t="shared" si="197"/>
        <v>10</v>
      </c>
      <c r="BX154" s="76">
        <v>1</v>
      </c>
      <c r="BY154" s="67">
        <f t="shared" si="198"/>
        <v>2.0350000000000001</v>
      </c>
      <c r="BZ154" s="75">
        <f>BZ153*BX154</f>
        <v>1</v>
      </c>
      <c r="CA154" s="75">
        <f t="shared" si="199"/>
        <v>-120.06500000000001</v>
      </c>
      <c r="CB154" s="75">
        <f t="shared" si="200"/>
        <v>2.8044393432544693E-3</v>
      </c>
      <c r="CC154" s="75">
        <f t="shared" si="201"/>
        <v>40687206769.797707</v>
      </c>
      <c r="CD154" s="75">
        <f t="shared" si="202"/>
        <v>1475.0339098560057</v>
      </c>
      <c r="CG154" s="76">
        <f t="shared" si="203"/>
        <v>-109</v>
      </c>
      <c r="CH154" s="76">
        <f t="shared" si="204"/>
        <v>10</v>
      </c>
      <c r="CI154" s="76">
        <v>1</v>
      </c>
      <c r="CJ154" s="67">
        <f t="shared" si="205"/>
        <v>2.2850000000000001</v>
      </c>
      <c r="CK154" s="75">
        <f>CK153*CI154</f>
        <v>1</v>
      </c>
      <c r="CL154" s="75">
        <f t="shared" si="206"/>
        <v>-249.06500000000003</v>
      </c>
      <c r="CM154" s="75">
        <f t="shared" si="207"/>
        <v>2.7387102961469333E-6</v>
      </c>
      <c r="CN154" s="75">
        <f t="shared" si="208"/>
        <v>40687206769.797707</v>
      </c>
      <c r="CO154" s="75">
        <f t="shared" si="209"/>
        <v>1475.0339098560057</v>
      </c>
      <c r="CR154" s="76">
        <f t="shared" si="210"/>
        <v>-172</v>
      </c>
      <c r="CS154" s="76">
        <f t="shared" si="211"/>
        <v>10</v>
      </c>
      <c r="CT154" s="76">
        <v>1</v>
      </c>
      <c r="CU154" s="67">
        <f t="shared" si="212"/>
        <v>2.6</v>
      </c>
      <c r="CV154" s="75">
        <f>CV153*CT154</f>
        <v>1</v>
      </c>
      <c r="CW154" s="75">
        <f t="shared" si="213"/>
        <v>-447.2</v>
      </c>
      <c r="CX154" s="75">
        <f t="shared" si="214"/>
        <v>4.4113157972180646E-10</v>
      </c>
      <c r="CY154" s="75">
        <f t="shared" si="215"/>
        <v>40687206769.797707</v>
      </c>
      <c r="CZ154" s="75">
        <f t="shared" si="216"/>
        <v>1475.0339098560057</v>
      </c>
    </row>
    <row r="155" spans="1:104">
      <c r="A155" s="67">
        <f t="shared" si="147"/>
        <v>43.713288216141031</v>
      </c>
      <c r="B155" s="67">
        <f t="shared" si="148"/>
        <v>4.9666666666666668</v>
      </c>
      <c r="C155" s="88">
        <f t="shared" si="219"/>
        <v>6.06</v>
      </c>
      <c r="D155" s="92"/>
      <c r="E155" s="70">
        <f t="shared" si="149"/>
        <v>934746549.71781695</v>
      </c>
      <c r="F155" s="67">
        <f t="shared" si="217"/>
        <v>29.800000000000018</v>
      </c>
      <c r="G155" s="71">
        <v>149</v>
      </c>
      <c r="H155" s="76">
        <f t="shared" si="150"/>
        <v>149</v>
      </c>
      <c r="I155" s="76">
        <f t="shared" si="151"/>
        <v>10</v>
      </c>
      <c r="J155" s="76">
        <v>1</v>
      </c>
      <c r="K155" s="67">
        <f t="shared" si="152"/>
        <v>1</v>
      </c>
      <c r="L155" s="75">
        <f>L154*J155</f>
        <v>9676800</v>
      </c>
      <c r="M155" s="75">
        <f t="shared" si="153"/>
        <v>1441843200</v>
      </c>
      <c r="N155" s="75">
        <f t="shared" si="154"/>
        <v>9347465497.1781693</v>
      </c>
      <c r="O155" s="75">
        <f t="shared" si="155"/>
        <v>46737327485.890846</v>
      </c>
      <c r="P155" s="75">
        <f t="shared" si="156"/>
        <v>1528.5079779577316</v>
      </c>
      <c r="Q155" s="106">
        <f t="shared" si="218"/>
        <v>6.4829972476744828</v>
      </c>
      <c r="R155" s="79">
        <f>Q155/(($C155/K$3))</f>
        <v>1.0698015260188916</v>
      </c>
      <c r="S155" s="76">
        <f t="shared" si="157"/>
        <v>139</v>
      </c>
      <c r="T155" s="76">
        <f t="shared" si="158"/>
        <v>10</v>
      </c>
      <c r="U155" s="76">
        <v>1</v>
      </c>
      <c r="V155" s="67">
        <f t="shared" si="159"/>
        <v>1.05</v>
      </c>
      <c r="W155" s="75">
        <f>W154*U155</f>
        <v>691200</v>
      </c>
      <c r="X155" s="75">
        <f t="shared" si="160"/>
        <v>100880640</v>
      </c>
      <c r="Y155" s="75">
        <f t="shared" si="161"/>
        <v>2336866374.2945414</v>
      </c>
      <c r="Z155" s="75">
        <f t="shared" si="162"/>
        <v>46737327485.890846</v>
      </c>
      <c r="AA155" s="75">
        <f t="shared" si="163"/>
        <v>1528.5079779577316</v>
      </c>
      <c r="AB155" s="106">
        <f t="shared" si="164"/>
        <v>23.164666424544308</v>
      </c>
      <c r="AC155" s="79">
        <f>AB155/(($C155/V$3))</f>
        <v>4.0136798260349051</v>
      </c>
      <c r="AD155" s="76">
        <f t="shared" si="165"/>
        <v>114</v>
      </c>
      <c r="AE155" s="76">
        <f t="shared" si="166"/>
        <v>10</v>
      </c>
      <c r="AF155" s="76">
        <v>1</v>
      </c>
      <c r="AG155" s="67">
        <f t="shared" si="167"/>
        <v>1.175</v>
      </c>
      <c r="AH155" s="75">
        <f>AH154*AF155</f>
        <v>57600</v>
      </c>
      <c r="AI155" s="75">
        <f t="shared" si="168"/>
        <v>7715520</v>
      </c>
      <c r="AJ155" s="75">
        <f t="shared" si="169"/>
        <v>73027074.196704298</v>
      </c>
      <c r="AK155" s="75">
        <f t="shared" si="170"/>
        <v>46737327485.890846</v>
      </c>
      <c r="AL155" s="75">
        <f t="shared" si="171"/>
        <v>1528.5079779577316</v>
      </c>
      <c r="AM155" s="106">
        <f t="shared" si="172"/>
        <v>9.4649581877442213</v>
      </c>
      <c r="AN155" s="79">
        <f>AM155/(($C155/AG$3))</f>
        <v>1.8352022888777988</v>
      </c>
      <c r="AO155" s="76">
        <f t="shared" si="173"/>
        <v>84</v>
      </c>
      <c r="AP155" s="76">
        <f t="shared" si="174"/>
        <v>10</v>
      </c>
      <c r="AQ155" s="76">
        <v>1</v>
      </c>
      <c r="AR155" s="67">
        <f t="shared" si="175"/>
        <v>1.325</v>
      </c>
      <c r="AS155" s="75">
        <f>AS154*AQ155</f>
        <v>4800</v>
      </c>
      <c r="AT155" s="75">
        <f t="shared" si="176"/>
        <v>534240</v>
      </c>
      <c r="AU155" s="75">
        <f t="shared" si="177"/>
        <v>1141048.0343235023</v>
      </c>
      <c r="AV155" s="75">
        <f t="shared" si="178"/>
        <v>46737327485.890846</v>
      </c>
      <c r="AW155" s="75">
        <f t="shared" si="179"/>
        <v>1528.5079779577316</v>
      </c>
      <c r="AX155" s="106">
        <f t="shared" si="180"/>
        <v>2.1358341463078436</v>
      </c>
      <c r="AY155" s="79">
        <f>AX155/(($C155/AR$3))</f>
        <v>0.46699343958051037</v>
      </c>
      <c r="AZ155" s="76">
        <f t="shared" si="181"/>
        <v>47</v>
      </c>
      <c r="BA155" s="76">
        <f t="shared" si="182"/>
        <v>10</v>
      </c>
      <c r="BB155" s="76">
        <v>1</v>
      </c>
      <c r="BC155" s="67">
        <f t="shared" si="183"/>
        <v>1.51</v>
      </c>
      <c r="BD155" s="75">
        <f>BD154*BB155</f>
        <v>48</v>
      </c>
      <c r="BE155" s="75">
        <f t="shared" si="184"/>
        <v>3406.56</v>
      </c>
      <c r="BF155" s="75">
        <f t="shared" si="185"/>
        <v>6755.8805031572392</v>
      </c>
      <c r="BG155" s="75">
        <f t="shared" si="186"/>
        <v>46737327485.890846</v>
      </c>
      <c r="BH155" s="75">
        <f t="shared" si="187"/>
        <v>1528.5079779577316</v>
      </c>
      <c r="BI155" s="106">
        <f t="shared" si="188"/>
        <v>1.9831972732484497</v>
      </c>
      <c r="BJ155" s="79">
        <f>BI155/(($C155/BC$3))</f>
        <v>0.49416301693154446</v>
      </c>
      <c r="BK155" s="76">
        <f t="shared" si="189"/>
        <v>-3</v>
      </c>
      <c r="BL155" s="76">
        <f t="shared" si="190"/>
        <v>10</v>
      </c>
      <c r="BM155" s="76">
        <v>1</v>
      </c>
      <c r="BN155" s="67">
        <f t="shared" si="191"/>
        <v>1.76</v>
      </c>
      <c r="BO155" s="75">
        <f>BO154*BM155</f>
        <v>1</v>
      </c>
      <c r="BP155" s="75">
        <f t="shared" si="192"/>
        <v>-5.28</v>
      </c>
      <c r="BQ155" s="75">
        <f t="shared" si="193"/>
        <v>6.5975395538644701</v>
      </c>
      <c r="BR155" s="75">
        <f t="shared" si="194"/>
        <v>46737327485.890846</v>
      </c>
      <c r="BS155" s="75">
        <f t="shared" si="195"/>
        <v>1528.5079779577316</v>
      </c>
      <c r="BV155" s="76">
        <f t="shared" si="196"/>
        <v>-58</v>
      </c>
      <c r="BW155" s="76">
        <f t="shared" si="197"/>
        <v>10</v>
      </c>
      <c r="BX155" s="76">
        <v>1</v>
      </c>
      <c r="BY155" s="67">
        <f t="shared" si="198"/>
        <v>2.0350000000000001</v>
      </c>
      <c r="BZ155" s="75">
        <f>BZ154*BX155</f>
        <v>1</v>
      </c>
      <c r="CA155" s="75">
        <f t="shared" si="199"/>
        <v>-118.03</v>
      </c>
      <c r="CB155" s="75">
        <f t="shared" si="200"/>
        <v>3.2214548602853745E-3</v>
      </c>
      <c r="CC155" s="75">
        <f t="shared" si="201"/>
        <v>46737327485.890846</v>
      </c>
      <c r="CD155" s="75">
        <f t="shared" si="202"/>
        <v>1528.5079779577316</v>
      </c>
      <c r="CG155" s="76">
        <f t="shared" si="203"/>
        <v>-108</v>
      </c>
      <c r="CH155" s="76">
        <f t="shared" si="204"/>
        <v>10</v>
      </c>
      <c r="CI155" s="76">
        <v>1</v>
      </c>
      <c r="CJ155" s="67">
        <f t="shared" si="205"/>
        <v>2.2850000000000001</v>
      </c>
      <c r="CK155" s="75">
        <f>CK154*CI155</f>
        <v>1</v>
      </c>
      <c r="CL155" s="75">
        <f t="shared" si="206"/>
        <v>-246.78000000000003</v>
      </c>
      <c r="CM155" s="75">
        <f t="shared" si="207"/>
        <v>3.1459520119974246E-6</v>
      </c>
      <c r="CN155" s="75">
        <f t="shared" si="208"/>
        <v>46737327485.890846</v>
      </c>
      <c r="CO155" s="75">
        <f t="shared" si="209"/>
        <v>1528.5079779577316</v>
      </c>
      <c r="CR155" s="76">
        <f t="shared" si="210"/>
        <v>-171</v>
      </c>
      <c r="CS155" s="76">
        <f t="shared" si="211"/>
        <v>10</v>
      </c>
      <c r="CT155" s="76">
        <v>1</v>
      </c>
      <c r="CU155" s="67">
        <f t="shared" si="212"/>
        <v>2.6</v>
      </c>
      <c r="CV155" s="75">
        <f>CV154*CT155</f>
        <v>1</v>
      </c>
      <c r="CW155" s="75">
        <f t="shared" si="213"/>
        <v>-444.6</v>
      </c>
      <c r="CX155" s="75">
        <f t="shared" si="214"/>
        <v>5.0672711996368259E-10</v>
      </c>
      <c r="CY155" s="75">
        <f t="shared" si="215"/>
        <v>46737327485.890846</v>
      </c>
      <c r="CZ155" s="75">
        <f t="shared" si="216"/>
        <v>1528.5079779577316</v>
      </c>
    </row>
    <row r="156" spans="1:104">
      <c r="A156" s="67">
        <f t="shared" si="147"/>
        <v>45.254833995939435</v>
      </c>
      <c r="B156" s="67">
        <f t="shared" si="148"/>
        <v>5</v>
      </c>
      <c r="C156" s="88">
        <f t="shared" si="219"/>
        <v>6.06</v>
      </c>
      <c r="D156" s="92"/>
      <c r="E156" s="70">
        <f t="shared" si="149"/>
        <v>1073741824.0000107</v>
      </c>
      <c r="F156" s="67">
        <f t="shared" si="217"/>
        <v>30.000000000000014</v>
      </c>
      <c r="G156" s="71">
        <v>150</v>
      </c>
      <c r="H156" s="76">
        <f t="shared" si="150"/>
        <v>150</v>
      </c>
      <c r="I156" s="76">
        <f t="shared" si="151"/>
        <v>10</v>
      </c>
      <c r="J156" s="76">
        <v>1</v>
      </c>
      <c r="K156" s="67">
        <f t="shared" si="152"/>
        <v>1</v>
      </c>
      <c r="L156" s="75">
        <f>L155*J156</f>
        <v>9676800</v>
      </c>
      <c r="M156" s="75">
        <f t="shared" si="153"/>
        <v>1451520000</v>
      </c>
      <c r="N156" s="75">
        <f t="shared" si="154"/>
        <v>10737418240.000107</v>
      </c>
      <c r="O156" s="75">
        <f t="shared" si="155"/>
        <v>53687091200.000534</v>
      </c>
      <c r="P156" s="75">
        <f t="shared" si="156"/>
        <v>1583.9191898578802</v>
      </c>
      <c r="Q156" s="106">
        <f t="shared" si="218"/>
        <v>7.3973615520282925</v>
      </c>
      <c r="R156" s="79">
        <f>Q156/(($C156/K$3))</f>
        <v>1.220686724757144</v>
      </c>
      <c r="S156" s="76">
        <f t="shared" si="157"/>
        <v>140</v>
      </c>
      <c r="T156" s="76">
        <f t="shared" si="158"/>
        <v>10</v>
      </c>
      <c r="U156" s="76">
        <v>14</v>
      </c>
      <c r="V156" s="67">
        <f t="shared" si="159"/>
        <v>1.05</v>
      </c>
      <c r="W156" s="75">
        <f>W155*U156</f>
        <v>9676800</v>
      </c>
      <c r="X156" s="75">
        <f t="shared" si="160"/>
        <v>1422489600</v>
      </c>
      <c r="Y156" s="75">
        <f t="shared" si="161"/>
        <v>2684354560.0000248</v>
      </c>
      <c r="Z156" s="75">
        <f t="shared" si="162"/>
        <v>53687091200.000534</v>
      </c>
      <c r="AA156" s="75">
        <f t="shared" si="163"/>
        <v>1583.9191898578802</v>
      </c>
      <c r="AB156" s="106">
        <f t="shared" si="164"/>
        <v>1.8870820285786447</v>
      </c>
      <c r="AC156" s="79">
        <f>AB156/(($C156/V$3))</f>
        <v>0.32696965841709197</v>
      </c>
      <c r="AD156" s="76">
        <f t="shared" si="165"/>
        <v>115</v>
      </c>
      <c r="AE156" s="76">
        <f t="shared" si="166"/>
        <v>10</v>
      </c>
      <c r="AF156" s="76">
        <v>1</v>
      </c>
      <c r="AG156" s="67">
        <f t="shared" si="167"/>
        <v>1.175</v>
      </c>
      <c r="AH156" s="75">
        <f>AH155*AF156</f>
        <v>57600</v>
      </c>
      <c r="AI156" s="75">
        <f t="shared" si="168"/>
        <v>7783200</v>
      </c>
      <c r="AJ156" s="75">
        <f t="shared" si="169"/>
        <v>83886080.000000656</v>
      </c>
      <c r="AK156" s="75">
        <f t="shared" si="170"/>
        <v>53687091200.000534</v>
      </c>
      <c r="AL156" s="75">
        <f t="shared" si="171"/>
        <v>1583.9191898578802</v>
      </c>
      <c r="AM156" s="106">
        <f t="shared" si="172"/>
        <v>10.777839449069875</v>
      </c>
      <c r="AN156" s="79">
        <f>AM156/(($C156/AG$3))</f>
        <v>2.0897625994483668</v>
      </c>
      <c r="AO156" s="76">
        <f t="shared" si="173"/>
        <v>85</v>
      </c>
      <c r="AP156" s="76">
        <f t="shared" si="174"/>
        <v>10</v>
      </c>
      <c r="AQ156" s="76">
        <v>1</v>
      </c>
      <c r="AR156" s="67">
        <f t="shared" si="175"/>
        <v>1.325</v>
      </c>
      <c r="AS156" s="75">
        <f>AS155*AQ156</f>
        <v>4800</v>
      </c>
      <c r="AT156" s="75">
        <f t="shared" si="176"/>
        <v>540600</v>
      </c>
      <c r="AU156" s="75">
        <f t="shared" si="177"/>
        <v>1310720.0000000072</v>
      </c>
      <c r="AV156" s="75">
        <f t="shared" si="178"/>
        <v>53687091200.000534</v>
      </c>
      <c r="AW156" s="75">
        <f t="shared" si="179"/>
        <v>1583.9191898578802</v>
      </c>
      <c r="AX156" s="106">
        <f t="shared" si="180"/>
        <v>2.4245652978172534</v>
      </c>
      <c r="AY156" s="79">
        <f>AX156/(($C156/AR$3))</f>
        <v>0.53012360059535657</v>
      </c>
      <c r="AZ156" s="76">
        <f t="shared" si="181"/>
        <v>48</v>
      </c>
      <c r="BA156" s="76">
        <f t="shared" si="182"/>
        <v>10</v>
      </c>
      <c r="BB156" s="76">
        <v>1</v>
      </c>
      <c r="BC156" s="67">
        <f t="shared" si="183"/>
        <v>1.51</v>
      </c>
      <c r="BD156" s="75">
        <f>BD155*BB156</f>
        <v>48</v>
      </c>
      <c r="BE156" s="75">
        <f t="shared" si="184"/>
        <v>3479.04</v>
      </c>
      <c r="BF156" s="75">
        <f t="shared" si="185"/>
        <v>7760.4688205332623</v>
      </c>
      <c r="BG156" s="75">
        <f t="shared" si="186"/>
        <v>53687091200.000534</v>
      </c>
      <c r="BH156" s="75">
        <f t="shared" si="187"/>
        <v>1583.9191898578802</v>
      </c>
      <c r="BI156" s="106">
        <f t="shared" si="188"/>
        <v>2.2306351236356186</v>
      </c>
      <c r="BJ156" s="79">
        <f>BI156/(($C156/BC$3))</f>
        <v>0.555818322886103</v>
      </c>
      <c r="BK156" s="76">
        <f t="shared" si="189"/>
        <v>-2</v>
      </c>
      <c r="BL156" s="76">
        <f t="shared" si="190"/>
        <v>10</v>
      </c>
      <c r="BM156" s="76">
        <v>1</v>
      </c>
      <c r="BN156" s="67">
        <f t="shared" si="191"/>
        <v>1.76</v>
      </c>
      <c r="BO156" s="75">
        <f>BO155*BM156</f>
        <v>1</v>
      </c>
      <c r="BP156" s="75">
        <f t="shared" si="192"/>
        <v>-3.52</v>
      </c>
      <c r="BQ156" s="75">
        <f t="shared" si="193"/>
        <v>7.5785828325519899</v>
      </c>
      <c r="BR156" s="75">
        <f t="shared" si="194"/>
        <v>53687091200.000534</v>
      </c>
      <c r="BS156" s="75">
        <f t="shared" si="195"/>
        <v>1583.9191898578802</v>
      </c>
      <c r="BV156" s="76">
        <f t="shared" si="196"/>
        <v>-57</v>
      </c>
      <c r="BW156" s="76">
        <f t="shared" si="197"/>
        <v>10</v>
      </c>
      <c r="BX156" s="76">
        <v>1</v>
      </c>
      <c r="BY156" s="67">
        <f t="shared" si="198"/>
        <v>2.0350000000000001</v>
      </c>
      <c r="BZ156" s="75">
        <f>BZ155*BX156</f>
        <v>1</v>
      </c>
      <c r="CA156" s="75">
        <f t="shared" si="199"/>
        <v>-115.995</v>
      </c>
      <c r="CB156" s="75">
        <f t="shared" si="200"/>
        <v>3.7004798987070116E-3</v>
      </c>
      <c r="CC156" s="75">
        <f t="shared" si="201"/>
        <v>53687091200.000534</v>
      </c>
      <c r="CD156" s="75">
        <f t="shared" si="202"/>
        <v>1583.9191898578802</v>
      </c>
      <c r="CG156" s="76">
        <f t="shared" si="203"/>
        <v>-107</v>
      </c>
      <c r="CH156" s="76">
        <f t="shared" si="204"/>
        <v>10</v>
      </c>
      <c r="CI156" s="76">
        <v>1</v>
      </c>
      <c r="CJ156" s="67">
        <f t="shared" si="205"/>
        <v>2.2850000000000001</v>
      </c>
      <c r="CK156" s="75">
        <f>CK155*CI156</f>
        <v>1</v>
      </c>
      <c r="CL156" s="75">
        <f t="shared" si="206"/>
        <v>-244.495</v>
      </c>
      <c r="CM156" s="75">
        <f t="shared" si="207"/>
        <v>3.6137499010810546E-6</v>
      </c>
      <c r="CN156" s="75">
        <f t="shared" si="208"/>
        <v>53687091200.000534</v>
      </c>
      <c r="CO156" s="75">
        <f t="shared" si="209"/>
        <v>1583.9191898578802</v>
      </c>
      <c r="CR156" s="76">
        <f t="shared" si="210"/>
        <v>-170</v>
      </c>
      <c r="CS156" s="76">
        <f t="shared" si="211"/>
        <v>10</v>
      </c>
      <c r="CT156" s="76">
        <v>1</v>
      </c>
      <c r="CU156" s="67">
        <f t="shared" si="212"/>
        <v>2.6</v>
      </c>
      <c r="CV156" s="75">
        <f>CV155*CT156</f>
        <v>1</v>
      </c>
      <c r="CW156" s="75">
        <f t="shared" si="213"/>
        <v>-442</v>
      </c>
      <c r="CX156" s="75">
        <f t="shared" si="214"/>
        <v>5.8207660913466745E-10</v>
      </c>
      <c r="CY156" s="75">
        <f t="shared" si="215"/>
        <v>53687091200.000534</v>
      </c>
      <c r="CZ156" s="75">
        <f t="shared" si="216"/>
        <v>1583.9191898578802</v>
      </c>
    </row>
    <row r="157" spans="1:104">
      <c r="A157" s="67">
        <f t="shared" si="147"/>
        <v>46.850742270260433</v>
      </c>
      <c r="B157" s="67">
        <f t="shared" si="148"/>
        <v>5.0333333333333332</v>
      </c>
      <c r="C157" s="88">
        <f t="shared" si="219"/>
        <v>6.06</v>
      </c>
      <c r="D157" s="92"/>
      <c r="E157" s="70">
        <f t="shared" si="149"/>
        <v>1233405466.9203284</v>
      </c>
      <c r="F157" s="67">
        <f t="shared" si="217"/>
        <v>30.200000000000017</v>
      </c>
      <c r="G157" s="71">
        <v>151</v>
      </c>
      <c r="H157" s="76">
        <f t="shared" si="150"/>
        <v>151</v>
      </c>
      <c r="I157" s="76">
        <f t="shared" si="151"/>
        <v>10</v>
      </c>
      <c r="J157" s="76">
        <v>1</v>
      </c>
      <c r="K157" s="67">
        <f t="shared" si="152"/>
        <v>1</v>
      </c>
      <c r="L157" s="75">
        <f>L156*J157</f>
        <v>9676800</v>
      </c>
      <c r="M157" s="75">
        <f t="shared" si="153"/>
        <v>1461196800</v>
      </c>
      <c r="N157" s="75">
        <f t="shared" si="154"/>
        <v>12334054669.203283</v>
      </c>
      <c r="O157" s="75">
        <f t="shared" si="155"/>
        <v>61670273346.016418</v>
      </c>
      <c r="P157" s="75">
        <f t="shared" si="156"/>
        <v>1641.3376708681237</v>
      </c>
      <c r="Q157" s="106">
        <f t="shared" si="218"/>
        <v>8.441063290860809</v>
      </c>
      <c r="R157" s="79">
        <f>Q157/(($C157/K$3))</f>
        <v>1.3929147344654802</v>
      </c>
      <c r="S157" s="76">
        <f t="shared" si="157"/>
        <v>141</v>
      </c>
      <c r="T157" s="76">
        <f t="shared" si="158"/>
        <v>10</v>
      </c>
      <c r="U157" s="76">
        <v>1</v>
      </c>
      <c r="V157" s="67">
        <f t="shared" si="159"/>
        <v>1.05</v>
      </c>
      <c r="W157" s="75">
        <f>W156*U157</f>
        <v>9676800</v>
      </c>
      <c r="X157" s="75">
        <f t="shared" si="160"/>
        <v>1432650240</v>
      </c>
      <c r="Y157" s="75">
        <f t="shared" si="161"/>
        <v>3083513667.3008184</v>
      </c>
      <c r="Z157" s="75">
        <f t="shared" si="162"/>
        <v>61670273346.016418</v>
      </c>
      <c r="AA157" s="75">
        <f t="shared" si="163"/>
        <v>1641.3376708681237</v>
      </c>
      <c r="AB157" s="106">
        <f t="shared" si="164"/>
        <v>2.1523143480580567</v>
      </c>
      <c r="AC157" s="79">
        <f>AB157/(($C157/V$3))</f>
        <v>0.372925753376396</v>
      </c>
      <c r="AD157" s="76">
        <f t="shared" si="165"/>
        <v>116</v>
      </c>
      <c r="AE157" s="76">
        <f t="shared" si="166"/>
        <v>10</v>
      </c>
      <c r="AF157" s="76">
        <v>1</v>
      </c>
      <c r="AG157" s="67">
        <f t="shared" si="167"/>
        <v>1.175</v>
      </c>
      <c r="AH157" s="75">
        <f>AH156*AF157</f>
        <v>57600</v>
      </c>
      <c r="AI157" s="75">
        <f t="shared" si="168"/>
        <v>7850880</v>
      </c>
      <c r="AJ157" s="75">
        <f t="shared" si="169"/>
        <v>96359802.103150427</v>
      </c>
      <c r="AK157" s="75">
        <f t="shared" si="170"/>
        <v>61670273346.016418</v>
      </c>
      <c r="AL157" s="75">
        <f t="shared" si="171"/>
        <v>1641.3376708681237</v>
      </c>
      <c r="AM157" s="106">
        <f t="shared" si="172"/>
        <v>12.273758114141399</v>
      </c>
      <c r="AN157" s="79">
        <f>AM157/(($C157/AG$3))</f>
        <v>2.3798128356627299</v>
      </c>
      <c r="AO157" s="76">
        <f t="shared" si="173"/>
        <v>86</v>
      </c>
      <c r="AP157" s="76">
        <f t="shared" si="174"/>
        <v>10</v>
      </c>
      <c r="AQ157" s="76">
        <v>1</v>
      </c>
      <c r="AR157" s="67">
        <f t="shared" si="175"/>
        <v>1.325</v>
      </c>
      <c r="AS157" s="75">
        <f>AS156*AQ157</f>
        <v>4800</v>
      </c>
      <c r="AT157" s="75">
        <f t="shared" si="176"/>
        <v>546960</v>
      </c>
      <c r="AU157" s="75">
        <f t="shared" si="177"/>
        <v>1505621.9078617222</v>
      </c>
      <c r="AV157" s="75">
        <f t="shared" si="178"/>
        <v>61670273346.016418</v>
      </c>
      <c r="AW157" s="75">
        <f t="shared" si="179"/>
        <v>1641.3376708681237</v>
      </c>
      <c r="AX157" s="106">
        <f t="shared" si="180"/>
        <v>2.7527093532648133</v>
      </c>
      <c r="AY157" s="79">
        <f>AX157/(($C157/AR$3))</f>
        <v>0.60187126948446823</v>
      </c>
      <c r="AZ157" s="76">
        <f t="shared" si="181"/>
        <v>49</v>
      </c>
      <c r="BA157" s="76">
        <f t="shared" si="182"/>
        <v>10</v>
      </c>
      <c r="BB157" s="76">
        <v>1</v>
      </c>
      <c r="BC157" s="67">
        <f t="shared" si="183"/>
        <v>1.51</v>
      </c>
      <c r="BD157" s="75">
        <f>BD156*BB157</f>
        <v>48</v>
      </c>
      <c r="BE157" s="75">
        <f t="shared" si="184"/>
        <v>3551.52</v>
      </c>
      <c r="BF157" s="75">
        <f t="shared" si="185"/>
        <v>8914.4377681523401</v>
      </c>
      <c r="BG157" s="75">
        <f t="shared" si="186"/>
        <v>61670273346.016418</v>
      </c>
      <c r="BH157" s="75">
        <f t="shared" si="187"/>
        <v>1641.3376708681237</v>
      </c>
      <c r="BI157" s="106">
        <f t="shared" si="188"/>
        <v>2.5100345114633567</v>
      </c>
      <c r="BJ157" s="79">
        <f>BI157/(($C157/BC$3))</f>
        <v>0.62543764229532495</v>
      </c>
      <c r="BK157" s="76">
        <f t="shared" si="189"/>
        <v>-1</v>
      </c>
      <c r="BL157" s="76">
        <f t="shared" si="190"/>
        <v>10</v>
      </c>
      <c r="BM157" s="76">
        <v>1</v>
      </c>
      <c r="BN157" s="67">
        <f t="shared" si="191"/>
        <v>1.76</v>
      </c>
      <c r="BO157" s="75">
        <f>BO156*BM157</f>
        <v>1</v>
      </c>
      <c r="BP157" s="75">
        <f t="shared" si="192"/>
        <v>-1.76</v>
      </c>
      <c r="BQ157" s="75">
        <f t="shared" si="193"/>
        <v>8.7055056329612412</v>
      </c>
      <c r="BR157" s="75">
        <f t="shared" si="194"/>
        <v>61670273346.016418</v>
      </c>
      <c r="BS157" s="75">
        <f t="shared" si="195"/>
        <v>1641.3376708681237</v>
      </c>
      <c r="BV157" s="76">
        <f t="shared" si="196"/>
        <v>-56</v>
      </c>
      <c r="BW157" s="76">
        <f t="shared" si="197"/>
        <v>10</v>
      </c>
      <c r="BX157" s="76">
        <v>1</v>
      </c>
      <c r="BY157" s="67">
        <f t="shared" si="198"/>
        <v>2.0350000000000001</v>
      </c>
      <c r="BZ157" s="75">
        <f>BZ156*BX157</f>
        <v>1</v>
      </c>
      <c r="CA157" s="75">
        <f t="shared" si="199"/>
        <v>-113.96000000000001</v>
      </c>
      <c r="CB157" s="75">
        <f t="shared" si="200"/>
        <v>4.2507351723443405E-3</v>
      </c>
      <c r="CC157" s="75">
        <f t="shared" si="201"/>
        <v>61670273346.016418</v>
      </c>
      <c r="CD157" s="75">
        <f t="shared" si="202"/>
        <v>1641.3376708681237</v>
      </c>
      <c r="CG157" s="76">
        <f t="shared" si="203"/>
        <v>-106</v>
      </c>
      <c r="CH157" s="76">
        <f t="shared" si="204"/>
        <v>10</v>
      </c>
      <c r="CI157" s="76">
        <v>1</v>
      </c>
      <c r="CJ157" s="67">
        <f t="shared" si="205"/>
        <v>2.2850000000000001</v>
      </c>
      <c r="CK157" s="75">
        <f>CK156*CI157</f>
        <v>1</v>
      </c>
      <c r="CL157" s="75">
        <f t="shared" si="206"/>
        <v>-242.21</v>
      </c>
      <c r="CM157" s="75">
        <f t="shared" si="207"/>
        <v>4.1511085667425064E-6</v>
      </c>
      <c r="CN157" s="75">
        <f t="shared" si="208"/>
        <v>61670273346.016418</v>
      </c>
      <c r="CO157" s="75">
        <f t="shared" si="209"/>
        <v>1641.3376708681237</v>
      </c>
      <c r="CR157" s="76">
        <f t="shared" si="210"/>
        <v>-169</v>
      </c>
      <c r="CS157" s="76">
        <f t="shared" si="211"/>
        <v>10</v>
      </c>
      <c r="CT157" s="76">
        <v>1</v>
      </c>
      <c r="CU157" s="67">
        <f t="shared" si="212"/>
        <v>2.6</v>
      </c>
      <c r="CV157" s="75">
        <f>CV156*CT157</f>
        <v>1</v>
      </c>
      <c r="CW157" s="75">
        <f t="shared" si="213"/>
        <v>-439.40000000000003</v>
      </c>
      <c r="CX157" s="75">
        <f t="shared" si="214"/>
        <v>6.686304433952446E-10</v>
      </c>
      <c r="CY157" s="75">
        <f t="shared" si="215"/>
        <v>61670273346.016418</v>
      </c>
      <c r="CZ157" s="75">
        <f t="shared" si="216"/>
        <v>1641.3376708681237</v>
      </c>
    </row>
    <row r="158" spans="1:104">
      <c r="A158" s="67">
        <f t="shared" si="147"/>
        <v>48.502930128333169</v>
      </c>
      <c r="B158" s="67">
        <f t="shared" si="148"/>
        <v>5.0666666666666664</v>
      </c>
      <c r="C158" s="88">
        <f t="shared" si="219"/>
        <v>7.8199999999999994</v>
      </c>
      <c r="D158" s="91">
        <f>1+G158/200</f>
        <v>1.76</v>
      </c>
      <c r="E158" s="70">
        <f t="shared" si="149"/>
        <v>1416810830.895731</v>
      </c>
      <c r="F158" s="67">
        <f t="shared" si="217"/>
        <v>30.400000000000016</v>
      </c>
      <c r="G158" s="71">
        <v>152</v>
      </c>
      <c r="H158" s="76">
        <f t="shared" si="150"/>
        <v>152</v>
      </c>
      <c r="I158" s="76">
        <f t="shared" si="151"/>
        <v>10</v>
      </c>
      <c r="J158" s="76">
        <v>1</v>
      </c>
      <c r="K158" s="67">
        <f t="shared" si="152"/>
        <v>1</v>
      </c>
      <c r="L158" s="75">
        <f>L157*J158</f>
        <v>9676800</v>
      </c>
      <c r="M158" s="75">
        <f t="shared" si="153"/>
        <v>1470873600</v>
      </c>
      <c r="N158" s="75">
        <f t="shared" si="154"/>
        <v>14168108308.95731</v>
      </c>
      <c r="O158" s="75">
        <f t="shared" si="155"/>
        <v>70840541544.786545</v>
      </c>
      <c r="P158" s="75">
        <f t="shared" si="156"/>
        <v>1700.8360831668829</v>
      </c>
      <c r="Q158" s="106">
        <f t="shared" si="218"/>
        <v>9.6324444935018949</v>
      </c>
      <c r="R158" s="79">
        <f>Q158/(($C158/K$3))</f>
        <v>1.2317703955884778</v>
      </c>
      <c r="S158" s="76">
        <f t="shared" si="157"/>
        <v>142</v>
      </c>
      <c r="T158" s="76">
        <f t="shared" si="158"/>
        <v>10</v>
      </c>
      <c r="U158" s="76">
        <v>1</v>
      </c>
      <c r="V158" s="67">
        <f t="shared" si="159"/>
        <v>1.05</v>
      </c>
      <c r="W158" s="75">
        <f>W157*U158</f>
        <v>9676800</v>
      </c>
      <c r="X158" s="75">
        <f t="shared" si="160"/>
        <v>1442810880</v>
      </c>
      <c r="Y158" s="75">
        <f t="shared" si="161"/>
        <v>3542027077.239325</v>
      </c>
      <c r="Z158" s="75">
        <f t="shared" si="162"/>
        <v>70840541544.786545</v>
      </c>
      <c r="AA158" s="75">
        <f t="shared" si="163"/>
        <v>1700.8360831668829</v>
      </c>
      <c r="AB158" s="106">
        <f t="shared" si="164"/>
        <v>2.4549489654800252</v>
      </c>
      <c r="AC158" s="79">
        <f>AB158/(($C158/V$3))</f>
        <v>0.32962869741100087</v>
      </c>
      <c r="AD158" s="76">
        <f t="shared" si="165"/>
        <v>117</v>
      </c>
      <c r="AE158" s="76">
        <f t="shared" si="166"/>
        <v>10</v>
      </c>
      <c r="AF158" s="76">
        <v>1</v>
      </c>
      <c r="AG158" s="67">
        <f t="shared" si="167"/>
        <v>1.175</v>
      </c>
      <c r="AH158" s="75">
        <f>AH157*AF158</f>
        <v>57600</v>
      </c>
      <c r="AI158" s="75">
        <f t="shared" si="168"/>
        <v>7918560</v>
      </c>
      <c r="AJ158" s="75">
        <f t="shared" si="169"/>
        <v>110688346.16372871</v>
      </c>
      <c r="AK158" s="75">
        <f t="shared" si="170"/>
        <v>70840541544.786545</v>
      </c>
      <c r="AL158" s="75">
        <f t="shared" si="171"/>
        <v>1700.8360831668829</v>
      </c>
      <c r="AM158" s="106">
        <f t="shared" si="172"/>
        <v>13.978342800171838</v>
      </c>
      <c r="AN158" s="79">
        <f>AM158/(($C158/AG$3))</f>
        <v>2.100326443759835</v>
      </c>
      <c r="AO158" s="76">
        <f t="shared" si="173"/>
        <v>87</v>
      </c>
      <c r="AP158" s="76">
        <f t="shared" si="174"/>
        <v>10</v>
      </c>
      <c r="AQ158" s="76">
        <v>1</v>
      </c>
      <c r="AR158" s="67">
        <f t="shared" si="175"/>
        <v>1.325</v>
      </c>
      <c r="AS158" s="75">
        <f>AS157*AQ158</f>
        <v>4800</v>
      </c>
      <c r="AT158" s="75">
        <f t="shared" si="176"/>
        <v>553320</v>
      </c>
      <c r="AU158" s="75">
        <f t="shared" si="177"/>
        <v>1729505.4088082581</v>
      </c>
      <c r="AV158" s="75">
        <f t="shared" si="178"/>
        <v>70840541544.786545</v>
      </c>
      <c r="AW158" s="75">
        <f t="shared" si="179"/>
        <v>1700.8360831668829</v>
      </c>
      <c r="AX158" s="106">
        <f t="shared" si="180"/>
        <v>3.1256875023643791</v>
      </c>
      <c r="AY158" s="79">
        <f>AX158/(($C158/AR$3))</f>
        <v>0.52960817655150927</v>
      </c>
      <c r="AZ158" s="76">
        <f t="shared" si="181"/>
        <v>50</v>
      </c>
      <c r="BA158" s="76">
        <f t="shared" si="182"/>
        <v>10</v>
      </c>
      <c r="BB158" s="76">
        <v>1</v>
      </c>
      <c r="BC158" s="67">
        <f t="shared" si="183"/>
        <v>1.51</v>
      </c>
      <c r="BD158" s="75">
        <f>BD157*BB158</f>
        <v>48</v>
      </c>
      <c r="BE158" s="75">
        <f t="shared" si="184"/>
        <v>3624</v>
      </c>
      <c r="BF158" s="75">
        <f t="shared" si="185"/>
        <v>10240.000000000035</v>
      </c>
      <c r="BG158" s="75">
        <f t="shared" si="186"/>
        <v>70840541544.786545</v>
      </c>
      <c r="BH158" s="75">
        <f t="shared" si="187"/>
        <v>1700.8360831668829</v>
      </c>
      <c r="BI158" s="106">
        <f t="shared" si="188"/>
        <v>2.8256070640176696</v>
      </c>
      <c r="BJ158" s="79">
        <f>BI158/(($C158/BC$3))</f>
        <v>0.54560954816709484</v>
      </c>
      <c r="BK158" s="76">
        <f t="shared" si="189"/>
        <v>0</v>
      </c>
      <c r="BL158" s="76">
        <f t="shared" si="190"/>
        <v>10</v>
      </c>
      <c r="BM158" s="76">
        <v>1</v>
      </c>
      <c r="BN158" s="67">
        <f t="shared" si="191"/>
        <v>1.76</v>
      </c>
      <c r="BO158" s="75">
        <f>BO157*BM158</f>
        <v>1</v>
      </c>
      <c r="BP158" s="75">
        <f t="shared" si="192"/>
        <v>0</v>
      </c>
      <c r="BQ158" s="75">
        <f t="shared" si="193"/>
        <v>10</v>
      </c>
      <c r="BR158" s="75">
        <f t="shared" si="194"/>
        <v>70840541544.786545</v>
      </c>
      <c r="BS158" s="75">
        <f t="shared" si="195"/>
        <v>1700.8360831668829</v>
      </c>
      <c r="BV158" s="76">
        <f t="shared" si="196"/>
        <v>-55</v>
      </c>
      <c r="BW158" s="76">
        <f t="shared" si="197"/>
        <v>10</v>
      </c>
      <c r="BX158" s="76">
        <v>1</v>
      </c>
      <c r="BY158" s="67">
        <f t="shared" si="198"/>
        <v>2.0350000000000001</v>
      </c>
      <c r="BZ158" s="75">
        <f>BZ157*BX158</f>
        <v>1</v>
      </c>
      <c r="CA158" s="75">
        <f t="shared" si="199"/>
        <v>-111.92500000000001</v>
      </c>
      <c r="CB158" s="75">
        <f t="shared" si="200"/>
        <v>4.8828124999999818E-3</v>
      </c>
      <c r="CC158" s="75">
        <f t="shared" si="201"/>
        <v>70840541544.786545</v>
      </c>
      <c r="CD158" s="75">
        <f t="shared" si="202"/>
        <v>1700.8360831668829</v>
      </c>
      <c r="CG158" s="76">
        <f t="shared" si="203"/>
        <v>-105</v>
      </c>
      <c r="CH158" s="76">
        <f t="shared" si="204"/>
        <v>10</v>
      </c>
      <c r="CI158" s="76">
        <v>1</v>
      </c>
      <c r="CJ158" s="67">
        <f t="shared" si="205"/>
        <v>2.2850000000000001</v>
      </c>
      <c r="CK158" s="75">
        <f>CK157*CI158</f>
        <v>1</v>
      </c>
      <c r="CL158" s="75">
        <f t="shared" si="206"/>
        <v>-239.92500000000001</v>
      </c>
      <c r="CM158" s="75">
        <f t="shared" si="207"/>
        <v>4.7683715820312161E-6</v>
      </c>
      <c r="CN158" s="75">
        <f t="shared" si="208"/>
        <v>70840541544.786545</v>
      </c>
      <c r="CO158" s="75">
        <f t="shared" si="209"/>
        <v>1700.8360831668829</v>
      </c>
      <c r="CR158" s="76">
        <f t="shared" si="210"/>
        <v>-168</v>
      </c>
      <c r="CS158" s="76">
        <f t="shared" si="211"/>
        <v>10</v>
      </c>
      <c r="CT158" s="76">
        <v>1</v>
      </c>
      <c r="CU158" s="67">
        <f t="shared" si="212"/>
        <v>2.6</v>
      </c>
      <c r="CV158" s="75">
        <f>CV157*CT158</f>
        <v>1</v>
      </c>
      <c r="CW158" s="75">
        <f t="shared" si="213"/>
        <v>-436.8</v>
      </c>
      <c r="CX158" s="75">
        <f t="shared" si="214"/>
        <v>7.6805469042905575E-10</v>
      </c>
      <c r="CY158" s="75">
        <f t="shared" si="215"/>
        <v>70840541544.786545</v>
      </c>
      <c r="CZ158" s="75">
        <f t="shared" si="216"/>
        <v>1700.8360831668829</v>
      </c>
    </row>
    <row r="159" spans="1:104">
      <c r="A159" s="67">
        <f t="shared" si="147"/>
        <v>50.213382265392497</v>
      </c>
      <c r="B159" s="67">
        <f t="shared" si="148"/>
        <v>5.0999999999999996</v>
      </c>
      <c r="C159" s="88">
        <f t="shared" si="219"/>
        <v>7.8199999999999994</v>
      </c>
      <c r="D159" s="92"/>
      <c r="E159" s="70">
        <f t="shared" si="149"/>
        <v>1627488270.791909</v>
      </c>
      <c r="F159" s="67">
        <f t="shared" si="217"/>
        <v>30.600000000000019</v>
      </c>
      <c r="G159" s="71">
        <v>153</v>
      </c>
      <c r="H159" s="76">
        <f t="shared" si="150"/>
        <v>153</v>
      </c>
      <c r="I159" s="76">
        <f t="shared" si="151"/>
        <v>10</v>
      </c>
      <c r="J159" s="76">
        <v>1</v>
      </c>
      <c r="K159" s="67">
        <f t="shared" si="152"/>
        <v>1</v>
      </c>
      <c r="L159" s="75">
        <f>L158*J159</f>
        <v>9676800</v>
      </c>
      <c r="M159" s="75">
        <f t="shared" si="153"/>
        <v>1480550400</v>
      </c>
      <c r="N159" s="75">
        <f t="shared" si="154"/>
        <v>16274882707.91909</v>
      </c>
      <c r="O159" s="75">
        <f t="shared" si="155"/>
        <v>81374413539.595459</v>
      </c>
      <c r="P159" s="75">
        <f t="shared" si="156"/>
        <v>1762.4897175152767</v>
      </c>
      <c r="Q159" s="106">
        <f t="shared" si="218"/>
        <v>10.992454365565056</v>
      </c>
      <c r="R159" s="79">
        <f>Q159/(($C159/K$3))</f>
        <v>1.4056847014789076</v>
      </c>
      <c r="S159" s="76">
        <f t="shared" si="157"/>
        <v>143</v>
      </c>
      <c r="T159" s="76">
        <f t="shared" si="158"/>
        <v>10</v>
      </c>
      <c r="U159" s="76">
        <v>1</v>
      </c>
      <c r="V159" s="67">
        <f t="shared" si="159"/>
        <v>1.05</v>
      </c>
      <c r="W159" s="75">
        <f>W158*U159</f>
        <v>9676800</v>
      </c>
      <c r="X159" s="75">
        <f t="shared" si="160"/>
        <v>1452971520</v>
      </c>
      <c r="Y159" s="75">
        <f t="shared" si="161"/>
        <v>4068720676.9797688</v>
      </c>
      <c r="Z159" s="75">
        <f t="shared" si="162"/>
        <v>81374413539.595459</v>
      </c>
      <c r="AA159" s="75">
        <f t="shared" si="163"/>
        <v>1762.4897175152767</v>
      </c>
      <c r="AB159" s="106">
        <f t="shared" si="164"/>
        <v>2.8002755876314551</v>
      </c>
      <c r="AC159" s="79">
        <f>AB159/(($C159/V$3))</f>
        <v>0.37599608273823887</v>
      </c>
      <c r="AD159" s="76">
        <f t="shared" si="165"/>
        <v>118</v>
      </c>
      <c r="AE159" s="76">
        <f t="shared" si="166"/>
        <v>10</v>
      </c>
      <c r="AF159" s="76">
        <v>1</v>
      </c>
      <c r="AG159" s="67">
        <f t="shared" si="167"/>
        <v>1.175</v>
      </c>
      <c r="AH159" s="75">
        <f>AH158*AF159</f>
        <v>57600</v>
      </c>
      <c r="AI159" s="75">
        <f t="shared" si="168"/>
        <v>7986240</v>
      </c>
      <c r="AJ159" s="75">
        <f t="shared" si="169"/>
        <v>127147521.15561755</v>
      </c>
      <c r="AK159" s="75">
        <f t="shared" si="170"/>
        <v>81374413539.595459</v>
      </c>
      <c r="AL159" s="75">
        <f t="shared" si="171"/>
        <v>1762.4897175152767</v>
      </c>
      <c r="AM159" s="106">
        <f t="shared" si="172"/>
        <v>15.92082396166626</v>
      </c>
      <c r="AN159" s="79">
        <f>AM159/(($C159/AG$3))</f>
        <v>2.3921954162350203</v>
      </c>
      <c r="AO159" s="76">
        <f t="shared" si="173"/>
        <v>88</v>
      </c>
      <c r="AP159" s="76">
        <f t="shared" si="174"/>
        <v>10</v>
      </c>
      <c r="AQ159" s="76">
        <v>1</v>
      </c>
      <c r="AR159" s="67">
        <f t="shared" si="175"/>
        <v>1.325</v>
      </c>
      <c r="AS159" s="75">
        <f>AS158*AQ159</f>
        <v>4800</v>
      </c>
      <c r="AT159" s="75">
        <f t="shared" si="176"/>
        <v>559680</v>
      </c>
      <c r="AU159" s="75">
        <f t="shared" si="177"/>
        <v>1986680.0180565205</v>
      </c>
      <c r="AV159" s="75">
        <f t="shared" si="178"/>
        <v>81374413539.595459</v>
      </c>
      <c r="AW159" s="75">
        <f t="shared" si="179"/>
        <v>1762.4897175152767</v>
      </c>
      <c r="AX159" s="106">
        <f t="shared" si="180"/>
        <v>3.5496712729711986</v>
      </c>
      <c r="AY159" s="79">
        <f>AX159/(($C159/AR$3))</f>
        <v>0.6014468589113604</v>
      </c>
      <c r="AZ159" s="76">
        <f t="shared" si="181"/>
        <v>51</v>
      </c>
      <c r="BA159" s="76">
        <f t="shared" si="182"/>
        <v>10</v>
      </c>
      <c r="BB159" s="76">
        <v>1</v>
      </c>
      <c r="BC159" s="67">
        <f t="shared" si="183"/>
        <v>1.51</v>
      </c>
      <c r="BD159" s="75">
        <f>BD158*BB159</f>
        <v>48</v>
      </c>
      <c r="BE159" s="75">
        <f t="shared" si="184"/>
        <v>3696.48</v>
      </c>
      <c r="BF159" s="75">
        <f t="shared" si="185"/>
        <v>11762.671155169679</v>
      </c>
      <c r="BG159" s="75">
        <f t="shared" si="186"/>
        <v>81374413539.595459</v>
      </c>
      <c r="BH159" s="75">
        <f t="shared" si="187"/>
        <v>1762.4897175152767</v>
      </c>
      <c r="BI159" s="106">
        <f t="shared" si="188"/>
        <v>3.18212763363245</v>
      </c>
      <c r="BJ159" s="79">
        <f>BI159/(($C159/BC$3))</f>
        <v>0.61445175534335039</v>
      </c>
      <c r="BK159" s="76">
        <f t="shared" si="189"/>
        <v>1</v>
      </c>
      <c r="BL159" s="76">
        <f t="shared" si="190"/>
        <v>10</v>
      </c>
      <c r="BM159" s="76">
        <v>1</v>
      </c>
      <c r="BN159" s="67">
        <f t="shared" si="191"/>
        <v>1.76</v>
      </c>
      <c r="BO159" s="75">
        <f>BO158*BM159</f>
        <v>1</v>
      </c>
      <c r="BP159" s="75">
        <f t="shared" si="192"/>
        <v>1.76</v>
      </c>
      <c r="BQ159" s="75">
        <f t="shared" si="193"/>
        <v>11.486983549970351</v>
      </c>
      <c r="BR159" s="75">
        <f t="shared" si="194"/>
        <v>81374413539.595459</v>
      </c>
      <c r="BS159" s="75">
        <f t="shared" si="195"/>
        <v>1762.4897175152767</v>
      </c>
      <c r="BT159" s="106">
        <f t="shared" ref="BT135:BT198" si="220">BQ159/BP159</f>
        <v>6.5266951988467898</v>
      </c>
      <c r="BU159" s="79">
        <f>BT159/(($C159/BN$3))</f>
        <v>1.4689237276176921</v>
      </c>
      <c r="BV159" s="76">
        <f t="shared" si="196"/>
        <v>-54</v>
      </c>
      <c r="BW159" s="76">
        <f t="shared" si="197"/>
        <v>10</v>
      </c>
      <c r="BX159" s="76">
        <v>1</v>
      </c>
      <c r="BY159" s="67">
        <f t="shared" si="198"/>
        <v>2.0350000000000001</v>
      </c>
      <c r="BZ159" s="75">
        <f>BZ158*BX159</f>
        <v>1</v>
      </c>
      <c r="CA159" s="75">
        <f t="shared" si="199"/>
        <v>-109.89000000000001</v>
      </c>
      <c r="CB159" s="75">
        <f t="shared" si="200"/>
        <v>5.6088786865089411E-3</v>
      </c>
      <c r="CC159" s="75">
        <f t="shared" si="201"/>
        <v>81374413539.595459</v>
      </c>
      <c r="CD159" s="75">
        <f t="shared" si="202"/>
        <v>1762.4897175152767</v>
      </c>
      <c r="CG159" s="76">
        <f t="shared" si="203"/>
        <v>-104</v>
      </c>
      <c r="CH159" s="76">
        <f t="shared" si="204"/>
        <v>10</v>
      </c>
      <c r="CI159" s="76">
        <v>1</v>
      </c>
      <c r="CJ159" s="67">
        <f t="shared" si="205"/>
        <v>2.2850000000000001</v>
      </c>
      <c r="CK159" s="75">
        <f>CK158*CI159</f>
        <v>1</v>
      </c>
      <c r="CL159" s="75">
        <f t="shared" si="206"/>
        <v>-237.64000000000001</v>
      </c>
      <c r="CM159" s="75">
        <f t="shared" si="207"/>
        <v>5.4774205922938675E-6</v>
      </c>
      <c r="CN159" s="75">
        <f t="shared" si="208"/>
        <v>81374413539.595459</v>
      </c>
      <c r="CO159" s="75">
        <f t="shared" si="209"/>
        <v>1762.4897175152767</v>
      </c>
      <c r="CR159" s="76">
        <f t="shared" si="210"/>
        <v>-167</v>
      </c>
      <c r="CS159" s="76">
        <f t="shared" si="211"/>
        <v>10</v>
      </c>
      <c r="CT159" s="76">
        <v>1</v>
      </c>
      <c r="CU159" s="67">
        <f t="shared" si="212"/>
        <v>2.6</v>
      </c>
      <c r="CV159" s="75">
        <f>CV158*CT159</f>
        <v>1</v>
      </c>
      <c r="CW159" s="75">
        <f t="shared" si="213"/>
        <v>-434.2</v>
      </c>
      <c r="CX159" s="75">
        <f t="shared" si="214"/>
        <v>8.8226315944361332E-10</v>
      </c>
      <c r="CY159" s="75">
        <f t="shared" si="215"/>
        <v>81374413539.595459</v>
      </c>
      <c r="CZ159" s="75">
        <f t="shared" si="216"/>
        <v>1762.4897175152767</v>
      </c>
    </row>
    <row r="160" spans="1:104">
      <c r="A160" s="67">
        <f t="shared" si="147"/>
        <v>51.984153366799546</v>
      </c>
      <c r="B160" s="67">
        <f t="shared" si="148"/>
        <v>5.1333333333333337</v>
      </c>
      <c r="C160" s="88">
        <f t="shared" si="219"/>
        <v>7.8199999999999994</v>
      </c>
      <c r="D160" s="92"/>
      <c r="E160" s="70">
        <f t="shared" si="149"/>
        <v>1869493099.4356346</v>
      </c>
      <c r="F160" s="67">
        <f t="shared" si="217"/>
        <v>30.800000000000015</v>
      </c>
      <c r="G160" s="71">
        <v>154</v>
      </c>
      <c r="H160" s="76">
        <f t="shared" si="150"/>
        <v>154</v>
      </c>
      <c r="I160" s="76">
        <f t="shared" si="151"/>
        <v>10</v>
      </c>
      <c r="J160" s="76">
        <v>1</v>
      </c>
      <c r="K160" s="67">
        <f t="shared" si="152"/>
        <v>1</v>
      </c>
      <c r="L160" s="75">
        <f>L159*J160</f>
        <v>9676800</v>
      </c>
      <c r="M160" s="75">
        <f t="shared" si="153"/>
        <v>1490227200</v>
      </c>
      <c r="N160" s="75">
        <f t="shared" si="154"/>
        <v>18694930994.356346</v>
      </c>
      <c r="O160" s="75">
        <f t="shared" si="155"/>
        <v>93474654971.781738</v>
      </c>
      <c r="P160" s="75">
        <f t="shared" si="156"/>
        <v>1826.3765882868906</v>
      </c>
      <c r="Q160" s="106">
        <f t="shared" si="218"/>
        <v>12.545020648097381</v>
      </c>
      <c r="R160" s="79">
        <f>Q160/(($C160/K$3))</f>
        <v>1.6042225892707649</v>
      </c>
      <c r="S160" s="76">
        <f t="shared" si="157"/>
        <v>144</v>
      </c>
      <c r="T160" s="76">
        <f t="shared" si="158"/>
        <v>10</v>
      </c>
      <c r="U160" s="76">
        <v>1</v>
      </c>
      <c r="V160" s="67">
        <f t="shared" si="159"/>
        <v>1.05</v>
      </c>
      <c r="W160" s="75">
        <f>W159*U160</f>
        <v>9676800</v>
      </c>
      <c r="X160" s="75">
        <f t="shared" si="160"/>
        <v>1463132160</v>
      </c>
      <c r="Y160" s="75">
        <f t="shared" si="161"/>
        <v>4673732748.5890846</v>
      </c>
      <c r="Z160" s="75">
        <f t="shared" si="162"/>
        <v>93474654971.781738</v>
      </c>
      <c r="AA160" s="75">
        <f t="shared" si="163"/>
        <v>1826.3765882868906</v>
      </c>
      <c r="AB160" s="106">
        <f t="shared" si="164"/>
        <v>3.194333961321091</v>
      </c>
      <c r="AC160" s="79">
        <f>AB160/(($C160/V$3))</f>
        <v>0.4289067339369752</v>
      </c>
      <c r="AD160" s="76">
        <f t="shared" si="165"/>
        <v>119</v>
      </c>
      <c r="AE160" s="76">
        <f t="shared" si="166"/>
        <v>10</v>
      </c>
      <c r="AF160" s="76">
        <v>1</v>
      </c>
      <c r="AG160" s="67">
        <f t="shared" si="167"/>
        <v>1.175</v>
      </c>
      <c r="AH160" s="75">
        <f>AH159*AF160</f>
        <v>57600</v>
      </c>
      <c r="AI160" s="75">
        <f t="shared" si="168"/>
        <v>8053920</v>
      </c>
      <c r="AJ160" s="75">
        <f t="shared" si="169"/>
        <v>146054148.39340866</v>
      </c>
      <c r="AK160" s="75">
        <f t="shared" si="170"/>
        <v>93474654971.781738</v>
      </c>
      <c r="AL160" s="75">
        <f t="shared" si="171"/>
        <v>1826.3765882868906</v>
      </c>
      <c r="AM160" s="106">
        <f t="shared" si="172"/>
        <v>18.134541737862886</v>
      </c>
      <c r="AN160" s="79">
        <f>AM160/(($C160/AG$3))</f>
        <v>2.7248192508937201</v>
      </c>
      <c r="AO160" s="76">
        <f t="shared" si="173"/>
        <v>89</v>
      </c>
      <c r="AP160" s="76">
        <f t="shared" si="174"/>
        <v>10</v>
      </c>
      <c r="AQ160" s="76">
        <v>1</v>
      </c>
      <c r="AR160" s="67">
        <f t="shared" si="175"/>
        <v>1.325</v>
      </c>
      <c r="AS160" s="75">
        <f>AS159*AQ160</f>
        <v>4800</v>
      </c>
      <c r="AT160" s="75">
        <f t="shared" si="176"/>
        <v>566040</v>
      </c>
      <c r="AU160" s="75">
        <f t="shared" si="177"/>
        <v>2282096.0686470056</v>
      </c>
      <c r="AV160" s="75">
        <f t="shared" si="178"/>
        <v>93474654971.781738</v>
      </c>
      <c r="AW160" s="75">
        <f t="shared" si="179"/>
        <v>1826.3765882868906</v>
      </c>
      <c r="AX160" s="106">
        <f t="shared" si="180"/>
        <v>4.0316869278619984</v>
      </c>
      <c r="AY160" s="79">
        <f>AX160/(($C160/AR$3))</f>
        <v>0.68311830938838214</v>
      </c>
      <c r="AZ160" s="76">
        <f t="shared" si="181"/>
        <v>52</v>
      </c>
      <c r="BA160" s="76">
        <f t="shared" si="182"/>
        <v>10</v>
      </c>
      <c r="BB160" s="76">
        <v>1</v>
      </c>
      <c r="BC160" s="67">
        <f t="shared" si="183"/>
        <v>1.51</v>
      </c>
      <c r="BD160" s="75">
        <f>BD159*BB160</f>
        <v>48</v>
      </c>
      <c r="BE160" s="75">
        <f t="shared" si="184"/>
        <v>3768.96</v>
      </c>
      <c r="BF160" s="75">
        <f t="shared" si="185"/>
        <v>13511.761006314484</v>
      </c>
      <c r="BG160" s="75">
        <f t="shared" si="186"/>
        <v>93474654971.781738</v>
      </c>
      <c r="BH160" s="75">
        <f t="shared" si="187"/>
        <v>1826.3765882868906</v>
      </c>
      <c r="BI160" s="106">
        <f t="shared" si="188"/>
        <v>3.5850104554875837</v>
      </c>
      <c r="BJ160" s="79">
        <f>BI160/(($C160/BC$3))</f>
        <v>0.69224626442279436</v>
      </c>
      <c r="BK160" s="76">
        <f t="shared" si="189"/>
        <v>2</v>
      </c>
      <c r="BL160" s="76">
        <f t="shared" si="190"/>
        <v>10</v>
      </c>
      <c r="BM160" s="76">
        <v>1</v>
      </c>
      <c r="BN160" s="67">
        <f t="shared" si="191"/>
        <v>1.76</v>
      </c>
      <c r="BO160" s="75">
        <f>BO159*BM160</f>
        <v>1</v>
      </c>
      <c r="BP160" s="75">
        <f t="shared" si="192"/>
        <v>3.52</v>
      </c>
      <c r="BQ160" s="75">
        <f t="shared" si="193"/>
        <v>13.195079107728944</v>
      </c>
      <c r="BR160" s="75">
        <f t="shared" si="194"/>
        <v>93474654971.781738</v>
      </c>
      <c r="BS160" s="75">
        <f t="shared" si="195"/>
        <v>1826.3765882868906</v>
      </c>
      <c r="BT160" s="106">
        <f t="shared" si="220"/>
        <v>3.7486020192411771</v>
      </c>
      <c r="BU160" s="79">
        <f>BT160/(($C160/BN$3))</f>
        <v>0.84367513476527789</v>
      </c>
      <c r="BV160" s="76">
        <f t="shared" si="196"/>
        <v>-53</v>
      </c>
      <c r="BW160" s="76">
        <f t="shared" si="197"/>
        <v>10</v>
      </c>
      <c r="BX160" s="76">
        <v>1</v>
      </c>
      <c r="BY160" s="67">
        <f t="shared" si="198"/>
        <v>2.0350000000000001</v>
      </c>
      <c r="BZ160" s="75">
        <f>BZ159*BX160</f>
        <v>1</v>
      </c>
      <c r="CA160" s="75">
        <f t="shared" si="199"/>
        <v>-107.855</v>
      </c>
      <c r="CB160" s="75">
        <f t="shared" si="200"/>
        <v>6.4429097205707508E-3</v>
      </c>
      <c r="CC160" s="75">
        <f t="shared" si="201"/>
        <v>93474654971.781738</v>
      </c>
      <c r="CD160" s="75">
        <f t="shared" si="202"/>
        <v>1826.3765882868906</v>
      </c>
      <c r="CG160" s="76">
        <f t="shared" si="203"/>
        <v>-103</v>
      </c>
      <c r="CH160" s="76">
        <f t="shared" si="204"/>
        <v>10</v>
      </c>
      <c r="CI160" s="76">
        <v>1</v>
      </c>
      <c r="CJ160" s="67">
        <f t="shared" si="205"/>
        <v>2.2850000000000001</v>
      </c>
      <c r="CK160" s="75">
        <f>CK159*CI160</f>
        <v>1</v>
      </c>
      <c r="CL160" s="75">
        <f t="shared" si="206"/>
        <v>-235.35500000000002</v>
      </c>
      <c r="CM160" s="75">
        <f t="shared" si="207"/>
        <v>6.2919040239948518E-6</v>
      </c>
      <c r="CN160" s="75">
        <f t="shared" si="208"/>
        <v>93474654971.781738</v>
      </c>
      <c r="CO160" s="75">
        <f t="shared" si="209"/>
        <v>1826.3765882868906</v>
      </c>
      <c r="CR160" s="76">
        <f t="shared" si="210"/>
        <v>-166</v>
      </c>
      <c r="CS160" s="76">
        <f t="shared" si="211"/>
        <v>10</v>
      </c>
      <c r="CT160" s="76">
        <v>1</v>
      </c>
      <c r="CU160" s="67">
        <f t="shared" si="212"/>
        <v>2.6</v>
      </c>
      <c r="CV160" s="75">
        <f>CV159*CT160</f>
        <v>1</v>
      </c>
      <c r="CW160" s="75">
        <f t="shared" si="213"/>
        <v>-431.6</v>
      </c>
      <c r="CX160" s="75">
        <f t="shared" si="214"/>
        <v>1.0134542399273656E-9</v>
      </c>
      <c r="CY160" s="75">
        <f t="shared" si="215"/>
        <v>93474654971.781738</v>
      </c>
      <c r="CZ160" s="75">
        <f t="shared" si="216"/>
        <v>1826.3765882868906</v>
      </c>
    </row>
    <row r="161" spans="1:104">
      <c r="A161" s="67">
        <f t="shared" si="147"/>
        <v>53.817370576238226</v>
      </c>
      <c r="B161" s="67">
        <f t="shared" si="148"/>
        <v>5.166666666666667</v>
      </c>
      <c r="C161" s="88">
        <f t="shared" si="219"/>
        <v>7.8199999999999994</v>
      </c>
      <c r="D161" s="92"/>
      <c r="E161" s="70">
        <f t="shared" si="149"/>
        <v>2147483648.0000219</v>
      </c>
      <c r="F161" s="67">
        <f t="shared" si="217"/>
        <v>31.000000000000018</v>
      </c>
      <c r="G161" s="71">
        <v>155</v>
      </c>
      <c r="H161" s="76">
        <f t="shared" si="150"/>
        <v>155</v>
      </c>
      <c r="I161" s="76">
        <f t="shared" si="151"/>
        <v>10</v>
      </c>
      <c r="J161" s="76">
        <v>1</v>
      </c>
      <c r="K161" s="67">
        <f t="shared" si="152"/>
        <v>1</v>
      </c>
      <c r="L161" s="75">
        <f>L160*J161</f>
        <v>9676800</v>
      </c>
      <c r="M161" s="75">
        <f t="shared" si="153"/>
        <v>1499904000</v>
      </c>
      <c r="N161" s="75">
        <f t="shared" si="154"/>
        <v>21474836480.000221</v>
      </c>
      <c r="O161" s="75">
        <f t="shared" si="155"/>
        <v>107374182400.0011</v>
      </c>
      <c r="P161" s="75">
        <f t="shared" si="156"/>
        <v>1892.5775319310442</v>
      </c>
      <c r="Q161" s="106">
        <f t="shared" si="218"/>
        <v>14.317473971667667</v>
      </c>
      <c r="R161" s="79">
        <f>Q161/(($C161/K$3))</f>
        <v>1.830879024509932</v>
      </c>
      <c r="S161" s="76">
        <f t="shared" si="157"/>
        <v>145</v>
      </c>
      <c r="T161" s="76">
        <f t="shared" si="158"/>
        <v>10</v>
      </c>
      <c r="U161" s="76">
        <v>1</v>
      </c>
      <c r="V161" s="67">
        <f t="shared" si="159"/>
        <v>1.05</v>
      </c>
      <c r="W161" s="75">
        <f>W160*U161</f>
        <v>9676800</v>
      </c>
      <c r="X161" s="75">
        <f t="shared" si="160"/>
        <v>1473292800</v>
      </c>
      <c r="Y161" s="75">
        <f t="shared" si="161"/>
        <v>5368709120.0000525</v>
      </c>
      <c r="Z161" s="75">
        <f t="shared" si="162"/>
        <v>107374182400.0011</v>
      </c>
      <c r="AA161" s="75">
        <f t="shared" si="163"/>
        <v>1892.5775319310442</v>
      </c>
      <c r="AB161" s="106">
        <f t="shared" si="164"/>
        <v>3.6440204689794538</v>
      </c>
      <c r="AC161" s="79">
        <f>AB161/(($C161/V$3))</f>
        <v>0.48928663586041266</v>
      </c>
      <c r="AD161" s="76">
        <f t="shared" si="165"/>
        <v>120</v>
      </c>
      <c r="AE161" s="76">
        <f t="shared" si="166"/>
        <v>10</v>
      </c>
      <c r="AF161" s="76">
        <v>12</v>
      </c>
      <c r="AG161" s="67">
        <f t="shared" si="167"/>
        <v>1.175</v>
      </c>
      <c r="AH161" s="75">
        <f>AH160*AF161</f>
        <v>691200</v>
      </c>
      <c r="AI161" s="75">
        <f t="shared" si="168"/>
        <v>97459200</v>
      </c>
      <c r="AJ161" s="75">
        <f t="shared" si="169"/>
        <v>167772160.00000134</v>
      </c>
      <c r="AK161" s="75">
        <f t="shared" si="170"/>
        <v>107374182400.0011</v>
      </c>
      <c r="AL161" s="75">
        <f t="shared" si="171"/>
        <v>1892.5775319310442</v>
      </c>
      <c r="AM161" s="106">
        <f t="shared" si="172"/>
        <v>1.721460467559772</v>
      </c>
      <c r="AN161" s="79">
        <f>AM161/(($C161/AG$3))</f>
        <v>0.25865934135329055</v>
      </c>
      <c r="AO161" s="76">
        <f t="shared" si="173"/>
        <v>90</v>
      </c>
      <c r="AP161" s="76">
        <f t="shared" si="174"/>
        <v>10</v>
      </c>
      <c r="AQ161" s="76">
        <v>1</v>
      </c>
      <c r="AR161" s="67">
        <f t="shared" si="175"/>
        <v>1.325</v>
      </c>
      <c r="AS161" s="75">
        <f>AS160*AQ161</f>
        <v>4800</v>
      </c>
      <c r="AT161" s="75">
        <f t="shared" si="176"/>
        <v>572400</v>
      </c>
      <c r="AU161" s="75">
        <f t="shared" si="177"/>
        <v>2621440.0000000158</v>
      </c>
      <c r="AV161" s="75">
        <f t="shared" si="178"/>
        <v>107374182400.0011</v>
      </c>
      <c r="AW161" s="75">
        <f t="shared" si="179"/>
        <v>1892.5775319310442</v>
      </c>
      <c r="AX161" s="106">
        <f t="shared" si="180"/>
        <v>4.5797344514325919</v>
      </c>
      <c r="AY161" s="79">
        <f>AX161/(($C161/AR$3))</f>
        <v>0.77597802405987015</v>
      </c>
      <c r="AZ161" s="76">
        <f t="shared" si="181"/>
        <v>53</v>
      </c>
      <c r="BA161" s="76">
        <f t="shared" si="182"/>
        <v>10</v>
      </c>
      <c r="BB161" s="76">
        <v>1</v>
      </c>
      <c r="BC161" s="67">
        <f t="shared" si="183"/>
        <v>1.51</v>
      </c>
      <c r="BD161" s="75">
        <f>BD160*BB161</f>
        <v>48</v>
      </c>
      <c r="BE161" s="75">
        <f t="shared" si="184"/>
        <v>3841.44</v>
      </c>
      <c r="BF161" s="75">
        <f t="shared" si="185"/>
        <v>15520.93764106653</v>
      </c>
      <c r="BG161" s="75">
        <f t="shared" si="186"/>
        <v>107374182400.0011</v>
      </c>
      <c r="BH161" s="75">
        <f t="shared" si="187"/>
        <v>1892.5775319310442</v>
      </c>
      <c r="BI161" s="106">
        <f t="shared" si="188"/>
        <v>4.0403956956418767</v>
      </c>
      <c r="BJ161" s="79">
        <f>BI161/(($C161/BC$3))</f>
        <v>0.78017870849350823</v>
      </c>
      <c r="BK161" s="76">
        <f t="shared" si="189"/>
        <v>3</v>
      </c>
      <c r="BL161" s="76">
        <f t="shared" si="190"/>
        <v>10</v>
      </c>
      <c r="BM161" s="76">
        <v>1</v>
      </c>
      <c r="BN161" s="67">
        <f t="shared" si="191"/>
        <v>1.76</v>
      </c>
      <c r="BO161" s="75">
        <f>BO160*BM161</f>
        <v>1</v>
      </c>
      <c r="BP161" s="75">
        <f t="shared" si="192"/>
        <v>5.28</v>
      </c>
      <c r="BQ161" s="75">
        <f t="shared" si="193"/>
        <v>15.157165665103985</v>
      </c>
      <c r="BR161" s="75">
        <f t="shared" si="194"/>
        <v>107374182400.0011</v>
      </c>
      <c r="BS161" s="75">
        <f t="shared" si="195"/>
        <v>1892.5775319310442</v>
      </c>
      <c r="BT161" s="106">
        <f t="shared" si="220"/>
        <v>2.8706753153606033</v>
      </c>
      <c r="BU161" s="79">
        <f>BT161/(($C161/BN$3))</f>
        <v>0.64608549297118445</v>
      </c>
      <c r="BV161" s="76">
        <f t="shared" si="196"/>
        <v>-52</v>
      </c>
      <c r="BW161" s="76">
        <f t="shared" si="197"/>
        <v>10</v>
      </c>
      <c r="BX161" s="76">
        <v>1</v>
      </c>
      <c r="BY161" s="67">
        <f t="shared" si="198"/>
        <v>2.0350000000000001</v>
      </c>
      <c r="BZ161" s="75">
        <f>BZ160*BX161</f>
        <v>1</v>
      </c>
      <c r="CA161" s="75">
        <f t="shared" si="199"/>
        <v>-105.82000000000001</v>
      </c>
      <c r="CB161" s="75">
        <f t="shared" si="200"/>
        <v>7.4009597974140275E-3</v>
      </c>
      <c r="CC161" s="75">
        <f t="shared" si="201"/>
        <v>107374182400.0011</v>
      </c>
      <c r="CD161" s="75">
        <f t="shared" si="202"/>
        <v>1892.5775319310442</v>
      </c>
      <c r="CG161" s="76">
        <f t="shared" si="203"/>
        <v>-102</v>
      </c>
      <c r="CH161" s="76">
        <f t="shared" si="204"/>
        <v>10</v>
      </c>
      <c r="CI161" s="76">
        <v>1</v>
      </c>
      <c r="CJ161" s="67">
        <f t="shared" si="205"/>
        <v>2.2850000000000001</v>
      </c>
      <c r="CK161" s="75">
        <f>CK160*CI161</f>
        <v>1</v>
      </c>
      <c r="CL161" s="75">
        <f t="shared" si="206"/>
        <v>-233.07000000000002</v>
      </c>
      <c r="CM161" s="75">
        <f t="shared" si="207"/>
        <v>7.2274998021621134E-6</v>
      </c>
      <c r="CN161" s="75">
        <f t="shared" si="208"/>
        <v>107374182400.0011</v>
      </c>
      <c r="CO161" s="75">
        <f t="shared" si="209"/>
        <v>1892.5775319310442</v>
      </c>
      <c r="CR161" s="76">
        <f t="shared" si="210"/>
        <v>-165</v>
      </c>
      <c r="CS161" s="76">
        <f t="shared" si="211"/>
        <v>10</v>
      </c>
      <c r="CT161" s="76">
        <v>1</v>
      </c>
      <c r="CU161" s="67">
        <f t="shared" si="212"/>
        <v>2.6</v>
      </c>
      <c r="CV161" s="75">
        <f>CV160*CT161</f>
        <v>1</v>
      </c>
      <c r="CW161" s="75">
        <f t="shared" si="213"/>
        <v>-429</v>
      </c>
      <c r="CX161" s="75">
        <f t="shared" si="214"/>
        <v>1.1641532182693355E-9</v>
      </c>
      <c r="CY161" s="75">
        <f t="shared" si="215"/>
        <v>107374182400.0011</v>
      </c>
      <c r="CZ161" s="75">
        <f t="shared" si="216"/>
        <v>1892.5775319310442</v>
      </c>
    </row>
    <row r="162" spans="1:104">
      <c r="A162" s="67">
        <f t="shared" si="147"/>
        <v>55.715236050952463</v>
      </c>
      <c r="B162" s="67">
        <f t="shared" si="148"/>
        <v>5.2</v>
      </c>
      <c r="C162" s="88">
        <f t="shared" si="219"/>
        <v>7.8199999999999994</v>
      </c>
      <c r="D162" s="92"/>
      <c r="E162" s="70">
        <f t="shared" si="149"/>
        <v>2466810933.8406577</v>
      </c>
      <c r="F162" s="67">
        <f t="shared" si="217"/>
        <v>31.200000000000014</v>
      </c>
      <c r="G162" s="71">
        <v>156</v>
      </c>
      <c r="H162" s="76">
        <f t="shared" si="150"/>
        <v>156</v>
      </c>
      <c r="I162" s="76">
        <f t="shared" si="151"/>
        <v>10</v>
      </c>
      <c r="J162" s="76">
        <v>1</v>
      </c>
      <c r="K162" s="67">
        <f t="shared" si="152"/>
        <v>1</v>
      </c>
      <c r="L162" s="75">
        <f>L161*J162</f>
        <v>9676800</v>
      </c>
      <c r="M162" s="75">
        <f t="shared" si="153"/>
        <v>1509580800</v>
      </c>
      <c r="N162" s="75">
        <f t="shared" si="154"/>
        <v>24668109338.406578</v>
      </c>
      <c r="O162" s="75">
        <f t="shared" si="155"/>
        <v>123340546692.0329</v>
      </c>
      <c r="P162" s="75">
        <f t="shared" si="156"/>
        <v>1961.1763089935268</v>
      </c>
      <c r="Q162" s="106">
        <f t="shared" si="218"/>
        <v>16.341032781025419</v>
      </c>
      <c r="R162" s="79">
        <f>Q162/(($C162/K$3))</f>
        <v>2.0896461356809999</v>
      </c>
      <c r="S162" s="76">
        <f t="shared" si="157"/>
        <v>146</v>
      </c>
      <c r="T162" s="76">
        <f t="shared" si="158"/>
        <v>10</v>
      </c>
      <c r="U162" s="76">
        <v>1</v>
      </c>
      <c r="V162" s="67">
        <f t="shared" si="159"/>
        <v>1.05</v>
      </c>
      <c r="W162" s="75">
        <f>W161*U162</f>
        <v>9676800</v>
      </c>
      <c r="X162" s="75">
        <f t="shared" si="160"/>
        <v>1483453440</v>
      </c>
      <c r="Y162" s="75">
        <f t="shared" si="161"/>
        <v>6167027334.6016397</v>
      </c>
      <c r="Z162" s="75">
        <f t="shared" si="162"/>
        <v>123340546692.0329</v>
      </c>
      <c r="AA162" s="75">
        <f t="shared" si="163"/>
        <v>1961.1763089935268</v>
      </c>
      <c r="AB162" s="106">
        <f t="shared" si="164"/>
        <v>4.157209905153235</v>
      </c>
      <c r="AC162" s="79">
        <f>AB162/(($C162/V$3))</f>
        <v>0.55819314583259549</v>
      </c>
      <c r="AD162" s="76">
        <f t="shared" si="165"/>
        <v>121</v>
      </c>
      <c r="AE162" s="76">
        <f t="shared" si="166"/>
        <v>10</v>
      </c>
      <c r="AF162" s="76">
        <v>1</v>
      </c>
      <c r="AG162" s="67">
        <f t="shared" si="167"/>
        <v>1.175</v>
      </c>
      <c r="AH162" s="75">
        <f>AH161*AF162</f>
        <v>691200</v>
      </c>
      <c r="AI162" s="75">
        <f t="shared" si="168"/>
        <v>98271360</v>
      </c>
      <c r="AJ162" s="75">
        <f t="shared" si="169"/>
        <v>192719604.20630097</v>
      </c>
      <c r="AK162" s="75">
        <f t="shared" si="170"/>
        <v>123340546692.0329</v>
      </c>
      <c r="AL162" s="75">
        <f t="shared" si="171"/>
        <v>1961.1763089935268</v>
      </c>
      <c r="AM162" s="106">
        <f t="shared" si="172"/>
        <v>1.9610963377966986</v>
      </c>
      <c r="AN162" s="79">
        <f>AM162/(($C162/AG$3))</f>
        <v>0.29466600983518171</v>
      </c>
      <c r="AO162" s="76">
        <f t="shared" si="173"/>
        <v>91</v>
      </c>
      <c r="AP162" s="76">
        <f t="shared" si="174"/>
        <v>10</v>
      </c>
      <c r="AQ162" s="76">
        <v>1</v>
      </c>
      <c r="AR162" s="67">
        <f t="shared" si="175"/>
        <v>1.325</v>
      </c>
      <c r="AS162" s="75">
        <f>AS161*AQ162</f>
        <v>4800</v>
      </c>
      <c r="AT162" s="75">
        <f t="shared" si="176"/>
        <v>578760</v>
      </c>
      <c r="AU162" s="75">
        <f t="shared" si="177"/>
        <v>3011243.8157234453</v>
      </c>
      <c r="AV162" s="75">
        <f t="shared" si="178"/>
        <v>123340546692.0329</v>
      </c>
      <c r="AW162" s="75">
        <f t="shared" si="179"/>
        <v>1961.1763089935268</v>
      </c>
      <c r="AX162" s="106">
        <f t="shared" si="180"/>
        <v>5.2029231732038239</v>
      </c>
      <c r="AY162" s="79">
        <f>AX162/(($C162/AR$3))</f>
        <v>0.88156946349041776</v>
      </c>
      <c r="AZ162" s="76">
        <f t="shared" si="181"/>
        <v>54</v>
      </c>
      <c r="BA162" s="76">
        <f t="shared" si="182"/>
        <v>10</v>
      </c>
      <c r="BB162" s="76">
        <v>1</v>
      </c>
      <c r="BC162" s="67">
        <f t="shared" si="183"/>
        <v>1.51</v>
      </c>
      <c r="BD162" s="75">
        <f>BD161*BB162</f>
        <v>48</v>
      </c>
      <c r="BE162" s="75">
        <f t="shared" si="184"/>
        <v>3913.92</v>
      </c>
      <c r="BF162" s="75">
        <f t="shared" si="185"/>
        <v>17828.875536304684</v>
      </c>
      <c r="BG162" s="75">
        <f t="shared" si="186"/>
        <v>123340546692.0329</v>
      </c>
      <c r="BH162" s="75">
        <f t="shared" si="187"/>
        <v>1961.1763089935268</v>
      </c>
      <c r="BI162" s="106">
        <f t="shared" si="188"/>
        <v>4.5552478171001667</v>
      </c>
      <c r="BJ162" s="79">
        <f>BI162/(($C162/BC$3))</f>
        <v>0.87959388795668192</v>
      </c>
      <c r="BK162" s="76">
        <f t="shared" si="189"/>
        <v>4</v>
      </c>
      <c r="BL162" s="76">
        <f t="shared" si="190"/>
        <v>10</v>
      </c>
      <c r="BM162" s="76">
        <v>1</v>
      </c>
      <c r="BN162" s="67">
        <f t="shared" si="191"/>
        <v>1.76</v>
      </c>
      <c r="BO162" s="75">
        <f>BO161*BM162</f>
        <v>1</v>
      </c>
      <c r="BP162" s="75">
        <f t="shared" si="192"/>
        <v>7.04</v>
      </c>
      <c r="BQ162" s="75">
        <f t="shared" si="193"/>
        <v>17.411011265922486</v>
      </c>
      <c r="BR162" s="75">
        <f t="shared" si="194"/>
        <v>123340546692.0329</v>
      </c>
      <c r="BS162" s="75">
        <f t="shared" si="195"/>
        <v>1961.1763089935268</v>
      </c>
      <c r="BT162" s="106">
        <f t="shared" si="220"/>
        <v>2.4731550093639894</v>
      </c>
      <c r="BU162" s="79">
        <f>BT162/(($C162/BN$3))</f>
        <v>0.55661800722258592</v>
      </c>
      <c r="BV162" s="76">
        <f t="shared" si="196"/>
        <v>-51</v>
      </c>
      <c r="BW162" s="76">
        <f t="shared" si="197"/>
        <v>10</v>
      </c>
      <c r="BX162" s="76">
        <v>1</v>
      </c>
      <c r="BY162" s="67">
        <f t="shared" si="198"/>
        <v>2.0350000000000001</v>
      </c>
      <c r="BZ162" s="75">
        <f>BZ161*BX162</f>
        <v>1</v>
      </c>
      <c r="CA162" s="75">
        <f t="shared" si="199"/>
        <v>-103.78500000000001</v>
      </c>
      <c r="CB162" s="75">
        <f t="shared" si="200"/>
        <v>8.5014703446886844E-3</v>
      </c>
      <c r="CC162" s="75">
        <f t="shared" si="201"/>
        <v>123340546692.0329</v>
      </c>
      <c r="CD162" s="75">
        <f t="shared" si="202"/>
        <v>1961.1763089935268</v>
      </c>
      <c r="CG162" s="76">
        <f t="shared" si="203"/>
        <v>-101</v>
      </c>
      <c r="CH162" s="76">
        <f t="shared" si="204"/>
        <v>10</v>
      </c>
      <c r="CI162" s="76">
        <v>1</v>
      </c>
      <c r="CJ162" s="67">
        <f t="shared" si="205"/>
        <v>2.2850000000000001</v>
      </c>
      <c r="CK162" s="75">
        <f>CK161*CI162</f>
        <v>1</v>
      </c>
      <c r="CL162" s="75">
        <f t="shared" si="206"/>
        <v>-230.78500000000003</v>
      </c>
      <c r="CM162" s="75">
        <f t="shared" si="207"/>
        <v>8.3022171334850163E-6</v>
      </c>
      <c r="CN162" s="75">
        <f t="shared" si="208"/>
        <v>123340546692.0329</v>
      </c>
      <c r="CO162" s="75">
        <f t="shared" si="209"/>
        <v>1961.1763089935268</v>
      </c>
      <c r="CR162" s="76">
        <f t="shared" si="210"/>
        <v>-164</v>
      </c>
      <c r="CS162" s="76">
        <f t="shared" si="211"/>
        <v>10</v>
      </c>
      <c r="CT162" s="76">
        <v>1</v>
      </c>
      <c r="CU162" s="67">
        <f t="shared" si="212"/>
        <v>2.6</v>
      </c>
      <c r="CV162" s="75">
        <f>CV161*CT162</f>
        <v>1</v>
      </c>
      <c r="CW162" s="75">
        <f t="shared" si="213"/>
        <v>-426.40000000000003</v>
      </c>
      <c r="CX162" s="75">
        <f t="shared" si="214"/>
        <v>1.3372608867904898E-9</v>
      </c>
      <c r="CY162" s="75">
        <f t="shared" si="215"/>
        <v>123340546692.0329</v>
      </c>
      <c r="CZ162" s="75">
        <f t="shared" si="216"/>
        <v>1961.1763089935268</v>
      </c>
    </row>
    <row r="163" spans="1:104">
      <c r="A163" s="67">
        <f t="shared" si="147"/>
        <v>57.680029607093672</v>
      </c>
      <c r="B163" s="67">
        <f t="shared" si="148"/>
        <v>5.2333333333333334</v>
      </c>
      <c r="C163" s="88">
        <f t="shared" si="219"/>
        <v>7.8199999999999994</v>
      </c>
      <c r="D163" s="92"/>
      <c r="E163" s="70">
        <f t="shared" si="149"/>
        <v>2833621661.7914634</v>
      </c>
      <c r="F163" s="67">
        <f t="shared" si="217"/>
        <v>31.400000000000016</v>
      </c>
      <c r="G163" s="71">
        <v>157</v>
      </c>
      <c r="H163" s="76">
        <f t="shared" si="150"/>
        <v>157</v>
      </c>
      <c r="I163" s="76">
        <f t="shared" si="151"/>
        <v>10</v>
      </c>
      <c r="J163" s="76">
        <v>1</v>
      </c>
      <c r="K163" s="67">
        <f t="shared" si="152"/>
        <v>1</v>
      </c>
      <c r="L163" s="75">
        <f>L162*J163</f>
        <v>9676800</v>
      </c>
      <c r="M163" s="75">
        <f t="shared" si="153"/>
        <v>1519257600</v>
      </c>
      <c r="N163" s="75">
        <f t="shared" si="154"/>
        <v>28336216617.914635</v>
      </c>
      <c r="O163" s="75">
        <f t="shared" si="155"/>
        <v>141681083089.57318</v>
      </c>
      <c r="P163" s="75">
        <f t="shared" si="156"/>
        <v>2032.259709823267</v>
      </c>
      <c r="Q163" s="106">
        <f t="shared" si="218"/>
        <v>18.651357490602408</v>
      </c>
      <c r="R163" s="79">
        <f>Q163/(($C163/K$3))</f>
        <v>2.3850840780821496</v>
      </c>
      <c r="S163" s="76">
        <f t="shared" si="157"/>
        <v>147</v>
      </c>
      <c r="T163" s="76">
        <f t="shared" si="158"/>
        <v>10</v>
      </c>
      <c r="U163" s="76">
        <v>1</v>
      </c>
      <c r="V163" s="67">
        <f t="shared" si="159"/>
        <v>1.05</v>
      </c>
      <c r="W163" s="75">
        <f>W162*U163</f>
        <v>9676800</v>
      </c>
      <c r="X163" s="75">
        <f t="shared" si="160"/>
        <v>1493614080</v>
      </c>
      <c r="Y163" s="75">
        <f t="shared" si="161"/>
        <v>7084054154.4786539</v>
      </c>
      <c r="Z163" s="75">
        <f t="shared" si="162"/>
        <v>141681083089.57318</v>
      </c>
      <c r="AA163" s="75">
        <f t="shared" si="163"/>
        <v>2032.259709823267</v>
      </c>
      <c r="AB163" s="106">
        <f t="shared" si="164"/>
        <v>4.7428945999750178</v>
      </c>
      <c r="AC163" s="79">
        <f>AB163/(($C163/V$3))</f>
        <v>0.63683367390968915</v>
      </c>
      <c r="AD163" s="76">
        <f t="shared" si="165"/>
        <v>122</v>
      </c>
      <c r="AE163" s="76">
        <f t="shared" si="166"/>
        <v>10</v>
      </c>
      <c r="AF163" s="76">
        <v>1</v>
      </c>
      <c r="AG163" s="67">
        <f t="shared" si="167"/>
        <v>1.175</v>
      </c>
      <c r="AH163" s="75">
        <f>AH162*AF163</f>
        <v>691200</v>
      </c>
      <c r="AI163" s="75">
        <f t="shared" si="168"/>
        <v>99083520</v>
      </c>
      <c r="AJ163" s="75">
        <f t="shared" si="169"/>
        <v>221376692.32745752</v>
      </c>
      <c r="AK163" s="75">
        <f t="shared" si="170"/>
        <v>141681083089.57318</v>
      </c>
      <c r="AL163" s="75">
        <f t="shared" si="171"/>
        <v>2032.259709823267</v>
      </c>
      <c r="AM163" s="106">
        <f t="shared" si="172"/>
        <v>2.2342433164209097</v>
      </c>
      <c r="AN163" s="79">
        <f>AM163/(($C163/AG$3))</f>
        <v>0.33570791519112136</v>
      </c>
      <c r="AO163" s="76">
        <f t="shared" si="173"/>
        <v>92</v>
      </c>
      <c r="AP163" s="76">
        <f t="shared" si="174"/>
        <v>10</v>
      </c>
      <c r="AQ163" s="76">
        <v>1</v>
      </c>
      <c r="AR163" s="67">
        <f t="shared" si="175"/>
        <v>1.325</v>
      </c>
      <c r="AS163" s="75">
        <f>AS162*AQ163</f>
        <v>4800</v>
      </c>
      <c r="AT163" s="75">
        <f t="shared" si="176"/>
        <v>585120</v>
      </c>
      <c r="AU163" s="75">
        <f t="shared" si="177"/>
        <v>3459010.8176165172</v>
      </c>
      <c r="AV163" s="75">
        <f t="shared" si="178"/>
        <v>141681083089.57318</v>
      </c>
      <c r="AW163" s="75">
        <f t="shared" si="179"/>
        <v>2032.259709823267</v>
      </c>
      <c r="AX163" s="106">
        <f t="shared" si="180"/>
        <v>5.9116263631674135</v>
      </c>
      <c r="AY163" s="79">
        <f>AX163/(($C163/AR$3))</f>
        <v>1.0016502469561155</v>
      </c>
      <c r="AZ163" s="76">
        <f t="shared" si="181"/>
        <v>55</v>
      </c>
      <c r="BA163" s="76">
        <f t="shared" si="182"/>
        <v>10</v>
      </c>
      <c r="BB163" s="76">
        <v>1</v>
      </c>
      <c r="BC163" s="67">
        <f t="shared" si="183"/>
        <v>1.51</v>
      </c>
      <c r="BD163" s="75">
        <f>BD162*BB163</f>
        <v>48</v>
      </c>
      <c r="BE163" s="75">
        <f t="shared" si="184"/>
        <v>3986.4</v>
      </c>
      <c r="BF163" s="75">
        <f t="shared" si="185"/>
        <v>20480.000000000076</v>
      </c>
      <c r="BG163" s="75">
        <f t="shared" si="186"/>
        <v>141681083089.57318</v>
      </c>
      <c r="BH163" s="75">
        <f t="shared" si="187"/>
        <v>2032.259709823267</v>
      </c>
      <c r="BI163" s="106">
        <f t="shared" si="188"/>
        <v>5.1374673891230369</v>
      </c>
      <c r="BJ163" s="79">
        <f>BI163/(($C163/BC$3))</f>
        <v>0.99201736030380905</v>
      </c>
      <c r="BK163" s="76">
        <f t="shared" si="189"/>
        <v>5</v>
      </c>
      <c r="BL163" s="76">
        <f t="shared" si="190"/>
        <v>10</v>
      </c>
      <c r="BM163" s="76">
        <v>1</v>
      </c>
      <c r="BN163" s="67">
        <f t="shared" si="191"/>
        <v>1.76</v>
      </c>
      <c r="BO163" s="75">
        <f>BO162*BM163</f>
        <v>1</v>
      </c>
      <c r="BP163" s="75">
        <f t="shared" si="192"/>
        <v>8.8000000000000007</v>
      </c>
      <c r="BQ163" s="75">
        <f t="shared" si="193"/>
        <v>20.000000000000004</v>
      </c>
      <c r="BR163" s="75">
        <f t="shared" si="194"/>
        <v>141681083089.57318</v>
      </c>
      <c r="BS163" s="75">
        <f t="shared" si="195"/>
        <v>2032.259709823267</v>
      </c>
      <c r="BT163" s="106">
        <f t="shared" si="220"/>
        <v>2.2727272727272729</v>
      </c>
      <c r="BU163" s="79">
        <f>BT163/(($C163/BN$3))</f>
        <v>0.51150895140664976</v>
      </c>
      <c r="BV163" s="76">
        <f t="shared" si="196"/>
        <v>-50</v>
      </c>
      <c r="BW163" s="76">
        <f t="shared" si="197"/>
        <v>10</v>
      </c>
      <c r="BX163" s="76">
        <v>1</v>
      </c>
      <c r="BY163" s="67">
        <f t="shared" si="198"/>
        <v>2.0350000000000001</v>
      </c>
      <c r="BZ163" s="75">
        <f>BZ162*BX163</f>
        <v>1</v>
      </c>
      <c r="CA163" s="75">
        <f t="shared" si="199"/>
        <v>-101.75</v>
      </c>
      <c r="CB163" s="75">
        <f t="shared" si="200"/>
        <v>9.765624999999967E-3</v>
      </c>
      <c r="CC163" s="75">
        <f t="shared" si="201"/>
        <v>141681083089.57318</v>
      </c>
      <c r="CD163" s="75">
        <f t="shared" si="202"/>
        <v>2032.259709823267</v>
      </c>
      <c r="CG163" s="76">
        <f t="shared" si="203"/>
        <v>-100</v>
      </c>
      <c r="CH163" s="76">
        <f t="shared" si="204"/>
        <v>10</v>
      </c>
      <c r="CI163" s="76">
        <v>1</v>
      </c>
      <c r="CJ163" s="67">
        <f t="shared" si="205"/>
        <v>2.2850000000000001</v>
      </c>
      <c r="CK163" s="75">
        <f>CK162*CI163</f>
        <v>1</v>
      </c>
      <c r="CL163" s="75">
        <f t="shared" si="206"/>
        <v>-228.5</v>
      </c>
      <c r="CM163" s="75">
        <f t="shared" si="207"/>
        <v>9.5367431640624356E-6</v>
      </c>
      <c r="CN163" s="75">
        <f t="shared" si="208"/>
        <v>141681083089.57318</v>
      </c>
      <c r="CO163" s="75">
        <f t="shared" si="209"/>
        <v>2032.259709823267</v>
      </c>
      <c r="CR163" s="76">
        <f t="shared" si="210"/>
        <v>-163</v>
      </c>
      <c r="CS163" s="76">
        <f t="shared" si="211"/>
        <v>10</v>
      </c>
      <c r="CT163" s="76">
        <v>1</v>
      </c>
      <c r="CU163" s="67">
        <f t="shared" si="212"/>
        <v>2.6</v>
      </c>
      <c r="CV163" s="75">
        <f>CV162*CT163</f>
        <v>1</v>
      </c>
      <c r="CW163" s="75">
        <f t="shared" si="213"/>
        <v>-423.8</v>
      </c>
      <c r="CX163" s="75">
        <f t="shared" si="214"/>
        <v>1.5361093808581115E-9</v>
      </c>
      <c r="CY163" s="75">
        <f t="shared" si="215"/>
        <v>141681083089.57318</v>
      </c>
      <c r="CZ163" s="75">
        <f t="shared" si="216"/>
        <v>2032.259709823267</v>
      </c>
    </row>
    <row r="164" spans="1:104">
      <c r="A164" s="67">
        <f t="shared" si="147"/>
        <v>59.714111458356228</v>
      </c>
      <c r="B164" s="67">
        <f t="shared" si="148"/>
        <v>5.2666666666666666</v>
      </c>
      <c r="C164" s="88">
        <f t="shared" si="219"/>
        <v>7.8199999999999994</v>
      </c>
      <c r="D164" s="92"/>
      <c r="E164" s="70">
        <f t="shared" si="149"/>
        <v>3254976541.583818</v>
      </c>
      <c r="F164" s="67">
        <f t="shared" si="217"/>
        <v>31.600000000000016</v>
      </c>
      <c r="G164" s="71">
        <v>158</v>
      </c>
      <c r="H164" s="76">
        <f t="shared" si="150"/>
        <v>158</v>
      </c>
      <c r="I164" s="76">
        <f t="shared" si="151"/>
        <v>10</v>
      </c>
      <c r="J164" s="76">
        <v>1</v>
      </c>
      <c r="K164" s="67">
        <f t="shared" si="152"/>
        <v>1</v>
      </c>
      <c r="L164" s="75">
        <f>L163*J164</f>
        <v>9676800</v>
      </c>
      <c r="M164" s="75">
        <f t="shared" si="153"/>
        <v>1528934400</v>
      </c>
      <c r="N164" s="75">
        <f t="shared" si="154"/>
        <v>32549765415.838181</v>
      </c>
      <c r="O164" s="75">
        <f t="shared" si="155"/>
        <v>162748827079.19092</v>
      </c>
      <c r="P164" s="75">
        <f t="shared" si="156"/>
        <v>2105.9176640980295</v>
      </c>
      <c r="Q164" s="106">
        <f t="shared" si="218"/>
        <v>21.289183771284222</v>
      </c>
      <c r="R164" s="79">
        <f>Q164/(($C164/K$3))</f>
        <v>2.7224020167882639</v>
      </c>
      <c r="S164" s="76">
        <f t="shared" si="157"/>
        <v>148</v>
      </c>
      <c r="T164" s="76">
        <f t="shared" si="158"/>
        <v>10</v>
      </c>
      <c r="U164" s="76">
        <v>1</v>
      </c>
      <c r="V164" s="67">
        <f t="shared" si="159"/>
        <v>1.05</v>
      </c>
      <c r="W164" s="75">
        <f>W163*U164</f>
        <v>9676800</v>
      </c>
      <c r="X164" s="75">
        <f t="shared" si="160"/>
        <v>1503774720</v>
      </c>
      <c r="Y164" s="75">
        <f t="shared" si="161"/>
        <v>8137441353.9595413</v>
      </c>
      <c r="Z164" s="75">
        <f t="shared" si="162"/>
        <v>162748827079.19092</v>
      </c>
      <c r="AA164" s="75">
        <f t="shared" si="163"/>
        <v>2105.9176640980295</v>
      </c>
      <c r="AB164" s="106">
        <f t="shared" si="164"/>
        <v>5.4113433652878147</v>
      </c>
      <c r="AC164" s="79">
        <f>AB164/(($C164/V$3))</f>
        <v>0.72658702475092152</v>
      </c>
      <c r="AD164" s="76">
        <f t="shared" si="165"/>
        <v>123</v>
      </c>
      <c r="AE164" s="76">
        <f t="shared" si="166"/>
        <v>10</v>
      </c>
      <c r="AF164" s="76">
        <v>1</v>
      </c>
      <c r="AG164" s="67">
        <f t="shared" si="167"/>
        <v>1.175</v>
      </c>
      <c r="AH164" s="75">
        <f>AH163*AF164</f>
        <v>691200</v>
      </c>
      <c r="AI164" s="75">
        <f t="shared" si="168"/>
        <v>99895680</v>
      </c>
      <c r="AJ164" s="75">
        <f t="shared" si="169"/>
        <v>254295042.31123522</v>
      </c>
      <c r="AK164" s="75">
        <f t="shared" si="170"/>
        <v>162748827079.19092</v>
      </c>
      <c r="AL164" s="75">
        <f t="shared" si="171"/>
        <v>2105.9176640980295</v>
      </c>
      <c r="AM164" s="106">
        <f t="shared" si="172"/>
        <v>2.5456059992908124</v>
      </c>
      <c r="AN164" s="79">
        <f>AM164/(($C164/AG$3))</f>
        <v>0.38249195002131775</v>
      </c>
      <c r="AO164" s="76">
        <f t="shared" si="173"/>
        <v>93</v>
      </c>
      <c r="AP164" s="76">
        <f t="shared" si="174"/>
        <v>10</v>
      </c>
      <c r="AQ164" s="76">
        <v>1</v>
      </c>
      <c r="AR164" s="67">
        <f t="shared" si="175"/>
        <v>1.325</v>
      </c>
      <c r="AS164" s="75">
        <f>AS163*AQ164</f>
        <v>4800</v>
      </c>
      <c r="AT164" s="75">
        <f t="shared" si="176"/>
        <v>591480</v>
      </c>
      <c r="AU164" s="75">
        <f t="shared" si="177"/>
        <v>3973360.0361130429</v>
      </c>
      <c r="AV164" s="75">
        <f t="shared" si="178"/>
        <v>162748827079.19092</v>
      </c>
      <c r="AW164" s="75">
        <f t="shared" si="179"/>
        <v>2105.9176640980295</v>
      </c>
      <c r="AX164" s="106">
        <f t="shared" si="180"/>
        <v>6.7176574628272183</v>
      </c>
      <c r="AY164" s="79">
        <f>AX164/(($C164/AR$3))</f>
        <v>1.1382220125634355</v>
      </c>
      <c r="AZ164" s="76">
        <f t="shared" si="181"/>
        <v>56</v>
      </c>
      <c r="BA164" s="76">
        <f t="shared" si="182"/>
        <v>10</v>
      </c>
      <c r="BB164" s="76">
        <v>1</v>
      </c>
      <c r="BC164" s="67">
        <f t="shared" si="183"/>
        <v>1.51</v>
      </c>
      <c r="BD164" s="75">
        <f>BD163*BB164</f>
        <v>48</v>
      </c>
      <c r="BE164" s="75">
        <f t="shared" si="184"/>
        <v>4058.88</v>
      </c>
      <c r="BF164" s="75">
        <f t="shared" si="185"/>
        <v>23525.342310339365</v>
      </c>
      <c r="BG164" s="75">
        <f t="shared" si="186"/>
        <v>162748827079.19092</v>
      </c>
      <c r="BH164" s="75">
        <f t="shared" si="187"/>
        <v>2105.9176640980295</v>
      </c>
      <c r="BI164" s="106">
        <f t="shared" si="188"/>
        <v>5.7960181898305354</v>
      </c>
      <c r="BJ164" s="79">
        <f>BI164/(($C164/BC$3))</f>
        <v>1.119179982946817</v>
      </c>
      <c r="BK164" s="76">
        <f t="shared" si="189"/>
        <v>6</v>
      </c>
      <c r="BL164" s="76">
        <f t="shared" si="190"/>
        <v>10</v>
      </c>
      <c r="BM164" s="76">
        <v>1</v>
      </c>
      <c r="BN164" s="67">
        <f t="shared" si="191"/>
        <v>1.76</v>
      </c>
      <c r="BO164" s="75">
        <f>BO163*BM164</f>
        <v>1</v>
      </c>
      <c r="BP164" s="75">
        <f t="shared" si="192"/>
        <v>10.56</v>
      </c>
      <c r="BQ164" s="75">
        <f t="shared" si="193"/>
        <v>22.973967099940708</v>
      </c>
      <c r="BR164" s="75">
        <f t="shared" si="194"/>
        <v>162748827079.19092</v>
      </c>
      <c r="BS164" s="75">
        <f t="shared" si="195"/>
        <v>2105.9176640980295</v>
      </c>
      <c r="BT164" s="106">
        <f t="shared" si="220"/>
        <v>2.1755650662822639</v>
      </c>
      <c r="BU164" s="79">
        <f>BT164/(($C164/BN$3))</f>
        <v>0.4896412425392308</v>
      </c>
      <c r="BV164" s="76">
        <f t="shared" si="196"/>
        <v>-49</v>
      </c>
      <c r="BW164" s="76">
        <f t="shared" si="197"/>
        <v>10</v>
      </c>
      <c r="BX164" s="76">
        <v>1</v>
      </c>
      <c r="BY164" s="67">
        <f t="shared" si="198"/>
        <v>2.0350000000000001</v>
      </c>
      <c r="BZ164" s="75">
        <f>BZ163*BX164</f>
        <v>1</v>
      </c>
      <c r="CA164" s="75">
        <f t="shared" si="199"/>
        <v>-99.715000000000003</v>
      </c>
      <c r="CB164" s="75">
        <f t="shared" si="200"/>
        <v>1.1217757373017884E-2</v>
      </c>
      <c r="CC164" s="75">
        <f t="shared" si="201"/>
        <v>162748827079.19092</v>
      </c>
      <c r="CD164" s="75">
        <f t="shared" si="202"/>
        <v>2105.9176640980295</v>
      </c>
      <c r="CG164" s="76">
        <f t="shared" si="203"/>
        <v>-99</v>
      </c>
      <c r="CH164" s="76">
        <f t="shared" si="204"/>
        <v>10</v>
      </c>
      <c r="CI164" s="76">
        <v>1</v>
      </c>
      <c r="CJ164" s="67">
        <f t="shared" si="205"/>
        <v>2.2850000000000001</v>
      </c>
      <c r="CK164" s="75">
        <f>CK163*CI164</f>
        <v>1</v>
      </c>
      <c r="CL164" s="75">
        <f t="shared" si="206"/>
        <v>-226.215</v>
      </c>
      <c r="CM164" s="75">
        <f t="shared" si="207"/>
        <v>1.0954841184587738E-5</v>
      </c>
      <c r="CN164" s="75">
        <f t="shared" si="208"/>
        <v>162748827079.19092</v>
      </c>
      <c r="CO164" s="75">
        <f t="shared" si="209"/>
        <v>2105.9176640980295</v>
      </c>
      <c r="CR164" s="76">
        <f t="shared" si="210"/>
        <v>-162</v>
      </c>
      <c r="CS164" s="76">
        <f t="shared" si="211"/>
        <v>10</v>
      </c>
      <c r="CT164" s="76">
        <v>1</v>
      </c>
      <c r="CU164" s="67">
        <f t="shared" si="212"/>
        <v>2.6</v>
      </c>
      <c r="CV164" s="75">
        <f>CV163*CT164</f>
        <v>1</v>
      </c>
      <c r="CW164" s="75">
        <f t="shared" si="213"/>
        <v>-421.2</v>
      </c>
      <c r="CX164" s="75">
        <f t="shared" si="214"/>
        <v>1.7645263188872271E-9</v>
      </c>
      <c r="CY164" s="75">
        <f t="shared" si="215"/>
        <v>162748827079.19092</v>
      </c>
      <c r="CZ164" s="75">
        <f t="shared" si="216"/>
        <v>2105.9176640980295</v>
      </c>
    </row>
    <row r="165" spans="1:104">
      <c r="A165" s="67">
        <f t="shared" si="147"/>
        <v>61.819925051190708</v>
      </c>
      <c r="B165" s="67">
        <f t="shared" si="148"/>
        <v>5.3</v>
      </c>
      <c r="C165" s="88">
        <f t="shared" si="219"/>
        <v>7.8199999999999994</v>
      </c>
      <c r="D165" s="92"/>
      <c r="E165" s="70">
        <f t="shared" si="149"/>
        <v>3738986198.8712707</v>
      </c>
      <c r="F165" s="67">
        <f t="shared" si="217"/>
        <v>31.800000000000018</v>
      </c>
      <c r="G165" s="71">
        <v>159</v>
      </c>
      <c r="H165" s="76">
        <f t="shared" si="150"/>
        <v>159</v>
      </c>
      <c r="I165" s="76">
        <f t="shared" si="151"/>
        <v>10</v>
      </c>
      <c r="J165" s="76">
        <v>1</v>
      </c>
      <c r="K165" s="67">
        <f t="shared" si="152"/>
        <v>1</v>
      </c>
      <c r="L165" s="75">
        <f>L164*J165</f>
        <v>9676800</v>
      </c>
      <c r="M165" s="75">
        <f t="shared" si="153"/>
        <v>1538611200</v>
      </c>
      <c r="N165" s="75">
        <f t="shared" si="154"/>
        <v>37389861988.712708</v>
      </c>
      <c r="O165" s="75">
        <f t="shared" si="155"/>
        <v>186949309943.56354</v>
      </c>
      <c r="P165" s="75">
        <f t="shared" si="156"/>
        <v>2182.243354307032</v>
      </c>
      <c r="Q165" s="106">
        <f t="shared" si="218"/>
        <v>24.301046286880471</v>
      </c>
      <c r="R165" s="79">
        <f>Q165/(($C165/K$3))</f>
        <v>3.1075506760716718</v>
      </c>
      <c r="S165" s="76">
        <f t="shared" si="157"/>
        <v>149</v>
      </c>
      <c r="T165" s="76">
        <f t="shared" si="158"/>
        <v>10</v>
      </c>
      <c r="U165" s="76">
        <v>1</v>
      </c>
      <c r="V165" s="67">
        <f t="shared" si="159"/>
        <v>1.05</v>
      </c>
      <c r="W165" s="75">
        <f>W164*U165</f>
        <v>9676800</v>
      </c>
      <c r="X165" s="75">
        <f t="shared" si="160"/>
        <v>1513935360</v>
      </c>
      <c r="Y165" s="75">
        <f t="shared" si="161"/>
        <v>9347465497.1781693</v>
      </c>
      <c r="Z165" s="75">
        <f t="shared" si="162"/>
        <v>186949309943.56354</v>
      </c>
      <c r="AA165" s="75">
        <f t="shared" si="163"/>
        <v>2182.243354307032</v>
      </c>
      <c r="AB165" s="106">
        <f t="shared" si="164"/>
        <v>6.174283093023317</v>
      </c>
      <c r="AC165" s="79">
        <f>AB165/(($C165/V$3))</f>
        <v>0.8290277810325426</v>
      </c>
      <c r="AD165" s="76">
        <f t="shared" si="165"/>
        <v>124</v>
      </c>
      <c r="AE165" s="76">
        <f t="shared" si="166"/>
        <v>10</v>
      </c>
      <c r="AF165" s="76">
        <v>1</v>
      </c>
      <c r="AG165" s="67">
        <f t="shared" si="167"/>
        <v>1.175</v>
      </c>
      <c r="AH165" s="75">
        <f>AH164*AF165</f>
        <v>691200</v>
      </c>
      <c r="AI165" s="75">
        <f t="shared" si="168"/>
        <v>100707840</v>
      </c>
      <c r="AJ165" s="75">
        <f t="shared" si="169"/>
        <v>292108296.78681737</v>
      </c>
      <c r="AK165" s="75">
        <f t="shared" si="170"/>
        <v>186949309943.56354</v>
      </c>
      <c r="AL165" s="75">
        <f t="shared" si="171"/>
        <v>2182.243354307032</v>
      </c>
      <c r="AM165" s="106">
        <f t="shared" si="172"/>
        <v>2.9005517026958119</v>
      </c>
      <c r="AN165" s="79">
        <f>AM165/(($C165/AG$3))</f>
        <v>0.43582458448434519</v>
      </c>
      <c r="AO165" s="76">
        <f t="shared" si="173"/>
        <v>94</v>
      </c>
      <c r="AP165" s="76">
        <f t="shared" si="174"/>
        <v>10</v>
      </c>
      <c r="AQ165" s="76">
        <v>1</v>
      </c>
      <c r="AR165" s="67">
        <f t="shared" si="175"/>
        <v>1.325</v>
      </c>
      <c r="AS165" s="75">
        <f>AS164*AQ165</f>
        <v>4800</v>
      </c>
      <c r="AT165" s="75">
        <f t="shared" si="176"/>
        <v>597840</v>
      </c>
      <c r="AU165" s="75">
        <f t="shared" si="177"/>
        <v>4564192.1372940112</v>
      </c>
      <c r="AV165" s="75">
        <f t="shared" si="178"/>
        <v>186949309943.56354</v>
      </c>
      <c r="AW165" s="75">
        <f t="shared" si="179"/>
        <v>2182.243354307032</v>
      </c>
      <c r="AX165" s="106">
        <f t="shared" si="180"/>
        <v>7.6344709910578272</v>
      </c>
      <c r="AY165" s="79">
        <f>AX165/(($C165/AR$3))</f>
        <v>1.2935644582035322</v>
      </c>
      <c r="AZ165" s="76">
        <f t="shared" si="181"/>
        <v>57</v>
      </c>
      <c r="BA165" s="76">
        <f t="shared" si="182"/>
        <v>10</v>
      </c>
      <c r="BB165" s="76">
        <v>1</v>
      </c>
      <c r="BC165" s="67">
        <f t="shared" si="183"/>
        <v>1.51</v>
      </c>
      <c r="BD165" s="75">
        <f>BD164*BB165</f>
        <v>48</v>
      </c>
      <c r="BE165" s="75">
        <f t="shared" si="184"/>
        <v>4131.3599999999997</v>
      </c>
      <c r="BF165" s="75">
        <f t="shared" si="185"/>
        <v>27023.522012628982</v>
      </c>
      <c r="BG165" s="75">
        <f t="shared" si="186"/>
        <v>186949309943.56354</v>
      </c>
      <c r="BH165" s="75">
        <f t="shared" si="187"/>
        <v>2182.243354307032</v>
      </c>
      <c r="BI165" s="106">
        <f t="shared" si="188"/>
        <v>6.5410717082580518</v>
      </c>
      <c r="BJ165" s="79">
        <f>BI165/(($C165/BC$3))</f>
        <v>1.263045815788959</v>
      </c>
      <c r="BK165" s="76">
        <f t="shared" si="189"/>
        <v>7</v>
      </c>
      <c r="BL165" s="76">
        <f t="shared" si="190"/>
        <v>10</v>
      </c>
      <c r="BM165" s="76">
        <v>1</v>
      </c>
      <c r="BN165" s="67">
        <f t="shared" si="191"/>
        <v>1.76</v>
      </c>
      <c r="BO165" s="75">
        <f>BO164*BM165</f>
        <v>1</v>
      </c>
      <c r="BP165" s="75">
        <f t="shared" si="192"/>
        <v>12.32</v>
      </c>
      <c r="BQ165" s="75">
        <f t="shared" si="193"/>
        <v>26.390158215457898</v>
      </c>
      <c r="BR165" s="75">
        <f t="shared" si="194"/>
        <v>186949309943.56354</v>
      </c>
      <c r="BS165" s="75">
        <f t="shared" si="195"/>
        <v>2182.243354307032</v>
      </c>
      <c r="BT165" s="106">
        <f t="shared" si="220"/>
        <v>2.1420582967092447</v>
      </c>
      <c r="BU165" s="79">
        <f>BT165/(($C165/BN$3))</f>
        <v>0.48210007700873037</v>
      </c>
      <c r="BV165" s="76">
        <f t="shared" si="196"/>
        <v>-48</v>
      </c>
      <c r="BW165" s="76">
        <f t="shared" si="197"/>
        <v>10</v>
      </c>
      <c r="BX165" s="76">
        <v>1</v>
      </c>
      <c r="BY165" s="67">
        <f t="shared" si="198"/>
        <v>2.0350000000000001</v>
      </c>
      <c r="BZ165" s="75">
        <f>BZ164*BX165</f>
        <v>1</v>
      </c>
      <c r="CA165" s="75">
        <f t="shared" si="199"/>
        <v>-97.68</v>
      </c>
      <c r="CB165" s="75">
        <f t="shared" si="200"/>
        <v>1.2885819441141503E-2</v>
      </c>
      <c r="CC165" s="75">
        <f t="shared" si="201"/>
        <v>186949309943.56354</v>
      </c>
      <c r="CD165" s="75">
        <f t="shared" si="202"/>
        <v>2182.243354307032</v>
      </c>
      <c r="CG165" s="76">
        <f t="shared" si="203"/>
        <v>-98</v>
      </c>
      <c r="CH165" s="76">
        <f t="shared" si="204"/>
        <v>10</v>
      </c>
      <c r="CI165" s="76">
        <v>1</v>
      </c>
      <c r="CJ165" s="67">
        <f t="shared" si="205"/>
        <v>2.2850000000000001</v>
      </c>
      <c r="CK165" s="75">
        <f>CK164*CI165</f>
        <v>1</v>
      </c>
      <c r="CL165" s="75">
        <f t="shared" si="206"/>
        <v>-223.93</v>
      </c>
      <c r="CM165" s="75">
        <f t="shared" si="207"/>
        <v>1.2583808047989707E-5</v>
      </c>
      <c r="CN165" s="75">
        <f t="shared" si="208"/>
        <v>186949309943.56354</v>
      </c>
      <c r="CO165" s="75">
        <f t="shared" si="209"/>
        <v>2182.243354307032</v>
      </c>
      <c r="CR165" s="76">
        <f t="shared" si="210"/>
        <v>-161</v>
      </c>
      <c r="CS165" s="76">
        <f t="shared" si="211"/>
        <v>10</v>
      </c>
      <c r="CT165" s="76">
        <v>1</v>
      </c>
      <c r="CU165" s="67">
        <f t="shared" si="212"/>
        <v>2.6</v>
      </c>
      <c r="CV165" s="75">
        <f>CV164*CT165</f>
        <v>1</v>
      </c>
      <c r="CW165" s="75">
        <f t="shared" si="213"/>
        <v>-418.6</v>
      </c>
      <c r="CX165" s="75">
        <f t="shared" si="214"/>
        <v>2.0269084798547316E-9</v>
      </c>
      <c r="CY165" s="75">
        <f t="shared" si="215"/>
        <v>186949309943.56354</v>
      </c>
      <c r="CZ165" s="75">
        <f t="shared" si="216"/>
        <v>2182.243354307032</v>
      </c>
    </row>
    <row r="166" spans="1:104">
      <c r="A166" s="67">
        <f t="shared" si="147"/>
        <v>64.000000000000611</v>
      </c>
      <c r="B166" s="67">
        <f t="shared" si="148"/>
        <v>5.333333333333333</v>
      </c>
      <c r="C166" s="88">
        <f t="shared" si="219"/>
        <v>7.8199999999999994</v>
      </c>
      <c r="D166" s="92"/>
      <c r="E166" s="70">
        <f t="shared" si="149"/>
        <v>4294967296.0000458</v>
      </c>
      <c r="F166" s="67">
        <f t="shared" si="217"/>
        <v>32.000000000000014</v>
      </c>
      <c r="G166" s="71">
        <v>160</v>
      </c>
      <c r="H166" s="76">
        <f t="shared" si="150"/>
        <v>160</v>
      </c>
      <c r="I166" s="76">
        <f t="shared" si="151"/>
        <v>10</v>
      </c>
      <c r="J166" s="76">
        <v>14</v>
      </c>
      <c r="K166" s="67">
        <f t="shared" si="152"/>
        <v>1</v>
      </c>
      <c r="L166" s="75">
        <f>L165*J166</f>
        <v>135475200</v>
      </c>
      <c r="M166" s="75">
        <f t="shared" si="153"/>
        <v>21676032000</v>
      </c>
      <c r="N166" s="75">
        <f t="shared" si="154"/>
        <v>42949672960.000458</v>
      </c>
      <c r="O166" s="75">
        <f t="shared" si="155"/>
        <v>214748364800.00229</v>
      </c>
      <c r="P166" s="75">
        <f t="shared" si="156"/>
        <v>2261.3333333333549</v>
      </c>
      <c r="Q166" s="106">
        <f t="shared" si="218"/>
        <v>1.9814361300075798</v>
      </c>
      <c r="R166" s="79">
        <f>Q166/(($C166/K$3))</f>
        <v>0.25338057928485674</v>
      </c>
      <c r="S166" s="76">
        <f t="shared" si="157"/>
        <v>150</v>
      </c>
      <c r="T166" s="76">
        <f t="shared" si="158"/>
        <v>10</v>
      </c>
      <c r="U166" s="76">
        <v>1</v>
      </c>
      <c r="V166" s="67">
        <f t="shared" si="159"/>
        <v>1.05</v>
      </c>
      <c r="W166" s="75">
        <f>W165*U166</f>
        <v>9676800</v>
      </c>
      <c r="X166" s="75">
        <f t="shared" si="160"/>
        <v>1524096000</v>
      </c>
      <c r="Y166" s="75">
        <f t="shared" si="161"/>
        <v>10737418240.000107</v>
      </c>
      <c r="Z166" s="75">
        <f t="shared" si="162"/>
        <v>214748364800.00229</v>
      </c>
      <c r="AA166" s="75">
        <f t="shared" si="163"/>
        <v>2261.3333333333549</v>
      </c>
      <c r="AB166" s="106">
        <f t="shared" si="164"/>
        <v>7.0451062400269446</v>
      </c>
      <c r="AC166" s="79">
        <f>AB166/(($C166/V$3))</f>
        <v>0.94595416266346455</v>
      </c>
      <c r="AD166" s="76">
        <f t="shared" si="165"/>
        <v>125</v>
      </c>
      <c r="AE166" s="76">
        <f t="shared" si="166"/>
        <v>10</v>
      </c>
      <c r="AF166" s="76">
        <v>1</v>
      </c>
      <c r="AG166" s="67">
        <f t="shared" si="167"/>
        <v>1.175</v>
      </c>
      <c r="AH166" s="75">
        <f>AH165*AF166</f>
        <v>691200</v>
      </c>
      <c r="AI166" s="75">
        <f t="shared" si="168"/>
        <v>101520000</v>
      </c>
      <c r="AJ166" s="75">
        <f t="shared" si="169"/>
        <v>335544320.00000274</v>
      </c>
      <c r="AK166" s="75">
        <f t="shared" si="170"/>
        <v>214748364800.00229</v>
      </c>
      <c r="AL166" s="75">
        <f t="shared" si="171"/>
        <v>2261.3333333333549</v>
      </c>
      <c r="AM166" s="106">
        <f t="shared" si="172"/>
        <v>3.3052040977147632</v>
      </c>
      <c r="AN166" s="79">
        <f>AM166/(($C166/AG$3))</f>
        <v>0.49662593539831806</v>
      </c>
      <c r="AO166" s="76">
        <f t="shared" si="173"/>
        <v>95</v>
      </c>
      <c r="AP166" s="76">
        <f t="shared" si="174"/>
        <v>10</v>
      </c>
      <c r="AQ166" s="76">
        <v>1</v>
      </c>
      <c r="AR166" s="67">
        <f t="shared" si="175"/>
        <v>1.325</v>
      </c>
      <c r="AS166" s="75">
        <f>AS165*AQ166</f>
        <v>4800</v>
      </c>
      <c r="AT166" s="75">
        <f t="shared" si="176"/>
        <v>604200</v>
      </c>
      <c r="AU166" s="75">
        <f t="shared" si="177"/>
        <v>5242880.0000000335</v>
      </c>
      <c r="AV166" s="75">
        <f t="shared" si="178"/>
        <v>214748364800.00229</v>
      </c>
      <c r="AW166" s="75">
        <f t="shared" si="179"/>
        <v>2261.3333333333549</v>
      </c>
      <c r="AX166" s="106">
        <f t="shared" si="180"/>
        <v>8.6773915921880729</v>
      </c>
      <c r="AY166" s="79">
        <f>AX166/(($C166/AR$3))</f>
        <v>1.470274150850281</v>
      </c>
      <c r="AZ166" s="76">
        <f t="shared" si="181"/>
        <v>58</v>
      </c>
      <c r="BA166" s="76">
        <f t="shared" si="182"/>
        <v>10</v>
      </c>
      <c r="BB166" s="76">
        <v>1</v>
      </c>
      <c r="BC166" s="67">
        <f t="shared" si="183"/>
        <v>1.51</v>
      </c>
      <c r="BD166" s="75">
        <f>BD165*BB166</f>
        <v>48</v>
      </c>
      <c r="BE166" s="75">
        <f t="shared" si="184"/>
        <v>4203.84</v>
      </c>
      <c r="BF166" s="75">
        <f t="shared" si="185"/>
        <v>31041.875282133071</v>
      </c>
      <c r="BG166" s="75">
        <f t="shared" si="186"/>
        <v>214748364800.00229</v>
      </c>
      <c r="BH166" s="75">
        <f t="shared" si="187"/>
        <v>2261.3333333333549</v>
      </c>
      <c r="BI166" s="106">
        <f t="shared" si="188"/>
        <v>7.3841714437592936</v>
      </c>
      <c r="BJ166" s="79">
        <f>BI166/(($C166/BC$3))</f>
        <v>1.4258438465571017</v>
      </c>
      <c r="BK166" s="76">
        <f t="shared" si="189"/>
        <v>8</v>
      </c>
      <c r="BL166" s="76">
        <f t="shared" si="190"/>
        <v>10</v>
      </c>
      <c r="BM166" s="76">
        <v>1</v>
      </c>
      <c r="BN166" s="67">
        <f t="shared" si="191"/>
        <v>1.76</v>
      </c>
      <c r="BO166" s="75">
        <f>BO165*BM166</f>
        <v>1</v>
      </c>
      <c r="BP166" s="75">
        <f t="shared" si="192"/>
        <v>14.08</v>
      </c>
      <c r="BQ166" s="75">
        <f t="shared" si="193"/>
        <v>30.314331330207978</v>
      </c>
      <c r="BR166" s="75">
        <f t="shared" si="194"/>
        <v>214748364800.00229</v>
      </c>
      <c r="BS166" s="75">
        <f t="shared" si="195"/>
        <v>2261.3333333333549</v>
      </c>
      <c r="BT166" s="106">
        <f t="shared" si="220"/>
        <v>2.1530064865204528</v>
      </c>
      <c r="BU166" s="79">
        <f>BT166/(($C166/BN$3))</f>
        <v>0.48456411972838842</v>
      </c>
      <c r="BV166" s="76">
        <f t="shared" si="196"/>
        <v>-47</v>
      </c>
      <c r="BW166" s="76">
        <f t="shared" si="197"/>
        <v>10</v>
      </c>
      <c r="BX166" s="76">
        <v>1</v>
      </c>
      <c r="BY166" s="67">
        <f t="shared" si="198"/>
        <v>2.0350000000000001</v>
      </c>
      <c r="BZ166" s="75">
        <f>BZ165*BX166</f>
        <v>1</v>
      </c>
      <c r="CA166" s="75">
        <f t="shared" si="199"/>
        <v>-95.64500000000001</v>
      </c>
      <c r="CB166" s="75">
        <f t="shared" si="200"/>
        <v>1.4801919594828062E-2</v>
      </c>
      <c r="CC166" s="75">
        <f t="shared" si="201"/>
        <v>214748364800.00229</v>
      </c>
      <c r="CD166" s="75">
        <f t="shared" si="202"/>
        <v>2261.3333333333549</v>
      </c>
      <c r="CG166" s="76">
        <f t="shared" si="203"/>
        <v>-97</v>
      </c>
      <c r="CH166" s="76">
        <f t="shared" si="204"/>
        <v>10</v>
      </c>
      <c r="CI166" s="76">
        <v>1</v>
      </c>
      <c r="CJ166" s="67">
        <f t="shared" si="205"/>
        <v>2.2850000000000001</v>
      </c>
      <c r="CK166" s="75">
        <f>CK165*CI166</f>
        <v>1</v>
      </c>
      <c r="CL166" s="75">
        <f t="shared" si="206"/>
        <v>-221.64500000000001</v>
      </c>
      <c r="CM166" s="75">
        <f t="shared" si="207"/>
        <v>1.4454999604324227E-5</v>
      </c>
      <c r="CN166" s="75">
        <f t="shared" si="208"/>
        <v>214748364800.00229</v>
      </c>
      <c r="CO166" s="75">
        <f t="shared" si="209"/>
        <v>2261.3333333333549</v>
      </c>
      <c r="CR166" s="76">
        <f t="shared" si="210"/>
        <v>-160</v>
      </c>
      <c r="CS166" s="76">
        <f t="shared" si="211"/>
        <v>10</v>
      </c>
      <c r="CT166" s="76">
        <v>1</v>
      </c>
      <c r="CU166" s="67">
        <f t="shared" si="212"/>
        <v>2.6</v>
      </c>
      <c r="CV166" s="75">
        <f>CV165*CT166</f>
        <v>1</v>
      </c>
      <c r="CW166" s="75">
        <f t="shared" si="213"/>
        <v>-416</v>
      </c>
      <c r="CX166" s="75">
        <f t="shared" si="214"/>
        <v>2.3283064365386715E-9</v>
      </c>
      <c r="CY166" s="75">
        <f t="shared" si="215"/>
        <v>214748364800.00229</v>
      </c>
      <c r="CZ166" s="75">
        <f t="shared" si="216"/>
        <v>2261.3333333333549</v>
      </c>
    </row>
    <row r="167" spans="1:104">
      <c r="A167" s="67">
        <f t="shared" si="147"/>
        <v>66.256955125848805</v>
      </c>
      <c r="B167" s="67">
        <f t="shared" si="148"/>
        <v>5.3666666666666663</v>
      </c>
      <c r="C167" s="88">
        <f t="shared" si="219"/>
        <v>7.8199999999999994</v>
      </c>
      <c r="D167" s="92"/>
      <c r="E167" s="70">
        <f t="shared" si="149"/>
        <v>4933621867.6813173</v>
      </c>
      <c r="F167" s="67">
        <f t="shared" si="217"/>
        <v>32.200000000000017</v>
      </c>
      <c r="G167" s="71">
        <v>161</v>
      </c>
      <c r="H167" s="76">
        <f t="shared" si="150"/>
        <v>161</v>
      </c>
      <c r="I167" s="76">
        <f t="shared" si="151"/>
        <v>10</v>
      </c>
      <c r="J167" s="76">
        <v>1</v>
      </c>
      <c r="K167" s="67">
        <f t="shared" si="152"/>
        <v>1</v>
      </c>
      <c r="L167" s="75">
        <f>L166*J167</f>
        <v>135475200</v>
      </c>
      <c r="M167" s="75">
        <f t="shared" si="153"/>
        <v>21811507200</v>
      </c>
      <c r="N167" s="75">
        <f t="shared" si="154"/>
        <v>49336218676.813171</v>
      </c>
      <c r="O167" s="75">
        <f t="shared" si="155"/>
        <v>246681093384.06586</v>
      </c>
      <c r="P167" s="75">
        <f t="shared" si="156"/>
        <v>2343.2876462841859</v>
      </c>
      <c r="Q167" s="106">
        <f t="shared" si="218"/>
        <v>2.2619353272759239</v>
      </c>
      <c r="R167" s="79">
        <f>Q167/(($C167/K$3))</f>
        <v>0.28925004185114117</v>
      </c>
      <c r="S167" s="76">
        <f t="shared" si="157"/>
        <v>151</v>
      </c>
      <c r="T167" s="76">
        <f t="shared" si="158"/>
        <v>10</v>
      </c>
      <c r="U167" s="76">
        <v>1</v>
      </c>
      <c r="V167" s="67">
        <f t="shared" si="159"/>
        <v>1.05</v>
      </c>
      <c r="W167" s="75">
        <f>W166*U167</f>
        <v>9676800</v>
      </c>
      <c r="X167" s="75">
        <f t="shared" si="160"/>
        <v>1534256640</v>
      </c>
      <c r="Y167" s="75">
        <f t="shared" si="161"/>
        <v>12334054669.203283</v>
      </c>
      <c r="Z167" s="75">
        <f t="shared" si="162"/>
        <v>246681093384.06586</v>
      </c>
      <c r="AA167" s="75">
        <f t="shared" si="163"/>
        <v>2343.2876462841859</v>
      </c>
      <c r="AB167" s="106">
        <f t="shared" si="164"/>
        <v>8.0391078960579136</v>
      </c>
      <c r="AC167" s="79">
        <f>AB167/(($C167/V$3))</f>
        <v>1.0794198581663441</v>
      </c>
      <c r="AD167" s="76">
        <f t="shared" si="165"/>
        <v>126</v>
      </c>
      <c r="AE167" s="76">
        <f t="shared" si="166"/>
        <v>10</v>
      </c>
      <c r="AF167" s="76">
        <v>1</v>
      </c>
      <c r="AG167" s="67">
        <f t="shared" si="167"/>
        <v>1.175</v>
      </c>
      <c r="AH167" s="75">
        <f>AH166*AF167</f>
        <v>691200</v>
      </c>
      <c r="AI167" s="75">
        <f t="shared" si="168"/>
        <v>102332160</v>
      </c>
      <c r="AJ167" s="75">
        <f t="shared" si="169"/>
        <v>385439208.41260195</v>
      </c>
      <c r="AK167" s="75">
        <f t="shared" si="170"/>
        <v>246681093384.06586</v>
      </c>
      <c r="AL167" s="75">
        <f t="shared" si="171"/>
        <v>2343.2876462841859</v>
      </c>
      <c r="AM167" s="106">
        <f t="shared" si="172"/>
        <v>3.7665501091015958</v>
      </c>
      <c r="AN167" s="79">
        <f>AM167/(($C167/AG$3))</f>
        <v>0.56594582841360297</v>
      </c>
      <c r="AO167" s="76">
        <f t="shared" si="173"/>
        <v>96</v>
      </c>
      <c r="AP167" s="76">
        <f t="shared" si="174"/>
        <v>10</v>
      </c>
      <c r="AQ167" s="76">
        <v>1</v>
      </c>
      <c r="AR167" s="67">
        <f t="shared" si="175"/>
        <v>1.325</v>
      </c>
      <c r="AS167" s="75">
        <f>AS166*AQ167</f>
        <v>4800</v>
      </c>
      <c r="AT167" s="75">
        <f t="shared" si="176"/>
        <v>610560</v>
      </c>
      <c r="AU167" s="75">
        <f t="shared" si="177"/>
        <v>6022487.6314468943</v>
      </c>
      <c r="AV167" s="75">
        <f t="shared" si="178"/>
        <v>246681093384.06586</v>
      </c>
      <c r="AW167" s="75">
        <f t="shared" si="179"/>
        <v>2343.2876462841859</v>
      </c>
      <c r="AX167" s="106">
        <f t="shared" si="180"/>
        <v>9.8638751825322561</v>
      </c>
      <c r="AY167" s="79">
        <f>AX167/(($C167/AR$3))</f>
        <v>1.6713087745339181</v>
      </c>
      <c r="AZ167" s="76">
        <f t="shared" si="181"/>
        <v>59</v>
      </c>
      <c r="BA167" s="76">
        <f t="shared" si="182"/>
        <v>10</v>
      </c>
      <c r="BB167" s="76">
        <v>1</v>
      </c>
      <c r="BC167" s="67">
        <f t="shared" si="183"/>
        <v>1.51</v>
      </c>
      <c r="BD167" s="75">
        <f>BD166*BB167</f>
        <v>48</v>
      </c>
      <c r="BE167" s="75">
        <f t="shared" si="184"/>
        <v>4276.32</v>
      </c>
      <c r="BF167" s="75">
        <f t="shared" si="185"/>
        <v>35657.751072609382</v>
      </c>
      <c r="BG167" s="75">
        <f t="shared" si="186"/>
        <v>246681093384.06586</v>
      </c>
      <c r="BH167" s="75">
        <f t="shared" si="187"/>
        <v>2343.2876462841859</v>
      </c>
      <c r="BI167" s="106">
        <f t="shared" si="188"/>
        <v>8.3384197329969183</v>
      </c>
      <c r="BJ167" s="79">
        <f>BI167/(($C167/BC$3))</f>
        <v>1.610104066090198</v>
      </c>
      <c r="BK167" s="76">
        <f t="shared" si="189"/>
        <v>9</v>
      </c>
      <c r="BL167" s="76">
        <f t="shared" si="190"/>
        <v>10</v>
      </c>
      <c r="BM167" s="76">
        <v>1</v>
      </c>
      <c r="BN167" s="67">
        <f t="shared" si="191"/>
        <v>1.76</v>
      </c>
      <c r="BO167" s="75">
        <f>BO166*BM167</f>
        <v>1</v>
      </c>
      <c r="BP167" s="75">
        <f t="shared" si="192"/>
        <v>15.84</v>
      </c>
      <c r="BQ167" s="75">
        <f t="shared" si="193"/>
        <v>34.822022531844986</v>
      </c>
      <c r="BR167" s="75">
        <f t="shared" si="194"/>
        <v>246681093384.06586</v>
      </c>
      <c r="BS167" s="75">
        <f t="shared" si="195"/>
        <v>2343.2876462841859</v>
      </c>
      <c r="BT167" s="106">
        <f t="shared" si="220"/>
        <v>2.1983600083235473</v>
      </c>
      <c r="BU167" s="79">
        <f>BT167/(($C167/BN$3))</f>
        <v>0.49477156197563221</v>
      </c>
      <c r="BV167" s="76">
        <f t="shared" si="196"/>
        <v>-46</v>
      </c>
      <c r="BW167" s="76">
        <f t="shared" si="197"/>
        <v>10</v>
      </c>
      <c r="BX167" s="76">
        <v>1</v>
      </c>
      <c r="BY167" s="67">
        <f t="shared" si="198"/>
        <v>2.0350000000000001</v>
      </c>
      <c r="BZ167" s="75">
        <f>BZ166*BX167</f>
        <v>1</v>
      </c>
      <c r="CA167" s="75">
        <f t="shared" si="199"/>
        <v>-93.610000000000014</v>
      </c>
      <c r="CB167" s="75">
        <f t="shared" si="200"/>
        <v>1.7002940689377376E-2</v>
      </c>
      <c r="CC167" s="75">
        <f t="shared" si="201"/>
        <v>246681093384.06586</v>
      </c>
      <c r="CD167" s="75">
        <f t="shared" si="202"/>
        <v>2343.2876462841859</v>
      </c>
      <c r="CG167" s="76">
        <f t="shared" si="203"/>
        <v>-96</v>
      </c>
      <c r="CH167" s="76">
        <f t="shared" si="204"/>
        <v>10</v>
      </c>
      <c r="CI167" s="76">
        <v>1</v>
      </c>
      <c r="CJ167" s="67">
        <f t="shared" si="205"/>
        <v>2.2850000000000001</v>
      </c>
      <c r="CK167" s="75">
        <f>CK166*CI167</f>
        <v>1</v>
      </c>
      <c r="CL167" s="75">
        <f t="shared" si="206"/>
        <v>-219.36</v>
      </c>
      <c r="CM167" s="75">
        <f t="shared" si="207"/>
        <v>1.6604434266970033E-5</v>
      </c>
      <c r="CN167" s="75">
        <f t="shared" si="208"/>
        <v>246681093384.06586</v>
      </c>
      <c r="CO167" s="75">
        <f t="shared" si="209"/>
        <v>2343.2876462841859</v>
      </c>
      <c r="CR167" s="76">
        <f t="shared" si="210"/>
        <v>-159</v>
      </c>
      <c r="CS167" s="76">
        <f t="shared" si="211"/>
        <v>10</v>
      </c>
      <c r="CT167" s="76">
        <v>1</v>
      </c>
      <c r="CU167" s="67">
        <f t="shared" si="212"/>
        <v>2.6</v>
      </c>
      <c r="CV167" s="75">
        <f>CV166*CT167</f>
        <v>1</v>
      </c>
      <c r="CW167" s="75">
        <f t="shared" si="213"/>
        <v>-413.40000000000003</v>
      </c>
      <c r="CX167" s="75">
        <f t="shared" si="214"/>
        <v>2.6745217735809809E-9</v>
      </c>
      <c r="CY167" s="75">
        <f t="shared" si="215"/>
        <v>246681093384.06586</v>
      </c>
      <c r="CZ167" s="75">
        <f t="shared" si="216"/>
        <v>2343.2876462841859</v>
      </c>
    </row>
    <row r="168" spans="1:104">
      <c r="A168" s="67">
        <f t="shared" si="147"/>
        <v>68.593501602323443</v>
      </c>
      <c r="B168" s="67">
        <f t="shared" si="148"/>
        <v>5.4</v>
      </c>
      <c r="C168" s="88">
        <f t="shared" si="219"/>
        <v>7.8199999999999994</v>
      </c>
      <c r="D168" s="92"/>
      <c r="E168" s="70">
        <f t="shared" si="149"/>
        <v>5667243323.5829287</v>
      </c>
      <c r="F168" s="67">
        <f t="shared" si="217"/>
        <v>32.400000000000013</v>
      </c>
      <c r="G168" s="71">
        <v>162</v>
      </c>
      <c r="H168" s="76">
        <f t="shared" si="150"/>
        <v>162</v>
      </c>
      <c r="I168" s="76">
        <f t="shared" si="151"/>
        <v>10</v>
      </c>
      <c r="J168" s="76">
        <v>1</v>
      </c>
      <c r="K168" s="67">
        <f t="shared" si="152"/>
        <v>1</v>
      </c>
      <c r="L168" s="75">
        <f>L167*J168</f>
        <v>135475200</v>
      </c>
      <c r="M168" s="75">
        <f t="shared" si="153"/>
        <v>21946982400</v>
      </c>
      <c r="N168" s="75">
        <f t="shared" si="154"/>
        <v>56672433235.829285</v>
      </c>
      <c r="O168" s="75">
        <f t="shared" si="155"/>
        <v>283362166179.14642</v>
      </c>
      <c r="P168" s="75">
        <f t="shared" si="156"/>
        <v>2428.2099567222499</v>
      </c>
      <c r="Q168" s="106">
        <f t="shared" si="218"/>
        <v>2.5822426155419564</v>
      </c>
      <c r="R168" s="79">
        <f>Q168/(($C168/K$3))</f>
        <v>0.33021005313835761</v>
      </c>
      <c r="S168" s="76">
        <f t="shared" si="157"/>
        <v>152</v>
      </c>
      <c r="T168" s="76">
        <f t="shared" si="158"/>
        <v>10</v>
      </c>
      <c r="U168" s="76">
        <v>1</v>
      </c>
      <c r="V168" s="67">
        <f t="shared" si="159"/>
        <v>1.05</v>
      </c>
      <c r="W168" s="75">
        <f>W167*U168</f>
        <v>9676800</v>
      </c>
      <c r="X168" s="75">
        <f t="shared" si="160"/>
        <v>1544417280</v>
      </c>
      <c r="Y168" s="75">
        <f t="shared" si="161"/>
        <v>14168108308.95731</v>
      </c>
      <c r="Z168" s="75">
        <f t="shared" si="162"/>
        <v>283362166179.14642</v>
      </c>
      <c r="AA168" s="75">
        <f t="shared" si="163"/>
        <v>2428.2099567222499</v>
      </c>
      <c r="AB168" s="106">
        <f t="shared" si="164"/>
        <v>9.173756660477995</v>
      </c>
      <c r="AC168" s="79">
        <f>AB168/(($C168/V$3))</f>
        <v>1.2317703955884778</v>
      </c>
      <c r="AD168" s="76">
        <f t="shared" si="165"/>
        <v>127</v>
      </c>
      <c r="AE168" s="76">
        <f t="shared" si="166"/>
        <v>10</v>
      </c>
      <c r="AF168" s="76">
        <v>1</v>
      </c>
      <c r="AG168" s="67">
        <f t="shared" si="167"/>
        <v>1.175</v>
      </c>
      <c r="AH168" s="75">
        <f>AH167*AF168</f>
        <v>691200</v>
      </c>
      <c r="AI168" s="75">
        <f t="shared" si="168"/>
        <v>103144320</v>
      </c>
      <c r="AJ168" s="75">
        <f t="shared" si="169"/>
        <v>442753384.65491527</v>
      </c>
      <c r="AK168" s="75">
        <f t="shared" si="170"/>
        <v>283362166179.14642</v>
      </c>
      <c r="AL168" s="75">
        <f t="shared" si="171"/>
        <v>2428.2099567222499</v>
      </c>
      <c r="AM168" s="106">
        <f t="shared" si="172"/>
        <v>4.2925619622574978</v>
      </c>
      <c r="AN168" s="79">
        <f>AM168/(($C168/AG$3))</f>
        <v>0.64498213627270595</v>
      </c>
      <c r="AO168" s="76">
        <f t="shared" si="173"/>
        <v>97</v>
      </c>
      <c r="AP168" s="76">
        <f t="shared" si="174"/>
        <v>10</v>
      </c>
      <c r="AQ168" s="76">
        <v>1</v>
      </c>
      <c r="AR168" s="67">
        <f t="shared" si="175"/>
        <v>1.325</v>
      </c>
      <c r="AS168" s="75">
        <f>AS167*AQ168</f>
        <v>4800</v>
      </c>
      <c r="AT168" s="75">
        <f t="shared" si="176"/>
        <v>616920</v>
      </c>
      <c r="AU168" s="75">
        <f t="shared" si="177"/>
        <v>6918021.6352330381</v>
      </c>
      <c r="AV168" s="75">
        <f t="shared" si="178"/>
        <v>283362166179.14642</v>
      </c>
      <c r="AW168" s="75">
        <f t="shared" si="179"/>
        <v>2428.2099567222499</v>
      </c>
      <c r="AX168" s="106">
        <f t="shared" si="180"/>
        <v>11.213806709513451</v>
      </c>
      <c r="AY168" s="79">
        <f>AX168/(($C168/AR$3))</f>
        <v>1.9000375818549007</v>
      </c>
      <c r="AZ168" s="76">
        <f t="shared" si="181"/>
        <v>60</v>
      </c>
      <c r="BA168" s="76">
        <f t="shared" si="182"/>
        <v>10</v>
      </c>
      <c r="BB168" s="76">
        <v>10</v>
      </c>
      <c r="BC168" s="67">
        <f t="shared" si="183"/>
        <v>1.51</v>
      </c>
      <c r="BD168" s="75">
        <f>BD167*BB168</f>
        <v>480</v>
      </c>
      <c r="BE168" s="75">
        <f t="shared" si="184"/>
        <v>43488</v>
      </c>
      <c r="BF168" s="75">
        <f t="shared" si="185"/>
        <v>40960.00000000016</v>
      </c>
      <c r="BG168" s="75">
        <f t="shared" si="186"/>
        <v>283362166179.14642</v>
      </c>
      <c r="BH168" s="75">
        <f t="shared" si="187"/>
        <v>2428.2099567222499</v>
      </c>
      <c r="BI168" s="106">
        <f t="shared" si="188"/>
        <v>0.94186902133922368</v>
      </c>
      <c r="BJ168" s="79">
        <f>BI168/(($C168/BC$3))</f>
        <v>0.1818698493890317</v>
      </c>
      <c r="BK168" s="76">
        <f t="shared" si="189"/>
        <v>10</v>
      </c>
      <c r="BL168" s="76">
        <f t="shared" si="190"/>
        <v>10</v>
      </c>
      <c r="BM168" s="76">
        <v>1</v>
      </c>
      <c r="BN168" s="67">
        <f t="shared" si="191"/>
        <v>1.76</v>
      </c>
      <c r="BO168" s="75">
        <f>BO167*BM168</f>
        <v>1</v>
      </c>
      <c r="BP168" s="75">
        <f t="shared" si="192"/>
        <v>17.600000000000001</v>
      </c>
      <c r="BQ168" s="75">
        <f t="shared" si="193"/>
        <v>40.000000000000028</v>
      </c>
      <c r="BR168" s="75">
        <f t="shared" si="194"/>
        <v>283362166179.14642</v>
      </c>
      <c r="BS168" s="75">
        <f t="shared" si="195"/>
        <v>2428.2099567222499</v>
      </c>
      <c r="BT168" s="106">
        <f t="shared" si="220"/>
        <v>2.2727272727272743</v>
      </c>
      <c r="BU168" s="79">
        <f>BT168/(($C168/BN$3))</f>
        <v>0.51150895140665009</v>
      </c>
      <c r="BV168" s="76">
        <f t="shared" si="196"/>
        <v>-45</v>
      </c>
      <c r="BW168" s="76">
        <f t="shared" si="197"/>
        <v>10</v>
      </c>
      <c r="BX168" s="76">
        <v>1</v>
      </c>
      <c r="BY168" s="67">
        <f t="shared" si="198"/>
        <v>2.0350000000000001</v>
      </c>
      <c r="BZ168" s="75">
        <f>BZ167*BX168</f>
        <v>1</v>
      </c>
      <c r="CA168" s="75">
        <f t="shared" si="199"/>
        <v>-91.575000000000003</v>
      </c>
      <c r="CB168" s="75">
        <f t="shared" si="200"/>
        <v>1.9531249999999944E-2</v>
      </c>
      <c r="CC168" s="75">
        <f t="shared" si="201"/>
        <v>283362166179.14642</v>
      </c>
      <c r="CD168" s="75">
        <f t="shared" si="202"/>
        <v>2428.2099567222499</v>
      </c>
      <c r="CG168" s="76">
        <f t="shared" si="203"/>
        <v>-95</v>
      </c>
      <c r="CH168" s="76">
        <f t="shared" si="204"/>
        <v>10</v>
      </c>
      <c r="CI168" s="76">
        <v>1</v>
      </c>
      <c r="CJ168" s="67">
        <f t="shared" si="205"/>
        <v>2.2850000000000001</v>
      </c>
      <c r="CK168" s="75">
        <f>CK167*CI168</f>
        <v>1</v>
      </c>
      <c r="CL168" s="75">
        <f t="shared" si="206"/>
        <v>-217.07500000000002</v>
      </c>
      <c r="CM168" s="75">
        <f t="shared" si="207"/>
        <v>1.9073486328124878E-5</v>
      </c>
      <c r="CN168" s="75">
        <f t="shared" si="208"/>
        <v>283362166179.14642</v>
      </c>
      <c r="CO168" s="75">
        <f t="shared" si="209"/>
        <v>2428.2099567222499</v>
      </c>
      <c r="CR168" s="76">
        <f t="shared" si="210"/>
        <v>-158</v>
      </c>
      <c r="CS168" s="76">
        <f t="shared" si="211"/>
        <v>10</v>
      </c>
      <c r="CT168" s="76">
        <v>1</v>
      </c>
      <c r="CU168" s="67">
        <f t="shared" si="212"/>
        <v>2.6</v>
      </c>
      <c r="CV168" s="75">
        <f>CV167*CT168</f>
        <v>1</v>
      </c>
      <c r="CW168" s="75">
        <f t="shared" si="213"/>
        <v>-410.8</v>
      </c>
      <c r="CX168" s="75">
        <f t="shared" si="214"/>
        <v>3.0722187617162259E-9</v>
      </c>
      <c r="CY168" s="75">
        <f t="shared" si="215"/>
        <v>283362166179.14642</v>
      </c>
      <c r="CZ168" s="75">
        <f t="shared" si="216"/>
        <v>2428.2099567222499</v>
      </c>
    </row>
    <row r="169" spans="1:104">
      <c r="A169" s="67">
        <f t="shared" si="147"/>
        <v>71.01244621234278</v>
      </c>
      <c r="B169" s="67">
        <f t="shared" si="148"/>
        <v>5.4333333333333336</v>
      </c>
      <c r="C169" s="88">
        <f t="shared" si="219"/>
        <v>7.8199999999999994</v>
      </c>
      <c r="D169" s="92"/>
      <c r="E169" s="70">
        <f t="shared" si="149"/>
        <v>6509953083.1676407</v>
      </c>
      <c r="F169" s="67">
        <f t="shared" si="217"/>
        <v>32.600000000000016</v>
      </c>
      <c r="G169" s="71">
        <v>163</v>
      </c>
      <c r="H169" s="76">
        <f t="shared" si="150"/>
        <v>163</v>
      </c>
      <c r="I169" s="76">
        <f t="shared" si="151"/>
        <v>10</v>
      </c>
      <c r="J169" s="76">
        <v>1</v>
      </c>
      <c r="K169" s="67">
        <f t="shared" si="152"/>
        <v>1</v>
      </c>
      <c r="L169" s="75">
        <f>L168*J169</f>
        <v>135475200</v>
      </c>
      <c r="M169" s="75">
        <f t="shared" si="153"/>
        <v>22082457600</v>
      </c>
      <c r="N169" s="75">
        <f t="shared" si="154"/>
        <v>65099530831.676407</v>
      </c>
      <c r="O169" s="75">
        <f t="shared" si="155"/>
        <v>325497654158.38202</v>
      </c>
      <c r="P169" s="75">
        <f t="shared" si="156"/>
        <v>2516.2076774573461</v>
      </c>
      <c r="Q169" s="106">
        <f t="shared" si="218"/>
        <v>2.9480201891874755</v>
      </c>
      <c r="R169" s="79">
        <f>Q169/(($C169/K$3))</f>
        <v>0.37698467892422965</v>
      </c>
      <c r="S169" s="76">
        <f t="shared" si="157"/>
        <v>153</v>
      </c>
      <c r="T169" s="76">
        <f t="shared" si="158"/>
        <v>10</v>
      </c>
      <c r="U169" s="76">
        <v>1</v>
      </c>
      <c r="V169" s="67">
        <f t="shared" si="159"/>
        <v>1.05</v>
      </c>
      <c r="W169" s="75">
        <f>W168*U169</f>
        <v>9676800</v>
      </c>
      <c r="X169" s="75">
        <f t="shared" si="160"/>
        <v>1554577920</v>
      </c>
      <c r="Y169" s="75">
        <f t="shared" si="161"/>
        <v>16274882707.91909</v>
      </c>
      <c r="Z169" s="75">
        <f t="shared" si="162"/>
        <v>325497654158.38202</v>
      </c>
      <c r="AA169" s="75">
        <f t="shared" si="163"/>
        <v>2516.2076774573461</v>
      </c>
      <c r="AB169" s="106">
        <f t="shared" si="164"/>
        <v>10.469004157681006</v>
      </c>
      <c r="AC169" s="79">
        <f>AB169/(($C169/V$3))</f>
        <v>1.4056847014789076</v>
      </c>
      <c r="AD169" s="76">
        <f t="shared" si="165"/>
        <v>128</v>
      </c>
      <c r="AE169" s="76">
        <f t="shared" si="166"/>
        <v>10</v>
      </c>
      <c r="AF169" s="76">
        <v>1</v>
      </c>
      <c r="AG169" s="67">
        <f t="shared" si="167"/>
        <v>1.175</v>
      </c>
      <c r="AH169" s="75">
        <f>AH168*AF169</f>
        <v>691200</v>
      </c>
      <c r="AI169" s="75">
        <f t="shared" si="168"/>
        <v>103956480</v>
      </c>
      <c r="AJ169" s="75">
        <f t="shared" si="169"/>
        <v>508590084.62247068</v>
      </c>
      <c r="AK169" s="75">
        <f t="shared" si="170"/>
        <v>325497654158.38202</v>
      </c>
      <c r="AL169" s="75">
        <f t="shared" si="171"/>
        <v>2516.2076774573461</v>
      </c>
      <c r="AM169" s="106">
        <f t="shared" si="172"/>
        <v>4.8923365298870323</v>
      </c>
      <c r="AN169" s="79">
        <f>AM169/(($C169/AG$3))</f>
        <v>0.73510171644722044</v>
      </c>
      <c r="AO169" s="76">
        <f t="shared" si="173"/>
        <v>98</v>
      </c>
      <c r="AP169" s="76">
        <f t="shared" si="174"/>
        <v>10</v>
      </c>
      <c r="AQ169" s="76">
        <v>1</v>
      </c>
      <c r="AR169" s="67">
        <f t="shared" si="175"/>
        <v>1.325</v>
      </c>
      <c r="AS169" s="75">
        <f>AS168*AQ169</f>
        <v>4800</v>
      </c>
      <c r="AT169" s="75">
        <f t="shared" si="176"/>
        <v>623280</v>
      </c>
      <c r="AU169" s="75">
        <f t="shared" si="177"/>
        <v>7946720.0722260876</v>
      </c>
      <c r="AV169" s="75">
        <f t="shared" si="178"/>
        <v>325497654158.38202</v>
      </c>
      <c r="AW169" s="75">
        <f t="shared" si="179"/>
        <v>2516.2076774573461</v>
      </c>
      <c r="AX169" s="106">
        <f t="shared" si="180"/>
        <v>12.749839674345539</v>
      </c>
      <c r="AY169" s="79">
        <f>AX169/(($C169/AR$3))</f>
        <v>2.1602989218040718</v>
      </c>
      <c r="AZ169" s="76">
        <f t="shared" si="181"/>
        <v>61</v>
      </c>
      <c r="BA169" s="76">
        <f t="shared" si="182"/>
        <v>10</v>
      </c>
      <c r="BB169" s="76">
        <v>1</v>
      </c>
      <c r="BC169" s="67">
        <f t="shared" si="183"/>
        <v>1.51</v>
      </c>
      <c r="BD169" s="75">
        <f>BD168*BB169</f>
        <v>480</v>
      </c>
      <c r="BE169" s="75">
        <f t="shared" si="184"/>
        <v>44212.800000000003</v>
      </c>
      <c r="BF169" s="75">
        <f t="shared" si="185"/>
        <v>47050.684620678738</v>
      </c>
      <c r="BG169" s="75">
        <f t="shared" si="186"/>
        <v>325497654158.38202</v>
      </c>
      <c r="BH169" s="75">
        <f t="shared" si="187"/>
        <v>2516.2076774573461</v>
      </c>
      <c r="BI169" s="106">
        <f t="shared" si="188"/>
        <v>1.064186946329541</v>
      </c>
      <c r="BJ169" s="79">
        <f>BI169/(($C169/BC$3))</f>
        <v>0.20548878375416971</v>
      </c>
      <c r="BK169" s="76">
        <f t="shared" si="189"/>
        <v>11</v>
      </c>
      <c r="BL169" s="76">
        <f t="shared" si="190"/>
        <v>10</v>
      </c>
      <c r="BM169" s="76">
        <v>1</v>
      </c>
      <c r="BN169" s="67">
        <f t="shared" si="191"/>
        <v>1.76</v>
      </c>
      <c r="BO169" s="75">
        <f>BO168*BM169</f>
        <v>1</v>
      </c>
      <c r="BP169" s="75">
        <f t="shared" si="192"/>
        <v>19.36</v>
      </c>
      <c r="BQ169" s="75">
        <f t="shared" si="193"/>
        <v>45.947934199881431</v>
      </c>
      <c r="BR169" s="75">
        <f t="shared" si="194"/>
        <v>325497654158.38202</v>
      </c>
      <c r="BS169" s="75">
        <f t="shared" si="195"/>
        <v>2516.2076774573461</v>
      </c>
      <c r="BT169" s="106">
        <f t="shared" si="220"/>
        <v>2.3733437086715616</v>
      </c>
      <c r="BU169" s="79">
        <f>BT169/(($C169/BN$3))</f>
        <v>0.53415408277007026</v>
      </c>
      <c r="BV169" s="76">
        <f t="shared" si="196"/>
        <v>-44</v>
      </c>
      <c r="BW169" s="76">
        <f t="shared" si="197"/>
        <v>10</v>
      </c>
      <c r="BX169" s="76">
        <v>1</v>
      </c>
      <c r="BY169" s="67">
        <f t="shared" si="198"/>
        <v>2.0350000000000001</v>
      </c>
      <c r="BZ169" s="75">
        <f>BZ168*BX169</f>
        <v>1</v>
      </c>
      <c r="CA169" s="75">
        <f t="shared" si="199"/>
        <v>-89.54</v>
      </c>
      <c r="CB169" s="75">
        <f t="shared" si="200"/>
        <v>2.2435514746035778E-2</v>
      </c>
      <c r="CC169" s="75">
        <f t="shared" si="201"/>
        <v>325497654158.38202</v>
      </c>
      <c r="CD169" s="75">
        <f t="shared" si="202"/>
        <v>2516.2076774573461</v>
      </c>
      <c r="CG169" s="76">
        <f t="shared" si="203"/>
        <v>-94</v>
      </c>
      <c r="CH169" s="76">
        <f t="shared" si="204"/>
        <v>10</v>
      </c>
      <c r="CI169" s="76">
        <v>1</v>
      </c>
      <c r="CJ169" s="67">
        <f t="shared" si="205"/>
        <v>2.2850000000000001</v>
      </c>
      <c r="CK169" s="75">
        <f>CK168*CI169</f>
        <v>1</v>
      </c>
      <c r="CL169" s="75">
        <f t="shared" si="206"/>
        <v>-214.79000000000002</v>
      </c>
      <c r="CM169" s="75">
        <f t="shared" si="207"/>
        <v>2.190968236917549E-5</v>
      </c>
      <c r="CN169" s="75">
        <f t="shared" si="208"/>
        <v>325497654158.38202</v>
      </c>
      <c r="CO169" s="75">
        <f t="shared" si="209"/>
        <v>2516.2076774573461</v>
      </c>
      <c r="CR169" s="76">
        <f t="shared" si="210"/>
        <v>-157</v>
      </c>
      <c r="CS169" s="76">
        <f t="shared" si="211"/>
        <v>10</v>
      </c>
      <c r="CT169" s="76">
        <v>1</v>
      </c>
      <c r="CU169" s="67">
        <f t="shared" si="212"/>
        <v>2.6</v>
      </c>
      <c r="CV169" s="75">
        <f>CV168*CT169</f>
        <v>1</v>
      </c>
      <c r="CW169" s="75">
        <f t="shared" si="213"/>
        <v>-408.2</v>
      </c>
      <c r="CX169" s="75">
        <f t="shared" si="214"/>
        <v>3.5290526377744554E-9</v>
      </c>
      <c r="CY169" s="75">
        <f t="shared" si="215"/>
        <v>325497654158.38202</v>
      </c>
      <c r="CZ169" s="75">
        <f t="shared" si="216"/>
        <v>2516.2076774573461</v>
      </c>
    </row>
    <row r="170" spans="1:104">
      <c r="A170" s="67">
        <f t="shared" si="147"/>
        <v>73.516694719810957</v>
      </c>
      <c r="B170" s="67">
        <f t="shared" si="148"/>
        <v>5.4666666666666668</v>
      </c>
      <c r="C170" s="88">
        <f t="shared" si="219"/>
        <v>7.8199999999999994</v>
      </c>
      <c r="D170" s="92"/>
      <c r="E170" s="70">
        <f t="shared" si="149"/>
        <v>7477972397.7425442</v>
      </c>
      <c r="F170" s="67">
        <f t="shared" si="217"/>
        <v>32.800000000000018</v>
      </c>
      <c r="G170" s="71">
        <v>164</v>
      </c>
      <c r="H170" s="76">
        <f t="shared" si="150"/>
        <v>164</v>
      </c>
      <c r="I170" s="76">
        <f t="shared" si="151"/>
        <v>10</v>
      </c>
      <c r="J170" s="76">
        <v>1</v>
      </c>
      <c r="K170" s="67">
        <f t="shared" si="152"/>
        <v>1</v>
      </c>
      <c r="L170" s="75">
        <f>L169*J170</f>
        <v>135475200</v>
      </c>
      <c r="M170" s="75">
        <f t="shared" si="153"/>
        <v>22217932800</v>
      </c>
      <c r="N170" s="75">
        <f t="shared" si="154"/>
        <v>74779723977.425446</v>
      </c>
      <c r="O170" s="75">
        <f t="shared" si="155"/>
        <v>373898619887.1272</v>
      </c>
      <c r="P170" s="75">
        <f t="shared" si="156"/>
        <v>2607.392106062629</v>
      </c>
      <c r="Q170" s="106">
        <f t="shared" si="218"/>
        <v>3.3657372470505198</v>
      </c>
      <c r="R170" s="79">
        <f>Q170/(($C170/K$3))</f>
        <v>0.43040118248727877</v>
      </c>
      <c r="S170" s="76">
        <f t="shared" si="157"/>
        <v>154</v>
      </c>
      <c r="T170" s="76">
        <f t="shared" si="158"/>
        <v>10</v>
      </c>
      <c r="U170" s="76">
        <v>1</v>
      </c>
      <c r="V170" s="67">
        <f t="shared" si="159"/>
        <v>1.05</v>
      </c>
      <c r="W170" s="75">
        <f>W169*U170</f>
        <v>9676800</v>
      </c>
      <c r="X170" s="75">
        <f t="shared" si="160"/>
        <v>1564738560</v>
      </c>
      <c r="Y170" s="75">
        <f t="shared" si="161"/>
        <v>18694930994.356346</v>
      </c>
      <c r="Z170" s="75">
        <f t="shared" si="162"/>
        <v>373898619887.1272</v>
      </c>
      <c r="AA170" s="75">
        <f t="shared" si="163"/>
        <v>2607.392106062629</v>
      </c>
      <c r="AB170" s="106">
        <f t="shared" si="164"/>
        <v>11.947638712473697</v>
      </c>
      <c r="AC170" s="79">
        <f>AB170/(($C170/V$3))</f>
        <v>1.6042225892707651</v>
      </c>
      <c r="AD170" s="76">
        <f t="shared" si="165"/>
        <v>129</v>
      </c>
      <c r="AE170" s="76">
        <f t="shared" si="166"/>
        <v>10</v>
      </c>
      <c r="AF170" s="76">
        <v>1</v>
      </c>
      <c r="AG170" s="67">
        <f t="shared" si="167"/>
        <v>1.175</v>
      </c>
      <c r="AH170" s="75">
        <f>AH169*AF170</f>
        <v>691200</v>
      </c>
      <c r="AI170" s="75">
        <f t="shared" si="168"/>
        <v>104768640</v>
      </c>
      <c r="AJ170" s="75">
        <f t="shared" si="169"/>
        <v>584216593.57363486</v>
      </c>
      <c r="AK170" s="75">
        <f t="shared" si="170"/>
        <v>373898619887.1272</v>
      </c>
      <c r="AL170" s="75">
        <f t="shared" si="171"/>
        <v>2607.392106062629</v>
      </c>
      <c r="AM170" s="106">
        <f t="shared" si="172"/>
        <v>5.576254436190399</v>
      </c>
      <c r="AN170" s="79">
        <f>AM170/(($C170/AG$3))</f>
        <v>0.83786431745827616</v>
      </c>
      <c r="AO170" s="76">
        <f t="shared" si="173"/>
        <v>99</v>
      </c>
      <c r="AP170" s="76">
        <f t="shared" si="174"/>
        <v>10</v>
      </c>
      <c r="AQ170" s="76">
        <v>1</v>
      </c>
      <c r="AR170" s="67">
        <f t="shared" si="175"/>
        <v>1.325</v>
      </c>
      <c r="AS170" s="75">
        <f>AS169*AQ170</f>
        <v>4800</v>
      </c>
      <c r="AT170" s="75">
        <f t="shared" si="176"/>
        <v>629640</v>
      </c>
      <c r="AU170" s="75">
        <f t="shared" si="177"/>
        <v>9128384.274588028</v>
      </c>
      <c r="AV170" s="75">
        <f t="shared" si="178"/>
        <v>373898619887.1272</v>
      </c>
      <c r="AW170" s="75">
        <f t="shared" si="179"/>
        <v>2607.392106062629</v>
      </c>
      <c r="AX170" s="106">
        <f t="shared" si="180"/>
        <v>14.497783296150226</v>
      </c>
      <c r="AY170" s="79">
        <f>AX170/(($C170/AR$3))</f>
        <v>2.4564658398208503</v>
      </c>
      <c r="AZ170" s="76">
        <f t="shared" si="181"/>
        <v>62</v>
      </c>
      <c r="BA170" s="76">
        <f t="shared" si="182"/>
        <v>10</v>
      </c>
      <c r="BB170" s="76">
        <v>1</v>
      </c>
      <c r="BC170" s="67">
        <f t="shared" si="183"/>
        <v>1.51</v>
      </c>
      <c r="BD170" s="75">
        <f>BD169*BB170</f>
        <v>480</v>
      </c>
      <c r="BE170" s="75">
        <f t="shared" si="184"/>
        <v>44937.599999999999</v>
      </c>
      <c r="BF170" s="75">
        <f t="shared" si="185"/>
        <v>54047.044025257965</v>
      </c>
      <c r="BG170" s="75">
        <f t="shared" si="186"/>
        <v>373898619887.1272</v>
      </c>
      <c r="BH170" s="75">
        <f t="shared" si="187"/>
        <v>2607.392106062629</v>
      </c>
      <c r="BI170" s="106">
        <f t="shared" si="188"/>
        <v>1.2027131850668029</v>
      </c>
      <c r="BJ170" s="79">
        <f>BI170/(($C170/BC$3))</f>
        <v>0.23223745645151825</v>
      </c>
      <c r="BK170" s="76">
        <f t="shared" si="189"/>
        <v>12</v>
      </c>
      <c r="BL170" s="76">
        <f t="shared" si="190"/>
        <v>10</v>
      </c>
      <c r="BM170" s="76">
        <v>1</v>
      </c>
      <c r="BN170" s="67">
        <f t="shared" si="191"/>
        <v>1.76</v>
      </c>
      <c r="BO170" s="75">
        <f>BO169*BM170</f>
        <v>1</v>
      </c>
      <c r="BP170" s="75">
        <f t="shared" si="192"/>
        <v>21.12</v>
      </c>
      <c r="BQ170" s="75">
        <f t="shared" si="193"/>
        <v>52.780316430915811</v>
      </c>
      <c r="BR170" s="75">
        <f t="shared" si="194"/>
        <v>373898619887.1272</v>
      </c>
      <c r="BS170" s="75">
        <f t="shared" si="195"/>
        <v>2607.392106062629</v>
      </c>
      <c r="BT170" s="106">
        <f t="shared" si="220"/>
        <v>2.4990680128274532</v>
      </c>
      <c r="BU170" s="79">
        <f>BT170/(($C170/BN$3))</f>
        <v>0.56245008984351896</v>
      </c>
      <c r="BV170" s="76">
        <f t="shared" si="196"/>
        <v>-43</v>
      </c>
      <c r="BW170" s="76">
        <f t="shared" si="197"/>
        <v>10</v>
      </c>
      <c r="BX170" s="76">
        <v>1</v>
      </c>
      <c r="BY170" s="67">
        <f t="shared" si="198"/>
        <v>2.0350000000000001</v>
      </c>
      <c r="BZ170" s="75">
        <f>BZ169*BX170</f>
        <v>1</v>
      </c>
      <c r="CA170" s="75">
        <f t="shared" si="199"/>
        <v>-87.50500000000001</v>
      </c>
      <c r="CB170" s="75">
        <f t="shared" si="200"/>
        <v>2.5771638882283017E-2</v>
      </c>
      <c r="CC170" s="75">
        <f t="shared" si="201"/>
        <v>373898619887.1272</v>
      </c>
      <c r="CD170" s="75">
        <f t="shared" si="202"/>
        <v>2607.392106062629</v>
      </c>
      <c r="CG170" s="76">
        <f t="shared" si="203"/>
        <v>-93</v>
      </c>
      <c r="CH170" s="76">
        <f t="shared" si="204"/>
        <v>10</v>
      </c>
      <c r="CI170" s="76">
        <v>1</v>
      </c>
      <c r="CJ170" s="67">
        <f t="shared" si="205"/>
        <v>2.2850000000000001</v>
      </c>
      <c r="CK170" s="75">
        <f>CK169*CI170</f>
        <v>1</v>
      </c>
      <c r="CL170" s="75">
        <f t="shared" si="206"/>
        <v>-212.50500000000002</v>
      </c>
      <c r="CM170" s="75">
        <f t="shared" si="207"/>
        <v>2.5167616095979424E-5</v>
      </c>
      <c r="CN170" s="75">
        <f t="shared" si="208"/>
        <v>373898619887.1272</v>
      </c>
      <c r="CO170" s="75">
        <f t="shared" si="209"/>
        <v>2607.392106062629</v>
      </c>
      <c r="CR170" s="76">
        <f t="shared" si="210"/>
        <v>-156</v>
      </c>
      <c r="CS170" s="76">
        <f t="shared" si="211"/>
        <v>10</v>
      </c>
      <c r="CT170" s="76">
        <v>1</v>
      </c>
      <c r="CU170" s="67">
        <f t="shared" si="212"/>
        <v>2.6</v>
      </c>
      <c r="CV170" s="75">
        <f>CV169*CT170</f>
        <v>1</v>
      </c>
      <c r="CW170" s="75">
        <f t="shared" si="213"/>
        <v>-405.6</v>
      </c>
      <c r="CX170" s="75">
        <f t="shared" si="214"/>
        <v>4.0538169597094649E-9</v>
      </c>
      <c r="CY170" s="75">
        <f t="shared" si="215"/>
        <v>373898619887.1272</v>
      </c>
      <c r="CZ170" s="75">
        <f t="shared" si="216"/>
        <v>2607.392106062629</v>
      </c>
    </row>
    <row r="171" spans="1:104">
      <c r="A171" s="67">
        <f t="shared" si="147"/>
        <v>76.109255360174899</v>
      </c>
      <c r="B171" s="67">
        <f t="shared" si="148"/>
        <v>5.5</v>
      </c>
      <c r="C171" s="88">
        <f t="shared" si="219"/>
        <v>7.8199999999999994</v>
      </c>
      <c r="D171" s="92"/>
      <c r="E171" s="70">
        <f t="shared" si="149"/>
        <v>8589934592.0000935</v>
      </c>
      <c r="F171" s="67">
        <f t="shared" si="217"/>
        <v>33.000000000000021</v>
      </c>
      <c r="G171" s="71">
        <v>165</v>
      </c>
      <c r="H171" s="76">
        <f t="shared" si="150"/>
        <v>165</v>
      </c>
      <c r="I171" s="76">
        <f t="shared" si="151"/>
        <v>10</v>
      </c>
      <c r="J171" s="76">
        <v>1</v>
      </c>
      <c r="K171" s="67">
        <f t="shared" si="152"/>
        <v>1</v>
      </c>
      <c r="L171" s="75">
        <f>L170*J171</f>
        <v>135475200</v>
      </c>
      <c r="M171" s="75">
        <f t="shared" si="153"/>
        <v>22353408000</v>
      </c>
      <c r="N171" s="75">
        <f t="shared" si="154"/>
        <v>85899345920.000931</v>
      </c>
      <c r="O171" s="75">
        <f t="shared" si="155"/>
        <v>429496729600.00464</v>
      </c>
      <c r="P171" s="75">
        <f t="shared" si="156"/>
        <v>2701.8785652862089</v>
      </c>
      <c r="Q171" s="106">
        <f t="shared" si="218"/>
        <v>3.8427852218328824</v>
      </c>
      <c r="R171" s="79">
        <f>Q171/(($C171/K$3))</f>
        <v>0.49140475982517684</v>
      </c>
      <c r="S171" s="76">
        <f t="shared" si="157"/>
        <v>155</v>
      </c>
      <c r="T171" s="76">
        <f t="shared" si="158"/>
        <v>10</v>
      </c>
      <c r="U171" s="76">
        <v>1</v>
      </c>
      <c r="V171" s="67">
        <f t="shared" si="159"/>
        <v>1.05</v>
      </c>
      <c r="W171" s="75">
        <f>W170*U171</f>
        <v>9676800</v>
      </c>
      <c r="X171" s="75">
        <f t="shared" si="160"/>
        <v>1574899200</v>
      </c>
      <c r="Y171" s="75">
        <f t="shared" si="161"/>
        <v>21474836480.000221</v>
      </c>
      <c r="Z171" s="75">
        <f t="shared" si="162"/>
        <v>429496729600.00464</v>
      </c>
      <c r="AA171" s="75">
        <f t="shared" si="163"/>
        <v>2701.8785652862089</v>
      </c>
      <c r="AB171" s="106">
        <f t="shared" si="164"/>
        <v>13.63568949682635</v>
      </c>
      <c r="AC171" s="79">
        <f>AB171/(($C171/V$3))</f>
        <v>1.830879024509932</v>
      </c>
      <c r="AD171" s="76">
        <f t="shared" si="165"/>
        <v>130</v>
      </c>
      <c r="AE171" s="76">
        <f t="shared" si="166"/>
        <v>10</v>
      </c>
      <c r="AF171" s="76">
        <v>1</v>
      </c>
      <c r="AG171" s="67">
        <f t="shared" si="167"/>
        <v>1.175</v>
      </c>
      <c r="AH171" s="75">
        <f>AH170*AF171</f>
        <v>691200</v>
      </c>
      <c r="AI171" s="75">
        <f t="shared" si="168"/>
        <v>105580800</v>
      </c>
      <c r="AJ171" s="75">
        <f t="shared" si="169"/>
        <v>671088640.00000584</v>
      </c>
      <c r="AK171" s="75">
        <f t="shared" si="170"/>
        <v>429496729600.00464</v>
      </c>
      <c r="AL171" s="75">
        <f t="shared" si="171"/>
        <v>2701.8785652862089</v>
      </c>
      <c r="AM171" s="106">
        <f t="shared" si="172"/>
        <v>6.3561617263745473</v>
      </c>
      <c r="AN171" s="79">
        <f>AM171/(($C171/AG$3))</f>
        <v>0.95504987576599665</v>
      </c>
      <c r="AO171" s="76">
        <f t="shared" si="173"/>
        <v>100</v>
      </c>
      <c r="AP171" s="76">
        <f t="shared" si="174"/>
        <v>10</v>
      </c>
      <c r="AQ171" s="76">
        <v>12</v>
      </c>
      <c r="AR171" s="67">
        <f t="shared" si="175"/>
        <v>1.325</v>
      </c>
      <c r="AS171" s="75">
        <f>AS170*AQ171</f>
        <v>57600</v>
      </c>
      <c r="AT171" s="75">
        <f t="shared" si="176"/>
        <v>7632000</v>
      </c>
      <c r="AU171" s="75">
        <f t="shared" si="177"/>
        <v>10485760.000000071</v>
      </c>
      <c r="AV171" s="75">
        <f t="shared" si="178"/>
        <v>429496729600.00464</v>
      </c>
      <c r="AW171" s="75">
        <f t="shared" si="179"/>
        <v>2701.8785652862089</v>
      </c>
      <c r="AX171" s="106">
        <f t="shared" si="180"/>
        <v>1.3739203354297786</v>
      </c>
      <c r="AY171" s="79">
        <f>AX171/(($C171/AR$3))</f>
        <v>0.23279340721796124</v>
      </c>
      <c r="AZ171" s="76">
        <f t="shared" si="181"/>
        <v>63</v>
      </c>
      <c r="BA171" s="76">
        <f t="shared" si="182"/>
        <v>10</v>
      </c>
      <c r="BB171" s="76">
        <v>1</v>
      </c>
      <c r="BC171" s="67">
        <f t="shared" si="183"/>
        <v>1.51</v>
      </c>
      <c r="BD171" s="75">
        <f>BD170*BB171</f>
        <v>480</v>
      </c>
      <c r="BE171" s="75">
        <f t="shared" si="184"/>
        <v>45662.400000000001</v>
      </c>
      <c r="BF171" s="75">
        <f t="shared" si="185"/>
        <v>62083.750564266164</v>
      </c>
      <c r="BG171" s="75">
        <f t="shared" si="186"/>
        <v>429496729600.00464</v>
      </c>
      <c r="BH171" s="75">
        <f t="shared" si="187"/>
        <v>2701.8785652862089</v>
      </c>
      <c r="BI171" s="106">
        <f t="shared" si="188"/>
        <v>1.3596252182159974</v>
      </c>
      <c r="BJ171" s="79">
        <f>BI171/(($C171/BC$3))</f>
        <v>0.26253632730257753</v>
      </c>
      <c r="BK171" s="76">
        <f t="shared" si="189"/>
        <v>13</v>
      </c>
      <c r="BL171" s="76">
        <f t="shared" si="190"/>
        <v>10</v>
      </c>
      <c r="BM171" s="76">
        <v>1</v>
      </c>
      <c r="BN171" s="67">
        <f t="shared" si="191"/>
        <v>1.76</v>
      </c>
      <c r="BO171" s="75">
        <f>BO170*BM171</f>
        <v>1</v>
      </c>
      <c r="BP171" s="75">
        <f t="shared" si="192"/>
        <v>22.88</v>
      </c>
      <c r="BQ171" s="75">
        <f t="shared" si="193"/>
        <v>60.628662660415969</v>
      </c>
      <c r="BR171" s="75">
        <f t="shared" si="194"/>
        <v>429496729600.00464</v>
      </c>
      <c r="BS171" s="75">
        <f t="shared" si="195"/>
        <v>2701.8785652862089</v>
      </c>
      <c r="BT171" s="106">
        <f t="shared" si="220"/>
        <v>2.649854137255943</v>
      </c>
      <c r="BU171" s="79">
        <f>BT171/(($C171/BN$3))</f>
        <v>0.59638660889647832</v>
      </c>
      <c r="BV171" s="76">
        <f t="shared" si="196"/>
        <v>-42</v>
      </c>
      <c r="BW171" s="76">
        <f t="shared" si="197"/>
        <v>10</v>
      </c>
      <c r="BX171" s="76">
        <v>1</v>
      </c>
      <c r="BY171" s="67">
        <f t="shared" si="198"/>
        <v>2.0350000000000001</v>
      </c>
      <c r="BZ171" s="75">
        <f>BZ170*BX171</f>
        <v>1</v>
      </c>
      <c r="CA171" s="75">
        <f t="shared" si="199"/>
        <v>-85.47</v>
      </c>
      <c r="CB171" s="75">
        <f t="shared" si="200"/>
        <v>2.9603839189656127E-2</v>
      </c>
      <c r="CC171" s="75">
        <f t="shared" si="201"/>
        <v>429496729600.00464</v>
      </c>
      <c r="CD171" s="75">
        <f t="shared" si="202"/>
        <v>2701.8785652862089</v>
      </c>
      <c r="CG171" s="76">
        <f t="shared" si="203"/>
        <v>-92</v>
      </c>
      <c r="CH171" s="76">
        <f t="shared" si="204"/>
        <v>10</v>
      </c>
      <c r="CI171" s="76">
        <v>1</v>
      </c>
      <c r="CJ171" s="67">
        <f t="shared" si="205"/>
        <v>2.2850000000000001</v>
      </c>
      <c r="CK171" s="75">
        <f>CK170*CI171</f>
        <v>1</v>
      </c>
      <c r="CL171" s="75">
        <f t="shared" si="206"/>
        <v>-210.22000000000003</v>
      </c>
      <c r="CM171" s="75">
        <f t="shared" si="207"/>
        <v>2.8909999208648464E-5</v>
      </c>
      <c r="CN171" s="75">
        <f t="shared" si="208"/>
        <v>429496729600.00464</v>
      </c>
      <c r="CO171" s="75">
        <f t="shared" si="209"/>
        <v>2701.8785652862089</v>
      </c>
      <c r="CR171" s="76">
        <f t="shared" si="210"/>
        <v>-155</v>
      </c>
      <c r="CS171" s="76">
        <f t="shared" si="211"/>
        <v>10</v>
      </c>
      <c r="CT171" s="76">
        <v>1</v>
      </c>
      <c r="CU171" s="67">
        <f t="shared" si="212"/>
        <v>2.6</v>
      </c>
      <c r="CV171" s="75">
        <f>CV170*CT171</f>
        <v>1</v>
      </c>
      <c r="CW171" s="75">
        <f t="shared" si="213"/>
        <v>-403</v>
      </c>
      <c r="CX171" s="75">
        <f t="shared" si="214"/>
        <v>4.6566128730773446E-9</v>
      </c>
      <c r="CY171" s="75">
        <f t="shared" si="215"/>
        <v>429496729600.00464</v>
      </c>
      <c r="CZ171" s="75">
        <f t="shared" si="216"/>
        <v>2701.8785652862089</v>
      </c>
    </row>
    <row r="172" spans="1:104">
      <c r="A172" s="67">
        <f t="shared" si="147"/>
        <v>78.79324245407544</v>
      </c>
      <c r="B172" s="67">
        <f t="shared" si="148"/>
        <v>5.5333333333333332</v>
      </c>
      <c r="C172" s="88">
        <f t="shared" si="219"/>
        <v>7.8199999999999994</v>
      </c>
      <c r="D172" s="92"/>
      <c r="E172" s="70">
        <f t="shared" si="149"/>
        <v>9867243735.3626366</v>
      </c>
      <c r="F172" s="67">
        <f t="shared" si="217"/>
        <v>33.200000000000017</v>
      </c>
      <c r="G172" s="71">
        <v>166</v>
      </c>
      <c r="H172" s="76">
        <f t="shared" si="150"/>
        <v>166</v>
      </c>
      <c r="I172" s="76">
        <f t="shared" si="151"/>
        <v>10</v>
      </c>
      <c r="J172" s="76">
        <v>1</v>
      </c>
      <c r="K172" s="67">
        <f t="shared" si="152"/>
        <v>1</v>
      </c>
      <c r="L172" s="75">
        <f>L171*J172</f>
        <v>135475200</v>
      </c>
      <c r="M172" s="75">
        <f t="shared" si="153"/>
        <v>22488883200</v>
      </c>
      <c r="N172" s="75">
        <f t="shared" si="154"/>
        <v>98672437353.626373</v>
      </c>
      <c r="O172" s="75">
        <f t="shared" si="155"/>
        <v>493362186768.13184</v>
      </c>
      <c r="P172" s="75">
        <f t="shared" si="156"/>
        <v>2799.7865485348138</v>
      </c>
      <c r="Q172" s="106">
        <f t="shared" si="218"/>
        <v>4.3876094902581189</v>
      </c>
      <c r="R172" s="79">
        <f>Q172/(($C172/K$3))</f>
        <v>0.56107538238594878</v>
      </c>
      <c r="S172" s="76">
        <f t="shared" si="157"/>
        <v>156</v>
      </c>
      <c r="T172" s="76">
        <f t="shared" si="158"/>
        <v>10</v>
      </c>
      <c r="U172" s="76">
        <v>1</v>
      </c>
      <c r="V172" s="67">
        <f t="shared" si="159"/>
        <v>1.05</v>
      </c>
      <c r="W172" s="75">
        <f>W171*U172</f>
        <v>9676800</v>
      </c>
      <c r="X172" s="75">
        <f t="shared" si="160"/>
        <v>1585059840</v>
      </c>
      <c r="Y172" s="75">
        <f t="shared" si="161"/>
        <v>24668109338.406578</v>
      </c>
      <c r="Z172" s="75">
        <f t="shared" si="162"/>
        <v>493362186768.13184</v>
      </c>
      <c r="AA172" s="75">
        <f t="shared" si="163"/>
        <v>2799.7865485348138</v>
      </c>
      <c r="AB172" s="106">
        <f t="shared" si="164"/>
        <v>15.562888362881353</v>
      </c>
      <c r="AC172" s="79">
        <f>AB172/(($C172/V$3))</f>
        <v>2.0896461356810003</v>
      </c>
      <c r="AD172" s="76">
        <f t="shared" si="165"/>
        <v>131</v>
      </c>
      <c r="AE172" s="76">
        <f t="shared" si="166"/>
        <v>10</v>
      </c>
      <c r="AF172" s="76">
        <v>1</v>
      </c>
      <c r="AG172" s="67">
        <f t="shared" si="167"/>
        <v>1.175</v>
      </c>
      <c r="AH172" s="75">
        <f>AH171*AF172</f>
        <v>691200</v>
      </c>
      <c r="AI172" s="75">
        <f t="shared" si="168"/>
        <v>106392960</v>
      </c>
      <c r="AJ172" s="75">
        <f t="shared" si="169"/>
        <v>770878416.82520413</v>
      </c>
      <c r="AK172" s="75">
        <f t="shared" si="170"/>
        <v>493362186768.13184</v>
      </c>
      <c r="AL172" s="75">
        <f t="shared" si="171"/>
        <v>2799.7865485348138</v>
      </c>
      <c r="AM172" s="106">
        <f t="shared" si="172"/>
        <v>7.2455773091114688</v>
      </c>
      <c r="AN172" s="79">
        <f>AM172/(($C172/AG$3))</f>
        <v>1.08868968519258</v>
      </c>
      <c r="AO172" s="76">
        <f t="shared" si="173"/>
        <v>101</v>
      </c>
      <c r="AP172" s="76">
        <f t="shared" si="174"/>
        <v>10</v>
      </c>
      <c r="AQ172" s="76">
        <v>1</v>
      </c>
      <c r="AR172" s="67">
        <f t="shared" si="175"/>
        <v>1.325</v>
      </c>
      <c r="AS172" s="75">
        <f>AS171*AQ172</f>
        <v>57600</v>
      </c>
      <c r="AT172" s="75">
        <f t="shared" si="176"/>
        <v>7708320</v>
      </c>
      <c r="AU172" s="75">
        <f t="shared" si="177"/>
        <v>12044975.26289379</v>
      </c>
      <c r="AV172" s="75">
        <f t="shared" si="178"/>
        <v>493362186768.13184</v>
      </c>
      <c r="AW172" s="75">
        <f t="shared" si="179"/>
        <v>2799.7865485348138</v>
      </c>
      <c r="AX172" s="106">
        <f t="shared" si="180"/>
        <v>1.5625940883219418</v>
      </c>
      <c r="AY172" s="79">
        <f>AX172/(($C172/AR$3))</f>
        <v>0.26476178606477918</v>
      </c>
      <c r="AZ172" s="76">
        <f t="shared" si="181"/>
        <v>64</v>
      </c>
      <c r="BA172" s="76">
        <f t="shared" si="182"/>
        <v>10</v>
      </c>
      <c r="BB172" s="76">
        <v>1</v>
      </c>
      <c r="BC172" s="67">
        <f t="shared" si="183"/>
        <v>1.51</v>
      </c>
      <c r="BD172" s="75">
        <f>BD171*BB172</f>
        <v>480</v>
      </c>
      <c r="BE172" s="75">
        <f t="shared" si="184"/>
        <v>46387.199999999997</v>
      </c>
      <c r="BF172" s="75">
        <f t="shared" si="185"/>
        <v>71315.502145218794</v>
      </c>
      <c r="BG172" s="75">
        <f t="shared" si="186"/>
        <v>493362186768.13184</v>
      </c>
      <c r="BH172" s="75">
        <f t="shared" si="187"/>
        <v>2799.7865485348138</v>
      </c>
      <c r="BI172" s="106">
        <f t="shared" si="188"/>
        <v>1.5373961382713075</v>
      </c>
      <c r="BJ172" s="79">
        <f>BI172/(($C172/BC$3))</f>
        <v>0.29686293718538037</v>
      </c>
      <c r="BK172" s="76">
        <f t="shared" si="189"/>
        <v>14</v>
      </c>
      <c r="BL172" s="76">
        <f t="shared" si="190"/>
        <v>10</v>
      </c>
      <c r="BM172" s="76">
        <v>1</v>
      </c>
      <c r="BN172" s="67">
        <f t="shared" si="191"/>
        <v>1.76</v>
      </c>
      <c r="BO172" s="75">
        <f>BO171*BM172</f>
        <v>1</v>
      </c>
      <c r="BP172" s="75">
        <f t="shared" si="192"/>
        <v>24.64</v>
      </c>
      <c r="BQ172" s="75">
        <f t="shared" si="193"/>
        <v>69.644045063689987</v>
      </c>
      <c r="BR172" s="75">
        <f t="shared" si="194"/>
        <v>493362186768.13184</v>
      </c>
      <c r="BS172" s="75">
        <f t="shared" si="195"/>
        <v>2799.7865485348138</v>
      </c>
      <c r="BT172" s="106">
        <f t="shared" si="220"/>
        <v>2.8264628678445609</v>
      </c>
      <c r="BU172" s="79">
        <f>BT172/(($C172/BN$3))</f>
        <v>0.6361348653972414</v>
      </c>
      <c r="BV172" s="76">
        <f t="shared" si="196"/>
        <v>-41</v>
      </c>
      <c r="BW172" s="76">
        <f t="shared" si="197"/>
        <v>10</v>
      </c>
      <c r="BX172" s="76">
        <v>1</v>
      </c>
      <c r="BY172" s="67">
        <f t="shared" si="198"/>
        <v>2.0350000000000001</v>
      </c>
      <c r="BZ172" s="75">
        <f>BZ171*BX172</f>
        <v>1</v>
      </c>
      <c r="CA172" s="75">
        <f t="shared" si="199"/>
        <v>-83.435000000000002</v>
      </c>
      <c r="CB172" s="75">
        <f t="shared" si="200"/>
        <v>3.4005881378754751E-2</v>
      </c>
      <c r="CC172" s="75">
        <f t="shared" si="201"/>
        <v>493362186768.13184</v>
      </c>
      <c r="CD172" s="75">
        <f t="shared" si="202"/>
        <v>2799.7865485348138</v>
      </c>
      <c r="CG172" s="76">
        <f t="shared" si="203"/>
        <v>-91</v>
      </c>
      <c r="CH172" s="76">
        <f t="shared" si="204"/>
        <v>10</v>
      </c>
      <c r="CI172" s="76">
        <v>1</v>
      </c>
      <c r="CJ172" s="67">
        <f t="shared" si="205"/>
        <v>2.2850000000000001</v>
      </c>
      <c r="CK172" s="75">
        <f>CK171*CI172</f>
        <v>1</v>
      </c>
      <c r="CL172" s="75">
        <f t="shared" si="206"/>
        <v>-207.935</v>
      </c>
      <c r="CM172" s="75">
        <f t="shared" si="207"/>
        <v>3.3208868533940085E-5</v>
      </c>
      <c r="CN172" s="75">
        <f t="shared" si="208"/>
        <v>493362186768.13184</v>
      </c>
      <c r="CO172" s="75">
        <f t="shared" si="209"/>
        <v>2799.7865485348138</v>
      </c>
      <c r="CR172" s="76">
        <f t="shared" si="210"/>
        <v>-154</v>
      </c>
      <c r="CS172" s="76">
        <f t="shared" si="211"/>
        <v>10</v>
      </c>
      <c r="CT172" s="76">
        <v>1</v>
      </c>
      <c r="CU172" s="67">
        <f t="shared" si="212"/>
        <v>2.6</v>
      </c>
      <c r="CV172" s="75">
        <f>CV171*CT172</f>
        <v>1</v>
      </c>
      <c r="CW172" s="75">
        <f t="shared" si="213"/>
        <v>-400.40000000000003</v>
      </c>
      <c r="CX172" s="75">
        <f t="shared" si="214"/>
        <v>5.3490435471619634E-9</v>
      </c>
      <c r="CY172" s="75">
        <f t="shared" si="215"/>
        <v>493362186768.13184</v>
      </c>
      <c r="CZ172" s="75">
        <f t="shared" si="216"/>
        <v>2799.7865485348138</v>
      </c>
    </row>
    <row r="173" spans="1:104">
      <c r="A173" s="67">
        <f t="shared" si="147"/>
        <v>81.571880148433621</v>
      </c>
      <c r="B173" s="67">
        <f t="shared" si="148"/>
        <v>5.5666666666666664</v>
      </c>
      <c r="C173" s="88">
        <f t="shared" si="219"/>
        <v>7.8199999999999994</v>
      </c>
      <c r="D173" s="92"/>
      <c r="E173" s="70">
        <f t="shared" si="149"/>
        <v>11334486647.165861</v>
      </c>
      <c r="F173" s="67">
        <f t="shared" si="217"/>
        <v>33.40000000000002</v>
      </c>
      <c r="G173" s="71">
        <v>167</v>
      </c>
      <c r="H173" s="76">
        <f t="shared" si="150"/>
        <v>167</v>
      </c>
      <c r="I173" s="76">
        <f t="shared" si="151"/>
        <v>10</v>
      </c>
      <c r="J173" s="76">
        <v>1</v>
      </c>
      <c r="K173" s="67">
        <f t="shared" si="152"/>
        <v>1</v>
      </c>
      <c r="L173" s="75">
        <f>L172*J173</f>
        <v>135475200</v>
      </c>
      <c r="M173" s="75">
        <f t="shared" si="153"/>
        <v>22624358400</v>
      </c>
      <c r="N173" s="75">
        <f t="shared" si="154"/>
        <v>113344866471.65862</v>
      </c>
      <c r="O173" s="75">
        <f t="shared" si="155"/>
        <v>566724332358.29309</v>
      </c>
      <c r="P173" s="75">
        <f t="shared" si="156"/>
        <v>2901.2398706126223</v>
      </c>
      <c r="Q173" s="106">
        <f t="shared" si="218"/>
        <v>5.0098599247640374</v>
      </c>
      <c r="R173" s="79">
        <f>Q173/(($C173/K$3))</f>
        <v>0.64064704920256232</v>
      </c>
      <c r="S173" s="76">
        <f t="shared" si="157"/>
        <v>157</v>
      </c>
      <c r="T173" s="76">
        <f t="shared" si="158"/>
        <v>10</v>
      </c>
      <c r="U173" s="76">
        <v>1</v>
      </c>
      <c r="V173" s="67">
        <f t="shared" si="159"/>
        <v>1.05</v>
      </c>
      <c r="W173" s="75">
        <f>W172*U173</f>
        <v>9676800</v>
      </c>
      <c r="X173" s="75">
        <f t="shared" si="160"/>
        <v>1595220480</v>
      </c>
      <c r="Y173" s="75">
        <f t="shared" si="161"/>
        <v>28336216617.914635</v>
      </c>
      <c r="Z173" s="75">
        <f t="shared" si="162"/>
        <v>566724332358.29309</v>
      </c>
      <c r="AA173" s="75">
        <f t="shared" si="163"/>
        <v>2901.2398706126223</v>
      </c>
      <c r="AB173" s="106">
        <f t="shared" si="164"/>
        <v>17.763197610097532</v>
      </c>
      <c r="AC173" s="79">
        <f>AB173/(($C173/V$3))</f>
        <v>2.3850840780821496</v>
      </c>
      <c r="AD173" s="76">
        <f t="shared" si="165"/>
        <v>132</v>
      </c>
      <c r="AE173" s="76">
        <f t="shared" si="166"/>
        <v>10</v>
      </c>
      <c r="AF173" s="76">
        <v>1</v>
      </c>
      <c r="AG173" s="67">
        <f t="shared" si="167"/>
        <v>1.175</v>
      </c>
      <c r="AH173" s="75">
        <f>AH172*AF173</f>
        <v>691200</v>
      </c>
      <c r="AI173" s="75">
        <f t="shared" si="168"/>
        <v>107205120</v>
      </c>
      <c r="AJ173" s="75">
        <f t="shared" si="169"/>
        <v>885506769.30983078</v>
      </c>
      <c r="AK173" s="75">
        <f t="shared" si="170"/>
        <v>566724332358.29309</v>
      </c>
      <c r="AL173" s="75">
        <f t="shared" si="171"/>
        <v>2901.2398706126223</v>
      </c>
      <c r="AM173" s="106">
        <f t="shared" si="172"/>
        <v>8.2599298364651865</v>
      </c>
      <c r="AN173" s="79">
        <f>AM173/(($C173/AG$3))</f>
        <v>1.2411019894944495</v>
      </c>
      <c r="AO173" s="76">
        <f t="shared" si="173"/>
        <v>102</v>
      </c>
      <c r="AP173" s="76">
        <f t="shared" si="174"/>
        <v>10</v>
      </c>
      <c r="AQ173" s="76">
        <v>1</v>
      </c>
      <c r="AR173" s="67">
        <f t="shared" si="175"/>
        <v>1.325</v>
      </c>
      <c r="AS173" s="75">
        <f>AS172*AQ173</f>
        <v>57600</v>
      </c>
      <c r="AT173" s="75">
        <f t="shared" si="176"/>
        <v>7784640</v>
      </c>
      <c r="AU173" s="75">
        <f t="shared" si="177"/>
        <v>13836043.270466076</v>
      </c>
      <c r="AV173" s="75">
        <f t="shared" si="178"/>
        <v>566724332358.29309</v>
      </c>
      <c r="AW173" s="75">
        <f t="shared" si="179"/>
        <v>2901.2398706126223</v>
      </c>
      <c r="AX173" s="106">
        <f t="shared" si="180"/>
        <v>1.7773517170307267</v>
      </c>
      <c r="AY173" s="79">
        <f>AX173/(($C173/AR$3))</f>
        <v>0.30114974745085843</v>
      </c>
      <c r="AZ173" s="76">
        <f t="shared" si="181"/>
        <v>65</v>
      </c>
      <c r="BA173" s="76">
        <f t="shared" si="182"/>
        <v>10</v>
      </c>
      <c r="BB173" s="76">
        <v>1</v>
      </c>
      <c r="BC173" s="67">
        <f t="shared" si="183"/>
        <v>1.51</v>
      </c>
      <c r="BD173" s="75">
        <f>BD172*BB173</f>
        <v>480</v>
      </c>
      <c r="BE173" s="75">
        <f t="shared" si="184"/>
        <v>47112</v>
      </c>
      <c r="BF173" s="75">
        <f t="shared" si="185"/>
        <v>81920.000000000364</v>
      </c>
      <c r="BG173" s="75">
        <f t="shared" si="186"/>
        <v>566724332358.29309</v>
      </c>
      <c r="BH173" s="75">
        <f t="shared" si="187"/>
        <v>2901.2398706126223</v>
      </c>
      <c r="BI173" s="106">
        <f t="shared" si="188"/>
        <v>1.7388351163185678</v>
      </c>
      <c r="BJ173" s="79">
        <f>BI173/(($C173/BC$3))</f>
        <v>0.33575972194898179</v>
      </c>
      <c r="BK173" s="76">
        <f t="shared" si="189"/>
        <v>15</v>
      </c>
      <c r="BL173" s="76">
        <f t="shared" si="190"/>
        <v>10</v>
      </c>
      <c r="BM173" s="76">
        <v>1</v>
      </c>
      <c r="BN173" s="67">
        <f t="shared" si="191"/>
        <v>1.76</v>
      </c>
      <c r="BO173" s="75">
        <f>BO172*BM173</f>
        <v>1</v>
      </c>
      <c r="BP173" s="75">
        <f t="shared" si="192"/>
        <v>26.4</v>
      </c>
      <c r="BQ173" s="75">
        <f t="shared" si="193"/>
        <v>80.000000000000071</v>
      </c>
      <c r="BR173" s="75">
        <f t="shared" si="194"/>
        <v>566724332358.29309</v>
      </c>
      <c r="BS173" s="75">
        <f t="shared" si="195"/>
        <v>2901.2398706126223</v>
      </c>
      <c r="BT173" s="106">
        <f t="shared" si="220"/>
        <v>3.0303030303030329</v>
      </c>
      <c r="BU173" s="79">
        <f>BT173/(($C173/BN$3))</f>
        <v>0.68201193520886683</v>
      </c>
      <c r="BV173" s="76">
        <f t="shared" si="196"/>
        <v>-40</v>
      </c>
      <c r="BW173" s="76">
        <f t="shared" si="197"/>
        <v>10</v>
      </c>
      <c r="BX173" s="76">
        <v>1</v>
      </c>
      <c r="BY173" s="67">
        <f t="shared" si="198"/>
        <v>2.0350000000000001</v>
      </c>
      <c r="BZ173" s="75">
        <f>BZ172*BX173</f>
        <v>1</v>
      </c>
      <c r="CA173" s="75">
        <f t="shared" si="199"/>
        <v>-81.400000000000006</v>
      </c>
      <c r="CB173" s="75">
        <f t="shared" si="200"/>
        <v>3.9062499999999896E-2</v>
      </c>
      <c r="CC173" s="75">
        <f t="shared" si="201"/>
        <v>566724332358.29309</v>
      </c>
      <c r="CD173" s="75">
        <f t="shared" si="202"/>
        <v>2901.2398706126223</v>
      </c>
      <c r="CG173" s="76">
        <f t="shared" si="203"/>
        <v>-90</v>
      </c>
      <c r="CH173" s="76">
        <f t="shared" si="204"/>
        <v>10</v>
      </c>
      <c r="CI173" s="76">
        <v>1</v>
      </c>
      <c r="CJ173" s="67">
        <f t="shared" si="205"/>
        <v>2.2850000000000001</v>
      </c>
      <c r="CK173" s="75">
        <f>CK172*CI173</f>
        <v>1</v>
      </c>
      <c r="CL173" s="75">
        <f t="shared" si="206"/>
        <v>-205.65</v>
      </c>
      <c r="CM173" s="75">
        <f t="shared" si="207"/>
        <v>3.814697265624977E-5</v>
      </c>
      <c r="CN173" s="75">
        <f t="shared" si="208"/>
        <v>566724332358.29309</v>
      </c>
      <c r="CO173" s="75">
        <f t="shared" si="209"/>
        <v>2901.2398706126223</v>
      </c>
      <c r="CR173" s="76">
        <f t="shared" si="210"/>
        <v>-153</v>
      </c>
      <c r="CS173" s="76">
        <f t="shared" si="211"/>
        <v>10</v>
      </c>
      <c r="CT173" s="76">
        <v>1</v>
      </c>
      <c r="CU173" s="67">
        <f t="shared" si="212"/>
        <v>2.6</v>
      </c>
      <c r="CV173" s="75">
        <f>CV172*CT173</f>
        <v>1</v>
      </c>
      <c r="CW173" s="75">
        <f t="shared" si="213"/>
        <v>-397.8</v>
      </c>
      <c r="CX173" s="75">
        <f t="shared" si="214"/>
        <v>6.1444375234324518E-9</v>
      </c>
      <c r="CY173" s="75">
        <f t="shared" si="215"/>
        <v>566724332358.29309</v>
      </c>
      <c r="CZ173" s="75">
        <f t="shared" si="216"/>
        <v>2901.2398706126223</v>
      </c>
    </row>
    <row r="174" spans="1:104">
      <c r="A174" s="67">
        <f t="shared" si="147"/>
        <v>84.448506289466096</v>
      </c>
      <c r="B174" s="67">
        <f t="shared" si="148"/>
        <v>5.6</v>
      </c>
      <c r="C174" s="88">
        <f t="shared" si="219"/>
        <v>7.8199999999999994</v>
      </c>
      <c r="D174" s="92"/>
      <c r="E174" s="70">
        <f t="shared" si="149"/>
        <v>13019906166.335283</v>
      </c>
      <c r="F174" s="67">
        <f t="shared" si="217"/>
        <v>33.600000000000016</v>
      </c>
      <c r="G174" s="71">
        <v>168</v>
      </c>
      <c r="H174" s="76">
        <f t="shared" si="150"/>
        <v>168</v>
      </c>
      <c r="I174" s="76">
        <f t="shared" si="151"/>
        <v>10</v>
      </c>
      <c r="J174" s="76">
        <v>1</v>
      </c>
      <c r="K174" s="67">
        <f t="shared" si="152"/>
        <v>1</v>
      </c>
      <c r="L174" s="75">
        <f>L173*J174</f>
        <v>135475200</v>
      </c>
      <c r="M174" s="75">
        <f t="shared" si="153"/>
        <v>22759833600</v>
      </c>
      <c r="N174" s="75">
        <f t="shared" si="154"/>
        <v>130199061663.35283</v>
      </c>
      <c r="O174" s="75">
        <f t="shared" si="155"/>
        <v>650995308316.76416</v>
      </c>
      <c r="P174" s="75">
        <f t="shared" si="156"/>
        <v>3006.366823904993</v>
      </c>
      <c r="Q174" s="106">
        <f t="shared" si="218"/>
        <v>5.7205629861614113</v>
      </c>
      <c r="R174" s="79">
        <f>Q174/(($C174/K$3))</f>
        <v>0.73152979362677895</v>
      </c>
      <c r="S174" s="76">
        <f t="shared" si="157"/>
        <v>158</v>
      </c>
      <c r="T174" s="76">
        <f t="shared" si="158"/>
        <v>10</v>
      </c>
      <c r="U174" s="76">
        <v>1</v>
      </c>
      <c r="V174" s="67">
        <f t="shared" si="159"/>
        <v>1.05</v>
      </c>
      <c r="W174" s="75">
        <f>W173*U174</f>
        <v>9676800</v>
      </c>
      <c r="X174" s="75">
        <f t="shared" si="160"/>
        <v>1605381120</v>
      </c>
      <c r="Y174" s="75">
        <f t="shared" si="161"/>
        <v>32549765415.838181</v>
      </c>
      <c r="Z174" s="75">
        <f t="shared" si="162"/>
        <v>650995308316.76416</v>
      </c>
      <c r="AA174" s="75">
        <f t="shared" si="163"/>
        <v>3006.366823904993</v>
      </c>
      <c r="AB174" s="106">
        <f t="shared" si="164"/>
        <v>20.275413115508783</v>
      </c>
      <c r="AC174" s="79">
        <f>AB174/(($C174/V$3))</f>
        <v>2.7224020167882639</v>
      </c>
      <c r="AD174" s="76">
        <f t="shared" si="165"/>
        <v>133</v>
      </c>
      <c r="AE174" s="76">
        <f t="shared" si="166"/>
        <v>10</v>
      </c>
      <c r="AF174" s="76">
        <v>1</v>
      </c>
      <c r="AG174" s="67">
        <f t="shared" si="167"/>
        <v>1.175</v>
      </c>
      <c r="AH174" s="75">
        <f>AH173*AF174</f>
        <v>691200</v>
      </c>
      <c r="AI174" s="75">
        <f t="shared" si="168"/>
        <v>108017280</v>
      </c>
      <c r="AJ174" s="75">
        <f t="shared" si="169"/>
        <v>1017180169.2449416</v>
      </c>
      <c r="AK174" s="75">
        <f t="shared" si="170"/>
        <v>650995308316.76416</v>
      </c>
      <c r="AL174" s="75">
        <f t="shared" si="171"/>
        <v>3006.366823904993</v>
      </c>
      <c r="AM174" s="106">
        <f t="shared" si="172"/>
        <v>9.4168282079028618</v>
      </c>
      <c r="AN174" s="79">
        <f>AM174/(($C174/AG$3))</f>
        <v>1.4149326271465299</v>
      </c>
      <c r="AO174" s="76">
        <f t="shared" si="173"/>
        <v>103</v>
      </c>
      <c r="AP174" s="76">
        <f t="shared" si="174"/>
        <v>10</v>
      </c>
      <c r="AQ174" s="76">
        <v>1</v>
      </c>
      <c r="AR174" s="67">
        <f t="shared" si="175"/>
        <v>1.325</v>
      </c>
      <c r="AS174" s="75">
        <f>AS173*AQ174</f>
        <v>57600</v>
      </c>
      <c r="AT174" s="75">
        <f t="shared" si="176"/>
        <v>7860960</v>
      </c>
      <c r="AU174" s="75">
        <f t="shared" si="177"/>
        <v>15893440.144452183</v>
      </c>
      <c r="AV174" s="75">
        <f t="shared" si="178"/>
        <v>650995308316.76416</v>
      </c>
      <c r="AW174" s="75">
        <f t="shared" si="179"/>
        <v>3006.366823904993</v>
      </c>
      <c r="AX174" s="106">
        <f t="shared" si="180"/>
        <v>2.0218192363848924</v>
      </c>
      <c r="AY174" s="79">
        <f>AX174/(($C174/AR$3))</f>
        <v>0.34257167368414099</v>
      </c>
      <c r="AZ174" s="76">
        <f t="shared" si="181"/>
        <v>66</v>
      </c>
      <c r="BA174" s="76">
        <f t="shared" si="182"/>
        <v>10</v>
      </c>
      <c r="BB174" s="76">
        <v>1</v>
      </c>
      <c r="BC174" s="67">
        <f t="shared" si="183"/>
        <v>1.51</v>
      </c>
      <c r="BD174" s="75">
        <f>BD173*BB174</f>
        <v>480</v>
      </c>
      <c r="BE174" s="75">
        <f t="shared" si="184"/>
        <v>47836.800000000003</v>
      </c>
      <c r="BF174" s="75">
        <f t="shared" si="185"/>
        <v>94101.369241357534</v>
      </c>
      <c r="BG174" s="75">
        <f t="shared" si="186"/>
        <v>650995308316.76416</v>
      </c>
      <c r="BH174" s="75">
        <f t="shared" si="187"/>
        <v>3006.366823904993</v>
      </c>
      <c r="BI174" s="106">
        <f t="shared" si="188"/>
        <v>1.9671334462455166</v>
      </c>
      <c r="BJ174" s="79">
        <f>BI174/(($C174/BC$3))</f>
        <v>0.37984290330316245</v>
      </c>
      <c r="BK174" s="76">
        <f t="shared" si="189"/>
        <v>16</v>
      </c>
      <c r="BL174" s="76">
        <f t="shared" si="190"/>
        <v>10</v>
      </c>
      <c r="BM174" s="76">
        <v>1</v>
      </c>
      <c r="BN174" s="67">
        <f t="shared" si="191"/>
        <v>1.76</v>
      </c>
      <c r="BO174" s="75">
        <f>BO173*BM174</f>
        <v>1</v>
      </c>
      <c r="BP174" s="75">
        <f t="shared" si="192"/>
        <v>28.16</v>
      </c>
      <c r="BQ174" s="75">
        <f t="shared" si="193"/>
        <v>91.89586839976289</v>
      </c>
      <c r="BR174" s="75">
        <f t="shared" si="194"/>
        <v>650995308316.76416</v>
      </c>
      <c r="BS174" s="75">
        <f t="shared" si="195"/>
        <v>3006.366823904993</v>
      </c>
      <c r="BT174" s="106">
        <f t="shared" si="220"/>
        <v>3.263347599423398</v>
      </c>
      <c r="BU174" s="79">
        <f>BT174/(($C174/BN$3))</f>
        <v>0.7344618638088467</v>
      </c>
      <c r="BV174" s="76">
        <f t="shared" si="196"/>
        <v>-39</v>
      </c>
      <c r="BW174" s="76">
        <f t="shared" si="197"/>
        <v>10</v>
      </c>
      <c r="BX174" s="76">
        <v>1</v>
      </c>
      <c r="BY174" s="67">
        <f t="shared" si="198"/>
        <v>2.0350000000000001</v>
      </c>
      <c r="BZ174" s="75">
        <f>BZ173*BX174</f>
        <v>1</v>
      </c>
      <c r="CA174" s="75">
        <f t="shared" si="199"/>
        <v>-79.365000000000009</v>
      </c>
      <c r="CB174" s="75">
        <f t="shared" si="200"/>
        <v>4.4871029492071564E-2</v>
      </c>
      <c r="CC174" s="75">
        <f t="shared" si="201"/>
        <v>650995308316.76416</v>
      </c>
      <c r="CD174" s="75">
        <f t="shared" si="202"/>
        <v>3006.366823904993</v>
      </c>
      <c r="CG174" s="76">
        <f t="shared" si="203"/>
        <v>-89</v>
      </c>
      <c r="CH174" s="76">
        <f t="shared" si="204"/>
        <v>10</v>
      </c>
      <c r="CI174" s="76">
        <v>1</v>
      </c>
      <c r="CJ174" s="67">
        <f t="shared" si="205"/>
        <v>2.2850000000000001</v>
      </c>
      <c r="CK174" s="75">
        <f>CK173*CI174</f>
        <v>1</v>
      </c>
      <c r="CL174" s="75">
        <f t="shared" si="206"/>
        <v>-203.36500000000001</v>
      </c>
      <c r="CM174" s="75">
        <f t="shared" si="207"/>
        <v>4.3819364738350981E-5</v>
      </c>
      <c r="CN174" s="75">
        <f t="shared" si="208"/>
        <v>650995308316.76416</v>
      </c>
      <c r="CO174" s="75">
        <f t="shared" si="209"/>
        <v>3006.366823904993</v>
      </c>
      <c r="CR174" s="76">
        <f t="shared" si="210"/>
        <v>-152</v>
      </c>
      <c r="CS174" s="76">
        <f t="shared" si="211"/>
        <v>10</v>
      </c>
      <c r="CT174" s="76">
        <v>1</v>
      </c>
      <c r="CU174" s="67">
        <f t="shared" si="212"/>
        <v>2.6</v>
      </c>
      <c r="CV174" s="75">
        <f>CV173*CT174</f>
        <v>1</v>
      </c>
      <c r="CW174" s="75">
        <f t="shared" si="213"/>
        <v>-395.2</v>
      </c>
      <c r="CX174" s="75">
        <f t="shared" si="214"/>
        <v>7.0581052755489149E-9</v>
      </c>
      <c r="CY174" s="75">
        <f t="shared" si="215"/>
        <v>650995308316.76416</v>
      </c>
      <c r="CZ174" s="75">
        <f t="shared" si="216"/>
        <v>3006.366823904993</v>
      </c>
    </row>
    <row r="175" spans="1:104">
      <c r="A175" s="67">
        <f t="shared" si="147"/>
        <v>87.426576432282218</v>
      </c>
      <c r="B175" s="67">
        <f t="shared" si="148"/>
        <v>5.6333333333333337</v>
      </c>
      <c r="C175" s="88">
        <f t="shared" si="219"/>
        <v>7.8199999999999994</v>
      </c>
      <c r="D175" s="92"/>
      <c r="E175" s="70">
        <f t="shared" si="149"/>
        <v>14955944795.485094</v>
      </c>
      <c r="F175" s="67">
        <f t="shared" si="217"/>
        <v>33.800000000000018</v>
      </c>
      <c r="G175" s="71">
        <v>169</v>
      </c>
      <c r="H175" s="76">
        <f t="shared" si="150"/>
        <v>169</v>
      </c>
      <c r="I175" s="76">
        <f t="shared" si="151"/>
        <v>10</v>
      </c>
      <c r="J175" s="76">
        <v>1</v>
      </c>
      <c r="K175" s="67">
        <f t="shared" si="152"/>
        <v>1</v>
      </c>
      <c r="L175" s="75">
        <f>L174*J175</f>
        <v>135475200</v>
      </c>
      <c r="M175" s="75">
        <f t="shared" si="153"/>
        <v>22895308800</v>
      </c>
      <c r="N175" s="75">
        <f t="shared" si="154"/>
        <v>149559447954.85095</v>
      </c>
      <c r="O175" s="75">
        <f t="shared" si="155"/>
        <v>747797239774.25476</v>
      </c>
      <c r="P175" s="75">
        <f t="shared" si="156"/>
        <v>3115.3003402036561</v>
      </c>
      <c r="Q175" s="106">
        <f t="shared" si="218"/>
        <v>6.53231844397971</v>
      </c>
      <c r="R175" s="79">
        <f>Q175/(($C175/K$3))</f>
        <v>0.83533483938359465</v>
      </c>
      <c r="S175" s="76">
        <f t="shared" si="157"/>
        <v>159</v>
      </c>
      <c r="T175" s="76">
        <f t="shared" si="158"/>
        <v>10</v>
      </c>
      <c r="U175" s="76">
        <v>1</v>
      </c>
      <c r="V175" s="67">
        <f t="shared" si="159"/>
        <v>1.05</v>
      </c>
      <c r="W175" s="75">
        <f>W174*U175</f>
        <v>9676800</v>
      </c>
      <c r="X175" s="75">
        <f t="shared" si="160"/>
        <v>1615541760</v>
      </c>
      <c r="Y175" s="75">
        <f t="shared" si="161"/>
        <v>37389861988.712708</v>
      </c>
      <c r="Z175" s="75">
        <f t="shared" si="162"/>
        <v>747797239774.25476</v>
      </c>
      <c r="AA175" s="75">
        <f t="shared" si="163"/>
        <v>3115.3003402036561</v>
      </c>
      <c r="AB175" s="106">
        <f t="shared" si="164"/>
        <v>23.143853606552831</v>
      </c>
      <c r="AC175" s="79">
        <f>AB175/(($C175/V$3))</f>
        <v>3.1075506760716718</v>
      </c>
      <c r="AD175" s="76">
        <f t="shared" si="165"/>
        <v>134</v>
      </c>
      <c r="AE175" s="76">
        <f t="shared" si="166"/>
        <v>10</v>
      </c>
      <c r="AF175" s="76">
        <v>1</v>
      </c>
      <c r="AG175" s="67">
        <f t="shared" si="167"/>
        <v>1.175</v>
      </c>
      <c r="AH175" s="75">
        <f>AH174*AF175</f>
        <v>691200</v>
      </c>
      <c r="AI175" s="75">
        <f t="shared" si="168"/>
        <v>108829440</v>
      </c>
      <c r="AJ175" s="75">
        <f t="shared" si="169"/>
        <v>1168433187.1472702</v>
      </c>
      <c r="AK175" s="75">
        <f t="shared" si="170"/>
        <v>747797239774.25476</v>
      </c>
      <c r="AL175" s="75">
        <f t="shared" si="171"/>
        <v>3115.3003402036561</v>
      </c>
      <c r="AM175" s="106">
        <f t="shared" si="172"/>
        <v>10.736370481620325</v>
      </c>
      <c r="AN175" s="79">
        <f>AM175/(($C175/AG$3))</f>
        <v>1.6132014470465323</v>
      </c>
      <c r="AO175" s="76">
        <f t="shared" si="173"/>
        <v>104</v>
      </c>
      <c r="AP175" s="76">
        <f t="shared" si="174"/>
        <v>10</v>
      </c>
      <c r="AQ175" s="76">
        <v>1</v>
      </c>
      <c r="AR175" s="67">
        <f t="shared" si="175"/>
        <v>1.325</v>
      </c>
      <c r="AS175" s="75">
        <f>AS174*AQ175</f>
        <v>57600</v>
      </c>
      <c r="AT175" s="75">
        <f t="shared" si="176"/>
        <v>7937280</v>
      </c>
      <c r="AU175" s="75">
        <f t="shared" si="177"/>
        <v>18256768.54917606</v>
      </c>
      <c r="AV175" s="75">
        <f t="shared" si="178"/>
        <v>747797239774.25476</v>
      </c>
      <c r="AW175" s="75">
        <f t="shared" si="179"/>
        <v>3115.3003402036561</v>
      </c>
      <c r="AX175" s="106">
        <f t="shared" si="180"/>
        <v>2.3001290806392189</v>
      </c>
      <c r="AY175" s="79">
        <f>AX175/(($C175/AR$3))</f>
        <v>0.38972775343311578</v>
      </c>
      <c r="AZ175" s="76">
        <f t="shared" si="181"/>
        <v>67</v>
      </c>
      <c r="BA175" s="76">
        <f t="shared" si="182"/>
        <v>10</v>
      </c>
      <c r="BB175" s="76">
        <v>1</v>
      </c>
      <c r="BC175" s="67">
        <f t="shared" si="183"/>
        <v>1.51</v>
      </c>
      <c r="BD175" s="75">
        <f>BD174*BB175</f>
        <v>480</v>
      </c>
      <c r="BE175" s="75">
        <f t="shared" si="184"/>
        <v>48561.599999999999</v>
      </c>
      <c r="BF175" s="75">
        <f t="shared" si="185"/>
        <v>108094.08805051599</v>
      </c>
      <c r="BG175" s="75">
        <f t="shared" si="186"/>
        <v>747797239774.25476</v>
      </c>
      <c r="BH175" s="75">
        <f t="shared" si="187"/>
        <v>3115.3003402036561</v>
      </c>
      <c r="BI175" s="106">
        <f t="shared" si="188"/>
        <v>2.2259169395266216</v>
      </c>
      <c r="BJ175" s="79">
        <f>BI175/(($C175/BC$3))</f>
        <v>0.42981260596997428</v>
      </c>
      <c r="BK175" s="76">
        <f t="shared" si="189"/>
        <v>17</v>
      </c>
      <c r="BL175" s="76">
        <f t="shared" si="190"/>
        <v>10</v>
      </c>
      <c r="BM175" s="76">
        <v>1</v>
      </c>
      <c r="BN175" s="67">
        <f t="shared" si="191"/>
        <v>1.76</v>
      </c>
      <c r="BO175" s="75">
        <f>BO174*BM175</f>
        <v>1</v>
      </c>
      <c r="BP175" s="75">
        <f t="shared" si="192"/>
        <v>29.92</v>
      </c>
      <c r="BQ175" s="75">
        <f t="shared" si="193"/>
        <v>105.56063286183166</v>
      </c>
      <c r="BR175" s="75">
        <f t="shared" si="194"/>
        <v>747797239774.25476</v>
      </c>
      <c r="BS175" s="75">
        <f t="shared" si="195"/>
        <v>3115.3003402036561</v>
      </c>
      <c r="BT175" s="106">
        <f t="shared" si="220"/>
        <v>3.528096018109347</v>
      </c>
      <c r="BU175" s="79">
        <f>BT175/(($C175/BN$3))</f>
        <v>0.79404718566143884</v>
      </c>
      <c r="BV175" s="76">
        <f t="shared" si="196"/>
        <v>-38</v>
      </c>
      <c r="BW175" s="76">
        <f t="shared" si="197"/>
        <v>10</v>
      </c>
      <c r="BX175" s="76">
        <v>1</v>
      </c>
      <c r="BY175" s="67">
        <f t="shared" si="198"/>
        <v>2.0350000000000001</v>
      </c>
      <c r="BZ175" s="75">
        <f>BZ174*BX175</f>
        <v>1</v>
      </c>
      <c r="CA175" s="75">
        <f t="shared" si="199"/>
        <v>-77.330000000000013</v>
      </c>
      <c r="CB175" s="75">
        <f t="shared" si="200"/>
        <v>5.1543277764566062E-2</v>
      </c>
      <c r="CC175" s="75">
        <f t="shared" si="201"/>
        <v>747797239774.25476</v>
      </c>
      <c r="CD175" s="75">
        <f t="shared" si="202"/>
        <v>3115.3003402036561</v>
      </c>
      <c r="CG175" s="76">
        <f t="shared" si="203"/>
        <v>-88</v>
      </c>
      <c r="CH175" s="76">
        <f t="shared" si="204"/>
        <v>10</v>
      </c>
      <c r="CI175" s="76">
        <v>1</v>
      </c>
      <c r="CJ175" s="67">
        <f t="shared" si="205"/>
        <v>2.2850000000000001</v>
      </c>
      <c r="CK175" s="75">
        <f>CK174*CI175</f>
        <v>1</v>
      </c>
      <c r="CL175" s="75">
        <f t="shared" si="206"/>
        <v>-201.08</v>
      </c>
      <c r="CM175" s="75">
        <f t="shared" si="207"/>
        <v>5.0335232191958868E-5</v>
      </c>
      <c r="CN175" s="75">
        <f t="shared" si="208"/>
        <v>747797239774.25476</v>
      </c>
      <c r="CO175" s="75">
        <f t="shared" si="209"/>
        <v>3115.3003402036561</v>
      </c>
      <c r="CR175" s="76">
        <f t="shared" si="210"/>
        <v>-151</v>
      </c>
      <c r="CS175" s="76">
        <f t="shared" si="211"/>
        <v>10</v>
      </c>
      <c r="CT175" s="76">
        <v>1</v>
      </c>
      <c r="CU175" s="67">
        <f t="shared" si="212"/>
        <v>2.6</v>
      </c>
      <c r="CV175" s="75">
        <f>CV174*CT175</f>
        <v>1</v>
      </c>
      <c r="CW175" s="75">
        <f t="shared" si="213"/>
        <v>-392.6</v>
      </c>
      <c r="CX175" s="75">
        <f t="shared" si="214"/>
        <v>8.1076339194189331E-9</v>
      </c>
      <c r="CY175" s="75">
        <f t="shared" si="215"/>
        <v>747797239774.25476</v>
      </c>
      <c r="CZ175" s="75">
        <f t="shared" si="216"/>
        <v>3115.3003402036561</v>
      </c>
    </row>
    <row r="176" spans="1:104">
      <c r="A176" s="67">
        <f t="shared" si="147"/>
        <v>90.509667991879027</v>
      </c>
      <c r="B176" s="67">
        <f t="shared" si="148"/>
        <v>5.666666666666667</v>
      </c>
      <c r="C176" s="88">
        <f t="shared" si="219"/>
        <v>7.8199999999999994</v>
      </c>
      <c r="D176" s="92"/>
      <c r="E176" s="70">
        <f t="shared" si="149"/>
        <v>17179869184.000195</v>
      </c>
      <c r="F176" s="67">
        <f t="shared" si="217"/>
        <v>34.000000000000014</v>
      </c>
      <c r="G176" s="71">
        <v>170</v>
      </c>
      <c r="H176" s="76">
        <f t="shared" si="150"/>
        <v>170</v>
      </c>
      <c r="I176" s="76">
        <f t="shared" si="151"/>
        <v>10</v>
      </c>
      <c r="J176" s="76">
        <v>1</v>
      </c>
      <c r="K176" s="67">
        <f t="shared" si="152"/>
        <v>1</v>
      </c>
      <c r="L176" s="75">
        <f>L175*J176</f>
        <v>135475200</v>
      </c>
      <c r="M176" s="75">
        <f t="shared" si="153"/>
        <v>23030784000</v>
      </c>
      <c r="N176" s="75">
        <f t="shared" si="154"/>
        <v>171798691840.00195</v>
      </c>
      <c r="O176" s="75">
        <f t="shared" si="155"/>
        <v>858993459200.00977</v>
      </c>
      <c r="P176" s="75">
        <f t="shared" si="156"/>
        <v>3228.1781583770185</v>
      </c>
      <c r="Q176" s="106">
        <f t="shared" si="218"/>
        <v>7.4595242541461877</v>
      </c>
      <c r="R176" s="79">
        <f>Q176/(($C176/K$3))</f>
        <v>0.95390335730769671</v>
      </c>
      <c r="S176" s="76">
        <f t="shared" si="157"/>
        <v>160</v>
      </c>
      <c r="T176" s="76">
        <f t="shared" si="158"/>
        <v>10</v>
      </c>
      <c r="U176" s="76">
        <v>14</v>
      </c>
      <c r="V176" s="67">
        <f t="shared" si="159"/>
        <v>1.05</v>
      </c>
      <c r="W176" s="75">
        <f>W175*U176</f>
        <v>135475200</v>
      </c>
      <c r="X176" s="75">
        <f t="shared" si="160"/>
        <v>22759833600</v>
      </c>
      <c r="Y176" s="75">
        <f t="shared" si="161"/>
        <v>42949672960.000458</v>
      </c>
      <c r="Z176" s="75">
        <f t="shared" si="162"/>
        <v>858993459200.00977</v>
      </c>
      <c r="AA176" s="75">
        <f t="shared" si="163"/>
        <v>3228.1781583770185</v>
      </c>
      <c r="AB176" s="106">
        <f t="shared" si="164"/>
        <v>1.8870820285786474</v>
      </c>
      <c r="AC176" s="79">
        <f>AB176/(($C176/V$3))</f>
        <v>0.25338057928485674</v>
      </c>
      <c r="AD176" s="76">
        <f t="shared" si="165"/>
        <v>135</v>
      </c>
      <c r="AE176" s="76">
        <f t="shared" si="166"/>
        <v>10</v>
      </c>
      <c r="AF176" s="76">
        <v>1</v>
      </c>
      <c r="AG176" s="67">
        <f t="shared" si="167"/>
        <v>1.175</v>
      </c>
      <c r="AH176" s="75">
        <f>AH175*AF176</f>
        <v>691200</v>
      </c>
      <c r="AI176" s="75">
        <f t="shared" si="168"/>
        <v>109641600</v>
      </c>
      <c r="AJ176" s="75">
        <f t="shared" si="169"/>
        <v>1342177280.0000122</v>
      </c>
      <c r="AK176" s="75">
        <f t="shared" si="170"/>
        <v>858993459200.00977</v>
      </c>
      <c r="AL176" s="75">
        <f t="shared" si="171"/>
        <v>3228.1781583770185</v>
      </c>
      <c r="AM176" s="106">
        <f t="shared" si="172"/>
        <v>12.241496658202838</v>
      </c>
      <c r="AN176" s="79">
        <f>AM176/(($C176/AG$3))</f>
        <v>1.8393553162900684</v>
      </c>
      <c r="AO176" s="76">
        <f t="shared" si="173"/>
        <v>105</v>
      </c>
      <c r="AP176" s="76">
        <f t="shared" si="174"/>
        <v>10</v>
      </c>
      <c r="AQ176" s="76">
        <v>1</v>
      </c>
      <c r="AR176" s="67">
        <f t="shared" si="175"/>
        <v>1.325</v>
      </c>
      <c r="AS176" s="75">
        <f>AS175*AQ176</f>
        <v>57600</v>
      </c>
      <c r="AT176" s="75">
        <f t="shared" si="176"/>
        <v>8013600</v>
      </c>
      <c r="AU176" s="75">
        <f t="shared" si="177"/>
        <v>20971520.000000149</v>
      </c>
      <c r="AV176" s="75">
        <f t="shared" si="178"/>
        <v>858993459200.00977</v>
      </c>
      <c r="AW176" s="75">
        <f t="shared" si="179"/>
        <v>3228.1781583770185</v>
      </c>
      <c r="AX176" s="106">
        <f t="shared" si="180"/>
        <v>2.6169911151043412</v>
      </c>
      <c r="AY176" s="79">
        <f>AX176/(($C176/AR$3))</f>
        <v>0.44341601374849776</v>
      </c>
      <c r="AZ176" s="76">
        <f t="shared" si="181"/>
        <v>68</v>
      </c>
      <c r="BA176" s="76">
        <f t="shared" si="182"/>
        <v>10</v>
      </c>
      <c r="BB176" s="76">
        <v>1</v>
      </c>
      <c r="BC176" s="67">
        <f t="shared" si="183"/>
        <v>1.51</v>
      </c>
      <c r="BD176" s="75">
        <f>BD175*BB176</f>
        <v>480</v>
      </c>
      <c r="BE176" s="75">
        <f t="shared" si="184"/>
        <v>49286.400000000001</v>
      </c>
      <c r="BF176" s="75">
        <f t="shared" si="185"/>
        <v>124167.50112853239</v>
      </c>
      <c r="BG176" s="75">
        <f t="shared" si="186"/>
        <v>858993459200.00977</v>
      </c>
      <c r="BH176" s="75">
        <f t="shared" si="187"/>
        <v>3228.1781583770185</v>
      </c>
      <c r="BI176" s="106">
        <f t="shared" si="188"/>
        <v>2.5193055514002318</v>
      </c>
      <c r="BJ176" s="79">
        <f>BI176/(($C176/BC$3))</f>
        <v>0.48646437117830571</v>
      </c>
      <c r="BK176" s="76">
        <f t="shared" si="189"/>
        <v>18</v>
      </c>
      <c r="BL176" s="76">
        <f t="shared" si="190"/>
        <v>10</v>
      </c>
      <c r="BM176" s="76">
        <v>1</v>
      </c>
      <c r="BN176" s="67">
        <f t="shared" si="191"/>
        <v>1.76</v>
      </c>
      <c r="BO176" s="75">
        <f>BO175*BM176</f>
        <v>1</v>
      </c>
      <c r="BP176" s="75">
        <f t="shared" si="192"/>
        <v>31.68</v>
      </c>
      <c r="BQ176" s="75">
        <f t="shared" si="193"/>
        <v>121.25732532083198</v>
      </c>
      <c r="BR176" s="75">
        <f t="shared" si="194"/>
        <v>858993459200.00977</v>
      </c>
      <c r="BS176" s="75">
        <f t="shared" si="195"/>
        <v>3228.1781583770185</v>
      </c>
      <c r="BT176" s="106">
        <f t="shared" si="220"/>
        <v>3.8275670871474743</v>
      </c>
      <c r="BU176" s="79">
        <f>BT176/(($C176/BN$3))</f>
        <v>0.86144732396158008</v>
      </c>
      <c r="BV176" s="76">
        <f t="shared" si="196"/>
        <v>-37</v>
      </c>
      <c r="BW176" s="76">
        <f t="shared" si="197"/>
        <v>10</v>
      </c>
      <c r="BX176" s="76">
        <v>1</v>
      </c>
      <c r="BY176" s="67">
        <f t="shared" si="198"/>
        <v>2.0350000000000001</v>
      </c>
      <c r="BZ176" s="75">
        <f>BZ175*BX176</f>
        <v>1</v>
      </c>
      <c r="CA176" s="75">
        <f t="shared" si="199"/>
        <v>-75.295000000000002</v>
      </c>
      <c r="CB176" s="75">
        <f t="shared" si="200"/>
        <v>5.920767837931229E-2</v>
      </c>
      <c r="CC176" s="75">
        <f t="shared" si="201"/>
        <v>858993459200.00977</v>
      </c>
      <c r="CD176" s="75">
        <f t="shared" si="202"/>
        <v>3228.1781583770185</v>
      </c>
      <c r="CG176" s="76">
        <f t="shared" si="203"/>
        <v>-87</v>
      </c>
      <c r="CH176" s="76">
        <f t="shared" si="204"/>
        <v>10</v>
      </c>
      <c r="CI176" s="76">
        <v>1</v>
      </c>
      <c r="CJ176" s="67">
        <f t="shared" si="205"/>
        <v>2.2850000000000001</v>
      </c>
      <c r="CK176" s="75">
        <f>CK175*CI176</f>
        <v>1</v>
      </c>
      <c r="CL176" s="75">
        <f t="shared" si="206"/>
        <v>-198.79500000000002</v>
      </c>
      <c r="CM176" s="75">
        <f t="shared" si="207"/>
        <v>5.7819998417296955E-5</v>
      </c>
      <c r="CN176" s="75">
        <f t="shared" si="208"/>
        <v>858993459200.00977</v>
      </c>
      <c r="CO176" s="75">
        <f t="shared" si="209"/>
        <v>3228.1781583770185</v>
      </c>
      <c r="CR176" s="76">
        <f t="shared" si="210"/>
        <v>-150</v>
      </c>
      <c r="CS176" s="76">
        <f t="shared" si="211"/>
        <v>10</v>
      </c>
      <c r="CT176" s="76">
        <v>1</v>
      </c>
      <c r="CU176" s="67">
        <f t="shared" si="212"/>
        <v>2.6</v>
      </c>
      <c r="CV176" s="75">
        <f>CV175*CT176</f>
        <v>1</v>
      </c>
      <c r="CW176" s="75">
        <f t="shared" si="213"/>
        <v>-390</v>
      </c>
      <c r="CX176" s="75">
        <f t="shared" si="214"/>
        <v>9.3132257461546925E-9</v>
      </c>
      <c r="CY176" s="75">
        <f t="shared" si="215"/>
        <v>858993459200.00977</v>
      </c>
      <c r="CZ176" s="75">
        <f t="shared" si="216"/>
        <v>3228.1781583770185</v>
      </c>
    </row>
    <row r="177" spans="1:104">
      <c r="A177" s="67">
        <f t="shared" si="147"/>
        <v>93.701484540521008</v>
      </c>
      <c r="B177" s="67">
        <f t="shared" si="148"/>
        <v>5.7</v>
      </c>
      <c r="C177" s="88">
        <f t="shared" si="219"/>
        <v>7.8199999999999994</v>
      </c>
      <c r="D177" s="92"/>
      <c r="E177" s="70">
        <f t="shared" si="149"/>
        <v>19734487470.725281</v>
      </c>
      <c r="F177" s="67">
        <f t="shared" si="217"/>
        <v>34.200000000000017</v>
      </c>
      <c r="G177" s="71">
        <v>171</v>
      </c>
      <c r="H177" s="76">
        <f t="shared" si="150"/>
        <v>171</v>
      </c>
      <c r="I177" s="76">
        <f t="shared" si="151"/>
        <v>10</v>
      </c>
      <c r="J177" s="76">
        <v>1</v>
      </c>
      <c r="K177" s="67">
        <f t="shared" si="152"/>
        <v>1</v>
      </c>
      <c r="L177" s="75">
        <f>L176*J177</f>
        <v>135475200</v>
      </c>
      <c r="M177" s="75">
        <f t="shared" si="153"/>
        <v>23166259200</v>
      </c>
      <c r="N177" s="75">
        <f t="shared" si="154"/>
        <v>197344874707.25281</v>
      </c>
      <c r="O177" s="75">
        <f t="shared" si="155"/>
        <v>986724373536.26404</v>
      </c>
      <c r="P177" s="75">
        <f t="shared" si="156"/>
        <v>3345.1429980966004</v>
      </c>
      <c r="Q177" s="106">
        <f t="shared" si="218"/>
        <v>8.5186336302087486</v>
      </c>
      <c r="R177" s="79">
        <f>Q177/(($C177/K$3))</f>
        <v>1.0893393389013746</v>
      </c>
      <c r="S177" s="76">
        <f t="shared" si="157"/>
        <v>161</v>
      </c>
      <c r="T177" s="76">
        <f t="shared" si="158"/>
        <v>10</v>
      </c>
      <c r="U177" s="76">
        <v>1</v>
      </c>
      <c r="V177" s="67">
        <f t="shared" si="159"/>
        <v>1.05</v>
      </c>
      <c r="W177" s="75">
        <f>W176*U177</f>
        <v>135475200</v>
      </c>
      <c r="X177" s="75">
        <f t="shared" si="160"/>
        <v>22902082560</v>
      </c>
      <c r="Y177" s="75">
        <f t="shared" si="161"/>
        <v>49336218676.813171</v>
      </c>
      <c r="Z177" s="75">
        <f t="shared" si="162"/>
        <v>986724373536.26404</v>
      </c>
      <c r="AA177" s="75">
        <f t="shared" si="163"/>
        <v>3345.1429980966004</v>
      </c>
      <c r="AB177" s="106">
        <f t="shared" si="164"/>
        <v>2.1542241212151656</v>
      </c>
      <c r="AC177" s="79">
        <f>AB177/(($C177/V$3))</f>
        <v>0.28925004185114117</v>
      </c>
      <c r="AD177" s="76">
        <f t="shared" si="165"/>
        <v>136</v>
      </c>
      <c r="AE177" s="76">
        <f t="shared" si="166"/>
        <v>10</v>
      </c>
      <c r="AF177" s="76">
        <v>1</v>
      </c>
      <c r="AG177" s="67">
        <f t="shared" si="167"/>
        <v>1.175</v>
      </c>
      <c r="AH177" s="75">
        <f>AH176*AF177</f>
        <v>691200</v>
      </c>
      <c r="AI177" s="75">
        <f t="shared" si="168"/>
        <v>110453760</v>
      </c>
      <c r="AJ177" s="75">
        <f t="shared" si="169"/>
        <v>1541756833.650409</v>
      </c>
      <c r="AK177" s="75">
        <f t="shared" si="170"/>
        <v>986724373536.26404</v>
      </c>
      <c r="AL177" s="75">
        <f t="shared" si="171"/>
        <v>3345.1429980966004</v>
      </c>
      <c r="AM177" s="106">
        <f t="shared" si="172"/>
        <v>13.958391580788277</v>
      </c>
      <c r="AN177" s="79">
        <f>AM177/(($C177/AG$3))</f>
        <v>2.0973286582386481</v>
      </c>
      <c r="AO177" s="76">
        <f t="shared" si="173"/>
        <v>106</v>
      </c>
      <c r="AP177" s="76">
        <f t="shared" si="174"/>
        <v>10</v>
      </c>
      <c r="AQ177" s="76">
        <v>1</v>
      </c>
      <c r="AR177" s="67">
        <f t="shared" si="175"/>
        <v>1.325</v>
      </c>
      <c r="AS177" s="75">
        <f>AS176*AQ177</f>
        <v>57600</v>
      </c>
      <c r="AT177" s="75">
        <f t="shared" si="176"/>
        <v>8089920</v>
      </c>
      <c r="AU177" s="75">
        <f t="shared" si="177"/>
        <v>24089950.525787588</v>
      </c>
      <c r="AV177" s="75">
        <f t="shared" si="178"/>
        <v>986724373536.26404</v>
      </c>
      <c r="AW177" s="75">
        <f t="shared" si="179"/>
        <v>3345.1429980966004</v>
      </c>
      <c r="AX177" s="106">
        <f t="shared" si="180"/>
        <v>2.977773640009739</v>
      </c>
      <c r="AY177" s="79">
        <f>AX177/(($C177/AR$3))</f>
        <v>0.50454604514231516</v>
      </c>
      <c r="AZ177" s="76">
        <f t="shared" si="181"/>
        <v>69</v>
      </c>
      <c r="BA177" s="76">
        <f t="shared" si="182"/>
        <v>10</v>
      </c>
      <c r="BB177" s="76">
        <v>1</v>
      </c>
      <c r="BC177" s="67">
        <f t="shared" si="183"/>
        <v>1.51</v>
      </c>
      <c r="BD177" s="75">
        <f>BD176*BB177</f>
        <v>480</v>
      </c>
      <c r="BE177" s="75">
        <f t="shared" si="184"/>
        <v>50011.199999999997</v>
      </c>
      <c r="BF177" s="75">
        <f t="shared" si="185"/>
        <v>142631.00429043762</v>
      </c>
      <c r="BG177" s="75">
        <f t="shared" si="186"/>
        <v>986724373536.26404</v>
      </c>
      <c r="BH177" s="75">
        <f t="shared" si="187"/>
        <v>3345.1429980966004</v>
      </c>
      <c r="BI177" s="106">
        <f t="shared" si="188"/>
        <v>2.8519812420105422</v>
      </c>
      <c r="BJ177" s="79">
        <f>BI177/(($C177/BC$3))</f>
        <v>0.55070226028592317</v>
      </c>
      <c r="BK177" s="76">
        <f t="shared" si="189"/>
        <v>19</v>
      </c>
      <c r="BL177" s="76">
        <f t="shared" si="190"/>
        <v>10</v>
      </c>
      <c r="BM177" s="76">
        <v>1</v>
      </c>
      <c r="BN177" s="67">
        <f t="shared" si="191"/>
        <v>1.76</v>
      </c>
      <c r="BO177" s="75">
        <f>BO176*BM177</f>
        <v>1</v>
      </c>
      <c r="BP177" s="75">
        <f t="shared" si="192"/>
        <v>33.44</v>
      </c>
      <c r="BQ177" s="75">
        <f t="shared" si="193"/>
        <v>139.28809012738003</v>
      </c>
      <c r="BR177" s="75">
        <f t="shared" si="194"/>
        <v>986724373536.26404</v>
      </c>
      <c r="BS177" s="75">
        <f t="shared" si="195"/>
        <v>3345.1429980966004</v>
      </c>
      <c r="BT177" s="106">
        <f t="shared" si="220"/>
        <v>4.1653136999814606</v>
      </c>
      <c r="BU177" s="79">
        <f>BT177/(($C177/BN$3))</f>
        <v>0.93746190690119846</v>
      </c>
      <c r="BV177" s="76">
        <f t="shared" si="196"/>
        <v>-36</v>
      </c>
      <c r="BW177" s="76">
        <f t="shared" si="197"/>
        <v>10</v>
      </c>
      <c r="BX177" s="76">
        <v>1</v>
      </c>
      <c r="BY177" s="67">
        <f t="shared" si="198"/>
        <v>2.0350000000000001</v>
      </c>
      <c r="BZ177" s="75">
        <f>BZ176*BX177</f>
        <v>1</v>
      </c>
      <c r="CA177" s="75">
        <f t="shared" si="199"/>
        <v>-73.260000000000005</v>
      </c>
      <c r="CB177" s="75">
        <f t="shared" si="200"/>
        <v>6.8011762757509531E-2</v>
      </c>
      <c r="CC177" s="75">
        <f t="shared" si="201"/>
        <v>986724373536.26404</v>
      </c>
      <c r="CD177" s="75">
        <f t="shared" si="202"/>
        <v>3345.1429980966004</v>
      </c>
      <c r="CG177" s="76">
        <f t="shared" si="203"/>
        <v>-86</v>
      </c>
      <c r="CH177" s="76">
        <f t="shared" si="204"/>
        <v>10</v>
      </c>
      <c r="CI177" s="76">
        <v>1</v>
      </c>
      <c r="CJ177" s="67">
        <f t="shared" si="205"/>
        <v>2.2850000000000001</v>
      </c>
      <c r="CK177" s="75">
        <f>CK176*CI177</f>
        <v>1</v>
      </c>
      <c r="CL177" s="75">
        <f t="shared" si="206"/>
        <v>-196.51000000000002</v>
      </c>
      <c r="CM177" s="75">
        <f t="shared" si="207"/>
        <v>6.6417737067880184E-5</v>
      </c>
      <c r="CN177" s="75">
        <f t="shared" si="208"/>
        <v>986724373536.26404</v>
      </c>
      <c r="CO177" s="75">
        <f t="shared" si="209"/>
        <v>3345.1429980966004</v>
      </c>
      <c r="CR177" s="76">
        <f t="shared" si="210"/>
        <v>-149</v>
      </c>
      <c r="CS177" s="76">
        <f t="shared" si="211"/>
        <v>10</v>
      </c>
      <c r="CT177" s="76">
        <v>1</v>
      </c>
      <c r="CU177" s="67">
        <f t="shared" si="212"/>
        <v>2.6</v>
      </c>
      <c r="CV177" s="75">
        <f>CV176*CT177</f>
        <v>1</v>
      </c>
      <c r="CW177" s="75">
        <f t="shared" si="213"/>
        <v>-387.40000000000003</v>
      </c>
      <c r="CX177" s="75">
        <f t="shared" si="214"/>
        <v>1.069808709432393E-8</v>
      </c>
      <c r="CY177" s="75">
        <f t="shared" si="215"/>
        <v>986724373536.26404</v>
      </c>
      <c r="CZ177" s="75">
        <f t="shared" si="216"/>
        <v>3345.1429980966004</v>
      </c>
    </row>
    <row r="178" spans="1:104">
      <c r="A178" s="67">
        <f t="shared" si="147"/>
        <v>97.005860256666494</v>
      </c>
      <c r="B178" s="67">
        <f t="shared" si="148"/>
        <v>5.7333333333333334</v>
      </c>
      <c r="C178" s="88">
        <f t="shared" si="219"/>
        <v>7.8199999999999994</v>
      </c>
      <c r="D178" s="92"/>
      <c r="E178" s="70">
        <f t="shared" si="149"/>
        <v>22668973294.33173</v>
      </c>
      <c r="F178" s="67">
        <f t="shared" si="217"/>
        <v>34.400000000000013</v>
      </c>
      <c r="G178" s="71">
        <v>172</v>
      </c>
      <c r="H178" s="76">
        <f t="shared" si="150"/>
        <v>172</v>
      </c>
      <c r="I178" s="76">
        <f t="shared" si="151"/>
        <v>10</v>
      </c>
      <c r="J178" s="76">
        <v>1</v>
      </c>
      <c r="K178" s="67">
        <f t="shared" si="152"/>
        <v>1</v>
      </c>
      <c r="L178" s="75">
        <f>L177*J178</f>
        <v>135475200</v>
      </c>
      <c r="M178" s="75">
        <f t="shared" si="153"/>
        <v>23301734400</v>
      </c>
      <c r="N178" s="75">
        <f t="shared" si="154"/>
        <v>226689732943.31729</v>
      </c>
      <c r="O178" s="75">
        <f t="shared" si="155"/>
        <v>1133448664716.5864</v>
      </c>
      <c r="P178" s="75">
        <f t="shared" si="156"/>
        <v>3466.3427398382159</v>
      </c>
      <c r="Q178" s="106">
        <f t="shared" si="218"/>
        <v>9.7284489236697027</v>
      </c>
      <c r="R178" s="79">
        <f>Q178/(($C178/K$3))</f>
        <v>1.2440471769398598</v>
      </c>
      <c r="S178" s="76">
        <f t="shared" si="157"/>
        <v>162</v>
      </c>
      <c r="T178" s="76">
        <f t="shared" si="158"/>
        <v>10</v>
      </c>
      <c r="U178" s="76">
        <v>1</v>
      </c>
      <c r="V178" s="67">
        <f t="shared" si="159"/>
        <v>1.05</v>
      </c>
      <c r="W178" s="75">
        <f>W177*U178</f>
        <v>135475200</v>
      </c>
      <c r="X178" s="75">
        <f t="shared" si="160"/>
        <v>23044331520</v>
      </c>
      <c r="Y178" s="75">
        <f t="shared" si="161"/>
        <v>56672433235.829285</v>
      </c>
      <c r="Z178" s="75">
        <f t="shared" si="162"/>
        <v>1133448664716.5864</v>
      </c>
      <c r="AA178" s="75">
        <f t="shared" si="163"/>
        <v>3466.3427398382159</v>
      </c>
      <c r="AB178" s="106">
        <f t="shared" si="164"/>
        <v>2.4592786814685299</v>
      </c>
      <c r="AC178" s="79">
        <f>AB178/(($C178/V$3))</f>
        <v>0.33021005313835761</v>
      </c>
      <c r="AD178" s="76">
        <f t="shared" si="165"/>
        <v>137</v>
      </c>
      <c r="AE178" s="76">
        <f t="shared" si="166"/>
        <v>10</v>
      </c>
      <c r="AF178" s="76">
        <v>1</v>
      </c>
      <c r="AG178" s="67">
        <f t="shared" si="167"/>
        <v>1.175</v>
      </c>
      <c r="AH178" s="75">
        <f>AH177*AF178</f>
        <v>691200</v>
      </c>
      <c r="AI178" s="75">
        <f t="shared" si="168"/>
        <v>111265920</v>
      </c>
      <c r="AJ178" s="75">
        <f t="shared" si="169"/>
        <v>1771013538.6196623</v>
      </c>
      <c r="AK178" s="75">
        <f t="shared" si="170"/>
        <v>1133448664716.5864</v>
      </c>
      <c r="AL178" s="75">
        <f t="shared" si="171"/>
        <v>3466.3427398382159</v>
      </c>
      <c r="AM178" s="106">
        <f t="shared" si="172"/>
        <v>15.916945086327082</v>
      </c>
      <c r="AN178" s="79">
        <f>AM178/(($C178/AG$3))</f>
        <v>2.3916125928944147</v>
      </c>
      <c r="AO178" s="76">
        <f t="shared" si="173"/>
        <v>107</v>
      </c>
      <c r="AP178" s="76">
        <f t="shared" si="174"/>
        <v>10</v>
      </c>
      <c r="AQ178" s="76">
        <v>1</v>
      </c>
      <c r="AR178" s="67">
        <f t="shared" si="175"/>
        <v>1.325</v>
      </c>
      <c r="AS178" s="75">
        <f>AS177*AQ178</f>
        <v>57600</v>
      </c>
      <c r="AT178" s="75">
        <f t="shared" si="176"/>
        <v>8166240</v>
      </c>
      <c r="AU178" s="75">
        <f t="shared" si="177"/>
        <v>27672086.540932167</v>
      </c>
      <c r="AV178" s="75">
        <f t="shared" si="178"/>
        <v>1133448664716.5864</v>
      </c>
      <c r="AW178" s="75">
        <f t="shared" si="179"/>
        <v>3466.3427398382159</v>
      </c>
      <c r="AX178" s="106">
        <f t="shared" si="180"/>
        <v>3.3885957969557796</v>
      </c>
      <c r="AY178" s="79">
        <f>AX178/(($C178/AR$3))</f>
        <v>0.57415465869135651</v>
      </c>
      <c r="AZ178" s="76">
        <f t="shared" si="181"/>
        <v>70</v>
      </c>
      <c r="BA178" s="76">
        <f t="shared" si="182"/>
        <v>10</v>
      </c>
      <c r="BB178" s="76">
        <v>1</v>
      </c>
      <c r="BC178" s="67">
        <f t="shared" si="183"/>
        <v>1.51</v>
      </c>
      <c r="BD178" s="75">
        <f>BD177*BB178</f>
        <v>480</v>
      </c>
      <c r="BE178" s="75">
        <f t="shared" si="184"/>
        <v>50736</v>
      </c>
      <c r="BF178" s="75">
        <f t="shared" si="185"/>
        <v>163840.00000000076</v>
      </c>
      <c r="BG178" s="75">
        <f t="shared" si="186"/>
        <v>1133448664716.5864</v>
      </c>
      <c r="BH178" s="75">
        <f t="shared" si="187"/>
        <v>3466.3427398382159</v>
      </c>
      <c r="BI178" s="106">
        <f t="shared" si="188"/>
        <v>3.229265216020198</v>
      </c>
      <c r="BJ178" s="79">
        <f>BI178/(($C178/BC$3))</f>
        <v>0.62355376933382345</v>
      </c>
      <c r="BK178" s="76">
        <f t="shared" si="189"/>
        <v>20</v>
      </c>
      <c r="BL178" s="76">
        <f t="shared" si="190"/>
        <v>10</v>
      </c>
      <c r="BM178" s="76">
        <v>6</v>
      </c>
      <c r="BN178" s="67">
        <f t="shared" si="191"/>
        <v>1.76</v>
      </c>
      <c r="BO178" s="75">
        <f>BO177*BM178</f>
        <v>6</v>
      </c>
      <c r="BP178" s="75">
        <f t="shared" si="192"/>
        <v>211.2</v>
      </c>
      <c r="BQ178" s="75">
        <f t="shared" si="193"/>
        <v>160.00000000000023</v>
      </c>
      <c r="BR178" s="75">
        <f t="shared" si="194"/>
        <v>1133448664716.5864</v>
      </c>
      <c r="BS178" s="75">
        <f t="shared" si="195"/>
        <v>3466.3427398382159</v>
      </c>
      <c r="BT178" s="106">
        <f t="shared" si="220"/>
        <v>0.75757575757575868</v>
      </c>
      <c r="BU178" s="79">
        <f>BT178/(($C178/BN$3))</f>
        <v>0.17050298380221682</v>
      </c>
      <c r="BV178" s="76">
        <f t="shared" si="196"/>
        <v>-35</v>
      </c>
      <c r="BW178" s="76">
        <f t="shared" si="197"/>
        <v>10</v>
      </c>
      <c r="BX178" s="76">
        <v>1</v>
      </c>
      <c r="BY178" s="67">
        <f t="shared" si="198"/>
        <v>2.0350000000000001</v>
      </c>
      <c r="BZ178" s="75">
        <f>BZ177*BX178</f>
        <v>1</v>
      </c>
      <c r="CA178" s="75">
        <f t="shared" si="199"/>
        <v>-71.225000000000009</v>
      </c>
      <c r="CB178" s="75">
        <f t="shared" si="200"/>
        <v>7.8124999999999806E-2</v>
      </c>
      <c r="CC178" s="75">
        <f t="shared" si="201"/>
        <v>1133448664716.5864</v>
      </c>
      <c r="CD178" s="75">
        <f t="shared" si="202"/>
        <v>3466.3427398382159</v>
      </c>
      <c r="CG178" s="76">
        <f t="shared" si="203"/>
        <v>-85</v>
      </c>
      <c r="CH178" s="76">
        <f t="shared" si="204"/>
        <v>10</v>
      </c>
      <c r="CI178" s="76">
        <v>1</v>
      </c>
      <c r="CJ178" s="67">
        <f t="shared" si="205"/>
        <v>2.2850000000000001</v>
      </c>
      <c r="CK178" s="75">
        <f>CK177*CI178</f>
        <v>1</v>
      </c>
      <c r="CL178" s="75">
        <f t="shared" si="206"/>
        <v>-194.22500000000002</v>
      </c>
      <c r="CM178" s="75">
        <f t="shared" si="207"/>
        <v>7.629394531249958E-5</v>
      </c>
      <c r="CN178" s="75">
        <f t="shared" si="208"/>
        <v>1133448664716.5864</v>
      </c>
      <c r="CO178" s="75">
        <f t="shared" si="209"/>
        <v>3466.3427398382159</v>
      </c>
      <c r="CR178" s="76">
        <f t="shared" si="210"/>
        <v>-148</v>
      </c>
      <c r="CS178" s="76">
        <f t="shared" si="211"/>
        <v>10</v>
      </c>
      <c r="CT178" s="76">
        <v>1</v>
      </c>
      <c r="CU178" s="67">
        <f t="shared" si="212"/>
        <v>2.6</v>
      </c>
      <c r="CV178" s="75">
        <f>CV177*CT178</f>
        <v>1</v>
      </c>
      <c r="CW178" s="75">
        <f t="shared" si="213"/>
        <v>-384.8</v>
      </c>
      <c r="CX178" s="75">
        <f t="shared" si="214"/>
        <v>1.2288875046864907E-8</v>
      </c>
      <c r="CY178" s="75">
        <f t="shared" si="215"/>
        <v>1133448664716.5864</v>
      </c>
      <c r="CZ178" s="75">
        <f t="shared" si="216"/>
        <v>3466.3427398382159</v>
      </c>
    </row>
    <row r="179" spans="1:104">
      <c r="A179" s="67">
        <f t="shared" si="147"/>
        <v>100.42676453078515</v>
      </c>
      <c r="B179" s="67">
        <f t="shared" si="148"/>
        <v>5.7666666666666666</v>
      </c>
      <c r="C179" s="88">
        <f t="shared" si="219"/>
        <v>7.8199999999999994</v>
      </c>
      <c r="D179" s="92"/>
      <c r="E179" s="70">
        <f t="shared" si="149"/>
        <v>26039812332.670574</v>
      </c>
      <c r="F179" s="67">
        <f t="shared" si="217"/>
        <v>34.600000000000016</v>
      </c>
      <c r="G179" s="71">
        <v>173</v>
      </c>
      <c r="H179" s="76">
        <f t="shared" si="150"/>
        <v>173</v>
      </c>
      <c r="I179" s="76">
        <f t="shared" si="151"/>
        <v>10</v>
      </c>
      <c r="J179" s="76">
        <v>1</v>
      </c>
      <c r="K179" s="67">
        <f t="shared" si="152"/>
        <v>1</v>
      </c>
      <c r="L179" s="75">
        <f>L178*J179</f>
        <v>135475200</v>
      </c>
      <c r="M179" s="75">
        <f t="shared" si="153"/>
        <v>23437209600</v>
      </c>
      <c r="N179" s="75">
        <f t="shared" si="154"/>
        <v>260398123326.70575</v>
      </c>
      <c r="O179" s="75">
        <f t="shared" si="155"/>
        <v>1301990616633.5288</v>
      </c>
      <c r="P179" s="75">
        <f t="shared" si="156"/>
        <v>3591.9306113844154</v>
      </c>
      <c r="Q179" s="106">
        <f t="shared" si="218"/>
        <v>11.110457591619856</v>
      </c>
      <c r="R179" s="79">
        <f>Q179/(($C179/K$3))</f>
        <v>1.4207746280843807</v>
      </c>
      <c r="S179" s="76">
        <f t="shared" si="157"/>
        <v>163</v>
      </c>
      <c r="T179" s="76">
        <f t="shared" si="158"/>
        <v>10</v>
      </c>
      <c r="U179" s="76">
        <v>1</v>
      </c>
      <c r="V179" s="67">
        <f t="shared" si="159"/>
        <v>1.05</v>
      </c>
      <c r="W179" s="75">
        <f>W178*U179</f>
        <v>135475200</v>
      </c>
      <c r="X179" s="75">
        <f t="shared" si="160"/>
        <v>23186580480</v>
      </c>
      <c r="Y179" s="75">
        <f t="shared" si="161"/>
        <v>65099530831.676407</v>
      </c>
      <c r="Z179" s="75">
        <f t="shared" si="162"/>
        <v>1301990616633.5288</v>
      </c>
      <c r="AA179" s="75">
        <f t="shared" si="163"/>
        <v>3591.9306113844154</v>
      </c>
      <c r="AB179" s="106">
        <f t="shared" si="164"/>
        <v>2.8076382754166436</v>
      </c>
      <c r="AC179" s="79">
        <f>AB179/(($C179/V$3))</f>
        <v>0.37698467892422965</v>
      </c>
      <c r="AD179" s="76">
        <f t="shared" si="165"/>
        <v>138</v>
      </c>
      <c r="AE179" s="76">
        <f t="shared" si="166"/>
        <v>10</v>
      </c>
      <c r="AF179" s="76">
        <v>1</v>
      </c>
      <c r="AG179" s="67">
        <f t="shared" si="167"/>
        <v>1.175</v>
      </c>
      <c r="AH179" s="75">
        <f>AH178*AF179</f>
        <v>691200</v>
      </c>
      <c r="AI179" s="75">
        <f t="shared" si="168"/>
        <v>112078080</v>
      </c>
      <c r="AJ179" s="75">
        <f t="shared" si="169"/>
        <v>2034360338.4898841</v>
      </c>
      <c r="AK179" s="75">
        <f t="shared" si="170"/>
        <v>1301990616633.5288</v>
      </c>
      <c r="AL179" s="75">
        <f t="shared" si="171"/>
        <v>3591.9306113844154</v>
      </c>
      <c r="AM179" s="106">
        <f t="shared" si="172"/>
        <v>18.151277560160597</v>
      </c>
      <c r="AN179" s="79">
        <f>AM179/(($C179/AG$3))</f>
        <v>2.7273339044998344</v>
      </c>
      <c r="AO179" s="76">
        <f t="shared" si="173"/>
        <v>108</v>
      </c>
      <c r="AP179" s="76">
        <f t="shared" si="174"/>
        <v>10</v>
      </c>
      <c r="AQ179" s="76">
        <v>1</v>
      </c>
      <c r="AR179" s="67">
        <f t="shared" si="175"/>
        <v>1.325</v>
      </c>
      <c r="AS179" s="75">
        <f>AS178*AQ179</f>
        <v>57600</v>
      </c>
      <c r="AT179" s="75">
        <f t="shared" si="176"/>
        <v>8242560</v>
      </c>
      <c r="AU179" s="75">
        <f t="shared" si="177"/>
        <v>31786880.288904376</v>
      </c>
      <c r="AV179" s="75">
        <f t="shared" si="178"/>
        <v>1301990616633.5288</v>
      </c>
      <c r="AW179" s="75">
        <f t="shared" si="179"/>
        <v>3591.9306113844154</v>
      </c>
      <c r="AX179" s="106">
        <f t="shared" si="180"/>
        <v>3.8564329879193329</v>
      </c>
      <c r="AY179" s="79">
        <f>AX179/(($C179/AR$3))</f>
        <v>0.65342374795308389</v>
      </c>
      <c r="AZ179" s="76">
        <f t="shared" si="181"/>
        <v>71</v>
      </c>
      <c r="BA179" s="76">
        <f t="shared" si="182"/>
        <v>10</v>
      </c>
      <c r="BB179" s="76">
        <v>1</v>
      </c>
      <c r="BC179" s="67">
        <f t="shared" si="183"/>
        <v>1.51</v>
      </c>
      <c r="BD179" s="75">
        <f>BD178*BB179</f>
        <v>480</v>
      </c>
      <c r="BE179" s="75">
        <f t="shared" si="184"/>
        <v>51460.800000000003</v>
      </c>
      <c r="BF179" s="75">
        <f t="shared" si="185"/>
        <v>188202.7384827151</v>
      </c>
      <c r="BG179" s="75">
        <f t="shared" si="186"/>
        <v>1301990616633.5288</v>
      </c>
      <c r="BH179" s="75">
        <f t="shared" si="187"/>
        <v>3591.9306113844154</v>
      </c>
      <c r="BI179" s="106">
        <f t="shared" si="188"/>
        <v>3.6572058437240598</v>
      </c>
      <c r="BJ179" s="79">
        <f>BI179/(($C179/BC$3))</f>
        <v>0.70618680614109086</v>
      </c>
      <c r="BK179" s="76">
        <f t="shared" si="189"/>
        <v>21</v>
      </c>
      <c r="BL179" s="76">
        <f t="shared" si="190"/>
        <v>10</v>
      </c>
      <c r="BM179" s="76">
        <v>1</v>
      </c>
      <c r="BN179" s="67">
        <f t="shared" si="191"/>
        <v>1.76</v>
      </c>
      <c r="BO179" s="75">
        <f>BO178*BM179</f>
        <v>6</v>
      </c>
      <c r="BP179" s="75">
        <f t="shared" si="192"/>
        <v>221.76</v>
      </c>
      <c r="BQ179" s="75">
        <f t="shared" si="193"/>
        <v>183.79173679952584</v>
      </c>
      <c r="BR179" s="75">
        <f t="shared" si="194"/>
        <v>1301990616633.5288</v>
      </c>
      <c r="BS179" s="75">
        <f t="shared" si="195"/>
        <v>3591.9306113844154</v>
      </c>
      <c r="BT179" s="106">
        <f t="shared" si="220"/>
        <v>0.82878669191705379</v>
      </c>
      <c r="BU179" s="79">
        <f>BT179/(($C179/BN$3))</f>
        <v>0.18652999715780241</v>
      </c>
      <c r="BV179" s="76">
        <f t="shared" si="196"/>
        <v>-34</v>
      </c>
      <c r="BW179" s="76">
        <f t="shared" si="197"/>
        <v>10</v>
      </c>
      <c r="BX179" s="76">
        <v>1</v>
      </c>
      <c r="BY179" s="67">
        <f t="shared" si="198"/>
        <v>2.0350000000000001</v>
      </c>
      <c r="BZ179" s="75">
        <f>BZ178*BX179</f>
        <v>1</v>
      </c>
      <c r="CA179" s="75">
        <f t="shared" si="199"/>
        <v>-69.19</v>
      </c>
      <c r="CB179" s="75">
        <f t="shared" si="200"/>
        <v>8.9742058984143155E-2</v>
      </c>
      <c r="CC179" s="75">
        <f t="shared" si="201"/>
        <v>1301990616633.5288</v>
      </c>
      <c r="CD179" s="75">
        <f t="shared" si="202"/>
        <v>3591.9306113844154</v>
      </c>
      <c r="CG179" s="76">
        <f t="shared" si="203"/>
        <v>-84</v>
      </c>
      <c r="CH179" s="76">
        <f t="shared" si="204"/>
        <v>10</v>
      </c>
      <c r="CI179" s="76">
        <v>1</v>
      </c>
      <c r="CJ179" s="67">
        <f t="shared" si="205"/>
        <v>2.2850000000000001</v>
      </c>
      <c r="CK179" s="75">
        <f>CK178*CI179</f>
        <v>1</v>
      </c>
      <c r="CL179" s="75">
        <f t="shared" si="206"/>
        <v>-191.94</v>
      </c>
      <c r="CM179" s="75">
        <f t="shared" si="207"/>
        <v>8.7638729476702016E-5</v>
      </c>
      <c r="CN179" s="75">
        <f t="shared" si="208"/>
        <v>1301990616633.5288</v>
      </c>
      <c r="CO179" s="75">
        <f t="shared" si="209"/>
        <v>3591.9306113844154</v>
      </c>
      <c r="CR179" s="76">
        <f t="shared" si="210"/>
        <v>-147</v>
      </c>
      <c r="CS179" s="76">
        <f t="shared" si="211"/>
        <v>10</v>
      </c>
      <c r="CT179" s="76">
        <v>1</v>
      </c>
      <c r="CU179" s="67">
        <f t="shared" si="212"/>
        <v>2.6</v>
      </c>
      <c r="CV179" s="75">
        <f>CV178*CT179</f>
        <v>1</v>
      </c>
      <c r="CW179" s="75">
        <f t="shared" si="213"/>
        <v>-382.2</v>
      </c>
      <c r="CX179" s="75">
        <f t="shared" si="214"/>
        <v>1.4116210551097831E-8</v>
      </c>
      <c r="CY179" s="75">
        <f t="shared" si="215"/>
        <v>1301990616633.5288</v>
      </c>
      <c r="CZ179" s="75">
        <f t="shared" si="216"/>
        <v>3591.9306113844154</v>
      </c>
    </row>
    <row r="180" spans="1:104">
      <c r="A180" s="67">
        <f t="shared" si="147"/>
        <v>103.96830673359925</v>
      </c>
      <c r="B180" s="67">
        <f t="shared" si="148"/>
        <v>5.8</v>
      </c>
      <c r="C180" s="88">
        <f t="shared" si="219"/>
        <v>7.8199999999999994</v>
      </c>
      <c r="D180" s="92"/>
      <c r="E180" s="70">
        <f t="shared" si="149"/>
        <v>29911889590.970196</v>
      </c>
      <c r="F180" s="67">
        <f t="shared" si="217"/>
        <v>34.800000000000018</v>
      </c>
      <c r="G180" s="71">
        <v>174</v>
      </c>
      <c r="H180" s="76">
        <f t="shared" si="150"/>
        <v>174</v>
      </c>
      <c r="I180" s="76">
        <f t="shared" si="151"/>
        <v>10</v>
      </c>
      <c r="J180" s="76">
        <v>1</v>
      </c>
      <c r="K180" s="67">
        <f t="shared" si="152"/>
        <v>1</v>
      </c>
      <c r="L180" s="75">
        <f>L179*J180</f>
        <v>135475200</v>
      </c>
      <c r="M180" s="75">
        <f t="shared" si="153"/>
        <v>23572684800</v>
      </c>
      <c r="N180" s="75">
        <f t="shared" si="154"/>
        <v>299118895909.70197</v>
      </c>
      <c r="O180" s="75">
        <f t="shared" si="155"/>
        <v>1495594479548.5098</v>
      </c>
      <c r="P180" s="75">
        <f t="shared" si="156"/>
        <v>3722.0653810628528</v>
      </c>
      <c r="Q180" s="106">
        <f t="shared" si="218"/>
        <v>12.689216287730703</v>
      </c>
      <c r="R180" s="79">
        <f>Q180/(($C180/K$3))</f>
        <v>1.6226619293773279</v>
      </c>
      <c r="S180" s="76">
        <f t="shared" si="157"/>
        <v>164</v>
      </c>
      <c r="T180" s="76">
        <f t="shared" si="158"/>
        <v>10</v>
      </c>
      <c r="U180" s="76">
        <v>1</v>
      </c>
      <c r="V180" s="67">
        <f t="shared" si="159"/>
        <v>1.05</v>
      </c>
      <c r="W180" s="75">
        <f>W179*U180</f>
        <v>135475200</v>
      </c>
      <c r="X180" s="75">
        <f t="shared" si="160"/>
        <v>23328829440</v>
      </c>
      <c r="Y180" s="75">
        <f t="shared" si="161"/>
        <v>74779723977.425446</v>
      </c>
      <c r="Z180" s="75">
        <f t="shared" si="162"/>
        <v>1495594479548.5098</v>
      </c>
      <c r="AA180" s="75">
        <f t="shared" si="163"/>
        <v>3722.0653810628528</v>
      </c>
      <c r="AB180" s="106">
        <f t="shared" si="164"/>
        <v>3.2054640448100189</v>
      </c>
      <c r="AC180" s="79">
        <f>AB180/(($C180/V$3))</f>
        <v>0.43040118248727877</v>
      </c>
      <c r="AD180" s="76">
        <f t="shared" si="165"/>
        <v>139</v>
      </c>
      <c r="AE180" s="76">
        <f t="shared" si="166"/>
        <v>10</v>
      </c>
      <c r="AF180" s="76">
        <v>1</v>
      </c>
      <c r="AG180" s="67">
        <f t="shared" si="167"/>
        <v>1.175</v>
      </c>
      <c r="AH180" s="75">
        <f>AH179*AF180</f>
        <v>691200</v>
      </c>
      <c r="AI180" s="75">
        <f t="shared" si="168"/>
        <v>112890240</v>
      </c>
      <c r="AJ180" s="75">
        <f t="shared" si="169"/>
        <v>2336866374.2945414</v>
      </c>
      <c r="AK180" s="75">
        <f t="shared" si="170"/>
        <v>1495594479548.5098</v>
      </c>
      <c r="AL180" s="75">
        <f t="shared" si="171"/>
        <v>3722.0653810628528</v>
      </c>
      <c r="AM180" s="106">
        <f t="shared" si="172"/>
        <v>20.700340209167251</v>
      </c>
      <c r="AN180" s="79">
        <f>AM180/(($C180/AG$3))</f>
        <v>3.1103452360321642</v>
      </c>
      <c r="AO180" s="76">
        <f t="shared" si="173"/>
        <v>109</v>
      </c>
      <c r="AP180" s="76">
        <f t="shared" si="174"/>
        <v>10</v>
      </c>
      <c r="AQ180" s="76">
        <v>1</v>
      </c>
      <c r="AR180" s="67">
        <f t="shared" si="175"/>
        <v>1.325</v>
      </c>
      <c r="AS180" s="75">
        <f>AS179*AQ180</f>
        <v>57600</v>
      </c>
      <c r="AT180" s="75">
        <f t="shared" si="176"/>
        <v>8318880</v>
      </c>
      <c r="AU180" s="75">
        <f t="shared" si="177"/>
        <v>36513537.098352134</v>
      </c>
      <c r="AV180" s="75">
        <f t="shared" si="178"/>
        <v>1495594479548.5098</v>
      </c>
      <c r="AW180" s="75">
        <f t="shared" si="179"/>
        <v>3722.0653810628528</v>
      </c>
      <c r="AX180" s="106">
        <f t="shared" si="180"/>
        <v>4.3892371447060343</v>
      </c>
      <c r="AY180" s="79">
        <f>AX180/(($C180/AR$3))</f>
        <v>0.74370066710172578</v>
      </c>
      <c r="AZ180" s="76">
        <f t="shared" si="181"/>
        <v>72</v>
      </c>
      <c r="BA180" s="76">
        <f t="shared" si="182"/>
        <v>10</v>
      </c>
      <c r="BB180" s="76">
        <v>1</v>
      </c>
      <c r="BC180" s="67">
        <f t="shared" si="183"/>
        <v>1.51</v>
      </c>
      <c r="BD180" s="75">
        <f>BD179*BB180</f>
        <v>480</v>
      </c>
      <c r="BE180" s="75">
        <f t="shared" si="184"/>
        <v>52185.599999999999</v>
      </c>
      <c r="BF180" s="75">
        <f t="shared" si="185"/>
        <v>216188.17610103203</v>
      </c>
      <c r="BG180" s="75">
        <f t="shared" si="186"/>
        <v>1495594479548.5098</v>
      </c>
      <c r="BH180" s="75">
        <f t="shared" si="187"/>
        <v>3722.0653810628528</v>
      </c>
      <c r="BI180" s="106">
        <f t="shared" si="188"/>
        <v>4.1426787485634362</v>
      </c>
      <c r="BJ180" s="79">
        <f>BI180/(($C180/BC$3))</f>
        <v>0.79992901666634131</v>
      </c>
      <c r="BK180" s="76">
        <f t="shared" si="189"/>
        <v>22</v>
      </c>
      <c r="BL180" s="76">
        <f t="shared" si="190"/>
        <v>10</v>
      </c>
      <c r="BM180" s="76">
        <v>1</v>
      </c>
      <c r="BN180" s="67">
        <f t="shared" si="191"/>
        <v>1.76</v>
      </c>
      <c r="BO180" s="75">
        <f>BO179*BM180</f>
        <v>6</v>
      </c>
      <c r="BP180" s="75">
        <f t="shared" si="192"/>
        <v>232.32</v>
      </c>
      <c r="BQ180" s="75">
        <f t="shared" si="193"/>
        <v>211.12126572366336</v>
      </c>
      <c r="BR180" s="75">
        <f t="shared" si="194"/>
        <v>1495594479548.5098</v>
      </c>
      <c r="BS180" s="75">
        <f t="shared" si="195"/>
        <v>3722.0653810628528</v>
      </c>
      <c r="BT180" s="106">
        <f t="shared" si="220"/>
        <v>0.90875200466452899</v>
      </c>
      <c r="BU180" s="79">
        <f>BT180/(($C180/BN$3))</f>
        <v>0.20452730539764338</v>
      </c>
      <c r="BV180" s="76">
        <f t="shared" si="196"/>
        <v>-33</v>
      </c>
      <c r="BW180" s="76">
        <f t="shared" si="197"/>
        <v>10</v>
      </c>
      <c r="BX180" s="76">
        <v>1</v>
      </c>
      <c r="BY180" s="67">
        <f t="shared" si="198"/>
        <v>2.0350000000000001</v>
      </c>
      <c r="BZ180" s="75">
        <f>BZ179*BX180</f>
        <v>1</v>
      </c>
      <c r="CA180" s="75">
        <f t="shared" si="199"/>
        <v>-67.155000000000001</v>
      </c>
      <c r="CB180" s="75">
        <f t="shared" si="200"/>
        <v>0.10308655552913214</v>
      </c>
      <c r="CC180" s="75">
        <f t="shared" si="201"/>
        <v>1495594479548.5098</v>
      </c>
      <c r="CD180" s="75">
        <f t="shared" si="202"/>
        <v>3722.0653810628528</v>
      </c>
      <c r="CG180" s="76">
        <f t="shared" si="203"/>
        <v>-83</v>
      </c>
      <c r="CH180" s="76">
        <f t="shared" si="204"/>
        <v>10</v>
      </c>
      <c r="CI180" s="76">
        <v>1</v>
      </c>
      <c r="CJ180" s="67">
        <f t="shared" si="205"/>
        <v>2.2850000000000001</v>
      </c>
      <c r="CK180" s="75">
        <f>CK179*CI180</f>
        <v>1</v>
      </c>
      <c r="CL180" s="75">
        <f t="shared" si="206"/>
        <v>-189.655</v>
      </c>
      <c r="CM180" s="75">
        <f t="shared" si="207"/>
        <v>1.0067046438391778E-4</v>
      </c>
      <c r="CN180" s="75">
        <f t="shared" si="208"/>
        <v>1495594479548.5098</v>
      </c>
      <c r="CO180" s="75">
        <f t="shared" si="209"/>
        <v>3722.0653810628528</v>
      </c>
      <c r="CR180" s="76">
        <f t="shared" si="210"/>
        <v>-146</v>
      </c>
      <c r="CS180" s="76">
        <f t="shared" si="211"/>
        <v>10</v>
      </c>
      <c r="CT180" s="76">
        <v>1</v>
      </c>
      <c r="CU180" s="67">
        <f t="shared" si="212"/>
        <v>2.6</v>
      </c>
      <c r="CV180" s="75">
        <f>CV179*CT180</f>
        <v>1</v>
      </c>
      <c r="CW180" s="75">
        <f t="shared" si="213"/>
        <v>-379.6</v>
      </c>
      <c r="CX180" s="75">
        <f t="shared" si="214"/>
        <v>1.6215267838837869E-8</v>
      </c>
      <c r="CY180" s="75">
        <f t="shared" si="215"/>
        <v>1495594479548.5098</v>
      </c>
      <c r="CZ180" s="75">
        <f t="shared" si="216"/>
        <v>3722.0653810628528</v>
      </c>
    </row>
    <row r="181" spans="1:104">
      <c r="A181" s="67">
        <f t="shared" si="147"/>
        <v>107.63474115247662</v>
      </c>
      <c r="B181" s="67">
        <f t="shared" si="148"/>
        <v>5.833333333333333</v>
      </c>
      <c r="C181" s="88">
        <f t="shared" si="219"/>
        <v>7.8199999999999994</v>
      </c>
      <c r="D181" s="92"/>
      <c r="E181" s="70">
        <f t="shared" si="149"/>
        <v>34359738368.000397</v>
      </c>
      <c r="F181" s="67">
        <f t="shared" si="217"/>
        <v>35.000000000000021</v>
      </c>
      <c r="G181" s="71">
        <v>175</v>
      </c>
      <c r="H181" s="76">
        <f t="shared" si="150"/>
        <v>175</v>
      </c>
      <c r="I181" s="76">
        <f t="shared" si="151"/>
        <v>10</v>
      </c>
      <c r="J181" s="76">
        <v>1</v>
      </c>
      <c r="K181" s="67">
        <f t="shared" si="152"/>
        <v>1</v>
      </c>
      <c r="L181" s="75">
        <f>L180*J181</f>
        <v>135475200</v>
      </c>
      <c r="M181" s="75">
        <f t="shared" si="153"/>
        <v>23708160000</v>
      </c>
      <c r="N181" s="75">
        <f t="shared" si="154"/>
        <v>343597383680.00397</v>
      </c>
      <c r="O181" s="75">
        <f t="shared" si="155"/>
        <v>1717986918400.0198</v>
      </c>
      <c r="P181" s="75">
        <f t="shared" si="156"/>
        <v>3856.911557963746</v>
      </c>
      <c r="Q181" s="106">
        <f t="shared" si="218"/>
        <v>14.492789979484025</v>
      </c>
      <c r="R181" s="79">
        <f>Q181/(($C181/K$3))</f>
        <v>1.8532979513406682</v>
      </c>
      <c r="S181" s="76">
        <f t="shared" si="157"/>
        <v>165</v>
      </c>
      <c r="T181" s="76">
        <f t="shared" si="158"/>
        <v>10</v>
      </c>
      <c r="U181" s="76">
        <v>1</v>
      </c>
      <c r="V181" s="67">
        <f t="shared" si="159"/>
        <v>1.05</v>
      </c>
      <c r="W181" s="75">
        <f>W180*U181</f>
        <v>135475200</v>
      </c>
      <c r="X181" s="75">
        <f t="shared" si="160"/>
        <v>23471078400</v>
      </c>
      <c r="Y181" s="75">
        <f t="shared" si="161"/>
        <v>85899345920.000931</v>
      </c>
      <c r="Z181" s="75">
        <f t="shared" si="162"/>
        <v>1717986918400.0198</v>
      </c>
      <c r="AA181" s="75">
        <f t="shared" si="163"/>
        <v>3856.911557963746</v>
      </c>
      <c r="AB181" s="106">
        <f t="shared" si="164"/>
        <v>3.6597954493646498</v>
      </c>
      <c r="AC181" s="79">
        <f>AB181/(($C181/V$3))</f>
        <v>0.49140475982517684</v>
      </c>
      <c r="AD181" s="76">
        <f t="shared" si="165"/>
        <v>140</v>
      </c>
      <c r="AE181" s="76">
        <f t="shared" si="166"/>
        <v>10</v>
      </c>
      <c r="AF181" s="76">
        <v>14</v>
      </c>
      <c r="AG181" s="67">
        <f t="shared" si="167"/>
        <v>1.175</v>
      </c>
      <c r="AH181" s="75">
        <f>AH180*AF181</f>
        <v>9676800</v>
      </c>
      <c r="AI181" s="75">
        <f t="shared" si="168"/>
        <v>1591833600</v>
      </c>
      <c r="AJ181" s="75">
        <f t="shared" si="169"/>
        <v>2684354560.0000248</v>
      </c>
      <c r="AK181" s="75">
        <f t="shared" si="170"/>
        <v>1717986918400.0198</v>
      </c>
      <c r="AL181" s="75">
        <f t="shared" si="171"/>
        <v>3856.911557963746</v>
      </c>
      <c r="AM181" s="106">
        <f t="shared" si="172"/>
        <v>1.6863286212830442</v>
      </c>
      <c r="AN181" s="79">
        <f>AM181/(($C181/AG$3))</f>
        <v>0.25338057928485641</v>
      </c>
      <c r="AO181" s="76">
        <f t="shared" si="173"/>
        <v>110</v>
      </c>
      <c r="AP181" s="76">
        <f t="shared" si="174"/>
        <v>10</v>
      </c>
      <c r="AQ181" s="76">
        <v>1</v>
      </c>
      <c r="AR181" s="67">
        <f t="shared" si="175"/>
        <v>1.325</v>
      </c>
      <c r="AS181" s="75">
        <f>AS180*AQ181</f>
        <v>57600</v>
      </c>
      <c r="AT181" s="75">
        <f t="shared" si="176"/>
        <v>8395200</v>
      </c>
      <c r="AU181" s="75">
        <f t="shared" si="177"/>
        <v>41943040.000000305</v>
      </c>
      <c r="AV181" s="75">
        <f t="shared" si="178"/>
        <v>1717986918400.0198</v>
      </c>
      <c r="AW181" s="75">
        <f t="shared" si="179"/>
        <v>3856.911557963746</v>
      </c>
      <c r="AX181" s="106">
        <f t="shared" si="180"/>
        <v>4.9960739470173801</v>
      </c>
      <c r="AY181" s="79">
        <f>AX181/(($C181/AR$3))</f>
        <v>0.84652148079258682</v>
      </c>
      <c r="AZ181" s="76">
        <f t="shared" si="181"/>
        <v>73</v>
      </c>
      <c r="BA181" s="76">
        <f t="shared" si="182"/>
        <v>10</v>
      </c>
      <c r="BB181" s="76">
        <v>1</v>
      </c>
      <c r="BC181" s="67">
        <f t="shared" si="183"/>
        <v>1.51</v>
      </c>
      <c r="BD181" s="75">
        <f>BD180*BB181</f>
        <v>480</v>
      </c>
      <c r="BE181" s="75">
        <f t="shared" si="184"/>
        <v>52910.400000000001</v>
      </c>
      <c r="BF181" s="75">
        <f t="shared" si="185"/>
        <v>248335.00225706486</v>
      </c>
      <c r="BG181" s="75">
        <f t="shared" si="186"/>
        <v>1717986918400.0198</v>
      </c>
      <c r="BH181" s="75">
        <f t="shared" si="187"/>
        <v>3856.911557963746</v>
      </c>
      <c r="BI181" s="106">
        <f t="shared" si="188"/>
        <v>4.6935007532935842</v>
      </c>
      <c r="BJ181" s="79">
        <f>BI181/(($C181/BC$3))</f>
        <v>0.90628978740067945</v>
      </c>
      <c r="BK181" s="76">
        <f t="shared" si="189"/>
        <v>23</v>
      </c>
      <c r="BL181" s="76">
        <f t="shared" si="190"/>
        <v>10</v>
      </c>
      <c r="BM181" s="76">
        <v>1</v>
      </c>
      <c r="BN181" s="67">
        <f t="shared" si="191"/>
        <v>1.76</v>
      </c>
      <c r="BO181" s="75">
        <f>BO180*BM181</f>
        <v>6</v>
      </c>
      <c r="BP181" s="75">
        <f t="shared" si="192"/>
        <v>242.88</v>
      </c>
      <c r="BQ181" s="75">
        <f t="shared" si="193"/>
        <v>242.51465064166408</v>
      </c>
      <c r="BR181" s="75">
        <f t="shared" si="194"/>
        <v>1717986918400.0198</v>
      </c>
      <c r="BS181" s="75">
        <f t="shared" si="195"/>
        <v>3856.911557963746</v>
      </c>
      <c r="BT181" s="106">
        <f t="shared" si="220"/>
        <v>0.99849576186455902</v>
      </c>
      <c r="BU181" s="79">
        <f>BT181/(($C181/BN$3))</f>
        <v>0.22472538885954274</v>
      </c>
      <c r="BV181" s="76">
        <f t="shared" si="196"/>
        <v>-32</v>
      </c>
      <c r="BW181" s="76">
        <f t="shared" si="197"/>
        <v>10</v>
      </c>
      <c r="BX181" s="76">
        <v>1</v>
      </c>
      <c r="BY181" s="67">
        <f t="shared" si="198"/>
        <v>2.0350000000000001</v>
      </c>
      <c r="BZ181" s="75">
        <f>BZ180*BX181</f>
        <v>1</v>
      </c>
      <c r="CA181" s="75">
        <f t="shared" si="199"/>
        <v>-65.12</v>
      </c>
      <c r="CB181" s="75">
        <f t="shared" si="200"/>
        <v>0.11841535675862461</v>
      </c>
      <c r="CC181" s="75">
        <f t="shared" si="201"/>
        <v>1717986918400.0198</v>
      </c>
      <c r="CD181" s="75">
        <f t="shared" si="202"/>
        <v>3856.911557963746</v>
      </c>
      <c r="CG181" s="76">
        <f t="shared" si="203"/>
        <v>-82</v>
      </c>
      <c r="CH181" s="76">
        <f t="shared" si="204"/>
        <v>10</v>
      </c>
      <c r="CI181" s="76">
        <v>1</v>
      </c>
      <c r="CJ181" s="67">
        <f t="shared" si="205"/>
        <v>2.2850000000000001</v>
      </c>
      <c r="CK181" s="75">
        <f>CK180*CI181</f>
        <v>1</v>
      </c>
      <c r="CL181" s="75">
        <f t="shared" si="206"/>
        <v>-187.37</v>
      </c>
      <c r="CM181" s="75">
        <f t="shared" si="207"/>
        <v>1.1563999683459395E-4</v>
      </c>
      <c r="CN181" s="75">
        <f t="shared" si="208"/>
        <v>1717986918400.0198</v>
      </c>
      <c r="CO181" s="75">
        <f t="shared" si="209"/>
        <v>3856.911557963746</v>
      </c>
      <c r="CR181" s="76">
        <f t="shared" si="210"/>
        <v>-145</v>
      </c>
      <c r="CS181" s="76">
        <f t="shared" si="211"/>
        <v>10</v>
      </c>
      <c r="CT181" s="76">
        <v>1</v>
      </c>
      <c r="CU181" s="67">
        <f t="shared" si="212"/>
        <v>2.6</v>
      </c>
      <c r="CV181" s="75">
        <f>CV180*CT181</f>
        <v>1</v>
      </c>
      <c r="CW181" s="75">
        <f t="shared" si="213"/>
        <v>-377</v>
      </c>
      <c r="CX181" s="75">
        <f t="shared" si="214"/>
        <v>1.8626451492309388E-8</v>
      </c>
      <c r="CY181" s="75">
        <f t="shared" si="215"/>
        <v>1717986918400.0198</v>
      </c>
      <c r="CZ181" s="75">
        <f t="shared" si="216"/>
        <v>3856.911557963746</v>
      </c>
    </row>
    <row r="182" spans="1:104">
      <c r="A182" s="67">
        <f t="shared" si="147"/>
        <v>111.4304721019051</v>
      </c>
      <c r="B182" s="67">
        <f t="shared" si="148"/>
        <v>5.8666666666666663</v>
      </c>
      <c r="C182" s="88">
        <f t="shared" si="219"/>
        <v>7.8199999999999994</v>
      </c>
      <c r="D182" s="92"/>
      <c r="E182" s="70">
        <f t="shared" si="149"/>
        <v>39468974941.450569</v>
      </c>
      <c r="F182" s="67">
        <f t="shared" si="217"/>
        <v>35.200000000000017</v>
      </c>
      <c r="G182" s="71">
        <v>176</v>
      </c>
      <c r="H182" s="76">
        <f t="shared" si="150"/>
        <v>176</v>
      </c>
      <c r="I182" s="76">
        <f t="shared" si="151"/>
        <v>10</v>
      </c>
      <c r="J182" s="76">
        <v>1</v>
      </c>
      <c r="K182" s="67">
        <f t="shared" si="152"/>
        <v>1</v>
      </c>
      <c r="L182" s="75">
        <f>L181*J182</f>
        <v>135475200</v>
      </c>
      <c r="M182" s="75">
        <f t="shared" si="153"/>
        <v>23843635200</v>
      </c>
      <c r="N182" s="75">
        <f t="shared" si="154"/>
        <v>394689749414.50568</v>
      </c>
      <c r="O182" s="75">
        <f t="shared" si="155"/>
        <v>1973448747072.5283</v>
      </c>
      <c r="P182" s="75">
        <f t="shared" si="156"/>
        <v>3996.6395993883293</v>
      </c>
      <c r="Q182" s="106">
        <f t="shared" si="218"/>
        <v>16.553253985973821</v>
      </c>
      <c r="R182" s="79">
        <f>Q182/(($C182/K$3))</f>
        <v>2.1167843971833533</v>
      </c>
      <c r="S182" s="76">
        <f t="shared" si="157"/>
        <v>166</v>
      </c>
      <c r="T182" s="76">
        <f t="shared" si="158"/>
        <v>10</v>
      </c>
      <c r="U182" s="76">
        <v>1</v>
      </c>
      <c r="V182" s="67">
        <f t="shared" si="159"/>
        <v>1.05</v>
      </c>
      <c r="W182" s="75">
        <f>W181*U182</f>
        <v>135475200</v>
      </c>
      <c r="X182" s="75">
        <f t="shared" si="160"/>
        <v>23613327360</v>
      </c>
      <c r="Y182" s="75">
        <f t="shared" si="161"/>
        <v>98672437353.626373</v>
      </c>
      <c r="Z182" s="75">
        <f t="shared" si="162"/>
        <v>1973448747072.5283</v>
      </c>
      <c r="AA182" s="75">
        <f t="shared" si="163"/>
        <v>3996.6395993883293</v>
      </c>
      <c r="AB182" s="106">
        <f t="shared" si="164"/>
        <v>4.1786757050077323</v>
      </c>
      <c r="AC182" s="79">
        <f>AB182/(($C182/V$3))</f>
        <v>0.56107538238594878</v>
      </c>
      <c r="AD182" s="76">
        <f t="shared" si="165"/>
        <v>141</v>
      </c>
      <c r="AE182" s="76">
        <f t="shared" si="166"/>
        <v>10</v>
      </c>
      <c r="AF182" s="76">
        <v>1</v>
      </c>
      <c r="AG182" s="67">
        <f t="shared" si="167"/>
        <v>1.175</v>
      </c>
      <c r="AH182" s="75">
        <f>AH181*AF182</f>
        <v>9676800</v>
      </c>
      <c r="AI182" s="75">
        <f t="shared" si="168"/>
        <v>1603203840</v>
      </c>
      <c r="AJ182" s="75">
        <f t="shared" si="169"/>
        <v>3083513667.3008184</v>
      </c>
      <c r="AK182" s="75">
        <f t="shared" si="170"/>
        <v>1973448747072.5283</v>
      </c>
      <c r="AL182" s="75">
        <f t="shared" si="171"/>
        <v>3996.6395993883293</v>
      </c>
      <c r="AM182" s="106">
        <f t="shared" si="172"/>
        <v>1.9233447365625187</v>
      </c>
      <c r="AN182" s="79">
        <f>AM182/(($C182/AG$3))</f>
        <v>0.28899361450907413</v>
      </c>
      <c r="AO182" s="76">
        <f t="shared" si="173"/>
        <v>111</v>
      </c>
      <c r="AP182" s="76">
        <f t="shared" si="174"/>
        <v>10</v>
      </c>
      <c r="AQ182" s="76">
        <v>1</v>
      </c>
      <c r="AR182" s="67">
        <f t="shared" si="175"/>
        <v>1.325</v>
      </c>
      <c r="AS182" s="75">
        <f>AS181*AQ182</f>
        <v>57600</v>
      </c>
      <c r="AT182" s="75">
        <f t="shared" si="176"/>
        <v>8471520</v>
      </c>
      <c r="AU182" s="75">
        <f t="shared" si="177"/>
        <v>48179901.051575184</v>
      </c>
      <c r="AV182" s="75">
        <f t="shared" si="178"/>
        <v>1973448747072.5283</v>
      </c>
      <c r="AW182" s="75">
        <f t="shared" si="179"/>
        <v>3996.6395993883293</v>
      </c>
      <c r="AX182" s="106">
        <f t="shared" si="180"/>
        <v>5.687279384523106</v>
      </c>
      <c r="AY182" s="79">
        <f>AX182/(($C182/AR$3))</f>
        <v>0.96363749162316059</v>
      </c>
      <c r="AZ182" s="76">
        <f t="shared" si="181"/>
        <v>74</v>
      </c>
      <c r="BA182" s="76">
        <f t="shared" si="182"/>
        <v>10</v>
      </c>
      <c r="BB182" s="76">
        <v>1</v>
      </c>
      <c r="BC182" s="67">
        <f t="shared" si="183"/>
        <v>1.51</v>
      </c>
      <c r="BD182" s="75">
        <f>BD181*BB182</f>
        <v>480</v>
      </c>
      <c r="BE182" s="75">
        <f t="shared" si="184"/>
        <v>53635.199999999997</v>
      </c>
      <c r="BF182" s="75">
        <f t="shared" si="185"/>
        <v>285262.00858087535</v>
      </c>
      <c r="BG182" s="75">
        <f t="shared" si="186"/>
        <v>1973448747072.5283</v>
      </c>
      <c r="BH182" s="75">
        <f t="shared" si="187"/>
        <v>3996.6395993883293</v>
      </c>
      <c r="BI182" s="106">
        <f t="shared" si="188"/>
        <v>5.3185596134791213</v>
      </c>
      <c r="BJ182" s="79">
        <f>BI182/(($C182/BC$3))</f>
        <v>1.0269852962088841</v>
      </c>
      <c r="BK182" s="76">
        <f t="shared" si="189"/>
        <v>24</v>
      </c>
      <c r="BL182" s="76">
        <f t="shared" si="190"/>
        <v>10</v>
      </c>
      <c r="BM182" s="76">
        <v>1</v>
      </c>
      <c r="BN182" s="67">
        <f t="shared" si="191"/>
        <v>1.76</v>
      </c>
      <c r="BO182" s="75">
        <f>BO181*BM182</f>
        <v>6</v>
      </c>
      <c r="BP182" s="75">
        <f t="shared" si="192"/>
        <v>253.44</v>
      </c>
      <c r="BQ182" s="75">
        <f t="shared" si="193"/>
        <v>278.57618025476017</v>
      </c>
      <c r="BR182" s="75">
        <f t="shared" si="194"/>
        <v>1973448747072.5283</v>
      </c>
      <c r="BS182" s="75">
        <f t="shared" si="195"/>
        <v>3996.6395993883293</v>
      </c>
      <c r="BT182" s="106">
        <f t="shared" si="220"/>
        <v>1.0991800041617747</v>
      </c>
      <c r="BU182" s="79">
        <f>BT182/(($C182/BN$3))</f>
        <v>0.24738578098781636</v>
      </c>
      <c r="BV182" s="76">
        <f t="shared" si="196"/>
        <v>-31</v>
      </c>
      <c r="BW182" s="76">
        <f t="shared" si="197"/>
        <v>10</v>
      </c>
      <c r="BX182" s="76">
        <v>1</v>
      </c>
      <c r="BY182" s="67">
        <f t="shared" si="198"/>
        <v>2.0350000000000001</v>
      </c>
      <c r="BZ182" s="75">
        <f>BZ181*BX182</f>
        <v>1</v>
      </c>
      <c r="CA182" s="75">
        <f t="shared" si="199"/>
        <v>-63.085000000000008</v>
      </c>
      <c r="CB182" s="75">
        <f t="shared" si="200"/>
        <v>0.13602352551501912</v>
      </c>
      <c r="CC182" s="75">
        <f t="shared" si="201"/>
        <v>1973448747072.5283</v>
      </c>
      <c r="CD182" s="75">
        <f t="shared" si="202"/>
        <v>3996.6395993883293</v>
      </c>
      <c r="CG182" s="76">
        <f t="shared" si="203"/>
        <v>-81</v>
      </c>
      <c r="CH182" s="76">
        <f t="shared" si="204"/>
        <v>10</v>
      </c>
      <c r="CI182" s="76">
        <v>1</v>
      </c>
      <c r="CJ182" s="67">
        <f t="shared" si="205"/>
        <v>2.2850000000000001</v>
      </c>
      <c r="CK182" s="75">
        <f>CK181*CI182</f>
        <v>1</v>
      </c>
      <c r="CL182" s="75">
        <f t="shared" si="206"/>
        <v>-185.08500000000001</v>
      </c>
      <c r="CM182" s="75">
        <f t="shared" si="207"/>
        <v>1.328354741357604E-4</v>
      </c>
      <c r="CN182" s="75">
        <f t="shared" si="208"/>
        <v>1973448747072.5283</v>
      </c>
      <c r="CO182" s="75">
        <f t="shared" si="209"/>
        <v>3996.6395993883293</v>
      </c>
      <c r="CR182" s="76">
        <f t="shared" si="210"/>
        <v>-144</v>
      </c>
      <c r="CS182" s="76">
        <f t="shared" si="211"/>
        <v>10</v>
      </c>
      <c r="CT182" s="76">
        <v>1</v>
      </c>
      <c r="CU182" s="67">
        <f t="shared" si="212"/>
        <v>2.6</v>
      </c>
      <c r="CV182" s="75">
        <f>CV181*CT182</f>
        <v>1</v>
      </c>
      <c r="CW182" s="75">
        <f t="shared" si="213"/>
        <v>-374.40000000000003</v>
      </c>
      <c r="CX182" s="75">
        <f t="shared" si="214"/>
        <v>2.1396174188647867E-8</v>
      </c>
      <c r="CY182" s="75">
        <f t="shared" si="215"/>
        <v>1973448747072.5283</v>
      </c>
      <c r="CZ182" s="75">
        <f t="shared" si="216"/>
        <v>3996.6395993883293</v>
      </c>
    </row>
    <row r="183" spans="1:104">
      <c r="A183" s="67">
        <f t="shared" si="147"/>
        <v>115.36005921418754</v>
      </c>
      <c r="B183" s="67">
        <f t="shared" si="148"/>
        <v>5.9</v>
      </c>
      <c r="C183" s="88">
        <f t="shared" si="219"/>
        <v>7.8199999999999994</v>
      </c>
      <c r="D183" s="92"/>
      <c r="E183" s="70">
        <f t="shared" si="149"/>
        <v>45337946588.663475</v>
      </c>
      <c r="F183" s="67">
        <f t="shared" si="217"/>
        <v>35.40000000000002</v>
      </c>
      <c r="G183" s="71">
        <v>177</v>
      </c>
      <c r="H183" s="76">
        <f t="shared" si="150"/>
        <v>177</v>
      </c>
      <c r="I183" s="76">
        <f t="shared" si="151"/>
        <v>10</v>
      </c>
      <c r="J183" s="76">
        <v>1</v>
      </c>
      <c r="K183" s="67">
        <f t="shared" si="152"/>
        <v>1</v>
      </c>
      <c r="L183" s="75">
        <f>L182*J183</f>
        <v>135475200</v>
      </c>
      <c r="M183" s="75">
        <f t="shared" si="153"/>
        <v>23979110400</v>
      </c>
      <c r="N183" s="75">
        <f t="shared" si="154"/>
        <v>453379465886.63477</v>
      </c>
      <c r="O183" s="75">
        <f t="shared" si="155"/>
        <v>2266897329433.1738</v>
      </c>
      <c r="P183" s="75">
        <f t="shared" si="156"/>
        <v>4141.4261257893322</v>
      </c>
      <c r="Q183" s="106">
        <f t="shared" si="218"/>
        <v>18.907267964646209</v>
      </c>
      <c r="R183" s="79">
        <f>Q183/(($C183/K$3))</f>
        <v>2.4178092026401803</v>
      </c>
      <c r="S183" s="76">
        <f t="shared" si="157"/>
        <v>167</v>
      </c>
      <c r="T183" s="76">
        <f t="shared" si="158"/>
        <v>10</v>
      </c>
      <c r="U183" s="76">
        <v>1</v>
      </c>
      <c r="V183" s="67">
        <f t="shared" si="159"/>
        <v>1.05</v>
      </c>
      <c r="W183" s="75">
        <f>W182*U183</f>
        <v>135475200</v>
      </c>
      <c r="X183" s="75">
        <f t="shared" si="160"/>
        <v>23755576320</v>
      </c>
      <c r="Y183" s="75">
        <f t="shared" si="161"/>
        <v>113344866471.65862</v>
      </c>
      <c r="Z183" s="75">
        <f t="shared" si="162"/>
        <v>2266897329433.1738</v>
      </c>
      <c r="AA183" s="75">
        <f t="shared" si="163"/>
        <v>4141.4261257893322</v>
      </c>
      <c r="AB183" s="106">
        <f t="shared" si="164"/>
        <v>4.7712951664419405</v>
      </c>
      <c r="AC183" s="79">
        <f>AB183/(($C183/V$3))</f>
        <v>0.64064704920256244</v>
      </c>
      <c r="AD183" s="76">
        <f t="shared" si="165"/>
        <v>142</v>
      </c>
      <c r="AE183" s="76">
        <f t="shared" si="166"/>
        <v>10</v>
      </c>
      <c r="AF183" s="76">
        <v>1</v>
      </c>
      <c r="AG183" s="67">
        <f t="shared" si="167"/>
        <v>1.175</v>
      </c>
      <c r="AH183" s="75">
        <f>AH182*AF183</f>
        <v>9676800</v>
      </c>
      <c r="AI183" s="75">
        <f t="shared" si="168"/>
        <v>1614574080</v>
      </c>
      <c r="AJ183" s="75">
        <f t="shared" si="169"/>
        <v>3542027077.239325</v>
      </c>
      <c r="AK183" s="75">
        <f t="shared" si="170"/>
        <v>2266897329433.1738</v>
      </c>
      <c r="AL183" s="75">
        <f t="shared" si="171"/>
        <v>4141.4261257893322</v>
      </c>
      <c r="AM183" s="106">
        <f t="shared" si="172"/>
        <v>2.1937841819183204</v>
      </c>
      <c r="AN183" s="79">
        <f>AM183/(($C183/AG$3))</f>
        <v>0.32962869741100087</v>
      </c>
      <c r="AO183" s="76">
        <f t="shared" si="173"/>
        <v>112</v>
      </c>
      <c r="AP183" s="76">
        <f t="shared" si="174"/>
        <v>10</v>
      </c>
      <c r="AQ183" s="76">
        <v>1</v>
      </c>
      <c r="AR183" s="67">
        <f t="shared" si="175"/>
        <v>1.325</v>
      </c>
      <c r="AS183" s="75">
        <f>AS182*AQ183</f>
        <v>57600</v>
      </c>
      <c r="AT183" s="75">
        <f t="shared" si="176"/>
        <v>8547840</v>
      </c>
      <c r="AU183" s="75">
        <f t="shared" si="177"/>
        <v>55344173.08186435</v>
      </c>
      <c r="AV183" s="75">
        <f t="shared" si="178"/>
        <v>2266897329433.1738</v>
      </c>
      <c r="AW183" s="75">
        <f t="shared" si="179"/>
        <v>4141.4261257893322</v>
      </c>
      <c r="AX183" s="106">
        <f t="shared" si="180"/>
        <v>6.474638397754795</v>
      </c>
      <c r="AY183" s="79">
        <f>AX183/(($C183/AR$3))</f>
        <v>1.0970455085709852</v>
      </c>
      <c r="AZ183" s="76">
        <f t="shared" si="181"/>
        <v>75</v>
      </c>
      <c r="BA183" s="76">
        <f t="shared" si="182"/>
        <v>10</v>
      </c>
      <c r="BB183" s="76">
        <v>1</v>
      </c>
      <c r="BC183" s="67">
        <f t="shared" si="183"/>
        <v>1.51</v>
      </c>
      <c r="BD183" s="75">
        <f>BD182*BB183</f>
        <v>480</v>
      </c>
      <c r="BE183" s="75">
        <f t="shared" si="184"/>
        <v>54360</v>
      </c>
      <c r="BF183" s="75">
        <f t="shared" si="185"/>
        <v>327680.00000000163</v>
      </c>
      <c r="BG183" s="75">
        <f t="shared" si="186"/>
        <v>2266897329433.1738</v>
      </c>
      <c r="BH183" s="75">
        <f t="shared" si="187"/>
        <v>4141.4261257893322</v>
      </c>
      <c r="BI183" s="106">
        <f t="shared" si="188"/>
        <v>6.0279617365710383</v>
      </c>
      <c r="BJ183" s="79">
        <f>BI183/(($C183/BC$3))</f>
        <v>1.1639670360898042</v>
      </c>
      <c r="BK183" s="76">
        <f t="shared" si="189"/>
        <v>25</v>
      </c>
      <c r="BL183" s="76">
        <f t="shared" si="190"/>
        <v>10</v>
      </c>
      <c r="BM183" s="76">
        <v>1</v>
      </c>
      <c r="BN183" s="67">
        <f t="shared" si="191"/>
        <v>1.76</v>
      </c>
      <c r="BO183" s="75">
        <f>BO182*BM183</f>
        <v>6</v>
      </c>
      <c r="BP183" s="75">
        <f t="shared" si="192"/>
        <v>264</v>
      </c>
      <c r="BQ183" s="75">
        <f t="shared" si="193"/>
        <v>320.00000000000057</v>
      </c>
      <c r="BR183" s="75">
        <f t="shared" si="194"/>
        <v>2266897329433.1738</v>
      </c>
      <c r="BS183" s="75">
        <f t="shared" si="195"/>
        <v>4141.4261257893322</v>
      </c>
      <c r="BT183" s="106">
        <f t="shared" si="220"/>
        <v>1.2121212121212144</v>
      </c>
      <c r="BU183" s="79">
        <f>BT183/(($C183/BN$3))</f>
        <v>0.27280477408354703</v>
      </c>
      <c r="BV183" s="76">
        <f t="shared" si="196"/>
        <v>-30</v>
      </c>
      <c r="BW183" s="76">
        <f t="shared" si="197"/>
        <v>10</v>
      </c>
      <c r="BX183" s="76">
        <v>1</v>
      </c>
      <c r="BY183" s="67">
        <f t="shared" si="198"/>
        <v>2.0350000000000001</v>
      </c>
      <c r="BZ183" s="75">
        <f>BZ182*BX183</f>
        <v>1</v>
      </c>
      <c r="CA183" s="75">
        <f t="shared" si="199"/>
        <v>-61.050000000000004</v>
      </c>
      <c r="CB183" s="75">
        <f t="shared" si="200"/>
        <v>0.15624999999999972</v>
      </c>
      <c r="CC183" s="75">
        <f t="shared" si="201"/>
        <v>2266897329433.1738</v>
      </c>
      <c r="CD183" s="75">
        <f t="shared" si="202"/>
        <v>4141.4261257893322</v>
      </c>
      <c r="CG183" s="76">
        <f t="shared" si="203"/>
        <v>-80</v>
      </c>
      <c r="CH183" s="76">
        <f t="shared" si="204"/>
        <v>10</v>
      </c>
      <c r="CI183" s="76">
        <v>1</v>
      </c>
      <c r="CJ183" s="67">
        <f t="shared" si="205"/>
        <v>2.2850000000000001</v>
      </c>
      <c r="CK183" s="75">
        <f>CK182*CI183</f>
        <v>1</v>
      </c>
      <c r="CL183" s="75">
        <f t="shared" si="206"/>
        <v>-182.8</v>
      </c>
      <c r="CM183" s="75">
        <f t="shared" si="207"/>
        <v>1.5258789062499919E-4</v>
      </c>
      <c r="CN183" s="75">
        <f t="shared" si="208"/>
        <v>2266897329433.1738</v>
      </c>
      <c r="CO183" s="75">
        <f t="shared" si="209"/>
        <v>4141.4261257893322</v>
      </c>
      <c r="CR183" s="76">
        <f t="shared" si="210"/>
        <v>-143</v>
      </c>
      <c r="CS183" s="76">
        <f t="shared" si="211"/>
        <v>10</v>
      </c>
      <c r="CT183" s="76">
        <v>1</v>
      </c>
      <c r="CU183" s="67">
        <f t="shared" si="212"/>
        <v>2.6</v>
      </c>
      <c r="CV183" s="75">
        <f>CV182*CT183</f>
        <v>1</v>
      </c>
      <c r="CW183" s="75">
        <f t="shared" si="213"/>
        <v>-371.8</v>
      </c>
      <c r="CX183" s="75">
        <f t="shared" si="214"/>
        <v>2.4577750093729827E-8</v>
      </c>
      <c r="CY183" s="75">
        <f t="shared" si="215"/>
        <v>2266897329433.1738</v>
      </c>
      <c r="CZ183" s="75">
        <f t="shared" si="216"/>
        <v>4141.4261257893322</v>
      </c>
    </row>
    <row r="184" spans="1:104">
      <c r="A184" s="67">
        <f t="shared" si="147"/>
        <v>119.42822291671267</v>
      </c>
      <c r="B184" s="67">
        <f t="shared" si="148"/>
        <v>5.9333333333333336</v>
      </c>
      <c r="C184" s="88">
        <f t="shared" si="219"/>
        <v>7.8199999999999994</v>
      </c>
      <c r="D184" s="92"/>
      <c r="E184" s="70">
        <f t="shared" si="149"/>
        <v>52079624665.341171</v>
      </c>
      <c r="F184" s="67">
        <f t="shared" si="217"/>
        <v>35.600000000000016</v>
      </c>
      <c r="G184" s="71">
        <v>178</v>
      </c>
      <c r="H184" s="76">
        <f t="shared" si="150"/>
        <v>178</v>
      </c>
      <c r="I184" s="76">
        <f t="shared" si="151"/>
        <v>10</v>
      </c>
      <c r="J184" s="76">
        <v>1</v>
      </c>
      <c r="K184" s="67">
        <f t="shared" si="152"/>
        <v>1</v>
      </c>
      <c r="L184" s="75">
        <f>L183*J184</f>
        <v>135475200</v>
      </c>
      <c r="M184" s="75">
        <f t="shared" si="153"/>
        <v>24114585600</v>
      </c>
      <c r="N184" s="75">
        <f t="shared" si="154"/>
        <v>520796246653.41174</v>
      </c>
      <c r="O184" s="75">
        <f t="shared" si="155"/>
        <v>2603981233267.0586</v>
      </c>
      <c r="P184" s="75">
        <f t="shared" si="156"/>
        <v>4291.4541434738758</v>
      </c>
      <c r="Q184" s="106">
        <f t="shared" si="218"/>
        <v>21.59673217247456</v>
      </c>
      <c r="R184" s="79">
        <f>Q184/(($C184/K$3))</f>
        <v>2.7617304568381793</v>
      </c>
      <c r="S184" s="76">
        <f t="shared" si="157"/>
        <v>168</v>
      </c>
      <c r="T184" s="76">
        <f t="shared" si="158"/>
        <v>10</v>
      </c>
      <c r="U184" s="76">
        <v>1</v>
      </c>
      <c r="V184" s="67">
        <f t="shared" si="159"/>
        <v>1.05</v>
      </c>
      <c r="W184" s="75">
        <f>W183*U184</f>
        <v>135475200</v>
      </c>
      <c r="X184" s="75">
        <f t="shared" si="160"/>
        <v>23897825280</v>
      </c>
      <c r="Y184" s="75">
        <f t="shared" si="161"/>
        <v>130199061663.35283</v>
      </c>
      <c r="Z184" s="75">
        <f t="shared" si="162"/>
        <v>2603981233267.0586</v>
      </c>
      <c r="AA184" s="75">
        <f t="shared" si="163"/>
        <v>4291.4541434738758</v>
      </c>
      <c r="AB184" s="106">
        <f t="shared" si="164"/>
        <v>5.44815522491563</v>
      </c>
      <c r="AC184" s="79">
        <f>AB184/(($C184/V$3))</f>
        <v>0.73152979362677906</v>
      </c>
      <c r="AD184" s="76">
        <f t="shared" si="165"/>
        <v>143</v>
      </c>
      <c r="AE184" s="76">
        <f t="shared" si="166"/>
        <v>10</v>
      </c>
      <c r="AF184" s="76">
        <v>1</v>
      </c>
      <c r="AG184" s="67">
        <f t="shared" si="167"/>
        <v>1.175</v>
      </c>
      <c r="AH184" s="75">
        <f>AH183*AF184</f>
        <v>9676800</v>
      </c>
      <c r="AI184" s="75">
        <f t="shared" si="168"/>
        <v>1625944320</v>
      </c>
      <c r="AJ184" s="75">
        <f t="shared" si="169"/>
        <v>4068720676.9797688</v>
      </c>
      <c r="AK184" s="75">
        <f t="shared" si="170"/>
        <v>2603981233267.0586</v>
      </c>
      <c r="AL184" s="75">
        <f t="shared" si="171"/>
        <v>4291.4541434738758</v>
      </c>
      <c r="AM184" s="106">
        <f t="shared" si="172"/>
        <v>2.5023739293727898</v>
      </c>
      <c r="AN184" s="79">
        <f>AM184/(($C184/AG$3))</f>
        <v>0.37599608273823892</v>
      </c>
      <c r="AO184" s="76">
        <f t="shared" si="173"/>
        <v>113</v>
      </c>
      <c r="AP184" s="76">
        <f t="shared" si="174"/>
        <v>10</v>
      </c>
      <c r="AQ184" s="76">
        <v>1</v>
      </c>
      <c r="AR184" s="67">
        <f t="shared" si="175"/>
        <v>1.325</v>
      </c>
      <c r="AS184" s="75">
        <f>AS183*AQ184</f>
        <v>57600</v>
      </c>
      <c r="AT184" s="75">
        <f t="shared" si="176"/>
        <v>8624160</v>
      </c>
      <c r="AU184" s="75">
        <f t="shared" si="177"/>
        <v>63573760.577808768</v>
      </c>
      <c r="AV184" s="75">
        <f t="shared" si="178"/>
        <v>2603981233267.0586</v>
      </c>
      <c r="AW184" s="75">
        <f t="shared" si="179"/>
        <v>4291.4541434738758</v>
      </c>
      <c r="AX184" s="106">
        <f t="shared" si="180"/>
        <v>7.3715887202705845</v>
      </c>
      <c r="AY184" s="79">
        <f>AX184/(($C184/AR$3))</f>
        <v>1.2490223854678422</v>
      </c>
      <c r="AZ184" s="76">
        <f t="shared" si="181"/>
        <v>76</v>
      </c>
      <c r="BA184" s="76">
        <f t="shared" si="182"/>
        <v>10</v>
      </c>
      <c r="BB184" s="76">
        <v>1</v>
      </c>
      <c r="BC184" s="67">
        <f t="shared" si="183"/>
        <v>1.51</v>
      </c>
      <c r="BD184" s="75">
        <f>BD183*BB184</f>
        <v>480</v>
      </c>
      <c r="BE184" s="75">
        <f t="shared" si="184"/>
        <v>55084.800000000003</v>
      </c>
      <c r="BF184" s="75">
        <f t="shared" si="185"/>
        <v>376405.47696543037</v>
      </c>
      <c r="BG184" s="75">
        <f t="shared" si="186"/>
        <v>2603981233267.0586</v>
      </c>
      <c r="BH184" s="75">
        <f t="shared" si="187"/>
        <v>4291.4541434738758</v>
      </c>
      <c r="BI184" s="106">
        <f t="shared" si="188"/>
        <v>6.8332003922212721</v>
      </c>
      <c r="BJ184" s="79">
        <f>BI184/(($C184/BC$3))</f>
        <v>1.3194542956846704</v>
      </c>
      <c r="BK184" s="76">
        <f t="shared" si="189"/>
        <v>26</v>
      </c>
      <c r="BL184" s="76">
        <f t="shared" si="190"/>
        <v>10</v>
      </c>
      <c r="BM184" s="76">
        <v>1</v>
      </c>
      <c r="BN184" s="67">
        <f t="shared" si="191"/>
        <v>1.76</v>
      </c>
      <c r="BO184" s="75">
        <f>BO183*BM184</f>
        <v>6</v>
      </c>
      <c r="BP184" s="75">
        <f t="shared" si="192"/>
        <v>274.56</v>
      </c>
      <c r="BQ184" s="75">
        <f t="shared" si="193"/>
        <v>367.58347359905179</v>
      </c>
      <c r="BR184" s="75">
        <f t="shared" si="194"/>
        <v>2603981233267.0586</v>
      </c>
      <c r="BS184" s="75">
        <f t="shared" si="195"/>
        <v>4291.4541434738758</v>
      </c>
      <c r="BT184" s="106">
        <f t="shared" si="220"/>
        <v>1.338809271558318</v>
      </c>
      <c r="BU184" s="79">
        <f>BT184/(($C184/BN$3))</f>
        <v>0.30131768771645012</v>
      </c>
      <c r="BV184" s="76">
        <f t="shared" si="196"/>
        <v>-29</v>
      </c>
      <c r="BW184" s="76">
        <f t="shared" si="197"/>
        <v>10</v>
      </c>
      <c r="BX184" s="76">
        <v>1</v>
      </c>
      <c r="BY184" s="67">
        <f t="shared" si="198"/>
        <v>2.0350000000000001</v>
      </c>
      <c r="BZ184" s="75">
        <f>BZ183*BX184</f>
        <v>1</v>
      </c>
      <c r="CA184" s="75">
        <f t="shared" si="199"/>
        <v>-59.015000000000001</v>
      </c>
      <c r="CB184" s="75">
        <f t="shared" si="200"/>
        <v>0.17948411796828639</v>
      </c>
      <c r="CC184" s="75">
        <f t="shared" si="201"/>
        <v>2603981233267.0586</v>
      </c>
      <c r="CD184" s="75">
        <f t="shared" si="202"/>
        <v>4291.4541434738758</v>
      </c>
      <c r="CG184" s="76">
        <f t="shared" si="203"/>
        <v>-79</v>
      </c>
      <c r="CH184" s="76">
        <f t="shared" si="204"/>
        <v>10</v>
      </c>
      <c r="CI184" s="76">
        <v>1</v>
      </c>
      <c r="CJ184" s="67">
        <f t="shared" si="205"/>
        <v>2.2850000000000001</v>
      </c>
      <c r="CK184" s="75">
        <f>CK183*CI184</f>
        <v>1</v>
      </c>
      <c r="CL184" s="75">
        <f t="shared" si="206"/>
        <v>-180.51500000000001</v>
      </c>
      <c r="CM184" s="75">
        <f t="shared" si="207"/>
        <v>1.7527745895340409E-4</v>
      </c>
      <c r="CN184" s="75">
        <f t="shared" si="208"/>
        <v>2603981233267.0586</v>
      </c>
      <c r="CO184" s="75">
        <f t="shared" si="209"/>
        <v>4291.4541434738758</v>
      </c>
      <c r="CR184" s="76">
        <f t="shared" si="210"/>
        <v>-142</v>
      </c>
      <c r="CS184" s="76">
        <f t="shared" si="211"/>
        <v>10</v>
      </c>
      <c r="CT184" s="76">
        <v>1</v>
      </c>
      <c r="CU184" s="67">
        <f t="shared" si="212"/>
        <v>2.6</v>
      </c>
      <c r="CV184" s="75">
        <f>CV183*CT184</f>
        <v>1</v>
      </c>
      <c r="CW184" s="75">
        <f t="shared" si="213"/>
        <v>-369.2</v>
      </c>
      <c r="CX184" s="75">
        <f t="shared" si="214"/>
        <v>2.8232421102195676E-8</v>
      </c>
      <c r="CY184" s="75">
        <f t="shared" si="215"/>
        <v>2603981233267.0586</v>
      </c>
      <c r="CZ184" s="75">
        <f t="shared" si="216"/>
        <v>4291.4541434738758</v>
      </c>
    </row>
    <row r="185" spans="1:104">
      <c r="A185" s="67">
        <f t="shared" si="147"/>
        <v>123.6398501023816</v>
      </c>
      <c r="B185" s="67">
        <f t="shared" si="148"/>
        <v>5.9666666666666668</v>
      </c>
      <c r="C185" s="88">
        <f t="shared" si="219"/>
        <v>7.8199999999999994</v>
      </c>
      <c r="D185" s="92"/>
      <c r="E185" s="70">
        <f t="shared" si="149"/>
        <v>59823779181.940414</v>
      </c>
      <c r="F185" s="67">
        <f t="shared" si="217"/>
        <v>35.800000000000018</v>
      </c>
      <c r="G185" s="71">
        <v>179</v>
      </c>
      <c r="H185" s="76">
        <f t="shared" si="150"/>
        <v>179</v>
      </c>
      <c r="I185" s="76">
        <f t="shared" si="151"/>
        <v>10</v>
      </c>
      <c r="J185" s="76">
        <v>1</v>
      </c>
      <c r="K185" s="67">
        <f t="shared" si="152"/>
        <v>1</v>
      </c>
      <c r="L185" s="75">
        <f>L184*J185</f>
        <v>135475200</v>
      </c>
      <c r="M185" s="75">
        <f t="shared" si="153"/>
        <v>24250060800</v>
      </c>
      <c r="N185" s="75">
        <f t="shared" si="154"/>
        <v>598237791819.40417</v>
      </c>
      <c r="O185" s="75">
        <f t="shared" si="155"/>
        <v>2991188959097.021</v>
      </c>
      <c r="P185" s="75">
        <f t="shared" si="156"/>
        <v>4446.9132753489921</v>
      </c>
      <c r="Q185" s="106">
        <f t="shared" si="218"/>
        <v>24.669537810783723</v>
      </c>
      <c r="R185" s="79">
        <f>Q185/(($C185/K$3))</f>
        <v>3.1546723543201693</v>
      </c>
      <c r="S185" s="76">
        <f t="shared" si="157"/>
        <v>169</v>
      </c>
      <c r="T185" s="76">
        <f t="shared" si="158"/>
        <v>10</v>
      </c>
      <c r="U185" s="76">
        <v>1</v>
      </c>
      <c r="V185" s="67">
        <f t="shared" si="159"/>
        <v>1.05</v>
      </c>
      <c r="W185" s="75">
        <f>W184*U185</f>
        <v>135475200</v>
      </c>
      <c r="X185" s="75">
        <f t="shared" si="160"/>
        <v>24040074240</v>
      </c>
      <c r="Y185" s="75">
        <f t="shared" si="161"/>
        <v>149559447954.85095</v>
      </c>
      <c r="Z185" s="75">
        <f t="shared" si="162"/>
        <v>2991188959097.021</v>
      </c>
      <c r="AA185" s="75">
        <f t="shared" si="163"/>
        <v>4446.9132753489921</v>
      </c>
      <c r="AB185" s="106">
        <f t="shared" si="164"/>
        <v>6.2212556609330569</v>
      </c>
      <c r="AC185" s="79">
        <f>AB185/(($C185/V$3))</f>
        <v>0.83533483938359465</v>
      </c>
      <c r="AD185" s="76">
        <f t="shared" si="165"/>
        <v>144</v>
      </c>
      <c r="AE185" s="76">
        <f t="shared" si="166"/>
        <v>10</v>
      </c>
      <c r="AF185" s="76">
        <v>1</v>
      </c>
      <c r="AG185" s="67">
        <f t="shared" si="167"/>
        <v>1.175</v>
      </c>
      <c r="AH185" s="75">
        <f>AH184*AF185</f>
        <v>9676800</v>
      </c>
      <c r="AI185" s="75">
        <f t="shared" si="168"/>
        <v>1637314560</v>
      </c>
      <c r="AJ185" s="75">
        <f t="shared" si="169"/>
        <v>4673732748.5890846</v>
      </c>
      <c r="AK185" s="75">
        <f t="shared" si="170"/>
        <v>2991188959097.021</v>
      </c>
      <c r="AL185" s="75">
        <f t="shared" si="171"/>
        <v>4446.9132753489921</v>
      </c>
      <c r="AM185" s="106">
        <f t="shared" si="172"/>
        <v>2.8545111994784218</v>
      </c>
      <c r="AN185" s="79">
        <f>AM185/(($C185/AG$3))</f>
        <v>0.4289067339369752</v>
      </c>
      <c r="AO185" s="76">
        <f t="shared" si="173"/>
        <v>114</v>
      </c>
      <c r="AP185" s="76">
        <f t="shared" si="174"/>
        <v>10</v>
      </c>
      <c r="AQ185" s="76">
        <v>1</v>
      </c>
      <c r="AR185" s="67">
        <f t="shared" si="175"/>
        <v>1.325</v>
      </c>
      <c r="AS185" s="75">
        <f>AS184*AQ185</f>
        <v>57600</v>
      </c>
      <c r="AT185" s="75">
        <f t="shared" si="176"/>
        <v>8700480</v>
      </c>
      <c r="AU185" s="75">
        <f t="shared" si="177"/>
        <v>73027074.196704298</v>
      </c>
      <c r="AV185" s="75">
        <f t="shared" si="178"/>
        <v>2991188959097.021</v>
      </c>
      <c r="AW185" s="75">
        <f t="shared" si="179"/>
        <v>4446.9132753489921</v>
      </c>
      <c r="AX185" s="106">
        <f t="shared" si="180"/>
        <v>8.3934534872448765</v>
      </c>
      <c r="AY185" s="79">
        <f>AX185/(($C185/AR$3))</f>
        <v>1.4221644335804939</v>
      </c>
      <c r="AZ185" s="76">
        <f t="shared" si="181"/>
        <v>77</v>
      </c>
      <c r="BA185" s="76">
        <f t="shared" si="182"/>
        <v>10</v>
      </c>
      <c r="BB185" s="76">
        <v>1</v>
      </c>
      <c r="BC185" s="67">
        <f t="shared" si="183"/>
        <v>1.51</v>
      </c>
      <c r="BD185" s="75">
        <f>BD184*BB185</f>
        <v>480</v>
      </c>
      <c r="BE185" s="75">
        <f t="shared" si="184"/>
        <v>55809.599999999999</v>
      </c>
      <c r="BF185" s="75">
        <f t="shared" si="185"/>
        <v>432376.35220206424</v>
      </c>
      <c r="BG185" s="75">
        <f t="shared" si="186"/>
        <v>2991188959097.021</v>
      </c>
      <c r="BH185" s="75">
        <f t="shared" si="187"/>
        <v>4446.9132753489921</v>
      </c>
      <c r="BI185" s="106">
        <f t="shared" si="188"/>
        <v>7.7473472700407147</v>
      </c>
      <c r="BJ185" s="79">
        <f>BI185/(($C185/BC$3))</f>
        <v>1.4959711480513402</v>
      </c>
      <c r="BK185" s="76">
        <f t="shared" si="189"/>
        <v>27</v>
      </c>
      <c r="BL185" s="76">
        <f t="shared" si="190"/>
        <v>10</v>
      </c>
      <c r="BM185" s="76">
        <v>1</v>
      </c>
      <c r="BN185" s="67">
        <f t="shared" si="191"/>
        <v>1.76</v>
      </c>
      <c r="BO185" s="75">
        <f>BO184*BM185</f>
        <v>6</v>
      </c>
      <c r="BP185" s="75">
        <f t="shared" si="192"/>
        <v>285.12</v>
      </c>
      <c r="BQ185" s="75">
        <f t="shared" si="193"/>
        <v>422.24253144732688</v>
      </c>
      <c r="BR185" s="75">
        <f t="shared" si="194"/>
        <v>2991188959097.021</v>
      </c>
      <c r="BS185" s="75">
        <f t="shared" si="195"/>
        <v>4446.9132753489921</v>
      </c>
      <c r="BT185" s="106">
        <f t="shared" si="220"/>
        <v>1.4809291927866404</v>
      </c>
      <c r="BU185" s="79">
        <f>BT185/(($C185/BN$3))</f>
        <v>0.33330375694430786</v>
      </c>
      <c r="BV185" s="76">
        <f t="shared" si="196"/>
        <v>-28</v>
      </c>
      <c r="BW185" s="76">
        <f t="shared" si="197"/>
        <v>10</v>
      </c>
      <c r="BX185" s="76">
        <v>1</v>
      </c>
      <c r="BY185" s="67">
        <f t="shared" si="198"/>
        <v>2.0350000000000001</v>
      </c>
      <c r="BZ185" s="75">
        <f>BZ184*BX185</f>
        <v>1</v>
      </c>
      <c r="CA185" s="75">
        <f t="shared" si="199"/>
        <v>-56.980000000000004</v>
      </c>
      <c r="CB185" s="75">
        <f t="shared" si="200"/>
        <v>0.20617311105826433</v>
      </c>
      <c r="CC185" s="75">
        <f t="shared" si="201"/>
        <v>2991188959097.021</v>
      </c>
      <c r="CD185" s="75">
        <f t="shared" si="202"/>
        <v>4446.9132753489921</v>
      </c>
      <c r="CG185" s="76">
        <f t="shared" si="203"/>
        <v>-78</v>
      </c>
      <c r="CH185" s="76">
        <f t="shared" si="204"/>
        <v>10</v>
      </c>
      <c r="CI185" s="76">
        <v>1</v>
      </c>
      <c r="CJ185" s="67">
        <f t="shared" si="205"/>
        <v>2.2850000000000001</v>
      </c>
      <c r="CK185" s="75">
        <f>CK184*CI185</f>
        <v>1</v>
      </c>
      <c r="CL185" s="75">
        <f t="shared" si="206"/>
        <v>-178.23000000000002</v>
      </c>
      <c r="CM185" s="75">
        <f t="shared" si="207"/>
        <v>2.0134092876783564E-4</v>
      </c>
      <c r="CN185" s="75">
        <f t="shared" si="208"/>
        <v>2991188959097.021</v>
      </c>
      <c r="CO185" s="75">
        <f t="shared" si="209"/>
        <v>4446.9132753489921</v>
      </c>
      <c r="CR185" s="76">
        <f t="shared" si="210"/>
        <v>-141</v>
      </c>
      <c r="CS185" s="76">
        <f t="shared" si="211"/>
        <v>10</v>
      </c>
      <c r="CT185" s="76">
        <v>1</v>
      </c>
      <c r="CU185" s="67">
        <f t="shared" si="212"/>
        <v>2.6</v>
      </c>
      <c r="CV185" s="75">
        <f>CV184*CT185</f>
        <v>1</v>
      </c>
      <c r="CW185" s="75">
        <f t="shared" si="213"/>
        <v>-366.6</v>
      </c>
      <c r="CX185" s="75">
        <f t="shared" si="214"/>
        <v>3.2430535677675752E-8</v>
      </c>
      <c r="CY185" s="75">
        <f t="shared" si="215"/>
        <v>2991188959097.021</v>
      </c>
      <c r="CZ185" s="75">
        <f t="shared" si="216"/>
        <v>4446.9132753489921</v>
      </c>
    </row>
    <row r="186" spans="1:104">
      <c r="A186" s="67">
        <f t="shared" si="147"/>
        <v>128.00000000000142</v>
      </c>
      <c r="B186" s="67">
        <f t="shared" si="148"/>
        <v>6</v>
      </c>
      <c r="C186" s="88">
        <f t="shared" si="219"/>
        <v>7.8199999999999994</v>
      </c>
      <c r="D186" s="92"/>
      <c r="E186" s="70">
        <f t="shared" si="149"/>
        <v>68719476736.000824</v>
      </c>
      <c r="F186" s="67">
        <f t="shared" si="217"/>
        <v>36.000000000000014</v>
      </c>
      <c r="G186" s="71">
        <v>180</v>
      </c>
      <c r="H186" s="76">
        <f t="shared" si="150"/>
        <v>180</v>
      </c>
      <c r="I186" s="76">
        <f t="shared" si="151"/>
        <v>10</v>
      </c>
      <c r="J186" s="76">
        <v>14</v>
      </c>
      <c r="K186" s="67">
        <f t="shared" si="152"/>
        <v>1</v>
      </c>
      <c r="L186" s="75">
        <f>L185*J186</f>
        <v>1896652800</v>
      </c>
      <c r="M186" s="75">
        <f t="shared" si="153"/>
        <v>341397504000</v>
      </c>
      <c r="N186" s="75">
        <f t="shared" si="154"/>
        <v>687194767360.0083</v>
      </c>
      <c r="O186" s="75">
        <f t="shared" si="155"/>
        <v>3435973836800.0415</v>
      </c>
      <c r="P186" s="75">
        <f t="shared" si="156"/>
        <v>4608.0000000000509</v>
      </c>
      <c r="Q186" s="106">
        <f t="shared" si="218"/>
        <v>2.0128874971505599</v>
      </c>
      <c r="R186" s="79">
        <f>Q186/(($C186/K$3))</f>
        <v>0.25740249324175962</v>
      </c>
      <c r="S186" s="76">
        <f t="shared" si="157"/>
        <v>170</v>
      </c>
      <c r="T186" s="76">
        <f t="shared" si="158"/>
        <v>10</v>
      </c>
      <c r="U186" s="76">
        <v>1</v>
      </c>
      <c r="V186" s="67">
        <f t="shared" si="159"/>
        <v>1.05</v>
      </c>
      <c r="W186" s="75">
        <f>W185*U186</f>
        <v>135475200</v>
      </c>
      <c r="X186" s="75">
        <f t="shared" si="160"/>
        <v>24182323200</v>
      </c>
      <c r="Y186" s="75">
        <f t="shared" si="161"/>
        <v>171798691840.00195</v>
      </c>
      <c r="Z186" s="75">
        <f t="shared" si="162"/>
        <v>3435973836800.0415</v>
      </c>
      <c r="AA186" s="75">
        <f t="shared" si="163"/>
        <v>4608.0000000000509</v>
      </c>
      <c r="AB186" s="106">
        <f t="shared" si="164"/>
        <v>7.10430881347256</v>
      </c>
      <c r="AC186" s="79">
        <f>AB186/(($C186/V$3))</f>
        <v>0.95390335730769682</v>
      </c>
      <c r="AD186" s="76">
        <f t="shared" si="165"/>
        <v>145</v>
      </c>
      <c r="AE186" s="76">
        <f t="shared" si="166"/>
        <v>10</v>
      </c>
      <c r="AF186" s="76">
        <v>1</v>
      </c>
      <c r="AG186" s="67">
        <f t="shared" si="167"/>
        <v>1.175</v>
      </c>
      <c r="AH186" s="75">
        <f>AH185*AF186</f>
        <v>9676800</v>
      </c>
      <c r="AI186" s="75">
        <f t="shared" si="168"/>
        <v>1648684800</v>
      </c>
      <c r="AJ186" s="75">
        <f t="shared" si="169"/>
        <v>5368709120.0000525</v>
      </c>
      <c r="AK186" s="75">
        <f t="shared" si="170"/>
        <v>3435973836800.0415</v>
      </c>
      <c r="AL186" s="75">
        <f t="shared" si="171"/>
        <v>4608.0000000000509</v>
      </c>
      <c r="AM186" s="106">
        <f t="shared" si="172"/>
        <v>3.2563587169603627</v>
      </c>
      <c r="AN186" s="79">
        <f>AM186/(($C186/AG$3))</f>
        <v>0.4892866358604126</v>
      </c>
      <c r="AO186" s="76">
        <f t="shared" si="173"/>
        <v>115</v>
      </c>
      <c r="AP186" s="76">
        <f t="shared" si="174"/>
        <v>10</v>
      </c>
      <c r="AQ186" s="76">
        <v>1</v>
      </c>
      <c r="AR186" s="67">
        <f t="shared" si="175"/>
        <v>1.325</v>
      </c>
      <c r="AS186" s="75">
        <f>AS185*AQ186</f>
        <v>57600</v>
      </c>
      <c r="AT186" s="75">
        <f t="shared" si="176"/>
        <v>8776800</v>
      </c>
      <c r="AU186" s="75">
        <f t="shared" si="177"/>
        <v>83886080.000000656</v>
      </c>
      <c r="AV186" s="75">
        <f t="shared" si="178"/>
        <v>3435973836800.0415</v>
      </c>
      <c r="AW186" s="75">
        <f t="shared" si="179"/>
        <v>4608.0000000000509</v>
      </c>
      <c r="AX186" s="106">
        <f t="shared" si="180"/>
        <v>9.5577066812506448</v>
      </c>
      <c r="AY186" s="79">
        <f>AX186/(($C186/AR$3))</f>
        <v>1.619432398037993</v>
      </c>
      <c r="AZ186" s="76">
        <f t="shared" si="181"/>
        <v>78</v>
      </c>
      <c r="BA186" s="76">
        <f t="shared" si="182"/>
        <v>10</v>
      </c>
      <c r="BB186" s="76">
        <v>1</v>
      </c>
      <c r="BC186" s="67">
        <f t="shared" si="183"/>
        <v>1.51</v>
      </c>
      <c r="BD186" s="75">
        <f>BD185*BB186</f>
        <v>480</v>
      </c>
      <c r="BE186" s="75">
        <f t="shared" si="184"/>
        <v>56534.400000000001</v>
      </c>
      <c r="BF186" s="75">
        <f t="shared" si="185"/>
        <v>496670.00451412977</v>
      </c>
      <c r="BG186" s="75">
        <f t="shared" si="186"/>
        <v>3435973836800.0415</v>
      </c>
      <c r="BH186" s="75">
        <f t="shared" si="187"/>
        <v>4608.0000000000509</v>
      </c>
      <c r="BI186" s="106">
        <f t="shared" si="188"/>
        <v>8.7852706407802987</v>
      </c>
      <c r="BJ186" s="79">
        <f>BI186/(($C186/BC$3))</f>
        <v>1.6963885764166564</v>
      </c>
      <c r="BK186" s="76">
        <f t="shared" si="189"/>
        <v>28</v>
      </c>
      <c r="BL186" s="76">
        <f t="shared" si="190"/>
        <v>10</v>
      </c>
      <c r="BM186" s="76">
        <v>1</v>
      </c>
      <c r="BN186" s="67">
        <f t="shared" si="191"/>
        <v>1.76</v>
      </c>
      <c r="BO186" s="75">
        <f>BO185*BM186</f>
        <v>6</v>
      </c>
      <c r="BP186" s="75">
        <f t="shared" si="192"/>
        <v>295.68</v>
      </c>
      <c r="BQ186" s="75">
        <f t="shared" si="193"/>
        <v>485.02930128332827</v>
      </c>
      <c r="BR186" s="75">
        <f t="shared" si="194"/>
        <v>3435973836800.0415</v>
      </c>
      <c r="BS186" s="75">
        <f t="shared" si="195"/>
        <v>4608.0000000000509</v>
      </c>
      <c r="BT186" s="106">
        <f t="shared" si="220"/>
        <v>1.6403858944917757</v>
      </c>
      <c r="BU186" s="79">
        <f>BT186/(($C186/BN$3))</f>
        <v>0.3691917102692488</v>
      </c>
      <c r="BV186" s="76">
        <f t="shared" si="196"/>
        <v>-27</v>
      </c>
      <c r="BW186" s="76">
        <f t="shared" si="197"/>
        <v>10</v>
      </c>
      <c r="BX186" s="76">
        <v>1</v>
      </c>
      <c r="BY186" s="67">
        <f t="shared" si="198"/>
        <v>2.0350000000000001</v>
      </c>
      <c r="BZ186" s="75">
        <f>BZ185*BX186</f>
        <v>1</v>
      </c>
      <c r="CA186" s="75">
        <f t="shared" si="199"/>
        <v>-54.945000000000007</v>
      </c>
      <c r="CB186" s="75">
        <f t="shared" si="200"/>
        <v>0.2368307135172493</v>
      </c>
      <c r="CC186" s="75">
        <f t="shared" si="201"/>
        <v>3435973836800.0415</v>
      </c>
      <c r="CD186" s="75">
        <f t="shared" si="202"/>
        <v>4608.0000000000509</v>
      </c>
      <c r="CG186" s="76">
        <f t="shared" si="203"/>
        <v>-77</v>
      </c>
      <c r="CH186" s="76">
        <f t="shared" si="204"/>
        <v>10</v>
      </c>
      <c r="CI186" s="76">
        <v>1</v>
      </c>
      <c r="CJ186" s="67">
        <f t="shared" si="205"/>
        <v>2.2850000000000001</v>
      </c>
      <c r="CK186" s="75">
        <f>CK185*CI186</f>
        <v>1</v>
      </c>
      <c r="CL186" s="75">
        <f t="shared" si="206"/>
        <v>-175.94500000000002</v>
      </c>
      <c r="CM186" s="75">
        <f t="shared" si="207"/>
        <v>2.3127999366918795E-4</v>
      </c>
      <c r="CN186" s="75">
        <f t="shared" si="208"/>
        <v>3435973836800.0415</v>
      </c>
      <c r="CO186" s="75">
        <f t="shared" si="209"/>
        <v>4608.0000000000509</v>
      </c>
      <c r="CR186" s="76">
        <f t="shared" si="210"/>
        <v>-140</v>
      </c>
      <c r="CS186" s="76">
        <f t="shared" si="211"/>
        <v>10</v>
      </c>
      <c r="CT186" s="76">
        <v>1</v>
      </c>
      <c r="CU186" s="67">
        <f t="shared" si="212"/>
        <v>2.6</v>
      </c>
      <c r="CV186" s="75">
        <f>CV185*CT186</f>
        <v>1</v>
      </c>
      <c r="CW186" s="75">
        <f t="shared" si="213"/>
        <v>-364</v>
      </c>
      <c r="CX186" s="75">
        <f t="shared" si="214"/>
        <v>3.7252902984618797E-8</v>
      </c>
      <c r="CY186" s="75">
        <f t="shared" si="215"/>
        <v>3435973836800.0415</v>
      </c>
      <c r="CZ186" s="75">
        <f t="shared" si="216"/>
        <v>4608.0000000000509</v>
      </c>
    </row>
    <row r="187" spans="1:104">
      <c r="A187" s="67">
        <f t="shared" si="147"/>
        <v>132.51391025169781</v>
      </c>
      <c r="B187" s="67">
        <f t="shared" si="148"/>
        <v>6.0333333333333332</v>
      </c>
      <c r="C187" s="88">
        <f t="shared" si="219"/>
        <v>7.8199999999999994</v>
      </c>
      <c r="D187" s="92"/>
      <c r="E187" s="70">
        <f t="shared" si="149"/>
        <v>78937949882.901169</v>
      </c>
      <c r="F187" s="67">
        <f t="shared" si="217"/>
        <v>36.200000000000017</v>
      </c>
      <c r="G187" s="71">
        <v>181</v>
      </c>
      <c r="H187" s="76">
        <f t="shared" si="150"/>
        <v>181</v>
      </c>
      <c r="I187" s="76">
        <f t="shared" si="151"/>
        <v>10</v>
      </c>
      <c r="J187" s="76">
        <v>1</v>
      </c>
      <c r="K187" s="67">
        <f t="shared" si="152"/>
        <v>1</v>
      </c>
      <c r="L187" s="75">
        <f>L186*J187</f>
        <v>1896652800</v>
      </c>
      <c r="M187" s="75">
        <f t="shared" si="153"/>
        <v>343294156800</v>
      </c>
      <c r="N187" s="75">
        <f t="shared" si="154"/>
        <v>789379498829.01172</v>
      </c>
      <c r="O187" s="75">
        <f t="shared" si="155"/>
        <v>3946897494145.0586</v>
      </c>
      <c r="P187" s="75">
        <f t="shared" si="156"/>
        <v>4774.9178994028443</v>
      </c>
      <c r="Q187" s="106">
        <f t="shared" si="218"/>
        <v>2.2994259680595057</v>
      </c>
      <c r="R187" s="79">
        <f>Q187/(($C187/K$3))</f>
        <v>0.29404424143983449</v>
      </c>
      <c r="S187" s="76">
        <f t="shared" si="157"/>
        <v>171</v>
      </c>
      <c r="T187" s="76">
        <f t="shared" si="158"/>
        <v>10</v>
      </c>
      <c r="U187" s="76">
        <v>1</v>
      </c>
      <c r="V187" s="67">
        <f t="shared" si="159"/>
        <v>1.05</v>
      </c>
      <c r="W187" s="75">
        <f>W186*U187</f>
        <v>135475200</v>
      </c>
      <c r="X187" s="75">
        <f t="shared" si="160"/>
        <v>24324572160</v>
      </c>
      <c r="Y187" s="75">
        <f t="shared" si="161"/>
        <v>197344874707.25281</v>
      </c>
      <c r="Z187" s="75">
        <f t="shared" si="162"/>
        <v>3946897494145.0586</v>
      </c>
      <c r="AA187" s="75">
        <f t="shared" si="163"/>
        <v>4774.9178994028443</v>
      </c>
      <c r="AB187" s="106">
        <f t="shared" si="164"/>
        <v>8.1129844097226176</v>
      </c>
      <c r="AC187" s="79">
        <f>AB187/(($C187/V$3))</f>
        <v>1.0893393389013746</v>
      </c>
      <c r="AD187" s="76">
        <f t="shared" si="165"/>
        <v>146</v>
      </c>
      <c r="AE187" s="76">
        <f t="shared" si="166"/>
        <v>10</v>
      </c>
      <c r="AF187" s="76">
        <v>1</v>
      </c>
      <c r="AG187" s="67">
        <f t="shared" si="167"/>
        <v>1.175</v>
      </c>
      <c r="AH187" s="75">
        <f>AH186*AF187</f>
        <v>9676800</v>
      </c>
      <c r="AI187" s="75">
        <f t="shared" si="168"/>
        <v>1660055040</v>
      </c>
      <c r="AJ187" s="75">
        <f t="shared" si="169"/>
        <v>6167027334.6016397</v>
      </c>
      <c r="AK187" s="75">
        <f t="shared" si="170"/>
        <v>3946897494145.0586</v>
      </c>
      <c r="AL187" s="75">
        <f t="shared" si="171"/>
        <v>4774.9178994028443</v>
      </c>
      <c r="AM187" s="106">
        <f t="shared" si="172"/>
        <v>3.7149535322645928</v>
      </c>
      <c r="AN187" s="79">
        <f>AM187/(($C187/AG$3))</f>
        <v>0.55819314583259549</v>
      </c>
      <c r="AO187" s="76">
        <f t="shared" si="173"/>
        <v>116</v>
      </c>
      <c r="AP187" s="76">
        <f t="shared" si="174"/>
        <v>10</v>
      </c>
      <c r="AQ187" s="76">
        <v>1</v>
      </c>
      <c r="AR187" s="67">
        <f t="shared" si="175"/>
        <v>1.325</v>
      </c>
      <c r="AS187" s="75">
        <f>AS186*AQ187</f>
        <v>57600</v>
      </c>
      <c r="AT187" s="75">
        <f t="shared" si="176"/>
        <v>8853120</v>
      </c>
      <c r="AU187" s="75">
        <f t="shared" si="177"/>
        <v>96359802.103150427</v>
      </c>
      <c r="AV187" s="75">
        <f t="shared" si="178"/>
        <v>3946897494145.0586</v>
      </c>
      <c r="AW187" s="75">
        <f t="shared" si="179"/>
        <v>4774.9178994028443</v>
      </c>
      <c r="AX187" s="106">
        <f t="shared" si="180"/>
        <v>10.884276063483883</v>
      </c>
      <c r="AY187" s="79">
        <f>AX187/(($C187/AR$3))</f>
        <v>1.8442027856926018</v>
      </c>
      <c r="AZ187" s="76">
        <f t="shared" si="181"/>
        <v>79</v>
      </c>
      <c r="BA187" s="76">
        <f t="shared" si="182"/>
        <v>10</v>
      </c>
      <c r="BB187" s="76">
        <v>1</v>
      </c>
      <c r="BC187" s="67">
        <f t="shared" si="183"/>
        <v>1.51</v>
      </c>
      <c r="BD187" s="75">
        <f>BD186*BB187</f>
        <v>480</v>
      </c>
      <c r="BE187" s="75">
        <f t="shared" si="184"/>
        <v>57259.199999999997</v>
      </c>
      <c r="BF187" s="75">
        <f t="shared" si="185"/>
        <v>570524.01716175093</v>
      </c>
      <c r="BG187" s="75">
        <f t="shared" si="186"/>
        <v>3946897494145.0586</v>
      </c>
      <c r="BH187" s="75">
        <f t="shared" si="187"/>
        <v>4774.9178994028443</v>
      </c>
      <c r="BI187" s="106">
        <f t="shared" si="188"/>
        <v>9.9638838328469657</v>
      </c>
      <c r="BJ187" s="79">
        <f>BI187/(($C187/BC$3))</f>
        <v>1.923972453657151</v>
      </c>
      <c r="BK187" s="76">
        <f t="shared" si="189"/>
        <v>29</v>
      </c>
      <c r="BL187" s="76">
        <f t="shared" si="190"/>
        <v>10</v>
      </c>
      <c r="BM187" s="76">
        <v>1</v>
      </c>
      <c r="BN187" s="67">
        <f t="shared" si="191"/>
        <v>1.76</v>
      </c>
      <c r="BO187" s="75">
        <f>BO186*BM187</f>
        <v>6</v>
      </c>
      <c r="BP187" s="75">
        <f t="shared" si="192"/>
        <v>306.24</v>
      </c>
      <c r="BQ187" s="75">
        <f t="shared" si="193"/>
        <v>557.15236050952046</v>
      </c>
      <c r="BR187" s="75">
        <f t="shared" si="194"/>
        <v>3946897494145.0586</v>
      </c>
      <c r="BS187" s="75">
        <f t="shared" si="195"/>
        <v>4774.9178994028443</v>
      </c>
      <c r="BT187" s="106">
        <f t="shared" si="220"/>
        <v>1.8193324206815584</v>
      </c>
      <c r="BU187" s="79">
        <f>BT187/(($C187/BN$3))</f>
        <v>0.40946612025569606</v>
      </c>
      <c r="BV187" s="76">
        <f t="shared" si="196"/>
        <v>-26</v>
      </c>
      <c r="BW187" s="76">
        <f t="shared" si="197"/>
        <v>10</v>
      </c>
      <c r="BX187" s="76">
        <v>1</v>
      </c>
      <c r="BY187" s="67">
        <f t="shared" si="198"/>
        <v>2.0350000000000001</v>
      </c>
      <c r="BZ187" s="75">
        <f>BZ186*BX187</f>
        <v>1</v>
      </c>
      <c r="CA187" s="75">
        <f t="shared" si="199"/>
        <v>-52.910000000000004</v>
      </c>
      <c r="CB187" s="75">
        <f t="shared" si="200"/>
        <v>0.27204705103003834</v>
      </c>
      <c r="CC187" s="75">
        <f t="shared" si="201"/>
        <v>3946897494145.0586</v>
      </c>
      <c r="CD187" s="75">
        <f t="shared" si="202"/>
        <v>4774.9178994028443</v>
      </c>
      <c r="CG187" s="76">
        <f t="shared" si="203"/>
        <v>-76</v>
      </c>
      <c r="CH187" s="76">
        <f t="shared" si="204"/>
        <v>10</v>
      </c>
      <c r="CI187" s="76">
        <v>1</v>
      </c>
      <c r="CJ187" s="67">
        <f t="shared" si="205"/>
        <v>2.2850000000000001</v>
      </c>
      <c r="CK187" s="75">
        <f>CK186*CI187</f>
        <v>1</v>
      </c>
      <c r="CL187" s="75">
        <f t="shared" si="206"/>
        <v>-173.66000000000003</v>
      </c>
      <c r="CM187" s="75">
        <f t="shared" si="207"/>
        <v>2.656709482715209E-4</v>
      </c>
      <c r="CN187" s="75">
        <f t="shared" si="208"/>
        <v>3946897494145.0586</v>
      </c>
      <c r="CO187" s="75">
        <f t="shared" si="209"/>
        <v>4774.9178994028443</v>
      </c>
      <c r="CR187" s="76">
        <f t="shared" si="210"/>
        <v>-139</v>
      </c>
      <c r="CS187" s="76">
        <f t="shared" si="211"/>
        <v>10</v>
      </c>
      <c r="CT187" s="76">
        <v>1</v>
      </c>
      <c r="CU187" s="67">
        <f t="shared" si="212"/>
        <v>2.6</v>
      </c>
      <c r="CV187" s="75">
        <f>CV186*CT187</f>
        <v>1</v>
      </c>
      <c r="CW187" s="75">
        <f t="shared" si="213"/>
        <v>-361.40000000000003</v>
      </c>
      <c r="CX187" s="75">
        <f t="shared" si="214"/>
        <v>4.2792348377295747E-8</v>
      </c>
      <c r="CY187" s="75">
        <f t="shared" si="215"/>
        <v>3946897494145.0586</v>
      </c>
      <c r="CZ187" s="75">
        <f t="shared" si="216"/>
        <v>4774.9178994028443</v>
      </c>
    </row>
    <row r="188" spans="1:104">
      <c r="A188" s="67">
        <f t="shared" si="147"/>
        <v>137.18700320464706</v>
      </c>
      <c r="B188" s="67">
        <f t="shared" si="148"/>
        <v>6.0666666666666664</v>
      </c>
      <c r="C188" s="88">
        <f t="shared" si="219"/>
        <v>7.8199999999999994</v>
      </c>
      <c r="D188" s="92"/>
      <c r="E188" s="70">
        <f t="shared" si="149"/>
        <v>90675893177.326965</v>
      </c>
      <c r="F188" s="67">
        <f t="shared" si="217"/>
        <v>36.400000000000013</v>
      </c>
      <c r="G188" s="71">
        <v>182</v>
      </c>
      <c r="H188" s="76">
        <f t="shared" si="150"/>
        <v>182</v>
      </c>
      <c r="I188" s="76">
        <f t="shared" si="151"/>
        <v>10</v>
      </c>
      <c r="J188" s="76">
        <v>1</v>
      </c>
      <c r="K188" s="67">
        <f t="shared" si="152"/>
        <v>1</v>
      </c>
      <c r="L188" s="75">
        <f>L187*J188</f>
        <v>1896652800</v>
      </c>
      <c r="M188" s="75">
        <f t="shared" si="153"/>
        <v>345190809600</v>
      </c>
      <c r="N188" s="75">
        <f t="shared" si="154"/>
        <v>906758931773.26965</v>
      </c>
      <c r="O188" s="75">
        <f t="shared" si="155"/>
        <v>4533794658866.3486</v>
      </c>
      <c r="P188" s="75">
        <f t="shared" si="156"/>
        <v>4947.877915580937</v>
      </c>
      <c r="Q188" s="106">
        <f t="shared" si="218"/>
        <v>2.6268339322938616</v>
      </c>
      <c r="R188" s="79">
        <f>Q188/(($C188/K$3))</f>
        <v>0.33591226755675985</v>
      </c>
      <c r="S188" s="76">
        <f t="shared" si="157"/>
        <v>172</v>
      </c>
      <c r="T188" s="76">
        <f t="shared" si="158"/>
        <v>10</v>
      </c>
      <c r="U188" s="76">
        <v>1</v>
      </c>
      <c r="V188" s="67">
        <f t="shared" si="159"/>
        <v>1.05</v>
      </c>
      <c r="W188" s="75">
        <f>W187*U188</f>
        <v>135475200</v>
      </c>
      <c r="X188" s="75">
        <f t="shared" si="160"/>
        <v>24466821120</v>
      </c>
      <c r="Y188" s="75">
        <f t="shared" si="161"/>
        <v>226689732943.31729</v>
      </c>
      <c r="Z188" s="75">
        <f t="shared" si="162"/>
        <v>4533794658866.3486</v>
      </c>
      <c r="AA188" s="75">
        <f t="shared" si="163"/>
        <v>4947.877915580937</v>
      </c>
      <c r="AB188" s="106">
        <f t="shared" si="164"/>
        <v>9.2651894511140025</v>
      </c>
      <c r="AC188" s="79">
        <f>AB188/(($C188/V$3))</f>
        <v>1.2440471769398598</v>
      </c>
      <c r="AD188" s="76">
        <f t="shared" si="165"/>
        <v>147</v>
      </c>
      <c r="AE188" s="76">
        <f t="shared" si="166"/>
        <v>10</v>
      </c>
      <c r="AF188" s="76">
        <v>1</v>
      </c>
      <c r="AG188" s="67">
        <f t="shared" si="167"/>
        <v>1.175</v>
      </c>
      <c r="AH188" s="75">
        <f>AH187*AF188</f>
        <v>9676800</v>
      </c>
      <c r="AI188" s="75">
        <f t="shared" si="168"/>
        <v>1671425280</v>
      </c>
      <c r="AJ188" s="75">
        <f t="shared" si="169"/>
        <v>7084054154.4786539</v>
      </c>
      <c r="AK188" s="75">
        <f t="shared" si="170"/>
        <v>4533794658866.3486</v>
      </c>
      <c r="AL188" s="75">
        <f t="shared" si="171"/>
        <v>4947.877915580937</v>
      </c>
      <c r="AM188" s="106">
        <f t="shared" si="172"/>
        <v>4.2383313446585262</v>
      </c>
      <c r="AN188" s="79">
        <f>AM188/(($C188/AG$3))</f>
        <v>0.63683367390968915</v>
      </c>
      <c r="AO188" s="76">
        <f t="shared" si="173"/>
        <v>117</v>
      </c>
      <c r="AP188" s="76">
        <f t="shared" si="174"/>
        <v>10</v>
      </c>
      <c r="AQ188" s="76">
        <v>1</v>
      </c>
      <c r="AR188" s="67">
        <f t="shared" si="175"/>
        <v>1.325</v>
      </c>
      <c r="AS188" s="75">
        <f>AS187*AQ188</f>
        <v>57600</v>
      </c>
      <c r="AT188" s="75">
        <f t="shared" si="176"/>
        <v>8929440</v>
      </c>
      <c r="AU188" s="75">
        <f t="shared" si="177"/>
        <v>110688346.16372871</v>
      </c>
      <c r="AV188" s="75">
        <f t="shared" si="178"/>
        <v>4533794658866.3486</v>
      </c>
      <c r="AW188" s="75">
        <f t="shared" si="179"/>
        <v>4947.877915580937</v>
      </c>
      <c r="AX188" s="106">
        <f t="shared" si="180"/>
        <v>12.395888898265593</v>
      </c>
      <c r="AY188" s="79">
        <f>AX188/(($C188/AR$3))</f>
        <v>2.1003264437598355</v>
      </c>
      <c r="AZ188" s="76">
        <f t="shared" si="181"/>
        <v>80</v>
      </c>
      <c r="BA188" s="76">
        <f t="shared" si="182"/>
        <v>10</v>
      </c>
      <c r="BB188" s="76">
        <v>10</v>
      </c>
      <c r="BC188" s="67">
        <f t="shared" si="183"/>
        <v>1.51</v>
      </c>
      <c r="BD188" s="75">
        <f>BD187*BB188</f>
        <v>4800</v>
      </c>
      <c r="BE188" s="75">
        <f t="shared" si="184"/>
        <v>579840</v>
      </c>
      <c r="BF188" s="75">
        <f t="shared" si="185"/>
        <v>655360.00000000349</v>
      </c>
      <c r="BG188" s="75">
        <f t="shared" si="186"/>
        <v>4533794658866.3486</v>
      </c>
      <c r="BH188" s="75">
        <f t="shared" si="187"/>
        <v>4947.877915580937</v>
      </c>
      <c r="BI188" s="106">
        <f t="shared" si="188"/>
        <v>1.13024282560707</v>
      </c>
      <c r="BJ188" s="79">
        <f>BI188/(($C188/BC$3))</f>
        <v>0.21824381926683836</v>
      </c>
      <c r="BK188" s="76">
        <f t="shared" si="189"/>
        <v>30</v>
      </c>
      <c r="BL188" s="76">
        <f t="shared" si="190"/>
        <v>10</v>
      </c>
      <c r="BM188" s="76">
        <v>1</v>
      </c>
      <c r="BN188" s="67">
        <f t="shared" si="191"/>
        <v>1.76</v>
      </c>
      <c r="BO188" s="75">
        <f>BO187*BM188</f>
        <v>6</v>
      </c>
      <c r="BP188" s="75">
        <f t="shared" si="192"/>
        <v>316.8</v>
      </c>
      <c r="BQ188" s="75">
        <f t="shared" si="193"/>
        <v>640.00000000000114</v>
      </c>
      <c r="BR188" s="75">
        <f t="shared" si="194"/>
        <v>4533794658866.3486</v>
      </c>
      <c r="BS188" s="75">
        <f t="shared" si="195"/>
        <v>4947.877915580937</v>
      </c>
      <c r="BT188" s="106">
        <f t="shared" si="220"/>
        <v>2.0202020202020239</v>
      </c>
      <c r="BU188" s="79">
        <f>BT188/(($C188/BN$3))</f>
        <v>0.45467462347257837</v>
      </c>
      <c r="BV188" s="76">
        <f t="shared" si="196"/>
        <v>-25</v>
      </c>
      <c r="BW188" s="76">
        <f t="shared" si="197"/>
        <v>10</v>
      </c>
      <c r="BX188" s="76">
        <v>1</v>
      </c>
      <c r="BY188" s="67">
        <f t="shared" si="198"/>
        <v>2.0350000000000001</v>
      </c>
      <c r="BZ188" s="75">
        <f>BZ187*BX188</f>
        <v>1</v>
      </c>
      <c r="CA188" s="75">
        <f t="shared" si="199"/>
        <v>-50.875</v>
      </c>
      <c r="CB188" s="75">
        <f t="shared" si="200"/>
        <v>0.31249999999999944</v>
      </c>
      <c r="CC188" s="75">
        <f t="shared" si="201"/>
        <v>4533794658866.3486</v>
      </c>
      <c r="CD188" s="75">
        <f t="shared" si="202"/>
        <v>4947.877915580937</v>
      </c>
      <c r="CG188" s="76">
        <f t="shared" si="203"/>
        <v>-75</v>
      </c>
      <c r="CH188" s="76">
        <f t="shared" si="204"/>
        <v>10</v>
      </c>
      <c r="CI188" s="76">
        <v>1</v>
      </c>
      <c r="CJ188" s="67">
        <f t="shared" si="205"/>
        <v>2.2850000000000001</v>
      </c>
      <c r="CK188" s="75">
        <f>CK187*CI188</f>
        <v>1</v>
      </c>
      <c r="CL188" s="75">
        <f t="shared" si="206"/>
        <v>-171.375</v>
      </c>
      <c r="CM188" s="75">
        <f t="shared" si="207"/>
        <v>3.0517578124999848E-4</v>
      </c>
      <c r="CN188" s="75">
        <f t="shared" si="208"/>
        <v>4533794658866.3486</v>
      </c>
      <c r="CO188" s="75">
        <f t="shared" si="209"/>
        <v>4947.877915580937</v>
      </c>
      <c r="CR188" s="76">
        <f t="shared" si="210"/>
        <v>-138</v>
      </c>
      <c r="CS188" s="76">
        <f t="shared" si="211"/>
        <v>10</v>
      </c>
      <c r="CT188" s="76">
        <v>1</v>
      </c>
      <c r="CU188" s="67">
        <f t="shared" si="212"/>
        <v>2.6</v>
      </c>
      <c r="CV188" s="75">
        <f>CV187*CT188</f>
        <v>1</v>
      </c>
      <c r="CW188" s="75">
        <f t="shared" si="213"/>
        <v>-358.8</v>
      </c>
      <c r="CX188" s="75">
        <f t="shared" si="214"/>
        <v>4.915550018745966E-8</v>
      </c>
      <c r="CY188" s="75">
        <f t="shared" si="215"/>
        <v>4533794658866.3486</v>
      </c>
      <c r="CZ188" s="75">
        <f t="shared" si="216"/>
        <v>4947.877915580937</v>
      </c>
    </row>
    <row r="189" spans="1:104">
      <c r="A189" s="67">
        <f t="shared" si="147"/>
        <v>142.02489242468579</v>
      </c>
      <c r="B189" s="67">
        <f t="shared" si="148"/>
        <v>6.1</v>
      </c>
      <c r="C189" s="88">
        <f t="shared" si="219"/>
        <v>7.8199999999999994</v>
      </c>
      <c r="D189" s="92"/>
      <c r="E189" s="70">
        <f t="shared" si="149"/>
        <v>104159249330.68239</v>
      </c>
      <c r="F189" s="67">
        <f t="shared" si="217"/>
        <v>36.600000000000016</v>
      </c>
      <c r="G189" s="71">
        <v>183</v>
      </c>
      <c r="H189" s="76">
        <f t="shared" si="150"/>
        <v>183</v>
      </c>
      <c r="I189" s="76">
        <f t="shared" si="151"/>
        <v>10</v>
      </c>
      <c r="J189" s="76">
        <v>1</v>
      </c>
      <c r="K189" s="67">
        <f t="shared" si="152"/>
        <v>1</v>
      </c>
      <c r="L189" s="75">
        <f>L188*J189</f>
        <v>1896652800</v>
      </c>
      <c r="M189" s="75">
        <f t="shared" si="153"/>
        <v>347087462400</v>
      </c>
      <c r="N189" s="75">
        <f t="shared" si="154"/>
        <v>1041592493306.8239</v>
      </c>
      <c r="O189" s="75">
        <f t="shared" si="155"/>
        <v>5207962466534.1191</v>
      </c>
      <c r="P189" s="75">
        <f t="shared" si="156"/>
        <v>5127.0986165311569</v>
      </c>
      <c r="Q189" s="106">
        <f t="shared" si="218"/>
        <v>3.0009510747076291</v>
      </c>
      <c r="R189" s="79">
        <f>Q189/(($C189/K$3))</f>
        <v>0.38375333436158943</v>
      </c>
      <c r="S189" s="76">
        <f t="shared" si="157"/>
        <v>173</v>
      </c>
      <c r="T189" s="76">
        <f t="shared" si="158"/>
        <v>10</v>
      </c>
      <c r="U189" s="76">
        <v>1</v>
      </c>
      <c r="V189" s="67">
        <f t="shared" si="159"/>
        <v>1.05</v>
      </c>
      <c r="W189" s="75">
        <f>W188*U189</f>
        <v>135475200</v>
      </c>
      <c r="X189" s="75">
        <f t="shared" si="160"/>
        <v>24609070080</v>
      </c>
      <c r="Y189" s="75">
        <f t="shared" si="161"/>
        <v>260398123326.70575</v>
      </c>
      <c r="Z189" s="75">
        <f t="shared" si="162"/>
        <v>5207962466534.1191</v>
      </c>
      <c r="AA189" s="75">
        <f t="shared" si="163"/>
        <v>5127.0986165311569</v>
      </c>
      <c r="AB189" s="106">
        <f t="shared" si="164"/>
        <v>10.5813881824951</v>
      </c>
      <c r="AC189" s="79">
        <f>AB189/(($C189/V$3))</f>
        <v>1.4207746280843807</v>
      </c>
      <c r="AD189" s="76">
        <f t="shared" si="165"/>
        <v>148</v>
      </c>
      <c r="AE189" s="76">
        <f t="shared" si="166"/>
        <v>10</v>
      </c>
      <c r="AF189" s="76">
        <v>1</v>
      </c>
      <c r="AG189" s="67">
        <f t="shared" si="167"/>
        <v>1.175</v>
      </c>
      <c r="AH189" s="75">
        <f>AH188*AF189</f>
        <v>9676800</v>
      </c>
      <c r="AI189" s="75">
        <f t="shared" si="168"/>
        <v>1682795520</v>
      </c>
      <c r="AJ189" s="75">
        <f t="shared" si="169"/>
        <v>8137441353.9595413</v>
      </c>
      <c r="AK189" s="75">
        <f t="shared" si="170"/>
        <v>5207962466534.1191</v>
      </c>
      <c r="AL189" s="75">
        <f t="shared" si="171"/>
        <v>5127.0986165311569</v>
      </c>
      <c r="AM189" s="106">
        <f t="shared" si="172"/>
        <v>4.8356685391933665</v>
      </c>
      <c r="AN189" s="79">
        <f>AM189/(($C189/AG$3))</f>
        <v>0.72658702475092152</v>
      </c>
      <c r="AO189" s="76">
        <f t="shared" si="173"/>
        <v>118</v>
      </c>
      <c r="AP189" s="76">
        <f t="shared" si="174"/>
        <v>10</v>
      </c>
      <c r="AQ189" s="76">
        <v>1</v>
      </c>
      <c r="AR189" s="67">
        <f t="shared" si="175"/>
        <v>1.325</v>
      </c>
      <c r="AS189" s="75">
        <f>AS188*AQ189</f>
        <v>57600</v>
      </c>
      <c r="AT189" s="75">
        <f t="shared" si="176"/>
        <v>9005760</v>
      </c>
      <c r="AU189" s="75">
        <f t="shared" si="177"/>
        <v>127147521.15561755</v>
      </c>
      <c r="AV189" s="75">
        <f t="shared" si="178"/>
        <v>5207962466534.1191</v>
      </c>
      <c r="AW189" s="75">
        <f t="shared" si="179"/>
        <v>5127.0986165311569</v>
      </c>
      <c r="AX189" s="106">
        <f t="shared" si="180"/>
        <v>14.118466532043664</v>
      </c>
      <c r="AY189" s="79">
        <f>AX189/(($C189/AR$3))</f>
        <v>2.3921954162350199</v>
      </c>
      <c r="AZ189" s="76">
        <f t="shared" si="181"/>
        <v>81</v>
      </c>
      <c r="BA189" s="76">
        <f t="shared" si="182"/>
        <v>10</v>
      </c>
      <c r="BB189" s="76">
        <v>1</v>
      </c>
      <c r="BC189" s="67">
        <f t="shared" si="183"/>
        <v>1.51</v>
      </c>
      <c r="BD189" s="75">
        <f>BD188*BB189</f>
        <v>4800</v>
      </c>
      <c r="BE189" s="75">
        <f t="shared" si="184"/>
        <v>587088</v>
      </c>
      <c r="BF189" s="75">
        <f t="shared" si="185"/>
        <v>752810.95393086097</v>
      </c>
      <c r="BG189" s="75">
        <f t="shared" si="186"/>
        <v>5207962466534.1191</v>
      </c>
      <c r="BH189" s="75">
        <f t="shared" si="187"/>
        <v>5127.0986165311569</v>
      </c>
      <c r="BI189" s="106">
        <f t="shared" si="188"/>
        <v>1.2822795797748565</v>
      </c>
      <c r="BJ189" s="79">
        <f>BI189/(($C189/BC$3))</f>
        <v>0.24760129993095059</v>
      </c>
      <c r="BK189" s="76">
        <f t="shared" si="189"/>
        <v>31</v>
      </c>
      <c r="BL189" s="76">
        <f t="shared" si="190"/>
        <v>10</v>
      </c>
      <c r="BM189" s="76">
        <v>1</v>
      </c>
      <c r="BN189" s="67">
        <f t="shared" si="191"/>
        <v>1.76</v>
      </c>
      <c r="BO189" s="75">
        <f>BO188*BM189</f>
        <v>6</v>
      </c>
      <c r="BP189" s="75">
        <f t="shared" si="192"/>
        <v>327.36</v>
      </c>
      <c r="BQ189" s="75">
        <f t="shared" si="193"/>
        <v>735.16694719810391</v>
      </c>
      <c r="BR189" s="75">
        <f t="shared" si="194"/>
        <v>5207962466534.1191</v>
      </c>
      <c r="BS189" s="75">
        <f t="shared" si="195"/>
        <v>5127.0986165311569</v>
      </c>
      <c r="BT189" s="106">
        <f t="shared" si="220"/>
        <v>2.2457445845494375</v>
      </c>
      <c r="BU189" s="79">
        <f>BT189/(($C189/BN$3))</f>
        <v>0.50543612133081972</v>
      </c>
      <c r="BV189" s="76">
        <f t="shared" si="196"/>
        <v>-24</v>
      </c>
      <c r="BW189" s="76">
        <f t="shared" si="197"/>
        <v>10</v>
      </c>
      <c r="BX189" s="76">
        <v>1</v>
      </c>
      <c r="BY189" s="67">
        <f t="shared" si="198"/>
        <v>2.0350000000000001</v>
      </c>
      <c r="BZ189" s="75">
        <f>BZ188*BX189</f>
        <v>1</v>
      </c>
      <c r="CA189" s="75">
        <f t="shared" si="199"/>
        <v>-48.84</v>
      </c>
      <c r="CB189" s="75">
        <f t="shared" si="200"/>
        <v>0.3589682359365729</v>
      </c>
      <c r="CC189" s="75">
        <f t="shared" si="201"/>
        <v>5207962466534.1191</v>
      </c>
      <c r="CD189" s="75">
        <f t="shared" si="202"/>
        <v>5127.0986165311569</v>
      </c>
      <c r="CG189" s="76">
        <f t="shared" si="203"/>
        <v>-74</v>
      </c>
      <c r="CH189" s="76">
        <f t="shared" si="204"/>
        <v>10</v>
      </c>
      <c r="CI189" s="76">
        <v>1</v>
      </c>
      <c r="CJ189" s="67">
        <f t="shared" si="205"/>
        <v>2.2850000000000001</v>
      </c>
      <c r="CK189" s="75">
        <f>CK188*CI189</f>
        <v>1</v>
      </c>
      <c r="CL189" s="75">
        <f t="shared" si="206"/>
        <v>-169.09</v>
      </c>
      <c r="CM189" s="75">
        <f t="shared" si="207"/>
        <v>3.5055491790680828E-4</v>
      </c>
      <c r="CN189" s="75">
        <f t="shared" si="208"/>
        <v>5207962466534.1191</v>
      </c>
      <c r="CO189" s="75">
        <f t="shared" si="209"/>
        <v>5127.0986165311569</v>
      </c>
      <c r="CR189" s="76">
        <f t="shared" si="210"/>
        <v>-137</v>
      </c>
      <c r="CS189" s="76">
        <f t="shared" si="211"/>
        <v>10</v>
      </c>
      <c r="CT189" s="76">
        <v>1</v>
      </c>
      <c r="CU189" s="67">
        <f t="shared" si="212"/>
        <v>2.6</v>
      </c>
      <c r="CV189" s="75">
        <f>CV188*CT189</f>
        <v>1</v>
      </c>
      <c r="CW189" s="75">
        <f t="shared" si="213"/>
        <v>-356.2</v>
      </c>
      <c r="CX189" s="75">
        <f t="shared" si="214"/>
        <v>5.6464842204391372E-8</v>
      </c>
      <c r="CY189" s="75">
        <f t="shared" si="215"/>
        <v>5207962466534.1191</v>
      </c>
      <c r="CZ189" s="75">
        <f t="shared" si="216"/>
        <v>5127.0986165311569</v>
      </c>
    </row>
    <row r="190" spans="1:104">
      <c r="A190" s="67">
        <f t="shared" si="147"/>
        <v>147.03338943962217</v>
      </c>
      <c r="B190" s="67">
        <f t="shared" si="148"/>
        <v>6.1333333333333337</v>
      </c>
      <c r="C190" s="88">
        <f t="shared" si="219"/>
        <v>7.8199999999999994</v>
      </c>
      <c r="D190" s="92"/>
      <c r="E190" s="70">
        <f t="shared" si="149"/>
        <v>119647558363.88087</v>
      </c>
      <c r="F190" s="67">
        <f t="shared" si="217"/>
        <v>36.800000000000018</v>
      </c>
      <c r="G190" s="71">
        <v>184</v>
      </c>
      <c r="H190" s="76">
        <f t="shared" si="150"/>
        <v>184</v>
      </c>
      <c r="I190" s="76">
        <f t="shared" si="151"/>
        <v>10</v>
      </c>
      <c r="J190" s="76">
        <v>1</v>
      </c>
      <c r="K190" s="67">
        <f t="shared" si="152"/>
        <v>1</v>
      </c>
      <c r="L190" s="75">
        <f>L189*J190</f>
        <v>1896652800</v>
      </c>
      <c r="M190" s="75">
        <f t="shared" si="153"/>
        <v>348984115200</v>
      </c>
      <c r="N190" s="75">
        <f t="shared" si="154"/>
        <v>1196475583638.8088</v>
      </c>
      <c r="O190" s="75">
        <f t="shared" si="155"/>
        <v>5982377918194.0439</v>
      </c>
      <c r="P190" s="75">
        <f t="shared" si="156"/>
        <v>5312.8064717516809</v>
      </c>
      <c r="Q190" s="106">
        <f t="shared" si="218"/>
        <v>3.4284528479272423</v>
      </c>
      <c r="R190" s="79">
        <f>Q190/(($C190/K$3))</f>
        <v>0.43842108029760135</v>
      </c>
      <c r="S190" s="76">
        <f t="shared" si="157"/>
        <v>174</v>
      </c>
      <c r="T190" s="76">
        <f t="shared" si="158"/>
        <v>10</v>
      </c>
      <c r="U190" s="76">
        <v>1</v>
      </c>
      <c r="V190" s="67">
        <f t="shared" si="159"/>
        <v>1.05</v>
      </c>
      <c r="W190" s="75">
        <f>W189*U190</f>
        <v>135475200</v>
      </c>
      <c r="X190" s="75">
        <f t="shared" si="160"/>
        <v>24751319040</v>
      </c>
      <c r="Y190" s="75">
        <f t="shared" si="161"/>
        <v>299118895909.70197</v>
      </c>
      <c r="Z190" s="75">
        <f t="shared" si="162"/>
        <v>5982377918194.0439</v>
      </c>
      <c r="AA190" s="75">
        <f t="shared" si="163"/>
        <v>5312.8064717516809</v>
      </c>
      <c r="AB190" s="106">
        <f t="shared" si="164"/>
        <v>12.084967893076859</v>
      </c>
      <c r="AC190" s="79">
        <f>AB190/(($C190/V$3))</f>
        <v>1.6226619293773279</v>
      </c>
      <c r="AD190" s="76">
        <f t="shared" si="165"/>
        <v>149</v>
      </c>
      <c r="AE190" s="76">
        <f t="shared" si="166"/>
        <v>10</v>
      </c>
      <c r="AF190" s="76">
        <v>1</v>
      </c>
      <c r="AG190" s="67">
        <f t="shared" si="167"/>
        <v>1.175</v>
      </c>
      <c r="AH190" s="75">
        <f>AH189*AF190</f>
        <v>9676800</v>
      </c>
      <c r="AI190" s="75">
        <f t="shared" si="168"/>
        <v>1694165760</v>
      </c>
      <c r="AJ190" s="75">
        <f t="shared" si="169"/>
        <v>9347465497.1781693</v>
      </c>
      <c r="AK190" s="75">
        <f t="shared" si="170"/>
        <v>5982377918194.0439</v>
      </c>
      <c r="AL190" s="75">
        <f t="shared" si="171"/>
        <v>5312.8064717516809</v>
      </c>
      <c r="AM190" s="106">
        <f t="shared" si="172"/>
        <v>5.5174444661059434</v>
      </c>
      <c r="AN190" s="79">
        <f>AM190/(($C190/AG$3))</f>
        <v>0.82902778103254271</v>
      </c>
      <c r="AO190" s="76">
        <f t="shared" si="173"/>
        <v>119</v>
      </c>
      <c r="AP190" s="76">
        <f t="shared" si="174"/>
        <v>10</v>
      </c>
      <c r="AQ190" s="76">
        <v>1</v>
      </c>
      <c r="AR190" s="67">
        <f t="shared" si="175"/>
        <v>1.325</v>
      </c>
      <c r="AS190" s="75">
        <f>AS189*AQ190</f>
        <v>57600</v>
      </c>
      <c r="AT190" s="75">
        <f t="shared" si="176"/>
        <v>9082080</v>
      </c>
      <c r="AU190" s="75">
        <f t="shared" si="177"/>
        <v>146054148.39340866</v>
      </c>
      <c r="AV190" s="75">
        <f t="shared" si="178"/>
        <v>5982377918194.0439</v>
      </c>
      <c r="AW190" s="75">
        <f t="shared" si="179"/>
        <v>5312.8064717516809</v>
      </c>
      <c r="AX190" s="106">
        <f t="shared" si="180"/>
        <v>16.08157474867086</v>
      </c>
      <c r="AY190" s="79">
        <f>AX190/(($C190/AR$3))</f>
        <v>2.7248192508937201</v>
      </c>
      <c r="AZ190" s="76">
        <f t="shared" si="181"/>
        <v>82</v>
      </c>
      <c r="BA190" s="76">
        <f t="shared" si="182"/>
        <v>10</v>
      </c>
      <c r="BB190" s="76">
        <v>1</v>
      </c>
      <c r="BC190" s="67">
        <f t="shared" si="183"/>
        <v>1.51</v>
      </c>
      <c r="BD190" s="75">
        <f>BD189*BB190</f>
        <v>4800</v>
      </c>
      <c r="BE190" s="75">
        <f t="shared" si="184"/>
        <v>594336</v>
      </c>
      <c r="BF190" s="75">
        <f t="shared" si="185"/>
        <v>864752.70440412872</v>
      </c>
      <c r="BG190" s="75">
        <f t="shared" si="186"/>
        <v>5982377918194.0439</v>
      </c>
      <c r="BH190" s="75">
        <f t="shared" si="187"/>
        <v>5312.8064717516809</v>
      </c>
      <c r="BI190" s="106">
        <f t="shared" si="188"/>
        <v>1.4549896092515491</v>
      </c>
      <c r="BJ190" s="79">
        <f>BI190/(($C190/BC$3))</f>
        <v>0.28095067902427612</v>
      </c>
      <c r="BK190" s="76">
        <f t="shared" si="189"/>
        <v>32</v>
      </c>
      <c r="BL190" s="76">
        <f t="shared" si="190"/>
        <v>10</v>
      </c>
      <c r="BM190" s="76">
        <v>1</v>
      </c>
      <c r="BN190" s="67">
        <f t="shared" si="191"/>
        <v>1.76</v>
      </c>
      <c r="BO190" s="75">
        <f>BO189*BM190</f>
        <v>6</v>
      </c>
      <c r="BP190" s="75">
        <f t="shared" si="192"/>
        <v>337.92</v>
      </c>
      <c r="BQ190" s="75">
        <f t="shared" si="193"/>
        <v>844.48506289465411</v>
      </c>
      <c r="BR190" s="75">
        <f t="shared" si="194"/>
        <v>5982377918194.0439</v>
      </c>
      <c r="BS190" s="75">
        <f t="shared" si="195"/>
        <v>5312.8064717516809</v>
      </c>
      <c r="BT190" s="106">
        <f t="shared" si="220"/>
        <v>2.4990680128274563</v>
      </c>
      <c r="BU190" s="79">
        <f>BT190/(($C190/BN$3))</f>
        <v>0.56245008984351963</v>
      </c>
      <c r="BV190" s="76">
        <f t="shared" si="196"/>
        <v>-23</v>
      </c>
      <c r="BW190" s="76">
        <f t="shared" si="197"/>
        <v>10</v>
      </c>
      <c r="BX190" s="76">
        <v>1</v>
      </c>
      <c r="BY190" s="67">
        <f t="shared" si="198"/>
        <v>2.0350000000000001</v>
      </c>
      <c r="BZ190" s="75">
        <f>BZ189*BX190</f>
        <v>1</v>
      </c>
      <c r="CA190" s="75">
        <f t="shared" si="199"/>
        <v>-46.805000000000007</v>
      </c>
      <c r="CB190" s="75">
        <f t="shared" si="200"/>
        <v>0.41234622211652883</v>
      </c>
      <c r="CC190" s="75">
        <f t="shared" si="201"/>
        <v>5982377918194.0439</v>
      </c>
      <c r="CD190" s="75">
        <f t="shared" si="202"/>
        <v>5312.8064717516809</v>
      </c>
      <c r="CG190" s="76">
        <f t="shared" si="203"/>
        <v>-73</v>
      </c>
      <c r="CH190" s="76">
        <f t="shared" si="204"/>
        <v>10</v>
      </c>
      <c r="CI190" s="76">
        <v>1</v>
      </c>
      <c r="CJ190" s="67">
        <f t="shared" si="205"/>
        <v>2.2850000000000001</v>
      </c>
      <c r="CK190" s="75">
        <f>CK189*CI190</f>
        <v>1</v>
      </c>
      <c r="CL190" s="75">
        <f t="shared" si="206"/>
        <v>-166.80500000000001</v>
      </c>
      <c r="CM190" s="75">
        <f t="shared" si="207"/>
        <v>4.0268185753567133E-4</v>
      </c>
      <c r="CN190" s="75">
        <f t="shared" si="208"/>
        <v>5982377918194.0439</v>
      </c>
      <c r="CO190" s="75">
        <f t="shared" si="209"/>
        <v>5312.8064717516809</v>
      </c>
      <c r="CR190" s="76">
        <f t="shared" si="210"/>
        <v>-136</v>
      </c>
      <c r="CS190" s="76">
        <f t="shared" si="211"/>
        <v>10</v>
      </c>
      <c r="CT190" s="76">
        <v>1</v>
      </c>
      <c r="CU190" s="67">
        <f t="shared" si="212"/>
        <v>2.6</v>
      </c>
      <c r="CV190" s="75">
        <f>CV189*CT190</f>
        <v>1</v>
      </c>
      <c r="CW190" s="75">
        <f t="shared" si="213"/>
        <v>-353.6</v>
      </c>
      <c r="CX190" s="75">
        <f t="shared" si="214"/>
        <v>6.4861071355351517E-8</v>
      </c>
      <c r="CY190" s="75">
        <f t="shared" si="215"/>
        <v>5982377918194.0439</v>
      </c>
      <c r="CZ190" s="75">
        <f t="shared" si="216"/>
        <v>5312.8064717516809</v>
      </c>
    </row>
    <row r="191" spans="1:104">
      <c r="A191" s="67">
        <f t="shared" si="147"/>
        <v>152.21851072035005</v>
      </c>
      <c r="B191" s="67">
        <f t="shared" si="148"/>
        <v>6.166666666666667</v>
      </c>
      <c r="C191" s="88">
        <f t="shared" si="219"/>
        <v>7.8199999999999994</v>
      </c>
      <c r="D191" s="92"/>
      <c r="E191" s="70">
        <f t="shared" si="149"/>
        <v>137438953472.00174</v>
      </c>
      <c r="F191" s="67">
        <f t="shared" si="217"/>
        <v>37.000000000000021</v>
      </c>
      <c r="G191" s="71">
        <v>185</v>
      </c>
      <c r="H191" s="76">
        <f t="shared" si="150"/>
        <v>185</v>
      </c>
      <c r="I191" s="76">
        <f t="shared" si="151"/>
        <v>10</v>
      </c>
      <c r="J191" s="76">
        <v>1</v>
      </c>
      <c r="K191" s="67">
        <f t="shared" si="152"/>
        <v>1</v>
      </c>
      <c r="L191" s="75">
        <f>L190*J191</f>
        <v>1896652800</v>
      </c>
      <c r="M191" s="75">
        <f t="shared" si="153"/>
        <v>350880768000</v>
      </c>
      <c r="N191" s="75">
        <f t="shared" si="154"/>
        <v>1374389534720.0173</v>
      </c>
      <c r="O191" s="75">
        <f t="shared" si="155"/>
        <v>6871947673600.0869</v>
      </c>
      <c r="P191" s="75">
        <f t="shared" si="156"/>
        <v>5505.2361377193265</v>
      </c>
      <c r="Q191" s="106">
        <f t="shared" si="218"/>
        <v>3.9169702647254163</v>
      </c>
      <c r="R191" s="79">
        <f>Q191/(($C191/K$3))</f>
        <v>0.50089133820018117</v>
      </c>
      <c r="S191" s="76">
        <f t="shared" si="157"/>
        <v>175</v>
      </c>
      <c r="T191" s="76">
        <f t="shared" si="158"/>
        <v>10</v>
      </c>
      <c r="U191" s="76">
        <v>1</v>
      </c>
      <c r="V191" s="67">
        <f t="shared" si="159"/>
        <v>1.05</v>
      </c>
      <c r="W191" s="75">
        <f>W190*U191</f>
        <v>135475200</v>
      </c>
      <c r="X191" s="75">
        <f t="shared" si="160"/>
        <v>24893568000</v>
      </c>
      <c r="Y191" s="75">
        <f t="shared" si="161"/>
        <v>343597383680.00397</v>
      </c>
      <c r="Z191" s="75">
        <f t="shared" si="162"/>
        <v>6871947673600.0869</v>
      </c>
      <c r="AA191" s="75">
        <f t="shared" si="163"/>
        <v>5505.2361377193265</v>
      </c>
      <c r="AB191" s="106">
        <f t="shared" si="164"/>
        <v>13.802657123318118</v>
      </c>
      <c r="AC191" s="79">
        <f>AB191/(($C191/V$3))</f>
        <v>1.8532979513406682</v>
      </c>
      <c r="AD191" s="76">
        <f t="shared" si="165"/>
        <v>150</v>
      </c>
      <c r="AE191" s="76">
        <f t="shared" si="166"/>
        <v>10</v>
      </c>
      <c r="AF191" s="76">
        <v>1</v>
      </c>
      <c r="AG191" s="67">
        <f t="shared" si="167"/>
        <v>1.175</v>
      </c>
      <c r="AH191" s="75">
        <f>AH190*AF191</f>
        <v>9676800</v>
      </c>
      <c r="AI191" s="75">
        <f t="shared" si="168"/>
        <v>1705536000</v>
      </c>
      <c r="AJ191" s="75">
        <f t="shared" si="169"/>
        <v>10737418240.000107</v>
      </c>
      <c r="AK191" s="75">
        <f t="shared" si="170"/>
        <v>6871947673600.0869</v>
      </c>
      <c r="AL191" s="75">
        <f t="shared" si="171"/>
        <v>5505.2361377193265</v>
      </c>
      <c r="AM191" s="106">
        <f t="shared" si="172"/>
        <v>6.2956268527900363</v>
      </c>
      <c r="AN191" s="79">
        <f>AM191/(($C191/AG$3))</f>
        <v>0.94595416266346466</v>
      </c>
      <c r="AO191" s="76">
        <f t="shared" si="173"/>
        <v>120</v>
      </c>
      <c r="AP191" s="76">
        <f t="shared" si="174"/>
        <v>10</v>
      </c>
      <c r="AQ191" s="76">
        <v>12</v>
      </c>
      <c r="AR191" s="67">
        <f t="shared" si="175"/>
        <v>1.325</v>
      </c>
      <c r="AS191" s="75">
        <f>AS190*AQ191</f>
        <v>691200</v>
      </c>
      <c r="AT191" s="75">
        <f t="shared" si="176"/>
        <v>109900800</v>
      </c>
      <c r="AU191" s="75">
        <f t="shared" si="177"/>
        <v>167772160.00000134</v>
      </c>
      <c r="AV191" s="75">
        <f t="shared" si="178"/>
        <v>6871947673600.0869</v>
      </c>
      <c r="AW191" s="75">
        <f t="shared" si="179"/>
        <v>5505.2361377193265</v>
      </c>
      <c r="AX191" s="106">
        <f t="shared" si="180"/>
        <v>1.5265781504775338</v>
      </c>
      <c r="AY191" s="79">
        <f>AX191/(($C191/AR$3))</f>
        <v>0.25865934135329061</v>
      </c>
      <c r="AZ191" s="76">
        <f t="shared" si="181"/>
        <v>83</v>
      </c>
      <c r="BA191" s="76">
        <f t="shared" si="182"/>
        <v>10</v>
      </c>
      <c r="BB191" s="76">
        <v>1</v>
      </c>
      <c r="BC191" s="67">
        <f t="shared" si="183"/>
        <v>1.51</v>
      </c>
      <c r="BD191" s="75">
        <f>BD190*BB191</f>
        <v>4800</v>
      </c>
      <c r="BE191" s="75">
        <f t="shared" si="184"/>
        <v>601584</v>
      </c>
      <c r="BF191" s="75">
        <f t="shared" si="185"/>
        <v>993340.0090282599</v>
      </c>
      <c r="BG191" s="75">
        <f t="shared" si="186"/>
        <v>6871947673600.0869</v>
      </c>
      <c r="BH191" s="75">
        <f t="shared" si="187"/>
        <v>5505.2361377193265</v>
      </c>
      <c r="BI191" s="106">
        <f t="shared" si="188"/>
        <v>1.6512074939297918</v>
      </c>
      <c r="BJ191" s="79">
        <f>BI191/(($C191/BC$3))</f>
        <v>0.31883929869999822</v>
      </c>
      <c r="BK191" s="76">
        <f t="shared" si="189"/>
        <v>33</v>
      </c>
      <c r="BL191" s="76">
        <f t="shared" si="190"/>
        <v>10</v>
      </c>
      <c r="BM191" s="76">
        <v>1</v>
      </c>
      <c r="BN191" s="67">
        <f t="shared" si="191"/>
        <v>1.76</v>
      </c>
      <c r="BO191" s="75">
        <f>BO190*BM191</f>
        <v>6</v>
      </c>
      <c r="BP191" s="75">
        <f t="shared" si="192"/>
        <v>348.48</v>
      </c>
      <c r="BQ191" s="75">
        <f t="shared" si="193"/>
        <v>970.05860256665699</v>
      </c>
      <c r="BR191" s="75">
        <f t="shared" si="194"/>
        <v>6871947673600.0869</v>
      </c>
      <c r="BS191" s="75">
        <f t="shared" si="195"/>
        <v>5505.2361377193265</v>
      </c>
      <c r="BT191" s="106">
        <f t="shared" si="220"/>
        <v>2.783685154289075</v>
      </c>
      <c r="BU191" s="79">
        <f>BT191/(($C191/BN$3))</f>
        <v>0.62650714469933155</v>
      </c>
      <c r="BV191" s="76">
        <f t="shared" si="196"/>
        <v>-22</v>
      </c>
      <c r="BW191" s="76">
        <f t="shared" si="197"/>
        <v>10</v>
      </c>
      <c r="BX191" s="76">
        <v>1</v>
      </c>
      <c r="BY191" s="67">
        <f t="shared" si="198"/>
        <v>2.0350000000000001</v>
      </c>
      <c r="BZ191" s="75">
        <f>BZ190*BX191</f>
        <v>1</v>
      </c>
      <c r="CA191" s="75">
        <f t="shared" si="199"/>
        <v>-44.77</v>
      </c>
      <c r="CB191" s="75">
        <f t="shared" si="200"/>
        <v>0.47366142703449882</v>
      </c>
      <c r="CC191" s="75">
        <f t="shared" si="201"/>
        <v>6871947673600.0869</v>
      </c>
      <c r="CD191" s="75">
        <f t="shared" si="202"/>
        <v>5505.2361377193265</v>
      </c>
      <c r="CG191" s="76">
        <f t="shared" si="203"/>
        <v>-72</v>
      </c>
      <c r="CH191" s="76">
        <f t="shared" si="204"/>
        <v>10</v>
      </c>
      <c r="CI191" s="76">
        <v>1</v>
      </c>
      <c r="CJ191" s="67">
        <f t="shared" si="205"/>
        <v>2.2850000000000001</v>
      </c>
      <c r="CK191" s="75">
        <f>CK190*CI191</f>
        <v>1</v>
      </c>
      <c r="CL191" s="75">
        <f t="shared" si="206"/>
        <v>-164.52</v>
      </c>
      <c r="CM191" s="75">
        <f t="shared" si="207"/>
        <v>4.6255998733837607E-4</v>
      </c>
      <c r="CN191" s="75">
        <f t="shared" si="208"/>
        <v>6871947673600.0869</v>
      </c>
      <c r="CO191" s="75">
        <f t="shared" si="209"/>
        <v>5505.2361377193265</v>
      </c>
      <c r="CR191" s="76">
        <f t="shared" si="210"/>
        <v>-135</v>
      </c>
      <c r="CS191" s="76">
        <f t="shared" si="211"/>
        <v>10</v>
      </c>
      <c r="CT191" s="76">
        <v>1</v>
      </c>
      <c r="CU191" s="67">
        <f t="shared" si="212"/>
        <v>2.6</v>
      </c>
      <c r="CV191" s="75">
        <f>CV190*CT191</f>
        <v>1</v>
      </c>
      <c r="CW191" s="75">
        <f t="shared" si="213"/>
        <v>-351</v>
      </c>
      <c r="CX191" s="75">
        <f t="shared" si="214"/>
        <v>7.4505805969237606E-8</v>
      </c>
      <c r="CY191" s="75">
        <f t="shared" si="215"/>
        <v>6871947673600.0869</v>
      </c>
      <c r="CZ191" s="75">
        <f t="shared" si="216"/>
        <v>5505.2361377193265</v>
      </c>
    </row>
    <row r="192" spans="1:104">
      <c r="A192" s="67">
        <f t="shared" si="147"/>
        <v>157.58648490815111</v>
      </c>
      <c r="B192" s="67">
        <f t="shared" si="148"/>
        <v>6.2</v>
      </c>
      <c r="C192" s="88">
        <f t="shared" si="219"/>
        <v>7.8199999999999994</v>
      </c>
      <c r="D192" s="92"/>
      <c r="E192" s="70">
        <f t="shared" si="149"/>
        <v>157875899765.80237</v>
      </c>
      <c r="F192" s="67">
        <f t="shared" si="217"/>
        <v>37.200000000000024</v>
      </c>
      <c r="G192" s="71">
        <v>186</v>
      </c>
      <c r="H192" s="76">
        <f t="shared" si="150"/>
        <v>186</v>
      </c>
      <c r="I192" s="76">
        <f t="shared" si="151"/>
        <v>10</v>
      </c>
      <c r="J192" s="76">
        <v>1</v>
      </c>
      <c r="K192" s="67">
        <f t="shared" si="152"/>
        <v>1</v>
      </c>
      <c r="L192" s="75">
        <f>L191*J192</f>
        <v>1896652800</v>
      </c>
      <c r="M192" s="75">
        <f t="shared" si="153"/>
        <v>352777420800</v>
      </c>
      <c r="N192" s="75">
        <f t="shared" si="154"/>
        <v>1578758997658.0237</v>
      </c>
      <c r="O192" s="75">
        <f t="shared" si="155"/>
        <v>7893794988290.1182</v>
      </c>
      <c r="P192" s="75">
        <f t="shared" si="156"/>
        <v>5704.6307536750701</v>
      </c>
      <c r="Q192" s="106">
        <f t="shared" si="218"/>
        <v>4.4752268840728018</v>
      </c>
      <c r="R192" s="79">
        <f>Q192/(($C192/K$3))</f>
        <v>0.57227965269473169</v>
      </c>
      <c r="S192" s="76">
        <f t="shared" si="157"/>
        <v>176</v>
      </c>
      <c r="T192" s="76">
        <f t="shared" si="158"/>
        <v>10</v>
      </c>
      <c r="U192" s="76">
        <v>1</v>
      </c>
      <c r="V192" s="67">
        <f t="shared" si="159"/>
        <v>1.05</v>
      </c>
      <c r="W192" s="75">
        <f>W191*U192</f>
        <v>135475200</v>
      </c>
      <c r="X192" s="75">
        <f t="shared" si="160"/>
        <v>25035816960</v>
      </c>
      <c r="Y192" s="75">
        <f t="shared" si="161"/>
        <v>394689749414.50568</v>
      </c>
      <c r="Z192" s="75">
        <f t="shared" si="162"/>
        <v>7893794988290.1182</v>
      </c>
      <c r="AA192" s="75">
        <f t="shared" si="163"/>
        <v>5704.6307536750701</v>
      </c>
      <c r="AB192" s="106">
        <f t="shared" si="164"/>
        <v>15.765003796165542</v>
      </c>
      <c r="AC192" s="79">
        <f>AB192/(($C192/V$3))</f>
        <v>2.1167843971833529</v>
      </c>
      <c r="AD192" s="76">
        <f t="shared" si="165"/>
        <v>151</v>
      </c>
      <c r="AE192" s="76">
        <f t="shared" si="166"/>
        <v>10</v>
      </c>
      <c r="AF192" s="76">
        <v>1</v>
      </c>
      <c r="AG192" s="67">
        <f t="shared" si="167"/>
        <v>1.175</v>
      </c>
      <c r="AH192" s="75">
        <f>AH191*AF192</f>
        <v>9676800</v>
      </c>
      <c r="AI192" s="75">
        <f t="shared" si="168"/>
        <v>1716906240</v>
      </c>
      <c r="AJ192" s="75">
        <f t="shared" si="169"/>
        <v>12334054669.203283</v>
      </c>
      <c r="AK192" s="75">
        <f t="shared" si="170"/>
        <v>7893794988290.1182</v>
      </c>
      <c r="AL192" s="75">
        <f t="shared" si="171"/>
        <v>5704.6307536750701</v>
      </c>
      <c r="AM192" s="106">
        <f t="shared" si="172"/>
        <v>7.1838836517964335</v>
      </c>
      <c r="AN192" s="79">
        <f>AM192/(($C192/AG$3))</f>
        <v>1.0794198581663441</v>
      </c>
      <c r="AO192" s="76">
        <f t="shared" si="173"/>
        <v>121</v>
      </c>
      <c r="AP192" s="76">
        <f t="shared" si="174"/>
        <v>10</v>
      </c>
      <c r="AQ192" s="76">
        <v>1</v>
      </c>
      <c r="AR192" s="67">
        <f t="shared" si="175"/>
        <v>1.325</v>
      </c>
      <c r="AS192" s="75">
        <f>AS191*AQ192</f>
        <v>691200</v>
      </c>
      <c r="AT192" s="75">
        <f t="shared" si="176"/>
        <v>110816640</v>
      </c>
      <c r="AU192" s="75">
        <f t="shared" si="177"/>
        <v>192719604.20630097</v>
      </c>
      <c r="AV192" s="75">
        <f t="shared" si="178"/>
        <v>7893794988290.1182</v>
      </c>
      <c r="AW192" s="75">
        <f t="shared" si="179"/>
        <v>5704.6307536750701</v>
      </c>
      <c r="AX192" s="106">
        <f t="shared" si="180"/>
        <v>1.7390854316310347</v>
      </c>
      <c r="AY192" s="79">
        <f>AX192/(($C192/AR$3))</f>
        <v>0.29466600983518171</v>
      </c>
      <c r="AZ192" s="76">
        <f t="shared" si="181"/>
        <v>84</v>
      </c>
      <c r="BA192" s="76">
        <f t="shared" si="182"/>
        <v>10</v>
      </c>
      <c r="BB192" s="76">
        <v>1</v>
      </c>
      <c r="BC192" s="67">
        <f t="shared" si="183"/>
        <v>1.51</v>
      </c>
      <c r="BD192" s="75">
        <f>BD191*BB192</f>
        <v>4800</v>
      </c>
      <c r="BE192" s="75">
        <f t="shared" si="184"/>
        <v>608832</v>
      </c>
      <c r="BF192" s="75">
        <f t="shared" si="185"/>
        <v>1141048.0343235023</v>
      </c>
      <c r="BG192" s="75">
        <f t="shared" si="186"/>
        <v>7893794988290.1182</v>
      </c>
      <c r="BH192" s="75">
        <f t="shared" si="187"/>
        <v>5704.6307536750701</v>
      </c>
      <c r="BI192" s="106">
        <f t="shared" si="188"/>
        <v>1.8741591018926442</v>
      </c>
      <c r="BJ192" s="79">
        <f>BI192/(($C192/BC$3))</f>
        <v>0.3618900567593214</v>
      </c>
      <c r="BK192" s="76">
        <f t="shared" si="189"/>
        <v>34</v>
      </c>
      <c r="BL192" s="76">
        <f t="shared" si="190"/>
        <v>10</v>
      </c>
      <c r="BM192" s="76">
        <v>1</v>
      </c>
      <c r="BN192" s="67">
        <f t="shared" si="191"/>
        <v>1.76</v>
      </c>
      <c r="BO192" s="75">
        <f>BO191*BM192</f>
        <v>6</v>
      </c>
      <c r="BP192" s="75">
        <f t="shared" si="192"/>
        <v>359.04</v>
      </c>
      <c r="BQ192" s="75">
        <f t="shared" si="193"/>
        <v>1114.3047210190414</v>
      </c>
      <c r="BR192" s="75">
        <f t="shared" si="194"/>
        <v>7893794988290.1182</v>
      </c>
      <c r="BS192" s="75">
        <f t="shared" si="195"/>
        <v>5704.6307536750701</v>
      </c>
      <c r="BT192" s="106">
        <f t="shared" si="220"/>
        <v>3.1035670705744245</v>
      </c>
      <c r="BU192" s="79">
        <f>BT192/(($C192/BN$3))</f>
        <v>0.69850102867148189</v>
      </c>
      <c r="BV192" s="76">
        <f t="shared" si="196"/>
        <v>-21</v>
      </c>
      <c r="BW192" s="76">
        <f t="shared" si="197"/>
        <v>10</v>
      </c>
      <c r="BX192" s="76">
        <v>1</v>
      </c>
      <c r="BY192" s="67">
        <f t="shared" si="198"/>
        <v>2.0350000000000001</v>
      </c>
      <c r="BZ192" s="75">
        <f>BZ191*BX192</f>
        <v>1</v>
      </c>
      <c r="CA192" s="75">
        <f t="shared" si="199"/>
        <v>-42.734999999999999</v>
      </c>
      <c r="CB192" s="75">
        <f t="shared" si="200"/>
        <v>0.54409410206007691</v>
      </c>
      <c r="CC192" s="75">
        <f t="shared" si="201"/>
        <v>7893794988290.1182</v>
      </c>
      <c r="CD192" s="75">
        <f t="shared" si="202"/>
        <v>5704.6307536750701</v>
      </c>
      <c r="CG192" s="76">
        <f t="shared" si="203"/>
        <v>-71</v>
      </c>
      <c r="CH192" s="76">
        <f t="shared" si="204"/>
        <v>10</v>
      </c>
      <c r="CI192" s="76">
        <v>1</v>
      </c>
      <c r="CJ192" s="67">
        <f t="shared" si="205"/>
        <v>2.2850000000000001</v>
      </c>
      <c r="CK192" s="75">
        <f>CK191*CI192</f>
        <v>1</v>
      </c>
      <c r="CL192" s="75">
        <f t="shared" si="206"/>
        <v>-162.23500000000001</v>
      </c>
      <c r="CM192" s="75">
        <f t="shared" si="207"/>
        <v>5.3134189654304202E-4</v>
      </c>
      <c r="CN192" s="75">
        <f t="shared" si="208"/>
        <v>7893794988290.1182</v>
      </c>
      <c r="CO192" s="75">
        <f t="shared" si="209"/>
        <v>5704.6307536750701</v>
      </c>
      <c r="CR192" s="76">
        <f t="shared" si="210"/>
        <v>-134</v>
      </c>
      <c r="CS192" s="76">
        <f t="shared" si="211"/>
        <v>10</v>
      </c>
      <c r="CT192" s="76">
        <v>1</v>
      </c>
      <c r="CU192" s="67">
        <f t="shared" si="212"/>
        <v>2.6</v>
      </c>
      <c r="CV192" s="75">
        <f>CV191*CT192</f>
        <v>1</v>
      </c>
      <c r="CW192" s="75">
        <f t="shared" si="213"/>
        <v>-348.40000000000003</v>
      </c>
      <c r="CX192" s="75">
        <f t="shared" si="214"/>
        <v>8.5584696754591521E-8</v>
      </c>
      <c r="CY192" s="75">
        <f t="shared" si="215"/>
        <v>7893794988290.1182</v>
      </c>
      <c r="CZ192" s="75">
        <f t="shared" si="216"/>
        <v>5704.6307536750701</v>
      </c>
    </row>
    <row r="193" spans="1:104">
      <c r="A193" s="67">
        <f t="shared" si="147"/>
        <v>163.14376029686747</v>
      </c>
      <c r="B193" s="67">
        <f t="shared" si="148"/>
        <v>6.2333333333333334</v>
      </c>
      <c r="C193" s="88">
        <f t="shared" si="219"/>
        <v>7.8199999999999994</v>
      </c>
      <c r="D193" s="92"/>
      <c r="E193" s="70">
        <f t="shared" si="149"/>
        <v>181351786354.65399</v>
      </c>
      <c r="F193" s="67">
        <f t="shared" si="217"/>
        <v>37.40000000000002</v>
      </c>
      <c r="G193" s="71">
        <v>187</v>
      </c>
      <c r="H193" s="76">
        <f t="shared" si="150"/>
        <v>187</v>
      </c>
      <c r="I193" s="76">
        <f t="shared" si="151"/>
        <v>10</v>
      </c>
      <c r="J193" s="76">
        <v>1</v>
      </c>
      <c r="K193" s="67">
        <f t="shared" si="152"/>
        <v>1</v>
      </c>
      <c r="L193" s="75">
        <f>L192*J193</f>
        <v>1896652800</v>
      </c>
      <c r="M193" s="75">
        <f t="shared" si="153"/>
        <v>354674073600</v>
      </c>
      <c r="N193" s="75">
        <f t="shared" si="154"/>
        <v>1813517863546.54</v>
      </c>
      <c r="O193" s="75">
        <f t="shared" si="155"/>
        <v>9067589317732.6992</v>
      </c>
      <c r="P193" s="75">
        <f t="shared" si="156"/>
        <v>5911.2422480898313</v>
      </c>
      <c r="Q193" s="106">
        <f t="shared" si="218"/>
        <v>5.1131954617912623</v>
      </c>
      <c r="R193" s="79">
        <f>Q193/(($C193/K$3))</f>
        <v>0.65386131224952204</v>
      </c>
      <c r="S193" s="76">
        <f t="shared" si="157"/>
        <v>177</v>
      </c>
      <c r="T193" s="76">
        <f t="shared" si="158"/>
        <v>10</v>
      </c>
      <c r="U193" s="76">
        <v>1</v>
      </c>
      <c r="V193" s="67">
        <f t="shared" si="159"/>
        <v>1.05</v>
      </c>
      <c r="W193" s="75">
        <f>W192*U193</f>
        <v>135475200</v>
      </c>
      <c r="X193" s="75">
        <f t="shared" si="160"/>
        <v>25178065920</v>
      </c>
      <c r="Y193" s="75">
        <f t="shared" si="161"/>
        <v>453379465886.63477</v>
      </c>
      <c r="Z193" s="75">
        <f t="shared" si="162"/>
        <v>9067589317732.6992</v>
      </c>
      <c r="AA193" s="75">
        <f t="shared" si="163"/>
        <v>5911.2422480898313</v>
      </c>
      <c r="AB193" s="106">
        <f t="shared" si="164"/>
        <v>18.006921871091627</v>
      </c>
      <c r="AC193" s="79">
        <f>AB193/(($C193/V$3))</f>
        <v>2.4178092026401803</v>
      </c>
      <c r="AD193" s="76">
        <f t="shared" si="165"/>
        <v>152</v>
      </c>
      <c r="AE193" s="76">
        <f t="shared" si="166"/>
        <v>10</v>
      </c>
      <c r="AF193" s="76">
        <v>1</v>
      </c>
      <c r="AG193" s="67">
        <f t="shared" si="167"/>
        <v>1.175</v>
      </c>
      <c r="AH193" s="75">
        <f>AH192*AF193</f>
        <v>9676800</v>
      </c>
      <c r="AI193" s="75">
        <f t="shared" si="168"/>
        <v>1728276480</v>
      </c>
      <c r="AJ193" s="75">
        <f t="shared" si="169"/>
        <v>14168108308.95731</v>
      </c>
      <c r="AK193" s="75">
        <f t="shared" si="170"/>
        <v>9067589317732.6992</v>
      </c>
      <c r="AL193" s="75">
        <f t="shared" si="171"/>
        <v>5911.2422480898313</v>
      </c>
      <c r="AM193" s="106">
        <f t="shared" si="172"/>
        <v>8.1978251008526772</v>
      </c>
      <c r="AN193" s="79">
        <f>AM193/(($C193/AG$3))</f>
        <v>1.2317703955884778</v>
      </c>
      <c r="AO193" s="76">
        <f t="shared" si="173"/>
        <v>122</v>
      </c>
      <c r="AP193" s="76">
        <f t="shared" si="174"/>
        <v>10</v>
      </c>
      <c r="AQ193" s="76">
        <v>1</v>
      </c>
      <c r="AR193" s="67">
        <f t="shared" si="175"/>
        <v>1.325</v>
      </c>
      <c r="AS193" s="75">
        <f>AS192*AQ193</f>
        <v>691200</v>
      </c>
      <c r="AT193" s="75">
        <f t="shared" si="176"/>
        <v>111732480</v>
      </c>
      <c r="AU193" s="75">
        <f t="shared" si="177"/>
        <v>221376692.32745752</v>
      </c>
      <c r="AV193" s="75">
        <f t="shared" si="178"/>
        <v>9067589317732.6992</v>
      </c>
      <c r="AW193" s="75">
        <f t="shared" si="179"/>
        <v>5911.2422480898313</v>
      </c>
      <c r="AX193" s="106">
        <f t="shared" si="180"/>
        <v>1.9813101107883537</v>
      </c>
      <c r="AY193" s="79">
        <f>AX193/(($C193/AR$3))</f>
        <v>0.33570791519112136</v>
      </c>
      <c r="AZ193" s="76">
        <f t="shared" si="181"/>
        <v>85</v>
      </c>
      <c r="BA193" s="76">
        <f t="shared" si="182"/>
        <v>10</v>
      </c>
      <c r="BB193" s="76">
        <v>1</v>
      </c>
      <c r="BC193" s="67">
        <f t="shared" si="183"/>
        <v>1.51</v>
      </c>
      <c r="BD193" s="75">
        <f>BD192*BB193</f>
        <v>4800</v>
      </c>
      <c r="BE193" s="75">
        <f t="shared" si="184"/>
        <v>616080</v>
      </c>
      <c r="BF193" s="75">
        <f t="shared" si="185"/>
        <v>1310720.0000000072</v>
      </c>
      <c r="BG193" s="75">
        <f t="shared" si="186"/>
        <v>9067589317732.6992</v>
      </c>
      <c r="BH193" s="75">
        <f t="shared" si="187"/>
        <v>5911.2422480898313</v>
      </c>
      <c r="BI193" s="106">
        <f t="shared" si="188"/>
        <v>2.1275159070250735</v>
      </c>
      <c r="BJ193" s="79">
        <f>BI193/(($C193/BC$3))</f>
        <v>0.41081189509051935</v>
      </c>
      <c r="BK193" s="76">
        <f t="shared" si="189"/>
        <v>35</v>
      </c>
      <c r="BL193" s="76">
        <f t="shared" si="190"/>
        <v>10</v>
      </c>
      <c r="BM193" s="76">
        <v>1</v>
      </c>
      <c r="BN193" s="67">
        <f t="shared" si="191"/>
        <v>1.76</v>
      </c>
      <c r="BO193" s="75">
        <f>BO192*BM193</f>
        <v>6</v>
      </c>
      <c r="BP193" s="75">
        <f t="shared" si="192"/>
        <v>369.6</v>
      </c>
      <c r="BQ193" s="75">
        <f t="shared" si="193"/>
        <v>1280.0000000000032</v>
      </c>
      <c r="BR193" s="75">
        <f t="shared" si="194"/>
        <v>9067589317732.6992</v>
      </c>
      <c r="BS193" s="75">
        <f t="shared" si="195"/>
        <v>5911.2422480898313</v>
      </c>
      <c r="BT193" s="106">
        <f t="shared" si="220"/>
        <v>3.4632034632034716</v>
      </c>
      <c r="BU193" s="79">
        <f>BT193/(($C193/BN$3))</f>
        <v>0.77944221166727767</v>
      </c>
      <c r="BV193" s="76">
        <f t="shared" si="196"/>
        <v>-20</v>
      </c>
      <c r="BW193" s="76">
        <f t="shared" si="197"/>
        <v>10</v>
      </c>
      <c r="BX193" s="76">
        <v>1</v>
      </c>
      <c r="BY193" s="67">
        <f t="shared" si="198"/>
        <v>2.0350000000000001</v>
      </c>
      <c r="BZ193" s="75">
        <f>BZ192*BX193</f>
        <v>1</v>
      </c>
      <c r="CA193" s="75">
        <f t="shared" si="199"/>
        <v>-40.700000000000003</v>
      </c>
      <c r="CB193" s="75">
        <f t="shared" si="200"/>
        <v>0.62499999999999911</v>
      </c>
      <c r="CC193" s="75">
        <f t="shared" si="201"/>
        <v>9067589317732.6992</v>
      </c>
      <c r="CD193" s="75">
        <f t="shared" si="202"/>
        <v>5911.2422480898313</v>
      </c>
      <c r="CG193" s="76">
        <f t="shared" si="203"/>
        <v>-70</v>
      </c>
      <c r="CH193" s="76">
        <f t="shared" si="204"/>
        <v>10</v>
      </c>
      <c r="CI193" s="76">
        <v>1</v>
      </c>
      <c r="CJ193" s="67">
        <f t="shared" si="205"/>
        <v>2.2850000000000001</v>
      </c>
      <c r="CK193" s="75">
        <f>CK192*CI193</f>
        <v>1</v>
      </c>
      <c r="CL193" s="75">
        <f t="shared" si="206"/>
        <v>-159.95000000000002</v>
      </c>
      <c r="CM193" s="75">
        <f t="shared" si="207"/>
        <v>6.1035156249999718E-4</v>
      </c>
      <c r="CN193" s="75">
        <f t="shared" si="208"/>
        <v>9067589317732.6992</v>
      </c>
      <c r="CO193" s="75">
        <f t="shared" si="209"/>
        <v>5911.2422480898313</v>
      </c>
      <c r="CR193" s="76">
        <f t="shared" si="210"/>
        <v>-133</v>
      </c>
      <c r="CS193" s="76">
        <f t="shared" si="211"/>
        <v>10</v>
      </c>
      <c r="CT193" s="76">
        <v>1</v>
      </c>
      <c r="CU193" s="67">
        <f t="shared" si="212"/>
        <v>2.6</v>
      </c>
      <c r="CV193" s="75">
        <f>CV192*CT193</f>
        <v>1</v>
      </c>
      <c r="CW193" s="75">
        <f t="shared" si="213"/>
        <v>-345.8</v>
      </c>
      <c r="CX193" s="75">
        <f t="shared" si="214"/>
        <v>9.8311000374919374E-8</v>
      </c>
      <c r="CY193" s="75">
        <f t="shared" si="215"/>
        <v>9067589317732.6992</v>
      </c>
      <c r="CZ193" s="75">
        <f t="shared" si="216"/>
        <v>5911.2422480898313</v>
      </c>
    </row>
    <row r="194" spans="1:104">
      <c r="A194" s="67">
        <f t="shared" si="147"/>
        <v>168.89701257893245</v>
      </c>
      <c r="B194" s="67">
        <f t="shared" si="148"/>
        <v>6.2666666666666666</v>
      </c>
      <c r="C194" s="88">
        <f t="shared" si="219"/>
        <v>7.8199999999999994</v>
      </c>
      <c r="D194" s="92"/>
      <c r="E194" s="70">
        <f t="shared" si="149"/>
        <v>208318498661.36481</v>
      </c>
      <c r="F194" s="67">
        <f t="shared" si="217"/>
        <v>37.600000000000023</v>
      </c>
      <c r="G194" s="71">
        <v>188</v>
      </c>
      <c r="H194" s="76">
        <f t="shared" si="150"/>
        <v>188</v>
      </c>
      <c r="I194" s="76">
        <f t="shared" si="151"/>
        <v>10</v>
      </c>
      <c r="J194" s="76">
        <v>1</v>
      </c>
      <c r="K194" s="67">
        <f t="shared" si="152"/>
        <v>1</v>
      </c>
      <c r="L194" s="75">
        <f>L193*J194</f>
        <v>1896652800</v>
      </c>
      <c r="M194" s="75">
        <f t="shared" si="153"/>
        <v>356570726400</v>
      </c>
      <c r="N194" s="75">
        <f t="shared" si="154"/>
        <v>2083184986613.6479</v>
      </c>
      <c r="O194" s="75">
        <f t="shared" si="155"/>
        <v>10415924933068.24</v>
      </c>
      <c r="P194" s="75">
        <f t="shared" si="156"/>
        <v>6125.33165619595</v>
      </c>
      <c r="Q194" s="106">
        <f t="shared" si="218"/>
        <v>5.8422770922499598</v>
      </c>
      <c r="R194" s="79">
        <f>Q194/(($C194/K$3))</f>
        <v>0.74709425732096679</v>
      </c>
      <c r="S194" s="76">
        <f t="shared" si="157"/>
        <v>178</v>
      </c>
      <c r="T194" s="76">
        <f t="shared" si="158"/>
        <v>10</v>
      </c>
      <c r="U194" s="76">
        <v>1</v>
      </c>
      <c r="V194" s="67">
        <f t="shared" si="159"/>
        <v>1.05</v>
      </c>
      <c r="W194" s="75">
        <f>W193*U194</f>
        <v>135475200</v>
      </c>
      <c r="X194" s="75">
        <f t="shared" si="160"/>
        <v>25320314880</v>
      </c>
      <c r="Y194" s="75">
        <f t="shared" si="161"/>
        <v>520796246653.41174</v>
      </c>
      <c r="Z194" s="75">
        <f t="shared" si="162"/>
        <v>10415924933068.24</v>
      </c>
      <c r="AA194" s="75">
        <f t="shared" si="163"/>
        <v>6125.33165619595</v>
      </c>
      <c r="AB194" s="106">
        <f t="shared" si="164"/>
        <v>20.568316354737675</v>
      </c>
      <c r="AC194" s="79">
        <f>AB194/(($C194/V$3))</f>
        <v>2.7617304568381793</v>
      </c>
      <c r="AD194" s="76">
        <f t="shared" si="165"/>
        <v>153</v>
      </c>
      <c r="AE194" s="76">
        <f t="shared" si="166"/>
        <v>10</v>
      </c>
      <c r="AF194" s="76">
        <v>1</v>
      </c>
      <c r="AG194" s="67">
        <f t="shared" si="167"/>
        <v>1.175</v>
      </c>
      <c r="AH194" s="75">
        <f>AH193*AF194</f>
        <v>9676800</v>
      </c>
      <c r="AI194" s="75">
        <f t="shared" si="168"/>
        <v>1739646720</v>
      </c>
      <c r="AJ194" s="75">
        <f t="shared" si="169"/>
        <v>16274882707.91909</v>
      </c>
      <c r="AK194" s="75">
        <f t="shared" si="170"/>
        <v>10415924933068.24</v>
      </c>
      <c r="AL194" s="75">
        <f t="shared" si="171"/>
        <v>6125.33165619595</v>
      </c>
      <c r="AM194" s="106">
        <f t="shared" si="172"/>
        <v>9.3552803111191967</v>
      </c>
      <c r="AN194" s="79">
        <f>AM194/(($C194/AG$3))</f>
        <v>1.4056847014789076</v>
      </c>
      <c r="AO194" s="76">
        <f t="shared" si="173"/>
        <v>123</v>
      </c>
      <c r="AP194" s="76">
        <f t="shared" si="174"/>
        <v>10</v>
      </c>
      <c r="AQ194" s="76">
        <v>1</v>
      </c>
      <c r="AR194" s="67">
        <f t="shared" si="175"/>
        <v>1.325</v>
      </c>
      <c r="AS194" s="75">
        <f>AS193*AQ194</f>
        <v>691200</v>
      </c>
      <c r="AT194" s="75">
        <f t="shared" si="176"/>
        <v>112648320</v>
      </c>
      <c r="AU194" s="75">
        <f t="shared" si="177"/>
        <v>254295042.31123522</v>
      </c>
      <c r="AV194" s="75">
        <f t="shared" si="178"/>
        <v>10415924933068.24</v>
      </c>
      <c r="AW194" s="75">
        <f t="shared" si="179"/>
        <v>6125.33165619595</v>
      </c>
      <c r="AX194" s="106">
        <f t="shared" si="180"/>
        <v>2.2574241880503432</v>
      </c>
      <c r="AY194" s="79">
        <f>AX194/(($C194/AR$3))</f>
        <v>0.38249195002131775</v>
      </c>
      <c r="AZ194" s="76">
        <f t="shared" si="181"/>
        <v>86</v>
      </c>
      <c r="BA194" s="76">
        <f t="shared" si="182"/>
        <v>10</v>
      </c>
      <c r="BB194" s="76">
        <v>1</v>
      </c>
      <c r="BC194" s="67">
        <f t="shared" si="183"/>
        <v>1.51</v>
      </c>
      <c r="BD194" s="75">
        <f>BD193*BB194</f>
        <v>4800</v>
      </c>
      <c r="BE194" s="75">
        <f t="shared" si="184"/>
        <v>623328</v>
      </c>
      <c r="BF194" s="75">
        <f t="shared" si="185"/>
        <v>1505621.9078617222</v>
      </c>
      <c r="BG194" s="75">
        <f t="shared" si="186"/>
        <v>10415924933068.24</v>
      </c>
      <c r="BH194" s="75">
        <f t="shared" si="187"/>
        <v>6125.33165619595</v>
      </c>
      <c r="BI194" s="106">
        <f t="shared" si="188"/>
        <v>2.4154568828317067</v>
      </c>
      <c r="BJ194" s="79">
        <f>BI194/(($C194/BC$3))</f>
        <v>0.46641175103272092</v>
      </c>
      <c r="BK194" s="76">
        <f t="shared" si="189"/>
        <v>36</v>
      </c>
      <c r="BL194" s="76">
        <f t="shared" si="190"/>
        <v>10</v>
      </c>
      <c r="BM194" s="76">
        <v>1</v>
      </c>
      <c r="BN194" s="67">
        <f t="shared" si="191"/>
        <v>1.76</v>
      </c>
      <c r="BO194" s="75">
        <f>BO193*BM194</f>
        <v>6</v>
      </c>
      <c r="BP194" s="75">
        <f t="shared" si="192"/>
        <v>380.16</v>
      </c>
      <c r="BQ194" s="75">
        <f t="shared" si="193"/>
        <v>1470.3338943962083</v>
      </c>
      <c r="BR194" s="75">
        <f t="shared" si="194"/>
        <v>10415924933068.24</v>
      </c>
      <c r="BS194" s="75">
        <f t="shared" si="195"/>
        <v>6125.33165619595</v>
      </c>
      <c r="BT194" s="106">
        <f t="shared" si="220"/>
        <v>3.8676712289462545</v>
      </c>
      <c r="BU194" s="79">
        <f>BT194/(($C194/BN$3))</f>
        <v>0.87047332006974543</v>
      </c>
      <c r="BV194" s="76">
        <f t="shared" si="196"/>
        <v>-19</v>
      </c>
      <c r="BW194" s="76">
        <f t="shared" si="197"/>
        <v>10</v>
      </c>
      <c r="BX194" s="76">
        <v>1</v>
      </c>
      <c r="BY194" s="67">
        <f t="shared" si="198"/>
        <v>2.0350000000000001</v>
      </c>
      <c r="BZ194" s="75">
        <f>BZ193*BX194</f>
        <v>1</v>
      </c>
      <c r="CA194" s="75">
        <f t="shared" si="199"/>
        <v>-38.665000000000006</v>
      </c>
      <c r="CB194" s="75">
        <f t="shared" si="200"/>
        <v>0.71793647187314602</v>
      </c>
      <c r="CC194" s="75">
        <f t="shared" si="201"/>
        <v>10415924933068.24</v>
      </c>
      <c r="CD194" s="75">
        <f t="shared" si="202"/>
        <v>6125.33165619595</v>
      </c>
      <c r="CG194" s="76">
        <f t="shared" si="203"/>
        <v>-69</v>
      </c>
      <c r="CH194" s="76">
        <f t="shared" si="204"/>
        <v>10</v>
      </c>
      <c r="CI194" s="76">
        <v>1</v>
      </c>
      <c r="CJ194" s="67">
        <f t="shared" si="205"/>
        <v>2.2850000000000001</v>
      </c>
      <c r="CK194" s="75">
        <f>CK193*CI194</f>
        <v>1</v>
      </c>
      <c r="CL194" s="75">
        <f t="shared" si="206"/>
        <v>-157.66500000000002</v>
      </c>
      <c r="CM194" s="75">
        <f t="shared" si="207"/>
        <v>7.0110983581361678E-4</v>
      </c>
      <c r="CN194" s="75">
        <f t="shared" si="208"/>
        <v>10415924933068.24</v>
      </c>
      <c r="CO194" s="75">
        <f t="shared" si="209"/>
        <v>6125.33165619595</v>
      </c>
      <c r="CR194" s="76">
        <f t="shared" si="210"/>
        <v>-132</v>
      </c>
      <c r="CS194" s="76">
        <f t="shared" si="211"/>
        <v>10</v>
      </c>
      <c r="CT194" s="76">
        <v>1</v>
      </c>
      <c r="CU194" s="67">
        <f t="shared" si="212"/>
        <v>2.6</v>
      </c>
      <c r="CV194" s="75">
        <f>CV193*CT194</f>
        <v>1</v>
      </c>
      <c r="CW194" s="75">
        <f t="shared" si="213"/>
        <v>-343.2</v>
      </c>
      <c r="CX194" s="75">
        <f t="shared" si="214"/>
        <v>1.1292968440878277E-7</v>
      </c>
      <c r="CY194" s="75">
        <f t="shared" si="215"/>
        <v>10415924933068.24</v>
      </c>
      <c r="CZ194" s="75">
        <f t="shared" si="216"/>
        <v>6125.33165619595</v>
      </c>
    </row>
    <row r="195" spans="1:104">
      <c r="A195" s="67">
        <f t="shared" si="147"/>
        <v>174.85315286456469</v>
      </c>
      <c r="B195" s="67">
        <f t="shared" si="148"/>
        <v>6.3</v>
      </c>
      <c r="C195" s="88">
        <f t="shared" si="219"/>
        <v>7.8199999999999994</v>
      </c>
      <c r="D195" s="92"/>
      <c r="E195" s="70">
        <f t="shared" si="149"/>
        <v>239295116727.76178</v>
      </c>
      <c r="F195" s="67">
        <f t="shared" si="217"/>
        <v>37.800000000000018</v>
      </c>
      <c r="G195" s="71">
        <v>189</v>
      </c>
      <c r="H195" s="76">
        <f t="shared" si="150"/>
        <v>189</v>
      </c>
      <c r="I195" s="76">
        <f t="shared" si="151"/>
        <v>10</v>
      </c>
      <c r="J195" s="76">
        <v>1</v>
      </c>
      <c r="K195" s="67">
        <f t="shared" si="152"/>
        <v>1</v>
      </c>
      <c r="L195" s="75">
        <f>L194*J195</f>
        <v>1896652800</v>
      </c>
      <c r="M195" s="75">
        <f t="shared" si="153"/>
        <v>358467379200</v>
      </c>
      <c r="N195" s="75">
        <f t="shared" si="154"/>
        <v>2392951167277.6177</v>
      </c>
      <c r="O195" s="75">
        <f t="shared" si="155"/>
        <v>11964755836388.088</v>
      </c>
      <c r="P195" s="75">
        <f t="shared" si="156"/>
        <v>6347.1694489836982</v>
      </c>
      <c r="Q195" s="106">
        <f t="shared" si="218"/>
        <v>6.6755060742710324</v>
      </c>
      <c r="R195" s="79">
        <f>Q195/(($C195/K$3))</f>
        <v>0.85364527803977408</v>
      </c>
      <c r="S195" s="76">
        <f t="shared" si="157"/>
        <v>179</v>
      </c>
      <c r="T195" s="76">
        <f t="shared" si="158"/>
        <v>10</v>
      </c>
      <c r="U195" s="76">
        <v>1</v>
      </c>
      <c r="V195" s="67">
        <f t="shared" si="159"/>
        <v>1.05</v>
      </c>
      <c r="W195" s="75">
        <f>W194*U195</f>
        <v>135475200</v>
      </c>
      <c r="X195" s="75">
        <f t="shared" si="160"/>
        <v>25462563840</v>
      </c>
      <c r="Y195" s="75">
        <f t="shared" si="161"/>
        <v>598237791819.40417</v>
      </c>
      <c r="Z195" s="75">
        <f t="shared" si="162"/>
        <v>11964755836388.088</v>
      </c>
      <c r="AA195" s="75">
        <f t="shared" si="163"/>
        <v>6347.1694489836982</v>
      </c>
      <c r="AB195" s="106">
        <f t="shared" si="164"/>
        <v>23.494797915032116</v>
      </c>
      <c r="AC195" s="79">
        <f>AB195/(($C195/V$3))</f>
        <v>3.1546723543201693</v>
      </c>
      <c r="AD195" s="76">
        <f t="shared" si="165"/>
        <v>154</v>
      </c>
      <c r="AE195" s="76">
        <f t="shared" si="166"/>
        <v>10</v>
      </c>
      <c r="AF195" s="76">
        <v>1</v>
      </c>
      <c r="AG195" s="67">
        <f t="shared" si="167"/>
        <v>1.175</v>
      </c>
      <c r="AH195" s="75">
        <f>AH194*AF195</f>
        <v>9676800</v>
      </c>
      <c r="AI195" s="75">
        <f t="shared" si="168"/>
        <v>1751016960</v>
      </c>
      <c r="AJ195" s="75">
        <f t="shared" si="169"/>
        <v>18694930994.356346</v>
      </c>
      <c r="AK195" s="75">
        <f t="shared" si="170"/>
        <v>11964755836388.088</v>
      </c>
      <c r="AL195" s="75">
        <f t="shared" si="171"/>
        <v>6347.1694489836982</v>
      </c>
      <c r="AM195" s="106">
        <f t="shared" si="172"/>
        <v>10.676613317529686</v>
      </c>
      <c r="AN195" s="79">
        <f>AM195/(($C195/AG$3))</f>
        <v>1.6042225892707649</v>
      </c>
      <c r="AO195" s="76">
        <f t="shared" si="173"/>
        <v>124</v>
      </c>
      <c r="AP195" s="76">
        <f t="shared" si="174"/>
        <v>10</v>
      </c>
      <c r="AQ195" s="76">
        <v>1</v>
      </c>
      <c r="AR195" s="67">
        <f t="shared" si="175"/>
        <v>1.325</v>
      </c>
      <c r="AS195" s="75">
        <f>AS194*AQ195</f>
        <v>691200</v>
      </c>
      <c r="AT195" s="75">
        <f t="shared" si="176"/>
        <v>113564160</v>
      </c>
      <c r="AU195" s="75">
        <f t="shared" si="177"/>
        <v>292108296.78681737</v>
      </c>
      <c r="AV195" s="75">
        <f t="shared" si="178"/>
        <v>11964755836388.088</v>
      </c>
      <c r="AW195" s="75">
        <f t="shared" si="179"/>
        <v>6347.1694489836982</v>
      </c>
      <c r="AX195" s="106">
        <f t="shared" si="180"/>
        <v>2.5721873589943991</v>
      </c>
      <c r="AY195" s="79">
        <f>AX195/(($C195/AR$3))</f>
        <v>0.43582458448434513</v>
      </c>
      <c r="AZ195" s="76">
        <f t="shared" si="181"/>
        <v>87</v>
      </c>
      <c r="BA195" s="76">
        <f t="shared" si="182"/>
        <v>10</v>
      </c>
      <c r="BB195" s="76">
        <v>1</v>
      </c>
      <c r="BC195" s="67">
        <f t="shared" si="183"/>
        <v>1.51</v>
      </c>
      <c r="BD195" s="75">
        <f>BD194*BB195</f>
        <v>4800</v>
      </c>
      <c r="BE195" s="75">
        <f t="shared" si="184"/>
        <v>630576</v>
      </c>
      <c r="BF195" s="75">
        <f t="shared" si="185"/>
        <v>1729505.4088082581</v>
      </c>
      <c r="BG195" s="75">
        <f t="shared" si="186"/>
        <v>11964755836388.088</v>
      </c>
      <c r="BH195" s="75">
        <f t="shared" si="187"/>
        <v>6347.1694489836982</v>
      </c>
      <c r="BI195" s="106">
        <f t="shared" si="188"/>
        <v>2.7427390335316568</v>
      </c>
      <c r="BJ195" s="79">
        <f>BI195/(($C195/BC$3))</f>
        <v>0.52960817655150927</v>
      </c>
      <c r="BK195" s="76">
        <f t="shared" si="189"/>
        <v>37</v>
      </c>
      <c r="BL195" s="76">
        <f t="shared" si="190"/>
        <v>10</v>
      </c>
      <c r="BM195" s="76">
        <v>1</v>
      </c>
      <c r="BN195" s="67">
        <f t="shared" si="191"/>
        <v>1.76</v>
      </c>
      <c r="BO195" s="75">
        <f>BO194*BM195</f>
        <v>6</v>
      </c>
      <c r="BP195" s="75">
        <f t="shared" si="192"/>
        <v>390.72</v>
      </c>
      <c r="BQ195" s="75">
        <f t="shared" si="193"/>
        <v>1688.9701257893084</v>
      </c>
      <c r="BR195" s="75">
        <f t="shared" si="194"/>
        <v>11964755836388.088</v>
      </c>
      <c r="BS195" s="75">
        <f t="shared" si="195"/>
        <v>6347.1694489836982</v>
      </c>
      <c r="BT195" s="106">
        <f t="shared" si="220"/>
        <v>4.3227122384042493</v>
      </c>
      <c r="BU195" s="79">
        <f>BT195/(($C195/BN$3))</f>
        <v>0.97288664189149365</v>
      </c>
      <c r="BV195" s="76">
        <f t="shared" si="196"/>
        <v>-18</v>
      </c>
      <c r="BW195" s="76">
        <f t="shared" si="197"/>
        <v>10</v>
      </c>
      <c r="BX195" s="76">
        <v>1</v>
      </c>
      <c r="BY195" s="67">
        <f t="shared" si="198"/>
        <v>2.0350000000000001</v>
      </c>
      <c r="BZ195" s="75">
        <f>BZ194*BX195</f>
        <v>1</v>
      </c>
      <c r="CA195" s="75">
        <f t="shared" si="199"/>
        <v>-36.630000000000003</v>
      </c>
      <c r="CB195" s="75">
        <f t="shared" si="200"/>
        <v>0.8246924442330581</v>
      </c>
      <c r="CC195" s="75">
        <f t="shared" si="201"/>
        <v>11964755836388.088</v>
      </c>
      <c r="CD195" s="75">
        <f t="shared" si="202"/>
        <v>6347.1694489836982</v>
      </c>
      <c r="CG195" s="76">
        <f t="shared" si="203"/>
        <v>-68</v>
      </c>
      <c r="CH195" s="76">
        <f t="shared" si="204"/>
        <v>10</v>
      </c>
      <c r="CI195" s="76">
        <v>1</v>
      </c>
      <c r="CJ195" s="67">
        <f t="shared" si="205"/>
        <v>2.2850000000000001</v>
      </c>
      <c r="CK195" s="75">
        <f>CK194*CI195</f>
        <v>1</v>
      </c>
      <c r="CL195" s="75">
        <f t="shared" si="206"/>
        <v>-155.38</v>
      </c>
      <c r="CM195" s="75">
        <f t="shared" si="207"/>
        <v>8.0536371507134287E-4</v>
      </c>
      <c r="CN195" s="75">
        <f t="shared" si="208"/>
        <v>11964755836388.088</v>
      </c>
      <c r="CO195" s="75">
        <f t="shared" si="209"/>
        <v>6347.1694489836982</v>
      </c>
      <c r="CR195" s="76">
        <f t="shared" si="210"/>
        <v>-131</v>
      </c>
      <c r="CS195" s="76">
        <f t="shared" si="211"/>
        <v>10</v>
      </c>
      <c r="CT195" s="76">
        <v>1</v>
      </c>
      <c r="CU195" s="67">
        <f t="shared" si="212"/>
        <v>2.6</v>
      </c>
      <c r="CV195" s="75">
        <f>CV194*CT195</f>
        <v>1</v>
      </c>
      <c r="CW195" s="75">
        <f t="shared" si="213"/>
        <v>-340.6</v>
      </c>
      <c r="CX195" s="75">
        <f t="shared" si="214"/>
        <v>1.2972214271070309E-7</v>
      </c>
      <c r="CY195" s="75">
        <f t="shared" si="215"/>
        <v>11964755836388.088</v>
      </c>
      <c r="CZ195" s="75">
        <f t="shared" si="216"/>
        <v>6347.1694489836982</v>
      </c>
    </row>
    <row r="196" spans="1:104">
      <c r="A196" s="67">
        <f t="shared" si="147"/>
        <v>181.01933598375831</v>
      </c>
      <c r="B196" s="67">
        <f t="shared" si="148"/>
        <v>6.333333333333333</v>
      </c>
      <c r="C196" s="88">
        <f t="shared" si="219"/>
        <v>7.8199999999999994</v>
      </c>
      <c r="D196" s="92"/>
      <c r="E196" s="70">
        <f t="shared" si="149"/>
        <v>274877906944.00348</v>
      </c>
      <c r="F196" s="67">
        <f t="shared" si="217"/>
        <v>38.000000000000021</v>
      </c>
      <c r="G196" s="71">
        <v>190</v>
      </c>
      <c r="H196" s="76">
        <f t="shared" si="150"/>
        <v>190</v>
      </c>
      <c r="I196" s="76">
        <f t="shared" si="151"/>
        <v>10</v>
      </c>
      <c r="J196" s="76">
        <v>1</v>
      </c>
      <c r="K196" s="67">
        <f t="shared" si="152"/>
        <v>1</v>
      </c>
      <c r="L196" s="75">
        <f>L195*J196</f>
        <v>1896652800</v>
      </c>
      <c r="M196" s="75">
        <f t="shared" si="153"/>
        <v>360364032000</v>
      </c>
      <c r="N196" s="75">
        <f t="shared" si="154"/>
        <v>2748779069440.0347</v>
      </c>
      <c r="O196" s="75">
        <f t="shared" si="155"/>
        <v>13743895347200.174</v>
      </c>
      <c r="P196" s="75">
        <f t="shared" si="156"/>
        <v>6577.0358740765523</v>
      </c>
      <c r="Q196" s="106">
        <f t="shared" si="218"/>
        <v>7.6277841997284419</v>
      </c>
      <c r="R196" s="79">
        <f>Q196/(($C196/K$3))</f>
        <v>0.97541997438982642</v>
      </c>
      <c r="S196" s="76">
        <f t="shared" si="157"/>
        <v>180</v>
      </c>
      <c r="T196" s="76">
        <f t="shared" si="158"/>
        <v>10</v>
      </c>
      <c r="U196" s="76">
        <v>14</v>
      </c>
      <c r="V196" s="67">
        <f t="shared" si="159"/>
        <v>1.05</v>
      </c>
      <c r="W196" s="75">
        <f>W195*U196</f>
        <v>1896652800</v>
      </c>
      <c r="X196" s="75">
        <f t="shared" si="160"/>
        <v>358467379200</v>
      </c>
      <c r="Y196" s="75">
        <f t="shared" si="161"/>
        <v>687194767360.0083</v>
      </c>
      <c r="Z196" s="75">
        <f t="shared" si="162"/>
        <v>13743895347200.174</v>
      </c>
      <c r="AA196" s="75">
        <f t="shared" si="163"/>
        <v>6577.0358740765523</v>
      </c>
      <c r="AB196" s="106">
        <f t="shared" si="164"/>
        <v>1.9170357115719618</v>
      </c>
      <c r="AC196" s="79">
        <f>AB196/(($C196/V$3))</f>
        <v>0.25740249324175962</v>
      </c>
      <c r="AD196" s="76">
        <f t="shared" si="165"/>
        <v>155</v>
      </c>
      <c r="AE196" s="76">
        <f t="shared" si="166"/>
        <v>10</v>
      </c>
      <c r="AF196" s="76">
        <v>1</v>
      </c>
      <c r="AG196" s="67">
        <f t="shared" si="167"/>
        <v>1.175</v>
      </c>
      <c r="AH196" s="75">
        <f>AH195*AF196</f>
        <v>9676800</v>
      </c>
      <c r="AI196" s="75">
        <f t="shared" si="168"/>
        <v>1762387200</v>
      </c>
      <c r="AJ196" s="75">
        <f t="shared" si="169"/>
        <v>21474836480.000221</v>
      </c>
      <c r="AK196" s="75">
        <f t="shared" si="170"/>
        <v>13743895347200.174</v>
      </c>
      <c r="AL196" s="75">
        <f t="shared" si="171"/>
        <v>6577.0358740765523</v>
      </c>
      <c r="AM196" s="106">
        <f t="shared" si="172"/>
        <v>12.185084231206526</v>
      </c>
      <c r="AN196" s="79">
        <f>AM196/(($C196/AG$3))</f>
        <v>1.830879024509932</v>
      </c>
      <c r="AO196" s="76">
        <f t="shared" si="173"/>
        <v>125</v>
      </c>
      <c r="AP196" s="76">
        <f t="shared" si="174"/>
        <v>10</v>
      </c>
      <c r="AQ196" s="76">
        <v>1</v>
      </c>
      <c r="AR196" s="67">
        <f t="shared" si="175"/>
        <v>1.325</v>
      </c>
      <c r="AS196" s="75">
        <f>AS195*AQ196</f>
        <v>691200</v>
      </c>
      <c r="AT196" s="75">
        <f t="shared" si="176"/>
        <v>114480000</v>
      </c>
      <c r="AU196" s="75">
        <f t="shared" si="177"/>
        <v>335544320.00000274</v>
      </c>
      <c r="AV196" s="75">
        <f t="shared" si="178"/>
        <v>13743895347200.174</v>
      </c>
      <c r="AW196" s="75">
        <f t="shared" si="179"/>
        <v>6577.0358740765523</v>
      </c>
      <c r="AX196" s="106">
        <f t="shared" si="180"/>
        <v>2.9310300489168655</v>
      </c>
      <c r="AY196" s="79">
        <f>AX196/(($C196/AR$3))</f>
        <v>0.49662593539831801</v>
      </c>
      <c r="AZ196" s="76">
        <f t="shared" si="181"/>
        <v>88</v>
      </c>
      <c r="BA196" s="76">
        <f t="shared" si="182"/>
        <v>10</v>
      </c>
      <c r="BB196" s="76">
        <v>1</v>
      </c>
      <c r="BC196" s="67">
        <f t="shared" si="183"/>
        <v>1.51</v>
      </c>
      <c r="BD196" s="75">
        <f>BD195*BB196</f>
        <v>4800</v>
      </c>
      <c r="BE196" s="75">
        <f t="shared" si="184"/>
        <v>637824</v>
      </c>
      <c r="BF196" s="75">
        <f t="shared" si="185"/>
        <v>1986680.0180565205</v>
      </c>
      <c r="BG196" s="75">
        <f t="shared" si="186"/>
        <v>13743895347200.174</v>
      </c>
      <c r="BH196" s="75">
        <f t="shared" si="187"/>
        <v>6577.0358740765523</v>
      </c>
      <c r="BI196" s="106">
        <f t="shared" si="188"/>
        <v>3.1147777726402901</v>
      </c>
      <c r="BJ196" s="79">
        <f>BI196/(($C196/BC$3))</f>
        <v>0.6014468589113604</v>
      </c>
      <c r="BK196" s="76">
        <f t="shared" si="189"/>
        <v>38</v>
      </c>
      <c r="BL196" s="76">
        <f t="shared" si="190"/>
        <v>10</v>
      </c>
      <c r="BM196" s="76">
        <v>1</v>
      </c>
      <c r="BN196" s="67">
        <f t="shared" si="191"/>
        <v>1.76</v>
      </c>
      <c r="BO196" s="75">
        <f>BO195*BM196</f>
        <v>6</v>
      </c>
      <c r="BP196" s="75">
        <f t="shared" si="192"/>
        <v>401.28000000000003</v>
      </c>
      <c r="BQ196" s="75">
        <f t="shared" si="193"/>
        <v>1940.1172051333142</v>
      </c>
      <c r="BR196" s="75">
        <f t="shared" si="194"/>
        <v>13743895347200.174</v>
      </c>
      <c r="BS196" s="75">
        <f t="shared" si="195"/>
        <v>6577.0358740765523</v>
      </c>
      <c r="BT196" s="106">
        <f t="shared" si="220"/>
        <v>4.834821583765236</v>
      </c>
      <c r="BU196" s="79">
        <f>BT196/(($C196/BN$3))</f>
        <v>1.088143988161997</v>
      </c>
      <c r="BV196" s="76">
        <f t="shared" si="196"/>
        <v>-17</v>
      </c>
      <c r="BW196" s="76">
        <f t="shared" si="197"/>
        <v>10</v>
      </c>
      <c r="BX196" s="76">
        <v>1</v>
      </c>
      <c r="BY196" s="67">
        <f t="shared" si="198"/>
        <v>2.0350000000000001</v>
      </c>
      <c r="BZ196" s="75">
        <f>BZ195*BX196</f>
        <v>1</v>
      </c>
      <c r="CA196" s="75">
        <f t="shared" si="199"/>
        <v>-34.594999999999999</v>
      </c>
      <c r="CB196" s="75">
        <f t="shared" si="200"/>
        <v>0.94732285406899774</v>
      </c>
      <c r="CC196" s="75">
        <f t="shared" si="201"/>
        <v>13743895347200.174</v>
      </c>
      <c r="CD196" s="75">
        <f t="shared" si="202"/>
        <v>6577.0358740765523</v>
      </c>
      <c r="CG196" s="76">
        <f t="shared" si="203"/>
        <v>-67</v>
      </c>
      <c r="CH196" s="76">
        <f t="shared" si="204"/>
        <v>10</v>
      </c>
      <c r="CI196" s="76">
        <v>1</v>
      </c>
      <c r="CJ196" s="67">
        <f t="shared" si="205"/>
        <v>2.2850000000000001</v>
      </c>
      <c r="CK196" s="75">
        <f>CK195*CI196</f>
        <v>1</v>
      </c>
      <c r="CL196" s="75">
        <f t="shared" si="206"/>
        <v>-153.095</v>
      </c>
      <c r="CM196" s="75">
        <f t="shared" si="207"/>
        <v>9.2511997467675257E-4</v>
      </c>
      <c r="CN196" s="75">
        <f t="shared" si="208"/>
        <v>13743895347200.174</v>
      </c>
      <c r="CO196" s="75">
        <f t="shared" si="209"/>
        <v>6577.0358740765523</v>
      </c>
      <c r="CR196" s="76">
        <f t="shared" si="210"/>
        <v>-130</v>
      </c>
      <c r="CS196" s="76">
        <f t="shared" si="211"/>
        <v>10</v>
      </c>
      <c r="CT196" s="76">
        <v>1</v>
      </c>
      <c r="CU196" s="67">
        <f t="shared" si="212"/>
        <v>2.6</v>
      </c>
      <c r="CV196" s="75">
        <f>CV195*CT196</f>
        <v>1</v>
      </c>
      <c r="CW196" s="75">
        <f t="shared" si="213"/>
        <v>-338</v>
      </c>
      <c r="CX196" s="75">
        <f t="shared" si="214"/>
        <v>1.4901161193847527E-7</v>
      </c>
      <c r="CY196" s="75">
        <f t="shared" si="215"/>
        <v>13743895347200.174</v>
      </c>
      <c r="CZ196" s="75">
        <f t="shared" si="216"/>
        <v>6577.0358740765523</v>
      </c>
    </row>
    <row r="197" spans="1:104">
      <c r="A197" s="67">
        <f t="shared" si="147"/>
        <v>187.40296908104233</v>
      </c>
      <c r="B197" s="67">
        <f t="shared" si="148"/>
        <v>6.3666666666666663</v>
      </c>
      <c r="C197" s="88">
        <f t="shared" si="219"/>
        <v>7.8199999999999994</v>
      </c>
      <c r="D197" s="92"/>
      <c r="E197" s="70">
        <f t="shared" si="149"/>
        <v>315751799531.60492</v>
      </c>
      <c r="F197" s="67">
        <f t="shared" si="217"/>
        <v>38.200000000000017</v>
      </c>
      <c r="G197" s="71">
        <v>191</v>
      </c>
      <c r="H197" s="76">
        <f t="shared" si="150"/>
        <v>191</v>
      </c>
      <c r="I197" s="76">
        <f t="shared" si="151"/>
        <v>10</v>
      </c>
      <c r="J197" s="76">
        <v>1</v>
      </c>
      <c r="K197" s="67">
        <f t="shared" si="152"/>
        <v>1</v>
      </c>
      <c r="L197" s="75">
        <f>L196*J197</f>
        <v>1896652800</v>
      </c>
      <c r="M197" s="75">
        <f t="shared" si="153"/>
        <v>362260684800</v>
      </c>
      <c r="N197" s="75">
        <f t="shared" si="154"/>
        <v>3157517995316.0493</v>
      </c>
      <c r="O197" s="75">
        <f t="shared" si="155"/>
        <v>15787589976580.246</v>
      </c>
      <c r="P197" s="75">
        <f t="shared" si="156"/>
        <v>6815.2213089139059</v>
      </c>
      <c r="Q197" s="106">
        <f t="shared" si="218"/>
        <v>8.7161486956810652</v>
      </c>
      <c r="R197" s="79">
        <f>Q197/(($C197/K$3))</f>
        <v>1.1145970199080646</v>
      </c>
      <c r="S197" s="76">
        <f t="shared" si="157"/>
        <v>181</v>
      </c>
      <c r="T197" s="76">
        <f t="shared" si="158"/>
        <v>10</v>
      </c>
      <c r="U197" s="76">
        <v>1</v>
      </c>
      <c r="V197" s="67">
        <f t="shared" si="159"/>
        <v>1.05</v>
      </c>
      <c r="W197" s="75">
        <f>W196*U197</f>
        <v>1896652800</v>
      </c>
      <c r="X197" s="75">
        <f t="shared" si="160"/>
        <v>360458864640</v>
      </c>
      <c r="Y197" s="75">
        <f t="shared" si="161"/>
        <v>789379498829.01172</v>
      </c>
      <c r="Z197" s="75">
        <f t="shared" si="162"/>
        <v>15787589976580.246</v>
      </c>
      <c r="AA197" s="75">
        <f t="shared" si="163"/>
        <v>6815.2213089139059</v>
      </c>
      <c r="AB197" s="106">
        <f t="shared" si="164"/>
        <v>2.1899294933900055</v>
      </c>
      <c r="AC197" s="79">
        <f>AB197/(($C197/V$3))</f>
        <v>0.29404424143983454</v>
      </c>
      <c r="AD197" s="76">
        <f t="shared" si="165"/>
        <v>156</v>
      </c>
      <c r="AE197" s="76">
        <f t="shared" si="166"/>
        <v>10</v>
      </c>
      <c r="AF197" s="76">
        <v>1</v>
      </c>
      <c r="AG197" s="67">
        <f t="shared" si="167"/>
        <v>1.175</v>
      </c>
      <c r="AH197" s="75">
        <f>AH196*AF197</f>
        <v>9676800</v>
      </c>
      <c r="AI197" s="75">
        <f t="shared" si="168"/>
        <v>1773757440</v>
      </c>
      <c r="AJ197" s="75">
        <f t="shared" si="169"/>
        <v>24668109338.406578</v>
      </c>
      <c r="AK197" s="75">
        <f t="shared" si="170"/>
        <v>15787589976580.246</v>
      </c>
      <c r="AL197" s="75">
        <f t="shared" si="171"/>
        <v>6815.2213089139059</v>
      </c>
      <c r="AM197" s="106">
        <f t="shared" si="172"/>
        <v>13.907261941298229</v>
      </c>
      <c r="AN197" s="79">
        <f>AM197/(($C197/AG$3))</f>
        <v>2.0896461356809999</v>
      </c>
      <c r="AO197" s="76">
        <f t="shared" si="173"/>
        <v>126</v>
      </c>
      <c r="AP197" s="76">
        <f t="shared" si="174"/>
        <v>10</v>
      </c>
      <c r="AQ197" s="76">
        <v>1</v>
      </c>
      <c r="AR197" s="67">
        <f t="shared" si="175"/>
        <v>1.325</v>
      </c>
      <c r="AS197" s="75">
        <f>AS196*AQ197</f>
        <v>691200</v>
      </c>
      <c r="AT197" s="75">
        <f t="shared" si="176"/>
        <v>115395840</v>
      </c>
      <c r="AU197" s="75">
        <f t="shared" si="177"/>
        <v>385439208.41260195</v>
      </c>
      <c r="AV197" s="75">
        <f t="shared" si="178"/>
        <v>15787589976580.246</v>
      </c>
      <c r="AW197" s="75">
        <f t="shared" si="179"/>
        <v>6815.2213089139059</v>
      </c>
      <c r="AX197" s="106">
        <f t="shared" si="180"/>
        <v>3.3401482099580186</v>
      </c>
      <c r="AY197" s="79">
        <f>AX197/(($C197/AR$3))</f>
        <v>0.56594582841360297</v>
      </c>
      <c r="AZ197" s="76">
        <f t="shared" si="181"/>
        <v>89</v>
      </c>
      <c r="BA197" s="76">
        <f t="shared" si="182"/>
        <v>10</v>
      </c>
      <c r="BB197" s="76">
        <v>1</v>
      </c>
      <c r="BC197" s="67">
        <f t="shared" si="183"/>
        <v>1.51</v>
      </c>
      <c r="BD197" s="75">
        <f>BD196*BB197</f>
        <v>4800</v>
      </c>
      <c r="BE197" s="75">
        <f t="shared" si="184"/>
        <v>645072</v>
      </c>
      <c r="BF197" s="75">
        <f t="shared" si="185"/>
        <v>2282096.0686470056</v>
      </c>
      <c r="BG197" s="75">
        <f t="shared" si="186"/>
        <v>15787589976580.246</v>
      </c>
      <c r="BH197" s="75">
        <f t="shared" si="187"/>
        <v>6815.2213089139059</v>
      </c>
      <c r="BI197" s="106">
        <f t="shared" si="188"/>
        <v>3.5377385294153298</v>
      </c>
      <c r="BJ197" s="79">
        <f>BI197/(($C197/BC$3))</f>
        <v>0.68311830938838214</v>
      </c>
      <c r="BK197" s="76">
        <f t="shared" si="189"/>
        <v>39</v>
      </c>
      <c r="BL197" s="76">
        <f t="shared" si="190"/>
        <v>10</v>
      </c>
      <c r="BM197" s="76">
        <v>1</v>
      </c>
      <c r="BN197" s="67">
        <f t="shared" si="191"/>
        <v>1.76</v>
      </c>
      <c r="BO197" s="75">
        <f>BO196*BM197</f>
        <v>6</v>
      </c>
      <c r="BP197" s="75">
        <f t="shared" si="192"/>
        <v>411.84</v>
      </c>
      <c r="BQ197" s="75">
        <f t="shared" si="193"/>
        <v>2228.6094420380837</v>
      </c>
      <c r="BR197" s="75">
        <f t="shared" si="194"/>
        <v>15787589976580.246</v>
      </c>
      <c r="BS197" s="75">
        <f t="shared" si="195"/>
        <v>6815.2213089139059</v>
      </c>
      <c r="BT197" s="106">
        <f t="shared" si="220"/>
        <v>5.4113477127964353</v>
      </c>
      <c r="BU197" s="79">
        <f>BT197/(($C197/BN$3))</f>
        <v>1.2178992294784818</v>
      </c>
      <c r="BV197" s="76">
        <f t="shared" si="196"/>
        <v>-16</v>
      </c>
      <c r="BW197" s="76">
        <f t="shared" si="197"/>
        <v>10</v>
      </c>
      <c r="BX197" s="76">
        <v>1</v>
      </c>
      <c r="BY197" s="67">
        <f t="shared" si="198"/>
        <v>2.0350000000000001</v>
      </c>
      <c r="BZ197" s="75">
        <f>BZ196*BX197</f>
        <v>1</v>
      </c>
      <c r="CA197" s="75">
        <f t="shared" si="199"/>
        <v>-32.56</v>
      </c>
      <c r="CB197" s="75">
        <f t="shared" si="200"/>
        <v>1.088188204120154</v>
      </c>
      <c r="CC197" s="75">
        <f t="shared" si="201"/>
        <v>15787589976580.246</v>
      </c>
      <c r="CD197" s="75">
        <f t="shared" si="202"/>
        <v>6815.2213089139059</v>
      </c>
      <c r="CG197" s="76">
        <f t="shared" si="203"/>
        <v>-66</v>
      </c>
      <c r="CH197" s="76">
        <f t="shared" si="204"/>
        <v>10</v>
      </c>
      <c r="CI197" s="76">
        <v>1</v>
      </c>
      <c r="CJ197" s="67">
        <f t="shared" si="205"/>
        <v>2.2850000000000001</v>
      </c>
      <c r="CK197" s="75">
        <f>CK196*CI197</f>
        <v>1</v>
      </c>
      <c r="CL197" s="75">
        <f t="shared" si="206"/>
        <v>-150.81</v>
      </c>
      <c r="CM197" s="75">
        <f t="shared" si="207"/>
        <v>1.0626837930860842E-3</v>
      </c>
      <c r="CN197" s="75">
        <f t="shared" si="208"/>
        <v>15787589976580.246</v>
      </c>
      <c r="CO197" s="75">
        <f t="shared" si="209"/>
        <v>6815.2213089139059</v>
      </c>
      <c r="CR197" s="76">
        <f t="shared" si="210"/>
        <v>-129</v>
      </c>
      <c r="CS197" s="76">
        <f t="shared" si="211"/>
        <v>10</v>
      </c>
      <c r="CT197" s="76">
        <v>1</v>
      </c>
      <c r="CU197" s="67">
        <f t="shared" si="212"/>
        <v>2.6</v>
      </c>
      <c r="CV197" s="75">
        <f>CV196*CT197</f>
        <v>1</v>
      </c>
      <c r="CW197" s="75">
        <f t="shared" si="213"/>
        <v>-335.40000000000003</v>
      </c>
      <c r="CX197" s="75">
        <f t="shared" si="214"/>
        <v>1.7116939350918309E-7</v>
      </c>
      <c r="CY197" s="75">
        <f t="shared" si="215"/>
        <v>15787589976580.246</v>
      </c>
      <c r="CZ197" s="75">
        <f t="shared" si="216"/>
        <v>6815.2213089139059</v>
      </c>
    </row>
    <row r="198" spans="1:104">
      <c r="A198" s="67">
        <f t="shared" si="147"/>
        <v>194.0117205133333</v>
      </c>
      <c r="B198" s="67">
        <f t="shared" si="148"/>
        <v>6.4</v>
      </c>
      <c r="C198" s="88">
        <f t="shared" si="219"/>
        <v>7.8199999999999994</v>
      </c>
      <c r="D198" s="92"/>
      <c r="E198" s="70">
        <f t="shared" si="149"/>
        <v>362703572709.30817</v>
      </c>
      <c r="F198" s="67">
        <f t="shared" si="217"/>
        <v>38.40000000000002</v>
      </c>
      <c r="G198" s="71">
        <v>192</v>
      </c>
      <c r="H198" s="76">
        <f t="shared" si="150"/>
        <v>192</v>
      </c>
      <c r="I198" s="76">
        <f t="shared" si="151"/>
        <v>10</v>
      </c>
      <c r="J198" s="76">
        <v>1</v>
      </c>
      <c r="K198" s="67">
        <f t="shared" si="152"/>
        <v>1</v>
      </c>
      <c r="L198" s="75">
        <f>L197*J198</f>
        <v>1896652800</v>
      </c>
      <c r="M198" s="75">
        <f t="shared" si="153"/>
        <v>364157337600</v>
      </c>
      <c r="N198" s="75">
        <f t="shared" si="154"/>
        <v>3627035727093.0815</v>
      </c>
      <c r="O198" s="75">
        <f t="shared" si="155"/>
        <v>18135178635465.406</v>
      </c>
      <c r="P198" s="75">
        <f t="shared" si="156"/>
        <v>7062.0266266853323</v>
      </c>
      <c r="Q198" s="106">
        <f t="shared" si="218"/>
        <v>9.9600786599475661</v>
      </c>
      <c r="R198" s="79">
        <f>Q198/(($C198/K$3))</f>
        <v>1.2736673478193821</v>
      </c>
      <c r="S198" s="76">
        <f t="shared" si="157"/>
        <v>182</v>
      </c>
      <c r="T198" s="76">
        <f t="shared" si="158"/>
        <v>10</v>
      </c>
      <c r="U198" s="76">
        <v>1</v>
      </c>
      <c r="V198" s="67">
        <f t="shared" si="159"/>
        <v>1.05</v>
      </c>
      <c r="W198" s="75">
        <f>W197*U198</f>
        <v>1896652800</v>
      </c>
      <c r="X198" s="75">
        <f t="shared" si="160"/>
        <v>362450350080</v>
      </c>
      <c r="Y198" s="75">
        <f t="shared" si="161"/>
        <v>906758931773.26965</v>
      </c>
      <c r="Z198" s="75">
        <f t="shared" si="162"/>
        <v>18135178635465.406</v>
      </c>
      <c r="AA198" s="75">
        <f t="shared" si="163"/>
        <v>7062.0266266853323</v>
      </c>
      <c r="AB198" s="106">
        <f t="shared" si="164"/>
        <v>2.50174660218463</v>
      </c>
      <c r="AC198" s="79">
        <f>AB198/(($C198/V$3))</f>
        <v>0.33591226755675979</v>
      </c>
      <c r="AD198" s="76">
        <f t="shared" si="165"/>
        <v>157</v>
      </c>
      <c r="AE198" s="76">
        <f t="shared" si="166"/>
        <v>10</v>
      </c>
      <c r="AF198" s="76">
        <v>1</v>
      </c>
      <c r="AG198" s="67">
        <f t="shared" si="167"/>
        <v>1.175</v>
      </c>
      <c r="AH198" s="75">
        <f>AH197*AF198</f>
        <v>9676800</v>
      </c>
      <c r="AI198" s="75">
        <f t="shared" si="168"/>
        <v>1785127680</v>
      </c>
      <c r="AJ198" s="75">
        <f t="shared" si="169"/>
        <v>28336216617.914635</v>
      </c>
      <c r="AK198" s="75">
        <f t="shared" si="170"/>
        <v>18135178635465.406</v>
      </c>
      <c r="AL198" s="75">
        <f t="shared" si="171"/>
        <v>7062.0266266853323</v>
      </c>
      <c r="AM198" s="106">
        <f t="shared" si="172"/>
        <v>15.8734957366829</v>
      </c>
      <c r="AN198" s="79">
        <f>AM198/(($C198/AG$3))</f>
        <v>2.3850840780821496</v>
      </c>
      <c r="AO198" s="76">
        <f t="shared" si="173"/>
        <v>127</v>
      </c>
      <c r="AP198" s="76">
        <f t="shared" si="174"/>
        <v>10</v>
      </c>
      <c r="AQ198" s="76">
        <v>1</v>
      </c>
      <c r="AR198" s="67">
        <f t="shared" si="175"/>
        <v>1.325</v>
      </c>
      <c r="AS198" s="75">
        <f>AS197*AQ198</f>
        <v>691200</v>
      </c>
      <c r="AT198" s="75">
        <f t="shared" si="176"/>
        <v>116311680</v>
      </c>
      <c r="AU198" s="75">
        <f t="shared" si="177"/>
        <v>442753384.65491527</v>
      </c>
      <c r="AV198" s="75">
        <f t="shared" si="178"/>
        <v>18135178635465.406</v>
      </c>
      <c r="AW198" s="75">
        <f t="shared" si="179"/>
        <v>7062.0266266853323</v>
      </c>
      <c r="AX198" s="106">
        <f t="shared" si="180"/>
        <v>3.8066115514358945</v>
      </c>
      <c r="AY198" s="79">
        <f>AX198/(($C198/AR$3))</f>
        <v>0.64498213627270595</v>
      </c>
      <c r="AZ198" s="76">
        <f t="shared" si="181"/>
        <v>90</v>
      </c>
      <c r="BA198" s="76">
        <f t="shared" si="182"/>
        <v>10</v>
      </c>
      <c r="BB198" s="76">
        <v>1</v>
      </c>
      <c r="BC198" s="67">
        <f t="shared" si="183"/>
        <v>1.51</v>
      </c>
      <c r="BD198" s="75">
        <f>BD197*BB198</f>
        <v>4800</v>
      </c>
      <c r="BE198" s="75">
        <f t="shared" si="184"/>
        <v>652320</v>
      </c>
      <c r="BF198" s="75">
        <f t="shared" si="185"/>
        <v>2621440.0000000158</v>
      </c>
      <c r="BG198" s="75">
        <f t="shared" si="186"/>
        <v>18135178635465.406</v>
      </c>
      <c r="BH198" s="75">
        <f t="shared" si="187"/>
        <v>7062.0266266853323</v>
      </c>
      <c r="BI198" s="106">
        <f t="shared" si="188"/>
        <v>4.01864115771403</v>
      </c>
      <c r="BJ198" s="79">
        <f>BI198/(($C198/BC$3))</f>
        <v>0.77597802405987037</v>
      </c>
      <c r="BK198" s="76">
        <f t="shared" si="189"/>
        <v>40</v>
      </c>
      <c r="BL198" s="76">
        <f t="shared" si="190"/>
        <v>10</v>
      </c>
      <c r="BM198" s="76">
        <v>8</v>
      </c>
      <c r="BN198" s="67">
        <f t="shared" si="191"/>
        <v>1.76</v>
      </c>
      <c r="BO198" s="75">
        <f>BO197*BM198</f>
        <v>48</v>
      </c>
      <c r="BP198" s="75">
        <f t="shared" si="192"/>
        <v>3379.2</v>
      </c>
      <c r="BQ198" s="75">
        <f t="shared" si="193"/>
        <v>2560.0000000000068</v>
      </c>
      <c r="BR198" s="75">
        <f t="shared" si="194"/>
        <v>18135178635465.406</v>
      </c>
      <c r="BS198" s="75">
        <f t="shared" si="195"/>
        <v>7062.0266266853323</v>
      </c>
      <c r="BT198" s="106">
        <f t="shared" si="220"/>
        <v>0.75757575757575968</v>
      </c>
      <c r="BU198" s="79">
        <f>BT198/(($C198/BN$3))</f>
        <v>0.17050298380221704</v>
      </c>
      <c r="BV198" s="76">
        <f t="shared" si="196"/>
        <v>-15</v>
      </c>
      <c r="BW198" s="76">
        <f t="shared" si="197"/>
        <v>10</v>
      </c>
      <c r="BX198" s="76">
        <v>1</v>
      </c>
      <c r="BY198" s="67">
        <f t="shared" si="198"/>
        <v>2.0350000000000001</v>
      </c>
      <c r="BZ198" s="75">
        <f>BZ197*BX198</f>
        <v>1</v>
      </c>
      <c r="CA198" s="75">
        <f t="shared" si="199"/>
        <v>-30.525000000000002</v>
      </c>
      <c r="CB198" s="75">
        <f t="shared" si="200"/>
        <v>1.2499999999999989</v>
      </c>
      <c r="CC198" s="75">
        <f t="shared" si="201"/>
        <v>18135178635465.406</v>
      </c>
      <c r="CD198" s="75">
        <f t="shared" si="202"/>
        <v>7062.0266266853323</v>
      </c>
      <c r="CG198" s="76">
        <f t="shared" si="203"/>
        <v>-65</v>
      </c>
      <c r="CH198" s="76">
        <f t="shared" si="204"/>
        <v>10</v>
      </c>
      <c r="CI198" s="76">
        <v>1</v>
      </c>
      <c r="CJ198" s="67">
        <f t="shared" si="205"/>
        <v>2.2850000000000001</v>
      </c>
      <c r="CK198" s="75">
        <f>CK197*CI198</f>
        <v>1</v>
      </c>
      <c r="CL198" s="75">
        <f t="shared" si="206"/>
        <v>-148.52500000000001</v>
      </c>
      <c r="CM198" s="75">
        <f t="shared" si="207"/>
        <v>1.2207031249999946E-3</v>
      </c>
      <c r="CN198" s="75">
        <f t="shared" si="208"/>
        <v>18135178635465.406</v>
      </c>
      <c r="CO198" s="75">
        <f t="shared" si="209"/>
        <v>7062.0266266853323</v>
      </c>
      <c r="CR198" s="76">
        <f t="shared" si="210"/>
        <v>-128</v>
      </c>
      <c r="CS198" s="76">
        <f t="shared" si="211"/>
        <v>10</v>
      </c>
      <c r="CT198" s="76">
        <v>1</v>
      </c>
      <c r="CU198" s="67">
        <f t="shared" si="212"/>
        <v>2.6</v>
      </c>
      <c r="CV198" s="75">
        <f>CV197*CT198</f>
        <v>1</v>
      </c>
      <c r="CW198" s="75">
        <f t="shared" si="213"/>
        <v>-332.8</v>
      </c>
      <c r="CX198" s="75">
        <f t="shared" si="214"/>
        <v>1.9662200074983877E-7</v>
      </c>
      <c r="CY198" s="75">
        <f t="shared" si="215"/>
        <v>18135178635465.406</v>
      </c>
      <c r="CZ198" s="75">
        <f t="shared" si="216"/>
        <v>7062.0266266853323</v>
      </c>
    </row>
    <row r="199" spans="1:104">
      <c r="A199" s="67">
        <f t="shared" ref="A199:A262" si="221">POWER(POWER(2,0.05),G199-40)</f>
        <v>200.85352906157064</v>
      </c>
      <c r="B199" s="67">
        <f t="shared" ref="B199:B262" si="222">G199/30</f>
        <v>6.4333333333333336</v>
      </c>
      <c r="C199" s="88">
        <f t="shared" si="219"/>
        <v>7.8199999999999994</v>
      </c>
      <c r="D199" s="92"/>
      <c r="E199" s="70">
        <f t="shared" ref="E199:E262" si="223">POWER($F$1,G199)</f>
        <v>416636997322.7298</v>
      </c>
      <c r="F199" s="67">
        <f t="shared" si="217"/>
        <v>38.600000000000016</v>
      </c>
      <c r="G199" s="71">
        <v>193</v>
      </c>
      <c r="H199" s="76">
        <f t="shared" ref="H199:H262" si="224">$G199-I$3</f>
        <v>193</v>
      </c>
      <c r="I199" s="76">
        <f t="shared" ref="I199:I262" si="225">J$3</f>
        <v>10</v>
      </c>
      <c r="J199" s="76">
        <v>1</v>
      </c>
      <c r="K199" s="67">
        <f t="shared" ref="K199:K262" si="226">K$3</f>
        <v>1</v>
      </c>
      <c r="L199" s="75">
        <f>L198*J199</f>
        <v>1896652800</v>
      </c>
      <c r="M199" s="75">
        <f t="shared" ref="M199:M262" si="227">H199*L199*K199</f>
        <v>366053990400</v>
      </c>
      <c r="N199" s="75">
        <f t="shared" ref="N199:N262" si="228">J$3*POWER($F$1,H199)</f>
        <v>4166369973227.2979</v>
      </c>
      <c r="O199" s="75">
        <f t="shared" ref="O199:O262" si="229">$E199*J$3*5</f>
        <v>20831849866136.488</v>
      </c>
      <c r="P199" s="75">
        <f t="shared" ref="P199:P262" si="230">$A199*(30+$B199)</f>
        <v>7317.7635754765579</v>
      </c>
      <c r="Q199" s="106">
        <f t="shared" si="218"/>
        <v>11.381845526870393</v>
      </c>
      <c r="R199" s="79">
        <f>Q199/(($C199/K$3))</f>
        <v>1.4554789676304851</v>
      </c>
      <c r="S199" s="76">
        <f t="shared" ref="S199:S262" si="231">$G199-T$3</f>
        <v>183</v>
      </c>
      <c r="T199" s="76">
        <f t="shared" ref="T199:T262" si="232">U$3</f>
        <v>10</v>
      </c>
      <c r="U199" s="76">
        <v>1</v>
      </c>
      <c r="V199" s="67">
        <f t="shared" ref="V199:V262" si="233">V$3</f>
        <v>1.05</v>
      </c>
      <c r="W199" s="75">
        <f>W198*U199</f>
        <v>1896652800</v>
      </c>
      <c r="X199" s="75">
        <f t="shared" ref="X199:X262" si="234">S199*W199*V199</f>
        <v>364441835520</v>
      </c>
      <c r="Y199" s="75">
        <f t="shared" ref="Y199:Y262" si="235">U$3*POWER($F$1,S199)</f>
        <v>1041592493306.8239</v>
      </c>
      <c r="Z199" s="75">
        <f t="shared" ref="Z199:Z262" si="236">$E199*U$3*5</f>
        <v>20831849866136.488</v>
      </c>
      <c r="AA199" s="75">
        <f t="shared" ref="AA199:AA262" si="237">$A199*(30+$B199)</f>
        <v>7317.7635754765579</v>
      </c>
      <c r="AB199" s="106">
        <f t="shared" ref="AB199:AB262" si="238">Y199/X199</f>
        <v>2.8580486425786944</v>
      </c>
      <c r="AC199" s="79">
        <f>AB199/(($C199/V$3))</f>
        <v>0.38375333436158943</v>
      </c>
      <c r="AD199" s="76">
        <f t="shared" ref="AD199:AD262" si="239">$G199-AE$3</f>
        <v>158</v>
      </c>
      <c r="AE199" s="76">
        <f t="shared" ref="AE199:AE262" si="240">AF$3</f>
        <v>10</v>
      </c>
      <c r="AF199" s="76">
        <v>1</v>
      </c>
      <c r="AG199" s="67">
        <f t="shared" ref="AG199:AG262" si="241">AG$3</f>
        <v>1.175</v>
      </c>
      <c r="AH199" s="75">
        <f>AH198*AF199</f>
        <v>9676800</v>
      </c>
      <c r="AI199" s="75">
        <f t="shared" ref="AI199:AI262" si="242">AD199*AH199*AG199</f>
        <v>1796497920</v>
      </c>
      <c r="AJ199" s="75">
        <f t="shared" ref="AJ199:AJ262" si="243">AF$3*POWER($F$1,AD199)</f>
        <v>32549765415.838181</v>
      </c>
      <c r="AK199" s="75">
        <f t="shared" ref="AK199:AK262" si="244">$E199*AF$3*5</f>
        <v>20831849866136.488</v>
      </c>
      <c r="AL199" s="75">
        <f t="shared" ref="AL199:AL262" si="245">$A199*(30+$B199)</f>
        <v>7317.7635754765579</v>
      </c>
      <c r="AM199" s="106">
        <f t="shared" ref="AM199:AM262" si="246">AJ199/AI199</f>
        <v>18.118454273433382</v>
      </c>
      <c r="AN199" s="79">
        <f>AM199/(($C199/AG$3))</f>
        <v>2.7224020167882643</v>
      </c>
      <c r="AO199" s="76">
        <f t="shared" ref="AO199:AO262" si="247">$G199-AP$3</f>
        <v>128</v>
      </c>
      <c r="AP199" s="76">
        <f t="shared" ref="AP199:AP262" si="248">AQ$3</f>
        <v>10</v>
      </c>
      <c r="AQ199" s="76">
        <v>1</v>
      </c>
      <c r="AR199" s="67">
        <f t="shared" ref="AR199:AR262" si="249">AR$3</f>
        <v>1.325</v>
      </c>
      <c r="AS199" s="75">
        <f>AS198*AQ199</f>
        <v>691200</v>
      </c>
      <c r="AT199" s="75">
        <f t="shared" ref="AT199:AT262" si="250">AO199*AS199*AR199</f>
        <v>117227520</v>
      </c>
      <c r="AU199" s="75">
        <f t="shared" ref="AU199:AU262" si="251">AQ$3*POWER($F$1,AO199)</f>
        <v>508590084.62247068</v>
      </c>
      <c r="AV199" s="75">
        <f t="shared" ref="AV199:AV262" si="252">$E199*AQ$3*5</f>
        <v>20831849866136.488</v>
      </c>
      <c r="AW199" s="75">
        <f t="shared" ref="AW199:AW262" si="253">$A199*(30+$B199)</f>
        <v>7317.7635754765579</v>
      </c>
      <c r="AX199" s="106">
        <f t="shared" ref="AX199:AX262" si="254">AU199/AT199</f>
        <v>4.3384871114092549</v>
      </c>
      <c r="AY199" s="79">
        <f>AX199/(($C199/AR$3))</f>
        <v>0.73510171644722033</v>
      </c>
      <c r="AZ199" s="76">
        <f t="shared" ref="AZ199:AZ262" si="255">$G199-BA$3</f>
        <v>91</v>
      </c>
      <c r="BA199" s="76">
        <f t="shared" ref="BA199:BA262" si="256">BB$3</f>
        <v>10</v>
      </c>
      <c r="BB199" s="76">
        <v>1</v>
      </c>
      <c r="BC199" s="67">
        <f t="shared" ref="BC199:BC262" si="257">BC$3</f>
        <v>1.51</v>
      </c>
      <c r="BD199" s="75">
        <f>BD198*BB199</f>
        <v>4800</v>
      </c>
      <c r="BE199" s="75">
        <f t="shared" ref="BE199:BE262" si="258">AZ199*BD199*BC199</f>
        <v>659568</v>
      </c>
      <c r="BF199" s="75">
        <f t="shared" ref="BF199:BF262" si="259">BB$3*POWER($F$1,AZ199)</f>
        <v>3011243.8157234453</v>
      </c>
      <c r="BG199" s="75">
        <f t="shared" ref="BG199:BG262" si="260">$E199*BB$3*5</f>
        <v>20831849866136.488</v>
      </c>
      <c r="BH199" s="75">
        <f t="shared" ref="BH199:BH262" si="261">$A199*(30+$B199)</f>
        <v>7317.7635754765579</v>
      </c>
      <c r="BI199" s="106">
        <f t="shared" ref="BI199:BI262" si="262">BF199/BE199</f>
        <v>4.5654789433742167</v>
      </c>
      <c r="BJ199" s="79">
        <f>BI199/(($C199/BC$3))</f>
        <v>0.88156946349041787</v>
      </c>
      <c r="BK199" s="76">
        <f t="shared" ref="BK199:BK262" si="263">$G199-BL$3</f>
        <v>41</v>
      </c>
      <c r="BL199" s="76">
        <f t="shared" ref="BL199:BL262" si="264">BM$3</f>
        <v>10</v>
      </c>
      <c r="BM199" s="76">
        <v>1</v>
      </c>
      <c r="BN199" s="67">
        <f t="shared" ref="BN199:BN262" si="265">BN$3</f>
        <v>1.76</v>
      </c>
      <c r="BO199" s="75">
        <f>BO198*BM199</f>
        <v>48</v>
      </c>
      <c r="BP199" s="75">
        <f t="shared" ref="BP199:BP262" si="266">BK199*BO199*BN199</f>
        <v>3463.68</v>
      </c>
      <c r="BQ199" s="75">
        <f t="shared" ref="BQ199:BQ262" si="267">BM$3*POWER($F$1,BK199)</f>
        <v>2940.6677887924179</v>
      </c>
      <c r="BR199" s="75">
        <f t="shared" ref="BR199:BR262" si="268">$E199*BM$3*5</f>
        <v>20831849866136.488</v>
      </c>
      <c r="BS199" s="75">
        <f t="shared" ref="BS199:BS262" si="269">$A199*(30+$B199)</f>
        <v>7317.7635754765579</v>
      </c>
      <c r="BT199" s="106">
        <f t="shared" ref="BT199:BT262" si="270">BQ199/BP199</f>
        <v>0.84900100147600766</v>
      </c>
      <c r="BU199" s="79">
        <f>BT199/(($C199/BN$3))</f>
        <v>0.19107950928360279</v>
      </c>
      <c r="BV199" s="76">
        <f t="shared" ref="BV199:BV262" si="271">$G199-BW$3</f>
        <v>-14</v>
      </c>
      <c r="BW199" s="76">
        <f t="shared" ref="BW199:BW262" si="272">BX$3</f>
        <v>10</v>
      </c>
      <c r="BX199" s="76">
        <v>1</v>
      </c>
      <c r="BY199" s="67">
        <f t="shared" ref="BY199:BY262" si="273">BY$3</f>
        <v>2.0350000000000001</v>
      </c>
      <c r="BZ199" s="75">
        <f>BZ198*BX199</f>
        <v>1</v>
      </c>
      <c r="CA199" s="75">
        <f t="shared" ref="CA199:CA262" si="274">BV199*BZ199*BY199</f>
        <v>-28.490000000000002</v>
      </c>
      <c r="CB199" s="75">
        <f t="shared" ref="CB199:CB262" si="275">BX$3*POWER($F$1,BV199)</f>
        <v>1.4358729437462927</v>
      </c>
      <c r="CC199" s="75">
        <f t="shared" ref="CC199:CC262" si="276">$E199*BX$3*5</f>
        <v>20831849866136.488</v>
      </c>
      <c r="CD199" s="75">
        <f t="shared" ref="CD199:CD262" si="277">$A199*(30+$B199)</f>
        <v>7317.7635754765579</v>
      </c>
      <c r="CG199" s="76">
        <f t="shared" ref="CG199:CG262" si="278">$G199-CH$3</f>
        <v>-64</v>
      </c>
      <c r="CH199" s="76">
        <f t="shared" ref="CH199:CH262" si="279">CI$3</f>
        <v>10</v>
      </c>
      <c r="CI199" s="76">
        <v>1</v>
      </c>
      <c r="CJ199" s="67">
        <f t="shared" ref="CJ199:CJ262" si="280">CJ$3</f>
        <v>2.2850000000000001</v>
      </c>
      <c r="CK199" s="75">
        <f>CK198*CI199</f>
        <v>1</v>
      </c>
      <c r="CL199" s="75">
        <f t="shared" ref="CL199:CL262" si="281">CG199*CK199*CJ199</f>
        <v>-146.24</v>
      </c>
      <c r="CM199" s="75">
        <f t="shared" ref="CM199:CM262" si="282">CI$3*POWER($F$1,CG199)</f>
        <v>1.402219671627234E-3</v>
      </c>
      <c r="CN199" s="75">
        <f t="shared" ref="CN199:CN262" si="283">$E199*CI$3*5</f>
        <v>20831849866136.488</v>
      </c>
      <c r="CO199" s="75">
        <f t="shared" ref="CO199:CO262" si="284">$A199*(30+$B199)</f>
        <v>7317.7635754765579</v>
      </c>
      <c r="CR199" s="76">
        <f t="shared" ref="CR199:CR262" si="285">$G199-CS$3</f>
        <v>-127</v>
      </c>
      <c r="CS199" s="76">
        <f t="shared" ref="CS199:CS262" si="286">CT$3</f>
        <v>10</v>
      </c>
      <c r="CT199" s="76">
        <v>1</v>
      </c>
      <c r="CU199" s="67">
        <f t="shared" ref="CU199:CU262" si="287">CU$3</f>
        <v>2.6</v>
      </c>
      <c r="CV199" s="75">
        <f>CV198*CT199</f>
        <v>1</v>
      </c>
      <c r="CW199" s="75">
        <f t="shared" ref="CW199:CW262" si="288">CR199*CV199*CU199</f>
        <v>-330.2</v>
      </c>
      <c r="CX199" s="75">
        <f t="shared" ref="CX199:CX262" si="289">CT$3*POWER($F$1,CR199)</f>
        <v>2.2585936881756559E-7</v>
      </c>
      <c r="CY199" s="75">
        <f t="shared" ref="CY199:CY262" si="290">$E199*CT$3*5</f>
        <v>20831849866136.488</v>
      </c>
      <c r="CZ199" s="75">
        <f t="shared" ref="CZ199:CZ262" si="291">$A199*(30+$B199)</f>
        <v>7317.7635754765579</v>
      </c>
    </row>
    <row r="200" spans="1:104">
      <c r="A200" s="67">
        <f t="shared" si="221"/>
        <v>207.93661346719887</v>
      </c>
      <c r="B200" s="67">
        <f t="shared" si="222"/>
        <v>6.4666666666666668</v>
      </c>
      <c r="C200" s="88">
        <f t="shared" si="219"/>
        <v>7.8199999999999994</v>
      </c>
      <c r="D200" s="92"/>
      <c r="E200" s="70">
        <f t="shared" si="223"/>
        <v>478590233455.52386</v>
      </c>
      <c r="F200" s="67">
        <f t="shared" ref="F200:F263" si="292">LOG(E200,2)</f>
        <v>38.800000000000018</v>
      </c>
      <c r="G200" s="71">
        <v>194</v>
      </c>
      <c r="H200" s="76">
        <f t="shared" si="224"/>
        <v>194</v>
      </c>
      <c r="I200" s="76">
        <f t="shared" si="225"/>
        <v>10</v>
      </c>
      <c r="J200" s="76">
        <v>1</v>
      </c>
      <c r="K200" s="67">
        <f t="shared" si="226"/>
        <v>1</v>
      </c>
      <c r="L200" s="75">
        <f>L199*J200</f>
        <v>1896652800</v>
      </c>
      <c r="M200" s="75">
        <f t="shared" si="227"/>
        <v>367950643200</v>
      </c>
      <c r="N200" s="75">
        <f t="shared" si="228"/>
        <v>4785902334555.2383</v>
      </c>
      <c r="O200" s="75">
        <f t="shared" si="229"/>
        <v>23929511672776.191</v>
      </c>
      <c r="P200" s="75">
        <f t="shared" si="230"/>
        <v>7582.7551711038523</v>
      </c>
      <c r="Q200" s="106">
        <f t="shared" si="218"/>
        <v>13.006913897290989</v>
      </c>
      <c r="R200" s="79">
        <f>Q200/(($C200/K$3))</f>
        <v>1.6632882221599732</v>
      </c>
      <c r="S200" s="76">
        <f t="shared" si="231"/>
        <v>184</v>
      </c>
      <c r="T200" s="76">
        <f t="shared" si="232"/>
        <v>10</v>
      </c>
      <c r="U200" s="76">
        <v>1</v>
      </c>
      <c r="V200" s="67">
        <f t="shared" si="233"/>
        <v>1.05</v>
      </c>
      <c r="W200" s="75">
        <f>W199*U200</f>
        <v>1896652800</v>
      </c>
      <c r="X200" s="75">
        <f t="shared" si="234"/>
        <v>366433320960</v>
      </c>
      <c r="Y200" s="75">
        <f t="shared" si="235"/>
        <v>1196475583638.8088</v>
      </c>
      <c r="Z200" s="75">
        <f t="shared" si="236"/>
        <v>23929511672776.191</v>
      </c>
      <c r="AA200" s="75">
        <f t="shared" si="237"/>
        <v>7582.7551711038523</v>
      </c>
      <c r="AB200" s="106">
        <f t="shared" si="238"/>
        <v>3.2651931885021357</v>
      </c>
      <c r="AC200" s="79">
        <f>AB200/(($C200/V$3))</f>
        <v>0.43842108029760141</v>
      </c>
      <c r="AD200" s="76">
        <f t="shared" si="239"/>
        <v>159</v>
      </c>
      <c r="AE200" s="76">
        <f t="shared" si="240"/>
        <v>10</v>
      </c>
      <c r="AF200" s="76">
        <v>1</v>
      </c>
      <c r="AG200" s="67">
        <f t="shared" si="241"/>
        <v>1.175</v>
      </c>
      <c r="AH200" s="75">
        <f>AH199*AF200</f>
        <v>9676800</v>
      </c>
      <c r="AI200" s="75">
        <f t="shared" si="242"/>
        <v>1807868160</v>
      </c>
      <c r="AJ200" s="75">
        <f t="shared" si="243"/>
        <v>37389861988.712708</v>
      </c>
      <c r="AK200" s="75">
        <f t="shared" si="244"/>
        <v>23929511672776.191</v>
      </c>
      <c r="AL200" s="75">
        <f t="shared" si="245"/>
        <v>7582.7551711038523</v>
      </c>
      <c r="AM200" s="106">
        <f t="shared" si="246"/>
        <v>20.681741520749338</v>
      </c>
      <c r="AN200" s="79">
        <f>AM200/(($C200/AG$3))</f>
        <v>3.1075506760716718</v>
      </c>
      <c r="AO200" s="76">
        <f t="shared" si="247"/>
        <v>129</v>
      </c>
      <c r="AP200" s="76">
        <f t="shared" si="248"/>
        <v>10</v>
      </c>
      <c r="AQ200" s="76">
        <v>1</v>
      </c>
      <c r="AR200" s="67">
        <f t="shared" si="249"/>
        <v>1.325</v>
      </c>
      <c r="AS200" s="75">
        <f>AS199*AQ200</f>
        <v>691200</v>
      </c>
      <c r="AT200" s="75">
        <f t="shared" si="250"/>
        <v>118143360</v>
      </c>
      <c r="AU200" s="75">
        <f t="shared" si="251"/>
        <v>584216593.57363486</v>
      </c>
      <c r="AV200" s="75">
        <f t="shared" si="252"/>
        <v>23929511672776.191</v>
      </c>
      <c r="AW200" s="75">
        <f t="shared" si="253"/>
        <v>7582.7551711038523</v>
      </c>
      <c r="AX200" s="106">
        <f t="shared" si="254"/>
        <v>4.9449803490745046</v>
      </c>
      <c r="AY200" s="79">
        <f>AX200/(($C200/AR$3))</f>
        <v>0.83786431745827605</v>
      </c>
      <c r="AZ200" s="76">
        <f t="shared" si="255"/>
        <v>92</v>
      </c>
      <c r="BA200" s="76">
        <f t="shared" si="256"/>
        <v>10</v>
      </c>
      <c r="BB200" s="76">
        <v>1</v>
      </c>
      <c r="BC200" s="67">
        <f t="shared" si="257"/>
        <v>1.51</v>
      </c>
      <c r="BD200" s="75">
        <f>BD199*BB200</f>
        <v>4800</v>
      </c>
      <c r="BE200" s="75">
        <f t="shared" si="258"/>
        <v>666816</v>
      </c>
      <c r="BF200" s="75">
        <f t="shared" si="259"/>
        <v>3459010.8176165172</v>
      </c>
      <c r="BG200" s="75">
        <f t="shared" si="260"/>
        <v>23929511672776.191</v>
      </c>
      <c r="BH200" s="75">
        <f t="shared" si="261"/>
        <v>7582.7551711038523</v>
      </c>
      <c r="BI200" s="106">
        <f t="shared" si="262"/>
        <v>5.1873542590707435</v>
      </c>
      <c r="BJ200" s="79">
        <f>BI200/(($C200/BC$3))</f>
        <v>1.0016502469561155</v>
      </c>
      <c r="BK200" s="76">
        <f t="shared" si="263"/>
        <v>42</v>
      </c>
      <c r="BL200" s="76">
        <f t="shared" si="264"/>
        <v>10</v>
      </c>
      <c r="BM200" s="76">
        <v>1</v>
      </c>
      <c r="BN200" s="67">
        <f t="shared" si="265"/>
        <v>1.76</v>
      </c>
      <c r="BO200" s="75">
        <f>BO199*BM200</f>
        <v>48</v>
      </c>
      <c r="BP200" s="75">
        <f t="shared" si="266"/>
        <v>3548.16</v>
      </c>
      <c r="BQ200" s="75">
        <f t="shared" si="267"/>
        <v>3377.9402515786187</v>
      </c>
      <c r="BR200" s="75">
        <f t="shared" si="268"/>
        <v>23929511672776.191</v>
      </c>
      <c r="BS200" s="75">
        <f t="shared" si="269"/>
        <v>7582.7551711038523</v>
      </c>
      <c r="BT200" s="106">
        <f t="shared" si="270"/>
        <v>0.95202590964855549</v>
      </c>
      <c r="BU200" s="79">
        <f>BT200/(($C200/BN$3))</f>
        <v>0.21426670089276956</v>
      </c>
      <c r="BV200" s="76">
        <f t="shared" si="271"/>
        <v>-13</v>
      </c>
      <c r="BW200" s="76">
        <f t="shared" si="272"/>
        <v>10</v>
      </c>
      <c r="BX200" s="76">
        <v>1</v>
      </c>
      <c r="BY200" s="67">
        <f t="shared" si="273"/>
        <v>2.0350000000000001</v>
      </c>
      <c r="BZ200" s="75">
        <f>BZ199*BX200</f>
        <v>1</v>
      </c>
      <c r="CA200" s="75">
        <f t="shared" si="274"/>
        <v>-26.455000000000002</v>
      </c>
      <c r="CB200" s="75">
        <f t="shared" si="275"/>
        <v>1.6493848884661164</v>
      </c>
      <c r="CC200" s="75">
        <f t="shared" si="276"/>
        <v>23929511672776.191</v>
      </c>
      <c r="CD200" s="75">
        <f t="shared" si="277"/>
        <v>7582.7551711038523</v>
      </c>
      <c r="CG200" s="76">
        <f t="shared" si="278"/>
        <v>-63</v>
      </c>
      <c r="CH200" s="76">
        <f t="shared" si="279"/>
        <v>10</v>
      </c>
      <c r="CI200" s="76">
        <v>1</v>
      </c>
      <c r="CJ200" s="67">
        <f t="shared" si="280"/>
        <v>2.2850000000000001</v>
      </c>
      <c r="CK200" s="75">
        <f>CK199*CI200</f>
        <v>1</v>
      </c>
      <c r="CL200" s="75">
        <f t="shared" si="281"/>
        <v>-143.95500000000001</v>
      </c>
      <c r="CM200" s="75">
        <f t="shared" si="282"/>
        <v>1.6107274301426864E-3</v>
      </c>
      <c r="CN200" s="75">
        <f t="shared" si="283"/>
        <v>23929511672776.191</v>
      </c>
      <c r="CO200" s="75">
        <f t="shared" si="284"/>
        <v>7582.7551711038523</v>
      </c>
      <c r="CR200" s="76">
        <f t="shared" si="285"/>
        <v>-126</v>
      </c>
      <c r="CS200" s="76">
        <f t="shared" si="286"/>
        <v>10</v>
      </c>
      <c r="CT200" s="76">
        <v>1</v>
      </c>
      <c r="CU200" s="67">
        <f t="shared" si="287"/>
        <v>2.6</v>
      </c>
      <c r="CV200" s="75">
        <f>CV199*CT200</f>
        <v>1</v>
      </c>
      <c r="CW200" s="75">
        <f t="shared" si="288"/>
        <v>-327.60000000000002</v>
      </c>
      <c r="CX200" s="75">
        <f t="shared" si="289"/>
        <v>2.5944428542140628E-7</v>
      </c>
      <c r="CY200" s="75">
        <f t="shared" si="290"/>
        <v>23929511672776.191</v>
      </c>
      <c r="CZ200" s="75">
        <f t="shared" si="291"/>
        <v>7582.7551711038523</v>
      </c>
    </row>
    <row r="201" spans="1:104">
      <c r="A201" s="67">
        <f t="shared" si="221"/>
        <v>215.26948230495358</v>
      </c>
      <c r="B201" s="67">
        <f t="shared" si="222"/>
        <v>6.5</v>
      </c>
      <c r="C201" s="88">
        <f t="shared" si="219"/>
        <v>7.8199999999999994</v>
      </c>
      <c r="D201" s="92"/>
      <c r="E201" s="70">
        <f t="shared" si="223"/>
        <v>549755813888.0072</v>
      </c>
      <c r="F201" s="67">
        <f t="shared" si="292"/>
        <v>39.000000000000021</v>
      </c>
      <c r="G201" s="71">
        <v>195</v>
      </c>
      <c r="H201" s="76">
        <f t="shared" si="224"/>
        <v>195</v>
      </c>
      <c r="I201" s="76">
        <f t="shared" si="225"/>
        <v>10</v>
      </c>
      <c r="J201" s="76">
        <v>1</v>
      </c>
      <c r="K201" s="67">
        <f t="shared" si="226"/>
        <v>1</v>
      </c>
      <c r="L201" s="75">
        <f>L200*J201</f>
        <v>1896652800</v>
      </c>
      <c r="M201" s="75">
        <f t="shared" si="227"/>
        <v>369847296000</v>
      </c>
      <c r="N201" s="75">
        <f t="shared" si="228"/>
        <v>5497558138880.0723</v>
      </c>
      <c r="O201" s="75">
        <f t="shared" si="229"/>
        <v>27487790694400.359</v>
      </c>
      <c r="P201" s="75">
        <f t="shared" si="230"/>
        <v>7857.3361041308062</v>
      </c>
      <c r="Q201" s="106">
        <f t="shared" si="218"/>
        <v>14.864399978957998</v>
      </c>
      <c r="R201" s="79">
        <f>Q201/(($C201/K$3))</f>
        <v>1.9008184116314577</v>
      </c>
      <c r="S201" s="76">
        <f t="shared" si="231"/>
        <v>185</v>
      </c>
      <c r="T201" s="76">
        <f t="shared" si="232"/>
        <v>10</v>
      </c>
      <c r="U201" s="76">
        <v>1</v>
      </c>
      <c r="V201" s="67">
        <f t="shared" si="233"/>
        <v>1.05</v>
      </c>
      <c r="W201" s="75">
        <f>W200*U201</f>
        <v>1896652800</v>
      </c>
      <c r="X201" s="75">
        <f t="shared" si="234"/>
        <v>368424806400</v>
      </c>
      <c r="Y201" s="75">
        <f t="shared" si="235"/>
        <v>1374389534720.0173</v>
      </c>
      <c r="Z201" s="75">
        <f t="shared" si="236"/>
        <v>27487790694400.359</v>
      </c>
      <c r="AA201" s="75">
        <f t="shared" si="237"/>
        <v>7857.3361041308062</v>
      </c>
      <c r="AB201" s="106">
        <f t="shared" si="238"/>
        <v>3.7304478711670632</v>
      </c>
      <c r="AC201" s="79">
        <f>AB201/(($C201/V$3))</f>
        <v>0.50089133820018117</v>
      </c>
      <c r="AD201" s="76">
        <f t="shared" si="239"/>
        <v>160</v>
      </c>
      <c r="AE201" s="76">
        <f t="shared" si="240"/>
        <v>10</v>
      </c>
      <c r="AF201" s="76">
        <v>14</v>
      </c>
      <c r="AG201" s="67">
        <f t="shared" si="241"/>
        <v>1.175</v>
      </c>
      <c r="AH201" s="75">
        <f>AH200*AF201</f>
        <v>135475200</v>
      </c>
      <c r="AI201" s="75">
        <f t="shared" si="242"/>
        <v>25469337600</v>
      </c>
      <c r="AJ201" s="75">
        <f t="shared" si="243"/>
        <v>42949672960.000458</v>
      </c>
      <c r="AK201" s="75">
        <f t="shared" si="244"/>
        <v>27487790694400.359</v>
      </c>
      <c r="AL201" s="75">
        <f t="shared" si="245"/>
        <v>7857.3361041308062</v>
      </c>
      <c r="AM201" s="106">
        <f t="shared" si="246"/>
        <v>1.6863286212830466</v>
      </c>
      <c r="AN201" s="79">
        <f>AM201/(($C201/AG$3))</f>
        <v>0.25338057928485674</v>
      </c>
      <c r="AO201" s="76">
        <f t="shared" si="247"/>
        <v>130</v>
      </c>
      <c r="AP201" s="76">
        <f t="shared" si="248"/>
        <v>10</v>
      </c>
      <c r="AQ201" s="76">
        <v>1</v>
      </c>
      <c r="AR201" s="67">
        <f t="shared" si="249"/>
        <v>1.325</v>
      </c>
      <c r="AS201" s="75">
        <f>AS200*AQ201</f>
        <v>691200</v>
      </c>
      <c r="AT201" s="75">
        <f t="shared" si="250"/>
        <v>119059200</v>
      </c>
      <c r="AU201" s="75">
        <f t="shared" si="251"/>
        <v>671088640.00000584</v>
      </c>
      <c r="AV201" s="75">
        <f t="shared" si="252"/>
        <v>27487790694400.359</v>
      </c>
      <c r="AW201" s="75">
        <f t="shared" si="253"/>
        <v>7857.3361041308062</v>
      </c>
      <c r="AX201" s="106">
        <f t="shared" si="254"/>
        <v>5.6365962479170513</v>
      </c>
      <c r="AY201" s="79">
        <f>AX201/(($C201/AR$3))</f>
        <v>0.95504987576599665</v>
      </c>
      <c r="AZ201" s="76">
        <f t="shared" si="255"/>
        <v>93</v>
      </c>
      <c r="BA201" s="76">
        <f t="shared" si="256"/>
        <v>10</v>
      </c>
      <c r="BB201" s="76">
        <v>1</v>
      </c>
      <c r="BC201" s="67">
        <f t="shared" si="257"/>
        <v>1.51</v>
      </c>
      <c r="BD201" s="75">
        <f>BD200*BB201</f>
        <v>4800</v>
      </c>
      <c r="BE201" s="75">
        <f t="shared" si="258"/>
        <v>674064</v>
      </c>
      <c r="BF201" s="75">
        <f t="shared" si="259"/>
        <v>3973360.0361130429</v>
      </c>
      <c r="BG201" s="75">
        <f t="shared" si="260"/>
        <v>27487790694400.359</v>
      </c>
      <c r="BH201" s="75">
        <f t="shared" si="261"/>
        <v>7857.3361041308062</v>
      </c>
      <c r="BI201" s="106">
        <f t="shared" si="262"/>
        <v>5.8946332041364657</v>
      </c>
      <c r="BJ201" s="79">
        <f>BI201/(($C201/BC$3))</f>
        <v>1.1382220125634352</v>
      </c>
      <c r="BK201" s="76">
        <f t="shared" si="263"/>
        <v>43</v>
      </c>
      <c r="BL201" s="76">
        <f t="shared" si="264"/>
        <v>10</v>
      </c>
      <c r="BM201" s="76">
        <v>1</v>
      </c>
      <c r="BN201" s="67">
        <f t="shared" si="265"/>
        <v>1.76</v>
      </c>
      <c r="BO201" s="75">
        <f>BO200*BM201</f>
        <v>48</v>
      </c>
      <c r="BP201" s="75">
        <f t="shared" si="266"/>
        <v>3632.64</v>
      </c>
      <c r="BQ201" s="75">
        <f t="shared" si="267"/>
        <v>3880.2344102666302</v>
      </c>
      <c r="BR201" s="75">
        <f t="shared" si="268"/>
        <v>27487790694400.359</v>
      </c>
      <c r="BS201" s="75">
        <f t="shared" si="269"/>
        <v>7857.3361041308062</v>
      </c>
      <c r="BT201" s="106">
        <f t="shared" si="270"/>
        <v>1.0681582568783667</v>
      </c>
      <c r="BU201" s="79">
        <f>BT201/(($C201/BN$3))</f>
        <v>0.24040390436137157</v>
      </c>
      <c r="BV201" s="76">
        <f t="shared" si="271"/>
        <v>-12</v>
      </c>
      <c r="BW201" s="76">
        <f t="shared" si="272"/>
        <v>10</v>
      </c>
      <c r="BX201" s="76">
        <v>1</v>
      </c>
      <c r="BY201" s="67">
        <f t="shared" si="273"/>
        <v>2.0350000000000001</v>
      </c>
      <c r="BZ201" s="75">
        <f>BZ200*BX201</f>
        <v>1</v>
      </c>
      <c r="CA201" s="75">
        <f t="shared" si="274"/>
        <v>-24.42</v>
      </c>
      <c r="CB201" s="75">
        <f t="shared" si="275"/>
        <v>1.8946457081379962</v>
      </c>
      <c r="CC201" s="75">
        <f t="shared" si="276"/>
        <v>27487790694400.359</v>
      </c>
      <c r="CD201" s="75">
        <f t="shared" si="277"/>
        <v>7857.3361041308062</v>
      </c>
      <c r="CG201" s="76">
        <f t="shared" si="278"/>
        <v>-62</v>
      </c>
      <c r="CH201" s="76">
        <f t="shared" si="279"/>
        <v>10</v>
      </c>
      <c r="CI201" s="76">
        <v>1</v>
      </c>
      <c r="CJ201" s="67">
        <f t="shared" si="280"/>
        <v>2.2850000000000001</v>
      </c>
      <c r="CK201" s="75">
        <f>CK200*CI201</f>
        <v>1</v>
      </c>
      <c r="CL201" s="75">
        <f t="shared" si="281"/>
        <v>-141.67000000000002</v>
      </c>
      <c r="CM201" s="75">
        <f t="shared" si="282"/>
        <v>1.8502399493535058E-3</v>
      </c>
      <c r="CN201" s="75">
        <f t="shared" si="283"/>
        <v>27487790694400.359</v>
      </c>
      <c r="CO201" s="75">
        <f t="shared" si="284"/>
        <v>7857.3361041308062</v>
      </c>
      <c r="CR201" s="76">
        <f t="shared" si="285"/>
        <v>-125</v>
      </c>
      <c r="CS201" s="76">
        <f t="shared" si="286"/>
        <v>10</v>
      </c>
      <c r="CT201" s="76">
        <v>1</v>
      </c>
      <c r="CU201" s="67">
        <f t="shared" si="287"/>
        <v>2.6</v>
      </c>
      <c r="CV201" s="75">
        <f>CV200*CT201</f>
        <v>1</v>
      </c>
      <c r="CW201" s="75">
        <f t="shared" si="288"/>
        <v>-325</v>
      </c>
      <c r="CX201" s="75">
        <f t="shared" si="289"/>
        <v>2.9802322387695069E-7</v>
      </c>
      <c r="CY201" s="75">
        <f t="shared" si="290"/>
        <v>27487790694400.359</v>
      </c>
      <c r="CZ201" s="75">
        <f t="shared" si="291"/>
        <v>7857.3361041308062</v>
      </c>
    </row>
    <row r="202" spans="1:104">
      <c r="A202" s="67">
        <f t="shared" si="221"/>
        <v>222.86094420381053</v>
      </c>
      <c r="B202" s="67">
        <f t="shared" si="222"/>
        <v>6.5333333333333332</v>
      </c>
      <c r="C202" s="88">
        <f t="shared" si="219"/>
        <v>7.8199999999999994</v>
      </c>
      <c r="D202" s="92"/>
      <c r="E202" s="70">
        <f t="shared" si="223"/>
        <v>631503599063.21008</v>
      </c>
      <c r="F202" s="67">
        <f t="shared" si="292"/>
        <v>39.200000000000024</v>
      </c>
      <c r="G202" s="71">
        <v>196</v>
      </c>
      <c r="H202" s="76">
        <f t="shared" si="224"/>
        <v>196</v>
      </c>
      <c r="I202" s="76">
        <f t="shared" si="225"/>
        <v>10</v>
      </c>
      <c r="J202" s="76">
        <v>1</v>
      </c>
      <c r="K202" s="67">
        <f t="shared" si="226"/>
        <v>1</v>
      </c>
      <c r="L202" s="75">
        <f>L201*J202</f>
        <v>1896652800</v>
      </c>
      <c r="M202" s="75">
        <f t="shared" si="227"/>
        <v>371743948800</v>
      </c>
      <c r="N202" s="75">
        <f t="shared" si="228"/>
        <v>6315035990632.1006</v>
      </c>
      <c r="O202" s="75">
        <f t="shared" si="229"/>
        <v>31575179953160.504</v>
      </c>
      <c r="P202" s="75">
        <f t="shared" si="230"/>
        <v>8141.8531615792108</v>
      </c>
      <c r="Q202" s="106">
        <f t="shared" si="218"/>
        <v>16.987595927296773</v>
      </c>
      <c r="R202" s="79">
        <f>Q202/(($C202/K$3))</f>
        <v>2.1723268449228614</v>
      </c>
      <c r="S202" s="76">
        <f t="shared" si="231"/>
        <v>186</v>
      </c>
      <c r="T202" s="76">
        <f t="shared" si="232"/>
        <v>10</v>
      </c>
      <c r="U202" s="76">
        <v>1</v>
      </c>
      <c r="V202" s="67">
        <f t="shared" si="233"/>
        <v>1.05</v>
      </c>
      <c r="W202" s="75">
        <f>W201*U202</f>
        <v>1896652800</v>
      </c>
      <c r="X202" s="75">
        <f t="shared" si="234"/>
        <v>370416291840</v>
      </c>
      <c r="Y202" s="75">
        <f t="shared" si="235"/>
        <v>1578758997658.0237</v>
      </c>
      <c r="Z202" s="75">
        <f t="shared" si="236"/>
        <v>31575179953160.504</v>
      </c>
      <c r="AA202" s="75">
        <f t="shared" si="237"/>
        <v>8141.8531615792108</v>
      </c>
      <c r="AB202" s="106">
        <f t="shared" si="238"/>
        <v>4.262120841974097</v>
      </c>
      <c r="AC202" s="79">
        <f>AB202/(($C202/V$3))</f>
        <v>0.5722796526947318</v>
      </c>
      <c r="AD202" s="76">
        <f t="shared" si="239"/>
        <v>161</v>
      </c>
      <c r="AE202" s="76">
        <f t="shared" si="240"/>
        <v>10</v>
      </c>
      <c r="AF202" s="76">
        <v>1</v>
      </c>
      <c r="AG202" s="67">
        <f t="shared" si="241"/>
        <v>1.175</v>
      </c>
      <c r="AH202" s="75">
        <f>AH201*AF202</f>
        <v>135475200</v>
      </c>
      <c r="AI202" s="75">
        <f t="shared" si="242"/>
        <v>25628520960</v>
      </c>
      <c r="AJ202" s="75">
        <f t="shared" si="243"/>
        <v>49336218676.813171</v>
      </c>
      <c r="AK202" s="75">
        <f t="shared" si="244"/>
        <v>31575179953160.504</v>
      </c>
      <c r="AL202" s="75">
        <f t="shared" si="245"/>
        <v>8141.8531615792108</v>
      </c>
      <c r="AM202" s="106">
        <f t="shared" si="246"/>
        <v>1.9250513423624884</v>
      </c>
      <c r="AN202" s="79">
        <f>AM202/(($C202/AG$3))</f>
        <v>0.28925004185114117</v>
      </c>
      <c r="AO202" s="76">
        <f t="shared" si="247"/>
        <v>131</v>
      </c>
      <c r="AP202" s="76">
        <f t="shared" si="248"/>
        <v>10</v>
      </c>
      <c r="AQ202" s="76">
        <v>1</v>
      </c>
      <c r="AR202" s="67">
        <f t="shared" si="249"/>
        <v>1.325</v>
      </c>
      <c r="AS202" s="75">
        <f>AS201*AQ202</f>
        <v>691200</v>
      </c>
      <c r="AT202" s="75">
        <f t="shared" si="250"/>
        <v>119975040</v>
      </c>
      <c r="AU202" s="75">
        <f t="shared" si="251"/>
        <v>770878416.82520413</v>
      </c>
      <c r="AV202" s="75">
        <f t="shared" si="252"/>
        <v>31575179953160.504</v>
      </c>
      <c r="AW202" s="75">
        <f t="shared" si="253"/>
        <v>8141.8531615792108</v>
      </c>
      <c r="AX202" s="106">
        <f t="shared" si="254"/>
        <v>6.4253232741177175</v>
      </c>
      <c r="AY202" s="79">
        <f>AX202/(($C202/AR$3))</f>
        <v>1.08868968519258</v>
      </c>
      <c r="AZ202" s="76">
        <f t="shared" si="255"/>
        <v>94</v>
      </c>
      <c r="BA202" s="76">
        <f t="shared" si="256"/>
        <v>10</v>
      </c>
      <c r="BB202" s="76">
        <v>1</v>
      </c>
      <c r="BC202" s="67">
        <f t="shared" si="257"/>
        <v>1.51</v>
      </c>
      <c r="BD202" s="75">
        <f>BD201*BB202</f>
        <v>4800</v>
      </c>
      <c r="BE202" s="75">
        <f t="shared" si="258"/>
        <v>681312</v>
      </c>
      <c r="BF202" s="75">
        <f t="shared" si="259"/>
        <v>4564192.1372940112</v>
      </c>
      <c r="BG202" s="75">
        <f t="shared" si="260"/>
        <v>31575179953160.504</v>
      </c>
      <c r="BH202" s="75">
        <f t="shared" si="261"/>
        <v>8141.8531615792108</v>
      </c>
      <c r="BI202" s="106">
        <f t="shared" si="262"/>
        <v>6.6991218961269015</v>
      </c>
      <c r="BJ202" s="79">
        <f>BI202/(($C202/BC$3))</f>
        <v>1.2935644582035324</v>
      </c>
      <c r="BK202" s="76">
        <f t="shared" si="263"/>
        <v>44</v>
      </c>
      <c r="BL202" s="76">
        <f t="shared" si="264"/>
        <v>10</v>
      </c>
      <c r="BM202" s="76">
        <v>1</v>
      </c>
      <c r="BN202" s="67">
        <f t="shared" si="265"/>
        <v>1.76</v>
      </c>
      <c r="BO202" s="75">
        <f>BO201*BM202</f>
        <v>48</v>
      </c>
      <c r="BP202" s="75">
        <f t="shared" si="266"/>
        <v>3717.12</v>
      </c>
      <c r="BQ202" s="75">
        <f t="shared" si="267"/>
        <v>4457.2188840761683</v>
      </c>
      <c r="BR202" s="75">
        <f t="shared" si="268"/>
        <v>31575179953160.504</v>
      </c>
      <c r="BS202" s="75">
        <f t="shared" si="269"/>
        <v>8141.8531615792108</v>
      </c>
      <c r="BT202" s="106">
        <f t="shared" si="270"/>
        <v>1.1991054590855739</v>
      </c>
      <c r="BU202" s="79">
        <f>BT202/(($C202/BN$3))</f>
        <v>0.26987539744125449</v>
      </c>
      <c r="BV202" s="76">
        <f t="shared" si="271"/>
        <v>-11</v>
      </c>
      <c r="BW202" s="76">
        <f t="shared" si="272"/>
        <v>10</v>
      </c>
      <c r="BX202" s="76">
        <v>1</v>
      </c>
      <c r="BY202" s="67">
        <f t="shared" si="273"/>
        <v>2.0350000000000001</v>
      </c>
      <c r="BZ202" s="75">
        <f>BZ201*BX202</f>
        <v>1</v>
      </c>
      <c r="CA202" s="75">
        <f t="shared" si="274"/>
        <v>-22.385000000000002</v>
      </c>
      <c r="CB202" s="75">
        <f t="shared" si="275"/>
        <v>2.176376408240309</v>
      </c>
      <c r="CC202" s="75">
        <f t="shared" si="276"/>
        <v>31575179953160.504</v>
      </c>
      <c r="CD202" s="75">
        <f t="shared" si="277"/>
        <v>8141.8531615792108</v>
      </c>
      <c r="CG202" s="76">
        <f t="shared" si="278"/>
        <v>-61</v>
      </c>
      <c r="CH202" s="76">
        <f t="shared" si="279"/>
        <v>10</v>
      </c>
      <c r="CI202" s="76">
        <v>1</v>
      </c>
      <c r="CJ202" s="67">
        <f t="shared" si="280"/>
        <v>2.2850000000000001</v>
      </c>
      <c r="CK202" s="75">
        <f>CK201*CI202</f>
        <v>1</v>
      </c>
      <c r="CL202" s="75">
        <f t="shared" si="281"/>
        <v>-139.38500000000002</v>
      </c>
      <c r="CM202" s="75">
        <f t="shared" si="282"/>
        <v>2.1253675861721698E-3</v>
      </c>
      <c r="CN202" s="75">
        <f t="shared" si="283"/>
        <v>31575179953160.504</v>
      </c>
      <c r="CO202" s="75">
        <f t="shared" si="284"/>
        <v>8141.8531615792108</v>
      </c>
      <c r="CR202" s="76">
        <f t="shared" si="285"/>
        <v>-124</v>
      </c>
      <c r="CS202" s="76">
        <f t="shared" si="286"/>
        <v>10</v>
      </c>
      <c r="CT202" s="76">
        <v>1</v>
      </c>
      <c r="CU202" s="67">
        <f t="shared" si="287"/>
        <v>2.6</v>
      </c>
      <c r="CV202" s="75">
        <f>CV201*CT202</f>
        <v>1</v>
      </c>
      <c r="CW202" s="75">
        <f t="shared" si="288"/>
        <v>-322.40000000000003</v>
      </c>
      <c r="CX202" s="75">
        <f t="shared" si="289"/>
        <v>3.423387870183663E-7</v>
      </c>
      <c r="CY202" s="75">
        <f t="shared" si="290"/>
        <v>31575179953160.504</v>
      </c>
      <c r="CZ202" s="75">
        <f t="shared" si="291"/>
        <v>8141.8531615792108</v>
      </c>
    </row>
    <row r="203" spans="1:104">
      <c r="A203" s="67">
        <f t="shared" si="221"/>
        <v>230.7201184283754</v>
      </c>
      <c r="B203" s="67">
        <f t="shared" si="222"/>
        <v>6.5666666666666664</v>
      </c>
      <c r="C203" s="88">
        <f t="shared" si="219"/>
        <v>7.8199999999999994</v>
      </c>
      <c r="D203" s="92"/>
      <c r="E203" s="70">
        <f t="shared" si="223"/>
        <v>725407145418.61646</v>
      </c>
      <c r="F203" s="67">
        <f t="shared" si="292"/>
        <v>39.40000000000002</v>
      </c>
      <c r="G203" s="71">
        <v>197</v>
      </c>
      <c r="H203" s="76">
        <f t="shared" si="224"/>
        <v>197</v>
      </c>
      <c r="I203" s="76">
        <f t="shared" si="225"/>
        <v>10</v>
      </c>
      <c r="J203" s="76">
        <v>1</v>
      </c>
      <c r="K203" s="67">
        <f t="shared" si="226"/>
        <v>1</v>
      </c>
      <c r="L203" s="75">
        <f>L202*J203</f>
        <v>1896652800</v>
      </c>
      <c r="M203" s="75">
        <f t="shared" si="227"/>
        <v>373640601600</v>
      </c>
      <c r="N203" s="75">
        <f t="shared" si="228"/>
        <v>7254071454186.1641</v>
      </c>
      <c r="O203" s="75">
        <f t="shared" si="229"/>
        <v>36270357270930.82</v>
      </c>
      <c r="P203" s="75">
        <f t="shared" si="230"/>
        <v>8436.6656638642598</v>
      </c>
      <c r="Q203" s="106">
        <f t="shared" si="218"/>
        <v>19.414569570659218</v>
      </c>
      <c r="R203" s="79">
        <f>Q203/(($C203/K$3))</f>
        <v>2.4826815307748364</v>
      </c>
      <c r="S203" s="76">
        <f t="shared" si="231"/>
        <v>187</v>
      </c>
      <c r="T203" s="76">
        <f t="shared" si="232"/>
        <v>10</v>
      </c>
      <c r="U203" s="76">
        <v>1</v>
      </c>
      <c r="V203" s="67">
        <f t="shared" si="233"/>
        <v>1.05</v>
      </c>
      <c r="W203" s="75">
        <f>W202*U203</f>
        <v>1896652800</v>
      </c>
      <c r="X203" s="75">
        <f t="shared" si="234"/>
        <v>372407777280</v>
      </c>
      <c r="Y203" s="75">
        <f t="shared" si="235"/>
        <v>1813517863546.54</v>
      </c>
      <c r="Z203" s="75">
        <f t="shared" si="236"/>
        <v>36270357270930.82</v>
      </c>
      <c r="AA203" s="75">
        <f t="shared" si="237"/>
        <v>8436.6656638642598</v>
      </c>
      <c r="AB203" s="106">
        <f t="shared" si="238"/>
        <v>4.8697099636107257</v>
      </c>
      <c r="AC203" s="79">
        <f>AB203/(($C203/V$3))</f>
        <v>0.65386131224952204</v>
      </c>
      <c r="AD203" s="76">
        <f t="shared" si="239"/>
        <v>162</v>
      </c>
      <c r="AE203" s="76">
        <f t="shared" si="240"/>
        <v>10</v>
      </c>
      <c r="AF203" s="76">
        <v>1</v>
      </c>
      <c r="AG203" s="67">
        <f t="shared" si="241"/>
        <v>1.175</v>
      </c>
      <c r="AH203" s="75">
        <f>AH202*AF203</f>
        <v>135475200</v>
      </c>
      <c r="AI203" s="75">
        <f t="shared" si="242"/>
        <v>25787704320</v>
      </c>
      <c r="AJ203" s="75">
        <f t="shared" si="243"/>
        <v>56672433235.829285</v>
      </c>
      <c r="AK203" s="75">
        <f t="shared" si="244"/>
        <v>36270357270930.82</v>
      </c>
      <c r="AL203" s="75">
        <f t="shared" si="245"/>
        <v>8436.6656638642598</v>
      </c>
      <c r="AM203" s="106">
        <f t="shared" si="246"/>
        <v>2.1976532898229415</v>
      </c>
      <c r="AN203" s="79">
        <f>AM203/(($C203/AG$3))</f>
        <v>0.33021005313835761</v>
      </c>
      <c r="AO203" s="76">
        <f t="shared" si="247"/>
        <v>132</v>
      </c>
      <c r="AP203" s="76">
        <f t="shared" si="248"/>
        <v>10</v>
      </c>
      <c r="AQ203" s="76">
        <v>1</v>
      </c>
      <c r="AR203" s="67">
        <f t="shared" si="249"/>
        <v>1.325</v>
      </c>
      <c r="AS203" s="75">
        <f>AS202*AQ203</f>
        <v>691200</v>
      </c>
      <c r="AT203" s="75">
        <f t="shared" si="250"/>
        <v>120890880</v>
      </c>
      <c r="AU203" s="75">
        <f t="shared" si="251"/>
        <v>885506769.30983078</v>
      </c>
      <c r="AV203" s="75">
        <f t="shared" si="252"/>
        <v>36270357270930.82</v>
      </c>
      <c r="AW203" s="75">
        <f t="shared" si="253"/>
        <v>8436.6656638642598</v>
      </c>
      <c r="AX203" s="106">
        <f t="shared" si="254"/>
        <v>7.3248434398842228</v>
      </c>
      <c r="AY203" s="79">
        <f>AX203/(($C203/AR$3))</f>
        <v>1.2411019894944495</v>
      </c>
      <c r="AZ203" s="76">
        <f t="shared" si="255"/>
        <v>95</v>
      </c>
      <c r="BA203" s="76">
        <f t="shared" si="256"/>
        <v>10</v>
      </c>
      <c r="BB203" s="76">
        <v>1</v>
      </c>
      <c r="BC203" s="67">
        <f t="shared" si="257"/>
        <v>1.51</v>
      </c>
      <c r="BD203" s="75">
        <f>BD202*BB203</f>
        <v>4800</v>
      </c>
      <c r="BE203" s="75">
        <f t="shared" si="258"/>
        <v>688560</v>
      </c>
      <c r="BF203" s="75">
        <f t="shared" si="259"/>
        <v>5242880.0000000335</v>
      </c>
      <c r="BG203" s="75">
        <f t="shared" si="260"/>
        <v>36270357270930.82</v>
      </c>
      <c r="BH203" s="75">
        <f t="shared" si="261"/>
        <v>8436.6656638642598</v>
      </c>
      <c r="BI203" s="106">
        <f t="shared" si="262"/>
        <v>7.614267456721322</v>
      </c>
      <c r="BJ203" s="79">
        <f>BI203/(($C203/BC$3))</f>
        <v>1.470274150850281</v>
      </c>
      <c r="BK203" s="76">
        <f t="shared" si="263"/>
        <v>45</v>
      </c>
      <c r="BL203" s="76">
        <f t="shared" si="264"/>
        <v>10</v>
      </c>
      <c r="BM203" s="76">
        <v>1</v>
      </c>
      <c r="BN203" s="67">
        <f t="shared" si="265"/>
        <v>1.76</v>
      </c>
      <c r="BO203" s="75">
        <f>BO202*BM203</f>
        <v>48</v>
      </c>
      <c r="BP203" s="75">
        <f t="shared" si="266"/>
        <v>3801.6</v>
      </c>
      <c r="BQ203" s="75">
        <f t="shared" si="267"/>
        <v>5120.0000000000146</v>
      </c>
      <c r="BR203" s="75">
        <f t="shared" si="268"/>
        <v>36270357270930.82</v>
      </c>
      <c r="BS203" s="75">
        <f t="shared" si="269"/>
        <v>8436.6656638642598</v>
      </c>
      <c r="BT203" s="106">
        <f t="shared" si="270"/>
        <v>1.3468013468013507</v>
      </c>
      <c r="BU203" s="79">
        <f>BT203/(($C203/BN$3))</f>
        <v>0.30311641564838587</v>
      </c>
      <c r="BV203" s="76">
        <f t="shared" si="271"/>
        <v>-10</v>
      </c>
      <c r="BW203" s="76">
        <f t="shared" si="272"/>
        <v>10</v>
      </c>
      <c r="BX203" s="76">
        <v>1</v>
      </c>
      <c r="BY203" s="67">
        <f t="shared" si="273"/>
        <v>2.0350000000000001</v>
      </c>
      <c r="BZ203" s="75">
        <f>BZ202*BX203</f>
        <v>1</v>
      </c>
      <c r="CA203" s="75">
        <f t="shared" si="274"/>
        <v>-20.350000000000001</v>
      </c>
      <c r="CB203" s="75">
        <f t="shared" si="275"/>
        <v>2.4999999999999982</v>
      </c>
      <c r="CC203" s="75">
        <f t="shared" si="276"/>
        <v>36270357270930.82</v>
      </c>
      <c r="CD203" s="75">
        <f t="shared" si="277"/>
        <v>8436.6656638642598</v>
      </c>
      <c r="CG203" s="76">
        <f t="shared" si="278"/>
        <v>-60</v>
      </c>
      <c r="CH203" s="76">
        <f t="shared" si="279"/>
        <v>10</v>
      </c>
      <c r="CI203" s="76">
        <v>1</v>
      </c>
      <c r="CJ203" s="67">
        <f t="shared" si="280"/>
        <v>2.2850000000000001</v>
      </c>
      <c r="CK203" s="75">
        <f>CK202*CI203</f>
        <v>1</v>
      </c>
      <c r="CL203" s="75">
        <f t="shared" si="281"/>
        <v>-137.10000000000002</v>
      </c>
      <c r="CM203" s="75">
        <f t="shared" si="282"/>
        <v>2.4414062499999905E-3</v>
      </c>
      <c r="CN203" s="75">
        <f t="shared" si="283"/>
        <v>36270357270930.82</v>
      </c>
      <c r="CO203" s="75">
        <f t="shared" si="284"/>
        <v>8436.6656638642598</v>
      </c>
      <c r="CR203" s="76">
        <f t="shared" si="285"/>
        <v>-123</v>
      </c>
      <c r="CS203" s="76">
        <f t="shared" si="286"/>
        <v>10</v>
      </c>
      <c r="CT203" s="76">
        <v>1</v>
      </c>
      <c r="CU203" s="67">
        <f t="shared" si="287"/>
        <v>2.6</v>
      </c>
      <c r="CV203" s="75">
        <f>CV202*CT203</f>
        <v>1</v>
      </c>
      <c r="CW203" s="75">
        <f t="shared" si="288"/>
        <v>-319.8</v>
      </c>
      <c r="CX203" s="75">
        <f t="shared" si="289"/>
        <v>3.9324400149967776E-7</v>
      </c>
      <c r="CY203" s="75">
        <f t="shared" si="290"/>
        <v>36270357270930.82</v>
      </c>
      <c r="CZ203" s="75">
        <f t="shared" si="291"/>
        <v>8436.6656638642598</v>
      </c>
    </row>
    <row r="204" spans="1:104">
      <c r="A204" s="67">
        <f t="shared" si="221"/>
        <v>238.85644583342568</v>
      </c>
      <c r="B204" s="67">
        <f t="shared" si="222"/>
        <v>6.6</v>
      </c>
      <c r="C204" s="88">
        <f t="shared" si="219"/>
        <v>7.8199999999999994</v>
      </c>
      <c r="D204" s="92"/>
      <c r="E204" s="70">
        <f t="shared" si="223"/>
        <v>833273994645.45984</v>
      </c>
      <c r="F204" s="67">
        <f t="shared" si="292"/>
        <v>39.600000000000023</v>
      </c>
      <c r="G204" s="71">
        <v>198</v>
      </c>
      <c r="H204" s="76">
        <f t="shared" si="224"/>
        <v>198</v>
      </c>
      <c r="I204" s="76">
        <f t="shared" si="225"/>
        <v>10</v>
      </c>
      <c r="J204" s="76">
        <v>1</v>
      </c>
      <c r="K204" s="67">
        <f t="shared" si="226"/>
        <v>1</v>
      </c>
      <c r="L204" s="75">
        <f>L203*J204</f>
        <v>1896652800</v>
      </c>
      <c r="M204" s="75">
        <f t="shared" si="227"/>
        <v>375537254400</v>
      </c>
      <c r="N204" s="75">
        <f t="shared" si="228"/>
        <v>8332739946454.5986</v>
      </c>
      <c r="O204" s="75">
        <f t="shared" si="229"/>
        <v>41663699732272.992</v>
      </c>
      <c r="P204" s="75">
        <f t="shared" si="230"/>
        <v>8742.1459175033797</v>
      </c>
      <c r="Q204" s="106">
        <f t="shared" si="218"/>
        <v>22.188850370565522</v>
      </c>
      <c r="R204" s="79">
        <f>Q204/(($C204/K$3))</f>
        <v>2.8374488964917548</v>
      </c>
      <c r="S204" s="76">
        <f t="shared" si="231"/>
        <v>188</v>
      </c>
      <c r="T204" s="76">
        <f t="shared" si="232"/>
        <v>10</v>
      </c>
      <c r="U204" s="76">
        <v>1</v>
      </c>
      <c r="V204" s="67">
        <f t="shared" si="233"/>
        <v>1.05</v>
      </c>
      <c r="W204" s="75">
        <f>W203*U204</f>
        <v>1896652800</v>
      </c>
      <c r="X204" s="75">
        <f t="shared" si="234"/>
        <v>374399262720</v>
      </c>
      <c r="Y204" s="75">
        <f t="shared" si="235"/>
        <v>2083184986613.6479</v>
      </c>
      <c r="Z204" s="75">
        <f t="shared" si="236"/>
        <v>41663699732272.992</v>
      </c>
      <c r="AA204" s="75">
        <f t="shared" si="237"/>
        <v>8742.1459175033797</v>
      </c>
      <c r="AB204" s="106">
        <f t="shared" si="238"/>
        <v>5.5640734211904377</v>
      </c>
      <c r="AC204" s="79">
        <f>AB204/(($C204/V$3))</f>
        <v>0.74709425732096679</v>
      </c>
      <c r="AD204" s="76">
        <f t="shared" si="239"/>
        <v>163</v>
      </c>
      <c r="AE204" s="76">
        <f t="shared" si="240"/>
        <v>10</v>
      </c>
      <c r="AF204" s="76">
        <v>1</v>
      </c>
      <c r="AG204" s="67">
        <f t="shared" si="241"/>
        <v>1.175</v>
      </c>
      <c r="AH204" s="75">
        <f>AH203*AF204</f>
        <v>135475200</v>
      </c>
      <c r="AI204" s="75">
        <f t="shared" si="242"/>
        <v>25946887680</v>
      </c>
      <c r="AJ204" s="75">
        <f t="shared" si="243"/>
        <v>65099530831.676407</v>
      </c>
      <c r="AK204" s="75">
        <f t="shared" si="244"/>
        <v>41663699732272.992</v>
      </c>
      <c r="AL204" s="75">
        <f t="shared" si="245"/>
        <v>8742.1459175033797</v>
      </c>
      <c r="AM204" s="106">
        <f t="shared" si="246"/>
        <v>2.508953352499979</v>
      </c>
      <c r="AN204" s="79">
        <f>AM204/(($C204/AG$3))</f>
        <v>0.3769846789242296</v>
      </c>
      <c r="AO204" s="76">
        <f t="shared" si="247"/>
        <v>133</v>
      </c>
      <c r="AP204" s="76">
        <f t="shared" si="248"/>
        <v>10</v>
      </c>
      <c r="AQ204" s="76">
        <v>1</v>
      </c>
      <c r="AR204" s="67">
        <f t="shared" si="249"/>
        <v>1.325</v>
      </c>
      <c r="AS204" s="75">
        <f>AS203*AQ204</f>
        <v>691200</v>
      </c>
      <c r="AT204" s="75">
        <f t="shared" si="250"/>
        <v>121806720</v>
      </c>
      <c r="AU204" s="75">
        <f t="shared" si="251"/>
        <v>1017180169.2449416</v>
      </c>
      <c r="AV204" s="75">
        <f t="shared" si="252"/>
        <v>41663699732272.992</v>
      </c>
      <c r="AW204" s="75">
        <f t="shared" si="253"/>
        <v>8742.1459175033797</v>
      </c>
      <c r="AX204" s="106">
        <f t="shared" si="254"/>
        <v>8.3507721843666882</v>
      </c>
      <c r="AY204" s="79">
        <f>AX204/(($C204/AR$3))</f>
        <v>1.4149326271465297</v>
      </c>
      <c r="AZ204" s="76">
        <f t="shared" si="255"/>
        <v>96</v>
      </c>
      <c r="BA204" s="76">
        <f t="shared" si="256"/>
        <v>10</v>
      </c>
      <c r="BB204" s="76">
        <v>1</v>
      </c>
      <c r="BC204" s="67">
        <f t="shared" si="257"/>
        <v>1.51</v>
      </c>
      <c r="BD204" s="75">
        <f>BD203*BB204</f>
        <v>4800</v>
      </c>
      <c r="BE204" s="75">
        <f t="shared" si="258"/>
        <v>695808</v>
      </c>
      <c r="BF204" s="75">
        <f t="shared" si="259"/>
        <v>6022487.6314468943</v>
      </c>
      <c r="BG204" s="75">
        <f t="shared" si="260"/>
        <v>41663699732272.992</v>
      </c>
      <c r="BH204" s="75">
        <f t="shared" si="261"/>
        <v>8742.1459175033797</v>
      </c>
      <c r="BI204" s="106">
        <f t="shared" si="262"/>
        <v>8.6553871634802917</v>
      </c>
      <c r="BJ204" s="79">
        <f>BI204/(($C204/BC$3))</f>
        <v>1.6713087745339184</v>
      </c>
      <c r="BK204" s="76">
        <f t="shared" si="263"/>
        <v>46</v>
      </c>
      <c r="BL204" s="76">
        <f t="shared" si="264"/>
        <v>10</v>
      </c>
      <c r="BM204" s="76">
        <v>1</v>
      </c>
      <c r="BN204" s="67">
        <f t="shared" si="265"/>
        <v>1.76</v>
      </c>
      <c r="BO204" s="75">
        <f>BO203*BM204</f>
        <v>48</v>
      </c>
      <c r="BP204" s="75">
        <f t="shared" si="266"/>
        <v>3886.08</v>
      </c>
      <c r="BQ204" s="75">
        <f t="shared" si="267"/>
        <v>5881.3355775848368</v>
      </c>
      <c r="BR204" s="75">
        <f t="shared" si="268"/>
        <v>41663699732272.992</v>
      </c>
      <c r="BS204" s="75">
        <f t="shared" si="269"/>
        <v>8742.1459175033797</v>
      </c>
      <c r="BT204" s="106">
        <f t="shared" si="270"/>
        <v>1.5134365678485355</v>
      </c>
      <c r="BU204" s="79">
        <f>BT204/(($C204/BN$3))</f>
        <v>0.34061999480990063</v>
      </c>
      <c r="BV204" s="76">
        <f t="shared" si="271"/>
        <v>-9</v>
      </c>
      <c r="BW204" s="76">
        <f t="shared" si="272"/>
        <v>10</v>
      </c>
      <c r="BX204" s="76">
        <v>1</v>
      </c>
      <c r="BY204" s="67">
        <f t="shared" si="273"/>
        <v>2.0350000000000001</v>
      </c>
      <c r="BZ204" s="75">
        <f>BZ203*BX204</f>
        <v>1</v>
      </c>
      <c r="CA204" s="75">
        <f t="shared" si="274"/>
        <v>-18.315000000000001</v>
      </c>
      <c r="CB204" s="75">
        <f t="shared" si="275"/>
        <v>2.8717458874925854</v>
      </c>
      <c r="CC204" s="75">
        <f t="shared" si="276"/>
        <v>41663699732272.992</v>
      </c>
      <c r="CD204" s="75">
        <f t="shared" si="277"/>
        <v>8742.1459175033797</v>
      </c>
      <c r="CG204" s="76">
        <f t="shared" si="278"/>
        <v>-59</v>
      </c>
      <c r="CH204" s="76">
        <f t="shared" si="279"/>
        <v>10</v>
      </c>
      <c r="CI204" s="76">
        <v>1</v>
      </c>
      <c r="CJ204" s="67">
        <f t="shared" si="280"/>
        <v>2.2850000000000001</v>
      </c>
      <c r="CK204" s="75">
        <f>CK203*CI204</f>
        <v>1</v>
      </c>
      <c r="CL204" s="75">
        <f t="shared" si="281"/>
        <v>-134.815</v>
      </c>
      <c r="CM204" s="75">
        <f t="shared" si="282"/>
        <v>2.8044393432544693E-3</v>
      </c>
      <c r="CN204" s="75">
        <f t="shared" si="283"/>
        <v>41663699732272.992</v>
      </c>
      <c r="CO204" s="75">
        <f t="shared" si="284"/>
        <v>8742.1459175033797</v>
      </c>
      <c r="CR204" s="76">
        <f t="shared" si="285"/>
        <v>-122</v>
      </c>
      <c r="CS204" s="76">
        <f t="shared" si="286"/>
        <v>10</v>
      </c>
      <c r="CT204" s="76">
        <v>1</v>
      </c>
      <c r="CU204" s="67">
        <f t="shared" si="287"/>
        <v>2.6</v>
      </c>
      <c r="CV204" s="75">
        <f>CV203*CT204</f>
        <v>1</v>
      </c>
      <c r="CW204" s="75">
        <f t="shared" si="288"/>
        <v>-317.2</v>
      </c>
      <c r="CX204" s="75">
        <f t="shared" si="289"/>
        <v>4.517187376351315E-7</v>
      </c>
      <c r="CY204" s="75">
        <f t="shared" si="290"/>
        <v>41663699732272.992</v>
      </c>
      <c r="CZ204" s="75">
        <f t="shared" si="291"/>
        <v>8742.1459175033797</v>
      </c>
    </row>
    <row r="205" spans="1:104">
      <c r="A205" s="67">
        <f t="shared" si="221"/>
        <v>247.27970020476363</v>
      </c>
      <c r="B205" s="67">
        <f t="shared" si="222"/>
        <v>6.6333333333333337</v>
      </c>
      <c r="C205" s="88">
        <f t="shared" si="219"/>
        <v>7.8199999999999994</v>
      </c>
      <c r="D205" s="92"/>
      <c r="E205" s="70">
        <f t="shared" si="223"/>
        <v>957180466911.04785</v>
      </c>
      <c r="F205" s="67">
        <f t="shared" si="292"/>
        <v>39.800000000000018</v>
      </c>
      <c r="G205" s="71">
        <v>199</v>
      </c>
      <c r="H205" s="76">
        <f t="shared" si="224"/>
        <v>199</v>
      </c>
      <c r="I205" s="76">
        <f t="shared" si="225"/>
        <v>10</v>
      </c>
      <c r="J205" s="76">
        <v>1</v>
      </c>
      <c r="K205" s="67">
        <f t="shared" si="226"/>
        <v>1</v>
      </c>
      <c r="L205" s="75">
        <f>L204*J205</f>
        <v>1896652800</v>
      </c>
      <c r="M205" s="75">
        <f t="shared" si="227"/>
        <v>377433907200</v>
      </c>
      <c r="N205" s="75">
        <f t="shared" si="228"/>
        <v>9571804669110.4785</v>
      </c>
      <c r="O205" s="75">
        <f t="shared" si="229"/>
        <v>47859023345552.391</v>
      </c>
      <c r="P205" s="75">
        <f t="shared" si="230"/>
        <v>9058.6796841678406</v>
      </c>
      <c r="Q205" s="106">
        <f t="shared" si="218"/>
        <v>25.360214030899019</v>
      </c>
      <c r="R205" s="79">
        <f>Q205/(($C205/K$3))</f>
        <v>3.2429941215983402</v>
      </c>
      <c r="S205" s="76">
        <f t="shared" si="231"/>
        <v>189</v>
      </c>
      <c r="T205" s="76">
        <f t="shared" si="232"/>
        <v>10</v>
      </c>
      <c r="U205" s="76">
        <v>1</v>
      </c>
      <c r="V205" s="67">
        <f t="shared" si="233"/>
        <v>1.05</v>
      </c>
      <c r="W205" s="75">
        <f>W204*U205</f>
        <v>1896652800</v>
      </c>
      <c r="X205" s="75">
        <f t="shared" si="234"/>
        <v>376390748160</v>
      </c>
      <c r="Y205" s="75">
        <f t="shared" si="235"/>
        <v>2392951167277.6177</v>
      </c>
      <c r="Z205" s="75">
        <f t="shared" si="236"/>
        <v>47859023345552.391</v>
      </c>
      <c r="AA205" s="75">
        <f t="shared" si="237"/>
        <v>9058.6796841678406</v>
      </c>
      <c r="AB205" s="106">
        <f t="shared" si="238"/>
        <v>6.357624832639079</v>
      </c>
      <c r="AC205" s="79">
        <f>AB205/(($C205/V$3))</f>
        <v>0.85364527803977408</v>
      </c>
      <c r="AD205" s="76">
        <f t="shared" si="239"/>
        <v>164</v>
      </c>
      <c r="AE205" s="76">
        <f t="shared" si="240"/>
        <v>10</v>
      </c>
      <c r="AF205" s="76">
        <v>1</v>
      </c>
      <c r="AG205" s="67">
        <f t="shared" si="241"/>
        <v>1.175</v>
      </c>
      <c r="AH205" s="75">
        <f>AH204*AF205</f>
        <v>135475200</v>
      </c>
      <c r="AI205" s="75">
        <f t="shared" si="242"/>
        <v>26106071040</v>
      </c>
      <c r="AJ205" s="75">
        <f t="shared" si="243"/>
        <v>74779723977.425446</v>
      </c>
      <c r="AK205" s="75">
        <f t="shared" si="244"/>
        <v>47859023345552.391</v>
      </c>
      <c r="AL205" s="75">
        <f t="shared" si="245"/>
        <v>9058.6796841678406</v>
      </c>
      <c r="AM205" s="106">
        <f t="shared" si="246"/>
        <v>2.8644572315323571</v>
      </c>
      <c r="AN205" s="79">
        <f>AM205/(($C205/AG$3))</f>
        <v>0.43040118248727877</v>
      </c>
      <c r="AO205" s="76">
        <f t="shared" si="247"/>
        <v>134</v>
      </c>
      <c r="AP205" s="76">
        <f t="shared" si="248"/>
        <v>10</v>
      </c>
      <c r="AQ205" s="76">
        <v>1</v>
      </c>
      <c r="AR205" s="67">
        <f t="shared" si="249"/>
        <v>1.325</v>
      </c>
      <c r="AS205" s="75">
        <f>AS204*AQ205</f>
        <v>691200</v>
      </c>
      <c r="AT205" s="75">
        <f t="shared" si="250"/>
        <v>122722560</v>
      </c>
      <c r="AU205" s="75">
        <f t="shared" si="251"/>
        <v>1168433187.1472702</v>
      </c>
      <c r="AV205" s="75">
        <f t="shared" si="252"/>
        <v>47859023345552.391</v>
      </c>
      <c r="AW205" s="75">
        <f t="shared" si="253"/>
        <v>9058.6796841678406</v>
      </c>
      <c r="AX205" s="106">
        <f t="shared" si="254"/>
        <v>9.5209323138897215</v>
      </c>
      <c r="AY205" s="79">
        <f>AX205/(($C205/AR$3))</f>
        <v>1.6132014470465321</v>
      </c>
      <c r="AZ205" s="76">
        <f t="shared" si="255"/>
        <v>97</v>
      </c>
      <c r="BA205" s="76">
        <f t="shared" si="256"/>
        <v>10</v>
      </c>
      <c r="BB205" s="76">
        <v>1</v>
      </c>
      <c r="BC205" s="67">
        <f t="shared" si="257"/>
        <v>1.51</v>
      </c>
      <c r="BD205" s="75">
        <f>BD204*BB205</f>
        <v>4800</v>
      </c>
      <c r="BE205" s="75">
        <f t="shared" si="258"/>
        <v>703056</v>
      </c>
      <c r="BF205" s="75">
        <f t="shared" si="259"/>
        <v>6918021.6352330381</v>
      </c>
      <c r="BG205" s="75">
        <f t="shared" si="260"/>
        <v>47859023345552.391</v>
      </c>
      <c r="BH205" s="75">
        <f t="shared" si="261"/>
        <v>9058.6796841678406</v>
      </c>
      <c r="BI205" s="106">
        <f t="shared" si="262"/>
        <v>9.8399297285465703</v>
      </c>
      <c r="BJ205" s="79">
        <f>BI205/(($C205/BC$3))</f>
        <v>1.9000375818549007</v>
      </c>
      <c r="BK205" s="76">
        <f t="shared" si="263"/>
        <v>47</v>
      </c>
      <c r="BL205" s="76">
        <f t="shared" si="264"/>
        <v>10</v>
      </c>
      <c r="BM205" s="76">
        <v>1</v>
      </c>
      <c r="BN205" s="67">
        <f t="shared" si="265"/>
        <v>1.76</v>
      </c>
      <c r="BO205" s="75">
        <f>BO204*BM205</f>
        <v>48</v>
      </c>
      <c r="BP205" s="75">
        <f t="shared" si="266"/>
        <v>3970.56</v>
      </c>
      <c r="BQ205" s="75">
        <f t="shared" si="267"/>
        <v>6755.8805031572392</v>
      </c>
      <c r="BR205" s="75">
        <f t="shared" si="268"/>
        <v>47859023345552.391</v>
      </c>
      <c r="BS205" s="75">
        <f t="shared" si="269"/>
        <v>9058.6796841678406</v>
      </c>
      <c r="BT205" s="106">
        <f t="shared" si="270"/>
        <v>1.7014931151165678</v>
      </c>
      <c r="BU205" s="79">
        <f>BT205/(($C205/BN$3))</f>
        <v>0.38294474202112017</v>
      </c>
      <c r="BV205" s="76">
        <f t="shared" si="271"/>
        <v>-8</v>
      </c>
      <c r="BW205" s="76">
        <f t="shared" si="272"/>
        <v>10</v>
      </c>
      <c r="BX205" s="76">
        <v>1</v>
      </c>
      <c r="BY205" s="67">
        <f t="shared" si="273"/>
        <v>2.0350000000000001</v>
      </c>
      <c r="BZ205" s="75">
        <f>BZ204*BX205</f>
        <v>1</v>
      </c>
      <c r="CA205" s="75">
        <f t="shared" si="274"/>
        <v>-16.28</v>
      </c>
      <c r="CB205" s="75">
        <f t="shared" si="275"/>
        <v>3.2987697769322337</v>
      </c>
      <c r="CC205" s="75">
        <f t="shared" si="276"/>
        <v>47859023345552.391</v>
      </c>
      <c r="CD205" s="75">
        <f t="shared" si="277"/>
        <v>9058.6796841678406</v>
      </c>
      <c r="CG205" s="76">
        <f t="shared" si="278"/>
        <v>-58</v>
      </c>
      <c r="CH205" s="76">
        <f t="shared" si="279"/>
        <v>10</v>
      </c>
      <c r="CI205" s="76">
        <v>1</v>
      </c>
      <c r="CJ205" s="67">
        <f t="shared" si="280"/>
        <v>2.2850000000000001</v>
      </c>
      <c r="CK205" s="75">
        <f>CK204*CI205</f>
        <v>1</v>
      </c>
      <c r="CL205" s="75">
        <f t="shared" si="281"/>
        <v>-132.53</v>
      </c>
      <c r="CM205" s="75">
        <f t="shared" si="282"/>
        <v>3.2214548602853745E-3</v>
      </c>
      <c r="CN205" s="75">
        <f t="shared" si="283"/>
        <v>47859023345552.391</v>
      </c>
      <c r="CO205" s="75">
        <f t="shared" si="284"/>
        <v>9058.6796841678406</v>
      </c>
      <c r="CR205" s="76">
        <f t="shared" si="285"/>
        <v>-121</v>
      </c>
      <c r="CS205" s="76">
        <f t="shared" si="286"/>
        <v>10</v>
      </c>
      <c r="CT205" s="76">
        <v>1</v>
      </c>
      <c r="CU205" s="67">
        <f t="shared" si="287"/>
        <v>2.6</v>
      </c>
      <c r="CV205" s="75">
        <f>CV204*CT205</f>
        <v>1</v>
      </c>
      <c r="CW205" s="75">
        <f t="shared" si="288"/>
        <v>-314.60000000000002</v>
      </c>
      <c r="CX205" s="75">
        <f t="shared" si="289"/>
        <v>5.1888857084281256E-7</v>
      </c>
      <c r="CY205" s="75">
        <f t="shared" si="290"/>
        <v>47859023345552.391</v>
      </c>
      <c r="CZ205" s="75">
        <f t="shared" si="291"/>
        <v>9058.6796841678406</v>
      </c>
    </row>
    <row r="206" spans="1:104">
      <c r="A206" s="67">
        <f t="shared" si="221"/>
        <v>256.0000000000033</v>
      </c>
      <c r="B206" s="67">
        <f t="shared" si="222"/>
        <v>6.666666666666667</v>
      </c>
      <c r="C206" s="88">
        <f t="shared" si="219"/>
        <v>7.8199999999999994</v>
      </c>
      <c r="D206" s="92"/>
      <c r="E206" s="70">
        <f t="shared" si="223"/>
        <v>1099511627776.0146</v>
      </c>
      <c r="F206" s="67">
        <f t="shared" si="292"/>
        <v>40.000000000000021</v>
      </c>
      <c r="G206" s="71">
        <v>200</v>
      </c>
      <c r="H206" s="76">
        <f t="shared" si="224"/>
        <v>200</v>
      </c>
      <c r="I206" s="76">
        <f t="shared" si="225"/>
        <v>10</v>
      </c>
      <c r="J206" s="76">
        <v>14</v>
      </c>
      <c r="K206" s="67">
        <f t="shared" si="226"/>
        <v>1</v>
      </c>
      <c r="L206" s="75">
        <f>L205*J206</f>
        <v>26553139200</v>
      </c>
      <c r="M206" s="75">
        <f t="shared" si="227"/>
        <v>5310627840000</v>
      </c>
      <c r="N206" s="75">
        <f t="shared" si="228"/>
        <v>10995116277760.146</v>
      </c>
      <c r="O206" s="75">
        <f t="shared" si="229"/>
        <v>54975581388800.734</v>
      </c>
      <c r="P206" s="75">
        <f t="shared" si="230"/>
        <v>9386.6666666667861</v>
      </c>
      <c r="Q206" s="106">
        <f t="shared" si="218"/>
        <v>2.0703985684977213</v>
      </c>
      <c r="R206" s="79">
        <f>Q206/(($C206/K$3))</f>
        <v>0.26475685019152451</v>
      </c>
      <c r="S206" s="76">
        <f t="shared" si="231"/>
        <v>190</v>
      </c>
      <c r="T206" s="76">
        <f t="shared" si="232"/>
        <v>10</v>
      </c>
      <c r="U206" s="76">
        <v>1</v>
      </c>
      <c r="V206" s="67">
        <f t="shared" si="233"/>
        <v>1.05</v>
      </c>
      <c r="W206" s="75">
        <f>W205*U206</f>
        <v>1896652800</v>
      </c>
      <c r="X206" s="75">
        <f t="shared" si="234"/>
        <v>378382233600</v>
      </c>
      <c r="Y206" s="75">
        <f t="shared" si="235"/>
        <v>2748779069440.0347</v>
      </c>
      <c r="Z206" s="75">
        <f t="shared" si="236"/>
        <v>54975581388800.734</v>
      </c>
      <c r="AA206" s="75">
        <f t="shared" si="237"/>
        <v>9386.6666666667861</v>
      </c>
      <c r="AB206" s="106">
        <f t="shared" si="238"/>
        <v>7.2645563806937545</v>
      </c>
      <c r="AC206" s="79">
        <f>AB206/(($C206/V$3))</f>
        <v>0.97541997438982642</v>
      </c>
      <c r="AD206" s="76">
        <f t="shared" si="239"/>
        <v>165</v>
      </c>
      <c r="AE206" s="76">
        <f t="shared" si="240"/>
        <v>10</v>
      </c>
      <c r="AF206" s="76">
        <v>1</v>
      </c>
      <c r="AG206" s="67">
        <f t="shared" si="241"/>
        <v>1.175</v>
      </c>
      <c r="AH206" s="75">
        <f>AH205*AF206</f>
        <v>135475200</v>
      </c>
      <c r="AI206" s="75">
        <f t="shared" si="242"/>
        <v>26265254400</v>
      </c>
      <c r="AJ206" s="75">
        <f t="shared" si="243"/>
        <v>85899345920.000931</v>
      </c>
      <c r="AK206" s="75">
        <f t="shared" si="244"/>
        <v>54975581388800.734</v>
      </c>
      <c r="AL206" s="75">
        <f t="shared" si="245"/>
        <v>9386.6666666667861</v>
      </c>
      <c r="AM206" s="106">
        <f t="shared" si="246"/>
        <v>3.2704555079428785</v>
      </c>
      <c r="AN206" s="79">
        <f>AM206/(($C206/AG$3))</f>
        <v>0.49140475982517678</v>
      </c>
      <c r="AO206" s="76">
        <f t="shared" si="247"/>
        <v>135</v>
      </c>
      <c r="AP206" s="76">
        <f t="shared" si="248"/>
        <v>10</v>
      </c>
      <c r="AQ206" s="76">
        <v>1</v>
      </c>
      <c r="AR206" s="67">
        <f t="shared" si="249"/>
        <v>1.325</v>
      </c>
      <c r="AS206" s="75">
        <f>AS205*AQ206</f>
        <v>691200</v>
      </c>
      <c r="AT206" s="75">
        <f t="shared" si="250"/>
        <v>123638400</v>
      </c>
      <c r="AU206" s="75">
        <f t="shared" si="251"/>
        <v>1342177280.0000122</v>
      </c>
      <c r="AV206" s="75">
        <f t="shared" si="252"/>
        <v>54975581388800.734</v>
      </c>
      <c r="AW206" s="75">
        <f t="shared" si="253"/>
        <v>9386.6666666667861</v>
      </c>
      <c r="AX206" s="106">
        <f t="shared" si="254"/>
        <v>10.855666847840251</v>
      </c>
      <c r="AY206" s="79">
        <f>AX206/(($C206/AR$3))</f>
        <v>1.8393553162900682</v>
      </c>
      <c r="AZ206" s="76">
        <f t="shared" si="255"/>
        <v>98</v>
      </c>
      <c r="BA206" s="76">
        <f t="shared" si="256"/>
        <v>10</v>
      </c>
      <c r="BB206" s="76">
        <v>1</v>
      </c>
      <c r="BC206" s="67">
        <f t="shared" si="257"/>
        <v>1.51</v>
      </c>
      <c r="BD206" s="75">
        <f>BD205*BB206</f>
        <v>4800</v>
      </c>
      <c r="BE206" s="75">
        <f t="shared" si="258"/>
        <v>710304</v>
      </c>
      <c r="BF206" s="75">
        <f t="shared" si="259"/>
        <v>7946720.0722260876</v>
      </c>
      <c r="BG206" s="75">
        <f t="shared" si="260"/>
        <v>54975581388800.734</v>
      </c>
      <c r="BH206" s="75">
        <f t="shared" si="261"/>
        <v>9386.6666666667861</v>
      </c>
      <c r="BI206" s="106">
        <f t="shared" si="262"/>
        <v>11.187773224177377</v>
      </c>
      <c r="BJ206" s="79">
        <f>BI206/(($C206/BC$3))</f>
        <v>2.1602989218040718</v>
      </c>
      <c r="BK206" s="76">
        <f t="shared" si="263"/>
        <v>48</v>
      </c>
      <c r="BL206" s="76">
        <f t="shared" si="264"/>
        <v>10</v>
      </c>
      <c r="BM206" s="76">
        <v>1</v>
      </c>
      <c r="BN206" s="67">
        <f t="shared" si="265"/>
        <v>1.76</v>
      </c>
      <c r="BO206" s="75">
        <f>BO205*BM206</f>
        <v>48</v>
      </c>
      <c r="BP206" s="75">
        <f t="shared" si="266"/>
        <v>4055.04</v>
      </c>
      <c r="BQ206" s="75">
        <f t="shared" si="267"/>
        <v>7760.4688205332623</v>
      </c>
      <c r="BR206" s="75">
        <f t="shared" si="268"/>
        <v>54975581388800.734</v>
      </c>
      <c r="BS206" s="75">
        <f t="shared" si="269"/>
        <v>9386.6666666667861</v>
      </c>
      <c r="BT206" s="106">
        <f t="shared" si="270"/>
        <v>1.9137835435737409</v>
      </c>
      <c r="BU206" s="79">
        <f>BT206/(($C206/BN$3))</f>
        <v>0.43072366198079087</v>
      </c>
      <c r="BV206" s="76">
        <f t="shared" si="271"/>
        <v>-7</v>
      </c>
      <c r="BW206" s="76">
        <f t="shared" si="272"/>
        <v>10</v>
      </c>
      <c r="BX206" s="76">
        <v>1</v>
      </c>
      <c r="BY206" s="67">
        <f t="shared" si="273"/>
        <v>2.0350000000000001</v>
      </c>
      <c r="BZ206" s="75">
        <f>BZ205*BX206</f>
        <v>1</v>
      </c>
      <c r="CA206" s="75">
        <f t="shared" si="274"/>
        <v>-14.245000000000001</v>
      </c>
      <c r="CB206" s="75">
        <f t="shared" si="275"/>
        <v>3.7892914162759932</v>
      </c>
      <c r="CC206" s="75">
        <f t="shared" si="276"/>
        <v>54975581388800.734</v>
      </c>
      <c r="CD206" s="75">
        <f t="shared" si="277"/>
        <v>9386.6666666667861</v>
      </c>
      <c r="CG206" s="76">
        <f t="shared" si="278"/>
        <v>-57</v>
      </c>
      <c r="CH206" s="76">
        <f t="shared" si="279"/>
        <v>10</v>
      </c>
      <c r="CI206" s="76">
        <v>1</v>
      </c>
      <c r="CJ206" s="67">
        <f t="shared" si="280"/>
        <v>2.2850000000000001</v>
      </c>
      <c r="CK206" s="75">
        <f>CK205*CI206</f>
        <v>1</v>
      </c>
      <c r="CL206" s="75">
        <f t="shared" si="281"/>
        <v>-130.245</v>
      </c>
      <c r="CM206" s="75">
        <f t="shared" si="282"/>
        <v>3.7004798987070116E-3</v>
      </c>
      <c r="CN206" s="75">
        <f t="shared" si="283"/>
        <v>54975581388800.734</v>
      </c>
      <c r="CO206" s="75">
        <f t="shared" si="284"/>
        <v>9386.6666666667861</v>
      </c>
      <c r="CR206" s="76">
        <f t="shared" si="285"/>
        <v>-120</v>
      </c>
      <c r="CS206" s="76">
        <f t="shared" si="286"/>
        <v>10</v>
      </c>
      <c r="CT206" s="76">
        <v>1</v>
      </c>
      <c r="CU206" s="67">
        <f t="shared" si="287"/>
        <v>2.6</v>
      </c>
      <c r="CV206" s="75">
        <f>CV205*CT206</f>
        <v>1</v>
      </c>
      <c r="CW206" s="75">
        <f t="shared" si="288"/>
        <v>-312</v>
      </c>
      <c r="CX206" s="75">
        <f t="shared" si="289"/>
        <v>5.9604644775390149E-7</v>
      </c>
      <c r="CY206" s="75">
        <f t="shared" si="290"/>
        <v>54975581388800.734</v>
      </c>
      <c r="CZ206" s="75">
        <f t="shared" si="291"/>
        <v>9386.6666666667861</v>
      </c>
    </row>
    <row r="207" spans="1:104">
      <c r="A207" s="67">
        <f t="shared" si="221"/>
        <v>265.02782050339601</v>
      </c>
      <c r="B207" s="67">
        <f t="shared" si="222"/>
        <v>6.7</v>
      </c>
      <c r="C207" s="88">
        <f t="shared" si="219"/>
        <v>7.8199999999999994</v>
      </c>
      <c r="D207" s="92"/>
      <c r="E207" s="70">
        <f t="shared" si="223"/>
        <v>1263007198126.4204</v>
      </c>
      <c r="F207" s="67">
        <f t="shared" si="292"/>
        <v>40.200000000000017</v>
      </c>
      <c r="G207" s="71">
        <v>201</v>
      </c>
      <c r="H207" s="76">
        <f t="shared" si="224"/>
        <v>201</v>
      </c>
      <c r="I207" s="76">
        <f t="shared" si="225"/>
        <v>10</v>
      </c>
      <c r="J207" s="76">
        <v>1</v>
      </c>
      <c r="K207" s="67">
        <f t="shared" si="226"/>
        <v>1</v>
      </c>
      <c r="L207" s="75">
        <f>L206*J207</f>
        <v>26553139200</v>
      </c>
      <c r="M207" s="75">
        <f t="shared" si="227"/>
        <v>5337180979200</v>
      </c>
      <c r="N207" s="75">
        <f t="shared" si="228"/>
        <v>12630071981264.203</v>
      </c>
      <c r="O207" s="75">
        <f t="shared" si="229"/>
        <v>63150359906321.016</v>
      </c>
      <c r="P207" s="75">
        <f t="shared" si="230"/>
        <v>9726.5210124746336</v>
      </c>
      <c r="Q207" s="106">
        <f t="shared" si="218"/>
        <v>2.3664312734542774</v>
      </c>
      <c r="R207" s="79">
        <f>Q207/(($C207/K$3))</f>
        <v>0.30261269481512498</v>
      </c>
      <c r="S207" s="76">
        <f t="shared" si="231"/>
        <v>191</v>
      </c>
      <c r="T207" s="76">
        <f t="shared" si="232"/>
        <v>10</v>
      </c>
      <c r="U207" s="76">
        <v>1</v>
      </c>
      <c r="V207" s="67">
        <f t="shared" si="233"/>
        <v>1.05</v>
      </c>
      <c r="W207" s="75">
        <f>W206*U207</f>
        <v>1896652800</v>
      </c>
      <c r="X207" s="75">
        <f t="shared" si="234"/>
        <v>380373719040</v>
      </c>
      <c r="Y207" s="75">
        <f t="shared" si="235"/>
        <v>3157517995316.0493</v>
      </c>
      <c r="Z207" s="75">
        <f t="shared" si="236"/>
        <v>63150359906321.016</v>
      </c>
      <c r="AA207" s="75">
        <f t="shared" si="237"/>
        <v>9726.5210124746336</v>
      </c>
      <c r="AB207" s="106">
        <f t="shared" si="238"/>
        <v>8.3010939958867276</v>
      </c>
      <c r="AC207" s="79">
        <f>AB207/(($C207/V$3))</f>
        <v>1.1145970199080646</v>
      </c>
      <c r="AD207" s="76">
        <f t="shared" si="239"/>
        <v>166</v>
      </c>
      <c r="AE207" s="76">
        <f t="shared" si="240"/>
        <v>10</v>
      </c>
      <c r="AF207" s="76">
        <v>1</v>
      </c>
      <c r="AG207" s="67">
        <f t="shared" si="241"/>
        <v>1.175</v>
      </c>
      <c r="AH207" s="75">
        <f>AH206*AF207</f>
        <v>135475200</v>
      </c>
      <c r="AI207" s="75">
        <f t="shared" si="242"/>
        <v>26424437760</v>
      </c>
      <c r="AJ207" s="75">
        <f t="shared" si="243"/>
        <v>98672437353.626373</v>
      </c>
      <c r="AK207" s="75">
        <f t="shared" si="244"/>
        <v>63150359906321.016</v>
      </c>
      <c r="AL207" s="75">
        <f t="shared" si="245"/>
        <v>9726.5210124746336</v>
      </c>
      <c r="AM207" s="106">
        <f t="shared" si="246"/>
        <v>3.7341357363898884</v>
      </c>
      <c r="AN207" s="79">
        <f>AM207/(($C207/AG$3))</f>
        <v>0.56107538238594878</v>
      </c>
      <c r="AO207" s="76">
        <f t="shared" si="247"/>
        <v>136</v>
      </c>
      <c r="AP207" s="76">
        <f t="shared" si="248"/>
        <v>10</v>
      </c>
      <c r="AQ207" s="76">
        <v>1</v>
      </c>
      <c r="AR207" s="67">
        <f t="shared" si="249"/>
        <v>1.325</v>
      </c>
      <c r="AS207" s="75">
        <f>AS206*AQ207</f>
        <v>691200</v>
      </c>
      <c r="AT207" s="75">
        <f t="shared" si="250"/>
        <v>124554240</v>
      </c>
      <c r="AU207" s="75">
        <f t="shared" si="251"/>
        <v>1541756833.650409</v>
      </c>
      <c r="AV207" s="75">
        <f t="shared" si="252"/>
        <v>63150359906321.016</v>
      </c>
      <c r="AW207" s="75">
        <f t="shared" si="253"/>
        <v>9726.5210124746336</v>
      </c>
      <c r="AX207" s="106">
        <f t="shared" si="254"/>
        <v>12.378196307491491</v>
      </c>
      <c r="AY207" s="79">
        <f>AX207/(($C207/AR$3))</f>
        <v>2.0973286582386481</v>
      </c>
      <c r="AZ207" s="76">
        <f t="shared" si="255"/>
        <v>99</v>
      </c>
      <c r="BA207" s="76">
        <f t="shared" si="256"/>
        <v>10</v>
      </c>
      <c r="BB207" s="76">
        <v>1</v>
      </c>
      <c r="BC207" s="67">
        <f t="shared" si="257"/>
        <v>1.51</v>
      </c>
      <c r="BD207" s="75">
        <f>BD206*BB207</f>
        <v>4800</v>
      </c>
      <c r="BE207" s="75">
        <f t="shared" si="258"/>
        <v>717552</v>
      </c>
      <c r="BF207" s="75">
        <f t="shared" si="259"/>
        <v>9128384.274588028</v>
      </c>
      <c r="BG207" s="75">
        <f t="shared" si="260"/>
        <v>63150359906321.016</v>
      </c>
      <c r="BH207" s="75">
        <f t="shared" si="261"/>
        <v>9726.5210124746336</v>
      </c>
      <c r="BI207" s="106">
        <f t="shared" si="262"/>
        <v>12.721564812847053</v>
      </c>
      <c r="BJ207" s="79">
        <f>BI207/(($C207/BC$3))</f>
        <v>2.4564658398208508</v>
      </c>
      <c r="BK207" s="76">
        <f t="shared" si="263"/>
        <v>49</v>
      </c>
      <c r="BL207" s="76">
        <f t="shared" si="264"/>
        <v>10</v>
      </c>
      <c r="BM207" s="76">
        <v>1</v>
      </c>
      <c r="BN207" s="67">
        <f t="shared" si="265"/>
        <v>1.76</v>
      </c>
      <c r="BO207" s="75">
        <f>BO206*BM207</f>
        <v>48</v>
      </c>
      <c r="BP207" s="75">
        <f t="shared" si="266"/>
        <v>4139.5200000000004</v>
      </c>
      <c r="BQ207" s="75">
        <f t="shared" si="267"/>
        <v>8914.4377681523401</v>
      </c>
      <c r="BR207" s="75">
        <f t="shared" si="268"/>
        <v>63150359906321.016</v>
      </c>
      <c r="BS207" s="75">
        <f t="shared" si="269"/>
        <v>9726.5210124746336</v>
      </c>
      <c r="BT207" s="106">
        <f t="shared" si="270"/>
        <v>2.153495518357766</v>
      </c>
      <c r="BU207" s="79">
        <f>BT207/(($C207/BN$3))</f>
        <v>0.48467418315980421</v>
      </c>
      <c r="BV207" s="76">
        <f t="shared" si="271"/>
        <v>-6</v>
      </c>
      <c r="BW207" s="76">
        <f t="shared" si="272"/>
        <v>10</v>
      </c>
      <c r="BX207" s="76">
        <v>1</v>
      </c>
      <c r="BY207" s="67">
        <f t="shared" si="273"/>
        <v>2.0350000000000001</v>
      </c>
      <c r="BZ207" s="75">
        <f>BZ206*BX207</f>
        <v>1</v>
      </c>
      <c r="CA207" s="75">
        <f t="shared" si="274"/>
        <v>-12.21</v>
      </c>
      <c r="CB207" s="75">
        <f t="shared" si="275"/>
        <v>4.3527528164806197</v>
      </c>
      <c r="CC207" s="75">
        <f t="shared" si="276"/>
        <v>63150359906321.016</v>
      </c>
      <c r="CD207" s="75">
        <f t="shared" si="277"/>
        <v>9726.5210124746336</v>
      </c>
      <c r="CG207" s="76">
        <f t="shared" si="278"/>
        <v>-56</v>
      </c>
      <c r="CH207" s="76">
        <f t="shared" si="279"/>
        <v>10</v>
      </c>
      <c r="CI207" s="76">
        <v>1</v>
      </c>
      <c r="CJ207" s="67">
        <f t="shared" si="280"/>
        <v>2.2850000000000001</v>
      </c>
      <c r="CK207" s="75">
        <f>CK206*CI207</f>
        <v>1</v>
      </c>
      <c r="CL207" s="75">
        <f t="shared" si="281"/>
        <v>-127.96000000000001</v>
      </c>
      <c r="CM207" s="75">
        <f t="shared" si="282"/>
        <v>4.2507351723443405E-3</v>
      </c>
      <c r="CN207" s="75">
        <f t="shared" si="283"/>
        <v>63150359906321.016</v>
      </c>
      <c r="CO207" s="75">
        <f t="shared" si="284"/>
        <v>9726.5210124746336</v>
      </c>
      <c r="CR207" s="76">
        <f t="shared" si="285"/>
        <v>-119</v>
      </c>
      <c r="CS207" s="76">
        <f t="shared" si="286"/>
        <v>10</v>
      </c>
      <c r="CT207" s="76">
        <v>1</v>
      </c>
      <c r="CU207" s="67">
        <f t="shared" si="287"/>
        <v>2.6</v>
      </c>
      <c r="CV207" s="75">
        <f>CV206*CT207</f>
        <v>1</v>
      </c>
      <c r="CW207" s="75">
        <f t="shared" si="288"/>
        <v>-309.40000000000003</v>
      </c>
      <c r="CX207" s="75">
        <f t="shared" si="289"/>
        <v>6.8467757403673259E-7</v>
      </c>
      <c r="CY207" s="75">
        <f t="shared" si="290"/>
        <v>63150359906321.016</v>
      </c>
      <c r="CZ207" s="75">
        <f t="shared" si="291"/>
        <v>9726.5210124746336</v>
      </c>
    </row>
    <row r="208" spans="1:104">
      <c r="A208" s="67">
        <f t="shared" si="221"/>
        <v>274.37400640929462</v>
      </c>
      <c r="B208" s="67">
        <f t="shared" si="222"/>
        <v>6.7333333333333334</v>
      </c>
      <c r="C208" s="88">
        <f t="shared" si="219"/>
        <v>7.8199999999999994</v>
      </c>
      <c r="D208" s="92"/>
      <c r="E208" s="70">
        <f t="shared" si="223"/>
        <v>1450814290837.2336</v>
      </c>
      <c r="F208" s="67">
        <f t="shared" si="292"/>
        <v>40.40000000000002</v>
      </c>
      <c r="G208" s="71">
        <v>202</v>
      </c>
      <c r="H208" s="76">
        <f t="shared" si="224"/>
        <v>202</v>
      </c>
      <c r="I208" s="76">
        <f t="shared" si="225"/>
        <v>10</v>
      </c>
      <c r="J208" s="76">
        <v>1</v>
      </c>
      <c r="K208" s="67">
        <f t="shared" si="226"/>
        <v>1</v>
      </c>
      <c r="L208" s="75">
        <f>L207*J208</f>
        <v>26553139200</v>
      </c>
      <c r="M208" s="75">
        <f t="shared" si="227"/>
        <v>5363734118400</v>
      </c>
      <c r="N208" s="75">
        <f t="shared" si="228"/>
        <v>14508142908372.336</v>
      </c>
      <c r="O208" s="75">
        <f t="shared" si="229"/>
        <v>72540714541861.687</v>
      </c>
      <c r="P208" s="75">
        <f t="shared" si="230"/>
        <v>10078.671835434756</v>
      </c>
      <c r="Q208" s="106">
        <f t="shared" si="218"/>
        <v>2.7048587025600197</v>
      </c>
      <c r="R208" s="79">
        <f>Q208/(($C208/K$3))</f>
        <v>0.34588985966240665</v>
      </c>
      <c r="S208" s="76">
        <f t="shared" si="231"/>
        <v>192</v>
      </c>
      <c r="T208" s="76">
        <f t="shared" si="232"/>
        <v>10</v>
      </c>
      <c r="U208" s="76">
        <v>1</v>
      </c>
      <c r="V208" s="67">
        <f t="shared" si="233"/>
        <v>1.05</v>
      </c>
      <c r="W208" s="75">
        <f>W207*U208</f>
        <v>1896652800</v>
      </c>
      <c r="X208" s="75">
        <f t="shared" si="234"/>
        <v>382365204480</v>
      </c>
      <c r="Y208" s="75">
        <f t="shared" si="235"/>
        <v>3627035727093.0815</v>
      </c>
      <c r="Z208" s="75">
        <f t="shared" si="236"/>
        <v>72540714541861.687</v>
      </c>
      <c r="AA208" s="75">
        <f t="shared" si="237"/>
        <v>10078.671835434756</v>
      </c>
      <c r="AB208" s="106">
        <f t="shared" si="238"/>
        <v>9.4857891999500641</v>
      </c>
      <c r="AC208" s="79">
        <f>AB208/(($C208/V$3))</f>
        <v>1.2736673478193821</v>
      </c>
      <c r="AD208" s="76">
        <f t="shared" si="239"/>
        <v>167</v>
      </c>
      <c r="AE208" s="76">
        <f t="shared" si="240"/>
        <v>10</v>
      </c>
      <c r="AF208" s="76">
        <v>1</v>
      </c>
      <c r="AG208" s="67">
        <f t="shared" si="241"/>
        <v>1.175</v>
      </c>
      <c r="AH208" s="75">
        <f>AH207*AF208</f>
        <v>135475200</v>
      </c>
      <c r="AI208" s="75">
        <f t="shared" si="242"/>
        <v>26583621120</v>
      </c>
      <c r="AJ208" s="75">
        <f t="shared" si="243"/>
        <v>113344866471.65862</v>
      </c>
      <c r="AK208" s="75">
        <f t="shared" si="244"/>
        <v>72540714541861.687</v>
      </c>
      <c r="AL208" s="75">
        <f t="shared" si="245"/>
        <v>10078.671835434756</v>
      </c>
      <c r="AM208" s="106">
        <f t="shared" si="246"/>
        <v>4.2637105742672654</v>
      </c>
      <c r="AN208" s="79">
        <f>AM208/(($C208/AG$3))</f>
        <v>0.64064704920256232</v>
      </c>
      <c r="AO208" s="76">
        <f t="shared" si="247"/>
        <v>137</v>
      </c>
      <c r="AP208" s="76">
        <f t="shared" si="248"/>
        <v>10</v>
      </c>
      <c r="AQ208" s="76">
        <v>1</v>
      </c>
      <c r="AR208" s="67">
        <f t="shared" si="249"/>
        <v>1.325</v>
      </c>
      <c r="AS208" s="75">
        <f>AS207*AQ208</f>
        <v>691200</v>
      </c>
      <c r="AT208" s="75">
        <f t="shared" si="250"/>
        <v>125470080</v>
      </c>
      <c r="AU208" s="75">
        <f t="shared" si="251"/>
        <v>1771013538.6196623</v>
      </c>
      <c r="AV208" s="75">
        <f t="shared" si="252"/>
        <v>72540714541861.687</v>
      </c>
      <c r="AW208" s="75">
        <f t="shared" si="253"/>
        <v>10078.671835434756</v>
      </c>
      <c r="AX208" s="106">
        <f t="shared" si="254"/>
        <v>14.115026774667413</v>
      </c>
      <c r="AY208" s="79">
        <f>AX208/(($C208/AR$3))</f>
        <v>2.3916125928944147</v>
      </c>
      <c r="AZ208" s="76">
        <f t="shared" si="255"/>
        <v>100</v>
      </c>
      <c r="BA208" s="76">
        <f t="shared" si="256"/>
        <v>10</v>
      </c>
      <c r="BB208" s="76">
        <v>12</v>
      </c>
      <c r="BC208" s="67">
        <f t="shared" si="257"/>
        <v>1.51</v>
      </c>
      <c r="BD208" s="75">
        <f>BD207*BB208</f>
        <v>57600</v>
      </c>
      <c r="BE208" s="75">
        <f t="shared" si="258"/>
        <v>8697600</v>
      </c>
      <c r="BF208" s="75">
        <f t="shared" si="259"/>
        <v>10485760.000000071</v>
      </c>
      <c r="BG208" s="75">
        <f t="shared" si="260"/>
        <v>72540714541861.687</v>
      </c>
      <c r="BH208" s="75">
        <f t="shared" si="261"/>
        <v>10078.671835434756</v>
      </c>
      <c r="BI208" s="106">
        <f t="shared" si="262"/>
        <v>1.2055923473142098</v>
      </c>
      <c r="BJ208" s="79">
        <f>BI208/(($C208/BC$3))</f>
        <v>0.23279340721796127</v>
      </c>
      <c r="BK208" s="76">
        <f t="shared" si="263"/>
        <v>50</v>
      </c>
      <c r="BL208" s="76">
        <f t="shared" si="264"/>
        <v>10</v>
      </c>
      <c r="BM208" s="76">
        <v>1</v>
      </c>
      <c r="BN208" s="67">
        <f t="shared" si="265"/>
        <v>1.76</v>
      </c>
      <c r="BO208" s="75">
        <f>BO207*BM208</f>
        <v>48</v>
      </c>
      <c r="BP208" s="75">
        <f t="shared" si="266"/>
        <v>4224</v>
      </c>
      <c r="BQ208" s="75">
        <f t="shared" si="267"/>
        <v>10240.000000000035</v>
      </c>
      <c r="BR208" s="75">
        <f t="shared" si="268"/>
        <v>72540714541861.687</v>
      </c>
      <c r="BS208" s="75">
        <f t="shared" si="269"/>
        <v>10078.671835434756</v>
      </c>
      <c r="BT208" s="106">
        <f t="shared" si="270"/>
        <v>2.4242424242424323</v>
      </c>
      <c r="BU208" s="79">
        <f>BT208/(($C208/BN$3))</f>
        <v>0.54560954816709484</v>
      </c>
      <c r="BV208" s="76">
        <f t="shared" si="271"/>
        <v>-5</v>
      </c>
      <c r="BW208" s="76">
        <f t="shared" si="272"/>
        <v>10</v>
      </c>
      <c r="BX208" s="76">
        <v>1</v>
      </c>
      <c r="BY208" s="67">
        <f t="shared" si="273"/>
        <v>2.0350000000000001</v>
      </c>
      <c r="BZ208" s="75">
        <f>BZ207*BX208</f>
        <v>1</v>
      </c>
      <c r="CA208" s="75">
        <f t="shared" si="274"/>
        <v>-10.175000000000001</v>
      </c>
      <c r="CB208" s="75">
        <f t="shared" si="275"/>
        <v>4.9999999999999991</v>
      </c>
      <c r="CC208" s="75">
        <f t="shared" si="276"/>
        <v>72540714541861.687</v>
      </c>
      <c r="CD208" s="75">
        <f t="shared" si="277"/>
        <v>10078.671835434756</v>
      </c>
      <c r="CG208" s="76">
        <f t="shared" si="278"/>
        <v>-55</v>
      </c>
      <c r="CH208" s="76">
        <f t="shared" si="279"/>
        <v>10</v>
      </c>
      <c r="CI208" s="76">
        <v>1</v>
      </c>
      <c r="CJ208" s="67">
        <f t="shared" si="280"/>
        <v>2.2850000000000001</v>
      </c>
      <c r="CK208" s="75">
        <f>CK207*CI208</f>
        <v>1</v>
      </c>
      <c r="CL208" s="75">
        <f t="shared" si="281"/>
        <v>-125.67500000000001</v>
      </c>
      <c r="CM208" s="75">
        <f t="shared" si="282"/>
        <v>4.8828124999999818E-3</v>
      </c>
      <c r="CN208" s="75">
        <f t="shared" si="283"/>
        <v>72540714541861.687</v>
      </c>
      <c r="CO208" s="75">
        <f t="shared" si="284"/>
        <v>10078.671835434756</v>
      </c>
      <c r="CR208" s="76">
        <f t="shared" si="285"/>
        <v>-118</v>
      </c>
      <c r="CS208" s="76">
        <f t="shared" si="286"/>
        <v>10</v>
      </c>
      <c r="CT208" s="76">
        <v>1</v>
      </c>
      <c r="CU208" s="67">
        <f t="shared" si="287"/>
        <v>2.6</v>
      </c>
      <c r="CV208" s="75">
        <f>CV207*CT208</f>
        <v>1</v>
      </c>
      <c r="CW208" s="75">
        <f t="shared" si="288"/>
        <v>-306.8</v>
      </c>
      <c r="CX208" s="75">
        <f t="shared" si="289"/>
        <v>7.8648800299935584E-7</v>
      </c>
      <c r="CY208" s="75">
        <f t="shared" si="290"/>
        <v>72540714541861.687</v>
      </c>
      <c r="CZ208" s="75">
        <f t="shared" si="291"/>
        <v>10078.671835434756</v>
      </c>
    </row>
    <row r="209" spans="1:104">
      <c r="A209" s="67">
        <f t="shared" si="221"/>
        <v>284.04978484937203</v>
      </c>
      <c r="B209" s="67">
        <f t="shared" si="222"/>
        <v>6.7666666666666666</v>
      </c>
      <c r="C209" s="88">
        <f t="shared" si="219"/>
        <v>7.8199999999999994</v>
      </c>
      <c r="D209" s="92"/>
      <c r="E209" s="70">
        <f t="shared" si="223"/>
        <v>1666547989290.9199</v>
      </c>
      <c r="F209" s="67">
        <f t="shared" si="292"/>
        <v>40.600000000000023</v>
      </c>
      <c r="G209" s="71">
        <v>203</v>
      </c>
      <c r="H209" s="76">
        <f t="shared" si="224"/>
        <v>203</v>
      </c>
      <c r="I209" s="76">
        <f t="shared" si="225"/>
        <v>10</v>
      </c>
      <c r="J209" s="76">
        <v>1</v>
      </c>
      <c r="K209" s="67">
        <f t="shared" si="226"/>
        <v>1</v>
      </c>
      <c r="L209" s="75">
        <f>L208*J209</f>
        <v>26553139200</v>
      </c>
      <c r="M209" s="75">
        <f t="shared" si="227"/>
        <v>5390287257600</v>
      </c>
      <c r="N209" s="75">
        <f t="shared" si="228"/>
        <v>16665479892909.199</v>
      </c>
      <c r="O209" s="75">
        <f t="shared" si="229"/>
        <v>83327399464546</v>
      </c>
      <c r="P209" s="75">
        <f t="shared" si="230"/>
        <v>10443.563756295245</v>
      </c>
      <c r="Q209" s="106">
        <f t="shared" si="218"/>
        <v>3.0917609946319309</v>
      </c>
      <c r="R209" s="79">
        <f>Q209/(($C209/K$3))</f>
        <v>0.3953658560910398</v>
      </c>
      <c r="S209" s="76">
        <f t="shared" si="231"/>
        <v>193</v>
      </c>
      <c r="T209" s="76">
        <f t="shared" si="232"/>
        <v>10</v>
      </c>
      <c r="U209" s="76">
        <v>1</v>
      </c>
      <c r="V209" s="67">
        <f t="shared" si="233"/>
        <v>1.05</v>
      </c>
      <c r="W209" s="75">
        <f>W208*U209</f>
        <v>1896652800</v>
      </c>
      <c r="X209" s="75">
        <f t="shared" si="234"/>
        <v>384356689920</v>
      </c>
      <c r="Y209" s="75">
        <f t="shared" si="235"/>
        <v>4166369973227.2979</v>
      </c>
      <c r="Z209" s="75">
        <f t="shared" si="236"/>
        <v>83327399464546</v>
      </c>
      <c r="AA209" s="75">
        <f t="shared" si="237"/>
        <v>10443.563756295245</v>
      </c>
      <c r="AB209" s="106">
        <f t="shared" si="238"/>
        <v>10.839852882733707</v>
      </c>
      <c r="AC209" s="79">
        <f>AB209/(($C209/V$3))</f>
        <v>1.4554789676304851</v>
      </c>
      <c r="AD209" s="76">
        <f t="shared" si="239"/>
        <v>168</v>
      </c>
      <c r="AE209" s="76">
        <f t="shared" si="240"/>
        <v>10</v>
      </c>
      <c r="AF209" s="76">
        <v>1</v>
      </c>
      <c r="AG209" s="67">
        <f t="shared" si="241"/>
        <v>1.175</v>
      </c>
      <c r="AH209" s="75">
        <f>AH208*AF209</f>
        <v>135475200</v>
      </c>
      <c r="AI209" s="75">
        <f t="shared" si="242"/>
        <v>26742804480</v>
      </c>
      <c r="AJ209" s="75">
        <f t="shared" si="243"/>
        <v>130199061663.35283</v>
      </c>
      <c r="AK209" s="75">
        <f t="shared" si="244"/>
        <v>83327399464546</v>
      </c>
      <c r="AL209" s="75">
        <f t="shared" si="245"/>
        <v>10443.563756295245</v>
      </c>
      <c r="AM209" s="106">
        <f t="shared" si="246"/>
        <v>4.868564243541627</v>
      </c>
      <c r="AN209" s="79">
        <f>AM209/(($C209/AG$3))</f>
        <v>0.73152979362677906</v>
      </c>
      <c r="AO209" s="76">
        <f t="shared" si="247"/>
        <v>138</v>
      </c>
      <c r="AP209" s="76">
        <f t="shared" si="248"/>
        <v>10</v>
      </c>
      <c r="AQ209" s="76">
        <v>1</v>
      </c>
      <c r="AR209" s="67">
        <f t="shared" si="249"/>
        <v>1.325</v>
      </c>
      <c r="AS209" s="75">
        <f>AS208*AQ209</f>
        <v>691200</v>
      </c>
      <c r="AT209" s="75">
        <f t="shared" si="250"/>
        <v>126385920</v>
      </c>
      <c r="AU209" s="75">
        <f t="shared" si="251"/>
        <v>2034360338.4898841</v>
      </c>
      <c r="AV209" s="75">
        <f t="shared" si="252"/>
        <v>83327399464546</v>
      </c>
      <c r="AW209" s="75">
        <f t="shared" si="253"/>
        <v>10443.563756295245</v>
      </c>
      <c r="AX209" s="106">
        <f t="shared" si="254"/>
        <v>16.096415949576379</v>
      </c>
      <c r="AY209" s="79">
        <f>AX209/(($C209/AR$3))</f>
        <v>2.7273339044998344</v>
      </c>
      <c r="AZ209" s="76">
        <f t="shared" si="255"/>
        <v>101</v>
      </c>
      <c r="BA209" s="76">
        <f t="shared" si="256"/>
        <v>10</v>
      </c>
      <c r="BB209" s="76">
        <v>1</v>
      </c>
      <c r="BC209" s="67">
        <f t="shared" si="257"/>
        <v>1.51</v>
      </c>
      <c r="BD209" s="75">
        <f>BD208*BB209</f>
        <v>57600</v>
      </c>
      <c r="BE209" s="75">
        <f t="shared" si="258"/>
        <v>8784576</v>
      </c>
      <c r="BF209" s="75">
        <f t="shared" si="259"/>
        <v>12044975.26289379</v>
      </c>
      <c r="BG209" s="75">
        <f t="shared" si="260"/>
        <v>83327399464546</v>
      </c>
      <c r="BH209" s="75">
        <f t="shared" si="261"/>
        <v>10443.563756295245</v>
      </c>
      <c r="BI209" s="106">
        <f t="shared" si="262"/>
        <v>1.3711504417394522</v>
      </c>
      <c r="BJ209" s="79">
        <f>BI209/(($C209/BC$3))</f>
        <v>0.26476178606477918</v>
      </c>
      <c r="BK209" s="76">
        <f t="shared" si="263"/>
        <v>51</v>
      </c>
      <c r="BL209" s="76">
        <f t="shared" si="264"/>
        <v>10</v>
      </c>
      <c r="BM209" s="76">
        <v>1</v>
      </c>
      <c r="BN209" s="67">
        <f t="shared" si="265"/>
        <v>1.76</v>
      </c>
      <c r="BO209" s="75">
        <f>BO208*BM209</f>
        <v>48</v>
      </c>
      <c r="BP209" s="75">
        <f t="shared" si="266"/>
        <v>4308.4800000000005</v>
      </c>
      <c r="BQ209" s="75">
        <f t="shared" si="267"/>
        <v>11762.671155169679</v>
      </c>
      <c r="BR209" s="75">
        <f t="shared" si="268"/>
        <v>83327399464546</v>
      </c>
      <c r="BS209" s="75">
        <f t="shared" si="269"/>
        <v>10443.563756295245</v>
      </c>
      <c r="BT209" s="106">
        <f t="shared" si="270"/>
        <v>2.7301208674914768</v>
      </c>
      <c r="BU209" s="79">
        <f>BT209/(($C209/BN$3))</f>
        <v>0.61445175534335039</v>
      </c>
      <c r="BV209" s="76">
        <f t="shared" si="271"/>
        <v>-4</v>
      </c>
      <c r="BW209" s="76">
        <f t="shared" si="272"/>
        <v>10</v>
      </c>
      <c r="BX209" s="76">
        <v>1</v>
      </c>
      <c r="BY209" s="67">
        <f t="shared" si="273"/>
        <v>2.0350000000000001</v>
      </c>
      <c r="BZ209" s="75">
        <f>BZ208*BX209</f>
        <v>1</v>
      </c>
      <c r="CA209" s="75">
        <f t="shared" si="274"/>
        <v>-8.14</v>
      </c>
      <c r="CB209" s="75">
        <f t="shared" si="275"/>
        <v>5.7434917749851735</v>
      </c>
      <c r="CC209" s="75">
        <f t="shared" si="276"/>
        <v>83327399464546</v>
      </c>
      <c r="CD209" s="75">
        <f t="shared" si="277"/>
        <v>10443.563756295245</v>
      </c>
      <c r="CG209" s="76">
        <f t="shared" si="278"/>
        <v>-54</v>
      </c>
      <c r="CH209" s="76">
        <f t="shared" si="279"/>
        <v>10</v>
      </c>
      <c r="CI209" s="76">
        <v>1</v>
      </c>
      <c r="CJ209" s="67">
        <f t="shared" si="280"/>
        <v>2.2850000000000001</v>
      </c>
      <c r="CK209" s="75">
        <f>CK208*CI209</f>
        <v>1</v>
      </c>
      <c r="CL209" s="75">
        <f t="shared" si="281"/>
        <v>-123.39000000000001</v>
      </c>
      <c r="CM209" s="75">
        <f t="shared" si="282"/>
        <v>5.6088786865089411E-3</v>
      </c>
      <c r="CN209" s="75">
        <f t="shared" si="283"/>
        <v>83327399464546</v>
      </c>
      <c r="CO209" s="75">
        <f t="shared" si="284"/>
        <v>10443.563756295245</v>
      </c>
      <c r="CR209" s="76">
        <f t="shared" si="285"/>
        <v>-117</v>
      </c>
      <c r="CS209" s="76">
        <f t="shared" si="286"/>
        <v>10</v>
      </c>
      <c r="CT209" s="76">
        <v>1</v>
      </c>
      <c r="CU209" s="67">
        <f t="shared" si="287"/>
        <v>2.6</v>
      </c>
      <c r="CV209" s="75">
        <f>CV208*CT209</f>
        <v>1</v>
      </c>
      <c r="CW209" s="75">
        <f t="shared" si="288"/>
        <v>-304.2</v>
      </c>
      <c r="CX209" s="75">
        <f t="shared" si="289"/>
        <v>9.0343747527026322E-7</v>
      </c>
      <c r="CY209" s="75">
        <f t="shared" si="290"/>
        <v>83327399464546</v>
      </c>
      <c r="CZ209" s="75">
        <f t="shared" si="291"/>
        <v>10443.563756295245</v>
      </c>
    </row>
    <row r="210" spans="1:104">
      <c r="A210" s="67">
        <f t="shared" si="221"/>
        <v>294.06677887924479</v>
      </c>
      <c r="B210" s="67">
        <f t="shared" si="222"/>
        <v>6.8</v>
      </c>
      <c r="C210" s="88">
        <f t="shared" si="219"/>
        <v>7.8199999999999994</v>
      </c>
      <c r="D210" s="92"/>
      <c r="E210" s="70">
        <f t="shared" si="223"/>
        <v>1914360933822.0964</v>
      </c>
      <c r="F210" s="67">
        <f t="shared" si="292"/>
        <v>40.800000000000018</v>
      </c>
      <c r="G210" s="71">
        <v>204</v>
      </c>
      <c r="H210" s="76">
        <f t="shared" si="224"/>
        <v>204</v>
      </c>
      <c r="I210" s="76">
        <f t="shared" si="225"/>
        <v>10</v>
      </c>
      <c r="J210" s="76">
        <v>1</v>
      </c>
      <c r="K210" s="67">
        <f t="shared" si="226"/>
        <v>1</v>
      </c>
      <c r="L210" s="75">
        <f>L209*J210</f>
        <v>26553139200</v>
      </c>
      <c r="M210" s="75">
        <f t="shared" si="227"/>
        <v>5416840396800</v>
      </c>
      <c r="N210" s="75">
        <f t="shared" si="228"/>
        <v>19143609338220.965</v>
      </c>
      <c r="O210" s="75">
        <f t="shared" si="229"/>
        <v>95718046691104.828</v>
      </c>
      <c r="P210" s="75">
        <f t="shared" si="230"/>
        <v>10821.657462756208</v>
      </c>
      <c r="Q210" s="106">
        <f t="shared" si="218"/>
        <v>3.5340914510846688</v>
      </c>
      <c r="R210" s="79">
        <f>Q210/(($C210/K$3))</f>
        <v>0.45192985307988098</v>
      </c>
      <c r="S210" s="76">
        <f t="shared" si="231"/>
        <v>194</v>
      </c>
      <c r="T210" s="76">
        <f t="shared" si="232"/>
        <v>10</v>
      </c>
      <c r="U210" s="76">
        <v>1</v>
      </c>
      <c r="V210" s="67">
        <f t="shared" si="233"/>
        <v>1.05</v>
      </c>
      <c r="W210" s="75">
        <f>W209*U210</f>
        <v>1896652800</v>
      </c>
      <c r="X210" s="75">
        <f t="shared" si="234"/>
        <v>386348175360</v>
      </c>
      <c r="Y210" s="75">
        <f t="shared" si="235"/>
        <v>4785902334555.2383</v>
      </c>
      <c r="Z210" s="75">
        <f t="shared" si="236"/>
        <v>95718046691104.828</v>
      </c>
      <c r="AA210" s="75">
        <f t="shared" si="237"/>
        <v>10821.657462756208</v>
      </c>
      <c r="AB210" s="106">
        <f t="shared" si="238"/>
        <v>12.387537045039037</v>
      </c>
      <c r="AC210" s="79">
        <f>AB210/(($C210/V$3))</f>
        <v>1.6632882221599732</v>
      </c>
      <c r="AD210" s="76">
        <f t="shared" si="239"/>
        <v>169</v>
      </c>
      <c r="AE210" s="76">
        <f t="shared" si="240"/>
        <v>10</v>
      </c>
      <c r="AF210" s="76">
        <v>1</v>
      </c>
      <c r="AG210" s="67">
        <f t="shared" si="241"/>
        <v>1.175</v>
      </c>
      <c r="AH210" s="75">
        <f>AH209*AF210</f>
        <v>135475200</v>
      </c>
      <c r="AI210" s="75">
        <f t="shared" si="242"/>
        <v>26901987840</v>
      </c>
      <c r="AJ210" s="75">
        <f t="shared" si="243"/>
        <v>149559447954.85095</v>
      </c>
      <c r="AK210" s="75">
        <f t="shared" si="244"/>
        <v>95718046691104.828</v>
      </c>
      <c r="AL210" s="75">
        <f t="shared" si="245"/>
        <v>10821.657462756208</v>
      </c>
      <c r="AM210" s="106">
        <f t="shared" si="246"/>
        <v>5.5594199523231573</v>
      </c>
      <c r="AN210" s="79">
        <f>AM210/(($C210/AG$3))</f>
        <v>0.83533483938359465</v>
      </c>
      <c r="AO210" s="76">
        <f t="shared" si="247"/>
        <v>139</v>
      </c>
      <c r="AP210" s="76">
        <f t="shared" si="248"/>
        <v>10</v>
      </c>
      <c r="AQ210" s="76">
        <v>1</v>
      </c>
      <c r="AR210" s="67">
        <f t="shared" si="249"/>
        <v>1.325</v>
      </c>
      <c r="AS210" s="75">
        <f>AS209*AQ210</f>
        <v>691200</v>
      </c>
      <c r="AT210" s="75">
        <f t="shared" si="250"/>
        <v>127301760</v>
      </c>
      <c r="AU210" s="75">
        <f t="shared" si="251"/>
        <v>2336866374.2945414</v>
      </c>
      <c r="AV210" s="75">
        <f t="shared" si="252"/>
        <v>95718046691104.828</v>
      </c>
      <c r="AW210" s="75">
        <f t="shared" si="253"/>
        <v>10821.657462756208</v>
      </c>
      <c r="AX210" s="106">
        <f t="shared" si="254"/>
        <v>18.35690546850681</v>
      </c>
      <c r="AY210" s="79">
        <f>AX210/(($C210/AR$3))</f>
        <v>3.1103452360321642</v>
      </c>
      <c r="AZ210" s="76">
        <f t="shared" si="255"/>
        <v>102</v>
      </c>
      <c r="BA210" s="76">
        <f t="shared" si="256"/>
        <v>10</v>
      </c>
      <c r="BB210" s="76">
        <v>1</v>
      </c>
      <c r="BC210" s="67">
        <f t="shared" si="257"/>
        <v>1.51</v>
      </c>
      <c r="BD210" s="75">
        <f>BD209*BB210</f>
        <v>57600</v>
      </c>
      <c r="BE210" s="75">
        <f t="shared" si="258"/>
        <v>8871552</v>
      </c>
      <c r="BF210" s="75">
        <f t="shared" si="259"/>
        <v>13836043.270466076</v>
      </c>
      <c r="BG210" s="75">
        <f t="shared" si="260"/>
        <v>95718046691104.828</v>
      </c>
      <c r="BH210" s="75">
        <f t="shared" si="261"/>
        <v>10821.657462756208</v>
      </c>
      <c r="BI210" s="106">
        <f t="shared" si="262"/>
        <v>1.5595967053415316</v>
      </c>
      <c r="BJ210" s="79">
        <f>BI210/(($C210/BC$3))</f>
        <v>0.30114974745085843</v>
      </c>
      <c r="BK210" s="76">
        <f t="shared" si="263"/>
        <v>52</v>
      </c>
      <c r="BL210" s="76">
        <f t="shared" si="264"/>
        <v>10</v>
      </c>
      <c r="BM210" s="76">
        <v>1</v>
      </c>
      <c r="BN210" s="67">
        <f t="shared" si="265"/>
        <v>1.76</v>
      </c>
      <c r="BO210" s="75">
        <f>BO209*BM210</f>
        <v>48</v>
      </c>
      <c r="BP210" s="75">
        <f t="shared" si="266"/>
        <v>4392.96</v>
      </c>
      <c r="BQ210" s="75">
        <f t="shared" si="267"/>
        <v>13511.761006314484</v>
      </c>
      <c r="BR210" s="75">
        <f t="shared" si="268"/>
        <v>95718046691104.828</v>
      </c>
      <c r="BS210" s="75">
        <f t="shared" si="269"/>
        <v>10821.657462756208</v>
      </c>
      <c r="BT210" s="106">
        <f t="shared" si="270"/>
        <v>3.075776015787643</v>
      </c>
      <c r="BU210" s="79">
        <f>BT210/(($C210/BN$3))</f>
        <v>0.69224626442279447</v>
      </c>
      <c r="BV210" s="76">
        <f t="shared" si="271"/>
        <v>-3</v>
      </c>
      <c r="BW210" s="76">
        <f t="shared" si="272"/>
        <v>10</v>
      </c>
      <c r="BX210" s="76">
        <v>1</v>
      </c>
      <c r="BY210" s="67">
        <f t="shared" si="273"/>
        <v>2.0350000000000001</v>
      </c>
      <c r="BZ210" s="75">
        <f>BZ209*BX210</f>
        <v>1</v>
      </c>
      <c r="CA210" s="75">
        <f t="shared" si="274"/>
        <v>-6.1050000000000004</v>
      </c>
      <c r="CB210" s="75">
        <f t="shared" si="275"/>
        <v>6.5975395538644701</v>
      </c>
      <c r="CC210" s="75">
        <f t="shared" si="276"/>
        <v>95718046691104.828</v>
      </c>
      <c r="CD210" s="75">
        <f t="shared" si="277"/>
        <v>10821.657462756208</v>
      </c>
      <c r="CG210" s="76">
        <f t="shared" si="278"/>
        <v>-53</v>
      </c>
      <c r="CH210" s="76">
        <f t="shared" si="279"/>
        <v>10</v>
      </c>
      <c r="CI210" s="76">
        <v>1</v>
      </c>
      <c r="CJ210" s="67">
        <f t="shared" si="280"/>
        <v>2.2850000000000001</v>
      </c>
      <c r="CK210" s="75">
        <f>CK209*CI210</f>
        <v>1</v>
      </c>
      <c r="CL210" s="75">
        <f t="shared" si="281"/>
        <v>-121.105</v>
      </c>
      <c r="CM210" s="75">
        <f t="shared" si="282"/>
        <v>6.4429097205707508E-3</v>
      </c>
      <c r="CN210" s="75">
        <f t="shared" si="283"/>
        <v>95718046691104.828</v>
      </c>
      <c r="CO210" s="75">
        <f t="shared" si="284"/>
        <v>10821.657462756208</v>
      </c>
      <c r="CR210" s="76">
        <f t="shared" si="285"/>
        <v>-116</v>
      </c>
      <c r="CS210" s="76">
        <f t="shared" si="286"/>
        <v>10</v>
      </c>
      <c r="CT210" s="76">
        <v>1</v>
      </c>
      <c r="CU210" s="67">
        <f t="shared" si="287"/>
        <v>2.6</v>
      </c>
      <c r="CV210" s="75">
        <f>CV209*CT210</f>
        <v>1</v>
      </c>
      <c r="CW210" s="75">
        <f t="shared" si="288"/>
        <v>-301.60000000000002</v>
      </c>
      <c r="CX210" s="75">
        <f t="shared" si="289"/>
        <v>1.0377771416856258E-6</v>
      </c>
      <c r="CY210" s="75">
        <f t="shared" si="290"/>
        <v>95718046691104.828</v>
      </c>
      <c r="CZ210" s="75">
        <f t="shared" si="291"/>
        <v>10821.657462756208</v>
      </c>
    </row>
    <row r="211" spans="1:104">
      <c r="A211" s="67">
        <f t="shared" si="221"/>
        <v>304.43702144070056</v>
      </c>
      <c r="B211" s="67">
        <f t="shared" si="222"/>
        <v>6.833333333333333</v>
      </c>
      <c r="C211" s="88">
        <f t="shared" si="219"/>
        <v>7.8199999999999994</v>
      </c>
      <c r="D211" s="92"/>
      <c r="E211" s="70">
        <f t="shared" si="223"/>
        <v>2199023255552.0303</v>
      </c>
      <c r="F211" s="67">
        <f t="shared" si="292"/>
        <v>41.000000000000021</v>
      </c>
      <c r="G211" s="71">
        <v>205</v>
      </c>
      <c r="H211" s="76">
        <f t="shared" si="224"/>
        <v>205</v>
      </c>
      <c r="I211" s="76">
        <f t="shared" si="225"/>
        <v>10</v>
      </c>
      <c r="J211" s="76">
        <v>1</v>
      </c>
      <c r="K211" s="67">
        <f t="shared" si="226"/>
        <v>1</v>
      </c>
      <c r="L211" s="75">
        <f>L210*J211</f>
        <v>26553139200</v>
      </c>
      <c r="M211" s="75">
        <f t="shared" si="227"/>
        <v>5443393536000</v>
      </c>
      <c r="N211" s="75">
        <f t="shared" si="228"/>
        <v>21990232555520.305</v>
      </c>
      <c r="O211" s="75">
        <f t="shared" si="229"/>
        <v>109951162777601.53</v>
      </c>
      <c r="P211" s="75">
        <f t="shared" si="230"/>
        <v>11213.430289732471</v>
      </c>
      <c r="Q211" s="106">
        <f t="shared" si="218"/>
        <v>4.0398020848736049</v>
      </c>
      <c r="R211" s="79">
        <f>Q211/(($C211/K$3))</f>
        <v>0.51659873208102369</v>
      </c>
      <c r="S211" s="76">
        <f t="shared" si="231"/>
        <v>195</v>
      </c>
      <c r="T211" s="76">
        <f t="shared" si="232"/>
        <v>10</v>
      </c>
      <c r="U211" s="76">
        <v>1</v>
      </c>
      <c r="V211" s="67">
        <f t="shared" si="233"/>
        <v>1.05</v>
      </c>
      <c r="W211" s="75">
        <f>W210*U211</f>
        <v>1896652800</v>
      </c>
      <c r="X211" s="75">
        <f t="shared" si="234"/>
        <v>388339660800</v>
      </c>
      <c r="Y211" s="75">
        <f t="shared" si="235"/>
        <v>5497558138880.0723</v>
      </c>
      <c r="Z211" s="75">
        <f t="shared" si="236"/>
        <v>109951162777601.53</v>
      </c>
      <c r="AA211" s="75">
        <f t="shared" si="237"/>
        <v>11213.430289732471</v>
      </c>
      <c r="AB211" s="106">
        <f t="shared" si="238"/>
        <v>14.156571408531427</v>
      </c>
      <c r="AC211" s="79">
        <f>AB211/(($C211/V$3))</f>
        <v>1.9008184116314577</v>
      </c>
      <c r="AD211" s="76">
        <f t="shared" si="239"/>
        <v>170</v>
      </c>
      <c r="AE211" s="76">
        <f t="shared" si="240"/>
        <v>10</v>
      </c>
      <c r="AF211" s="76">
        <v>1</v>
      </c>
      <c r="AG211" s="67">
        <f t="shared" si="241"/>
        <v>1.175</v>
      </c>
      <c r="AH211" s="75">
        <f>AH210*AF211</f>
        <v>135475200</v>
      </c>
      <c r="AI211" s="75">
        <f t="shared" si="242"/>
        <v>27061171200</v>
      </c>
      <c r="AJ211" s="75">
        <f t="shared" si="243"/>
        <v>171798691840.00195</v>
      </c>
      <c r="AK211" s="75">
        <f t="shared" si="244"/>
        <v>109951162777601.53</v>
      </c>
      <c r="AL211" s="75">
        <f t="shared" si="245"/>
        <v>11213.430289732471</v>
      </c>
      <c r="AM211" s="106">
        <f t="shared" si="246"/>
        <v>6.3485312801244147</v>
      </c>
      <c r="AN211" s="79">
        <f>AM211/(($C211/AG$3))</f>
        <v>0.95390335730769671</v>
      </c>
      <c r="AO211" s="76">
        <f t="shared" si="247"/>
        <v>140</v>
      </c>
      <c r="AP211" s="76">
        <f t="shared" si="248"/>
        <v>10</v>
      </c>
      <c r="AQ211" s="76">
        <v>14</v>
      </c>
      <c r="AR211" s="67">
        <f t="shared" si="249"/>
        <v>1.325</v>
      </c>
      <c r="AS211" s="75">
        <f>AS210*AQ211</f>
        <v>9676800</v>
      </c>
      <c r="AT211" s="75">
        <f t="shared" si="250"/>
        <v>1795046400</v>
      </c>
      <c r="AU211" s="75">
        <f t="shared" si="251"/>
        <v>2684354560.0000248</v>
      </c>
      <c r="AV211" s="75">
        <f t="shared" si="252"/>
        <v>109951162777601.53</v>
      </c>
      <c r="AW211" s="75">
        <f t="shared" si="253"/>
        <v>11213.430289732471</v>
      </c>
      <c r="AX211" s="106">
        <f t="shared" si="254"/>
        <v>1.4954234943453411</v>
      </c>
      <c r="AY211" s="79">
        <f>AX211/(($C211/AR$3))</f>
        <v>0.25338057928485641</v>
      </c>
      <c r="AZ211" s="76">
        <f t="shared" si="255"/>
        <v>103</v>
      </c>
      <c r="BA211" s="76">
        <f t="shared" si="256"/>
        <v>10</v>
      </c>
      <c r="BB211" s="76">
        <v>1</v>
      </c>
      <c r="BC211" s="67">
        <f t="shared" si="257"/>
        <v>1.51</v>
      </c>
      <c r="BD211" s="75">
        <f>BD210*BB211</f>
        <v>57600</v>
      </c>
      <c r="BE211" s="75">
        <f t="shared" si="258"/>
        <v>8958528</v>
      </c>
      <c r="BF211" s="75">
        <f t="shared" si="259"/>
        <v>15893440.144452183</v>
      </c>
      <c r="BG211" s="75">
        <f t="shared" si="260"/>
        <v>109951162777601.53</v>
      </c>
      <c r="BH211" s="75">
        <f t="shared" si="261"/>
        <v>11213.430289732471</v>
      </c>
      <c r="BI211" s="106">
        <f t="shared" si="262"/>
        <v>1.7741129060993259</v>
      </c>
      <c r="BJ211" s="79">
        <f>BI211/(($C211/BC$3))</f>
        <v>0.34257167368414099</v>
      </c>
      <c r="BK211" s="76">
        <f t="shared" si="263"/>
        <v>53</v>
      </c>
      <c r="BL211" s="76">
        <f t="shared" si="264"/>
        <v>10</v>
      </c>
      <c r="BM211" s="76">
        <v>1</v>
      </c>
      <c r="BN211" s="67">
        <f t="shared" si="265"/>
        <v>1.76</v>
      </c>
      <c r="BO211" s="75">
        <f>BO210*BM211</f>
        <v>48</v>
      </c>
      <c r="BP211" s="75">
        <f t="shared" si="266"/>
        <v>4477.4399999999996</v>
      </c>
      <c r="BQ211" s="75">
        <f t="shared" si="267"/>
        <v>15520.93764106653</v>
      </c>
      <c r="BR211" s="75">
        <f t="shared" si="268"/>
        <v>109951162777601.53</v>
      </c>
      <c r="BS211" s="75">
        <f t="shared" si="269"/>
        <v>11213.430289732471</v>
      </c>
      <c r="BT211" s="106">
        <f t="shared" si="270"/>
        <v>3.4664758525109285</v>
      </c>
      <c r="BU211" s="79">
        <f>BT211/(($C211/BN$3))</f>
        <v>0.78017870849350834</v>
      </c>
      <c r="BV211" s="76">
        <f t="shared" si="271"/>
        <v>-2</v>
      </c>
      <c r="BW211" s="76">
        <f t="shared" si="272"/>
        <v>10</v>
      </c>
      <c r="BX211" s="76">
        <v>1</v>
      </c>
      <c r="BY211" s="67">
        <f t="shared" si="273"/>
        <v>2.0350000000000001</v>
      </c>
      <c r="BZ211" s="75">
        <f>BZ210*BX211</f>
        <v>1</v>
      </c>
      <c r="CA211" s="75">
        <f t="shared" si="274"/>
        <v>-4.07</v>
      </c>
      <c r="CB211" s="75">
        <f t="shared" si="275"/>
        <v>7.5785828325519899</v>
      </c>
      <c r="CC211" s="75">
        <f t="shared" si="276"/>
        <v>109951162777601.53</v>
      </c>
      <c r="CD211" s="75">
        <f t="shared" si="277"/>
        <v>11213.430289732471</v>
      </c>
      <c r="CG211" s="76">
        <f t="shared" si="278"/>
        <v>-52</v>
      </c>
      <c r="CH211" s="76">
        <f t="shared" si="279"/>
        <v>10</v>
      </c>
      <c r="CI211" s="76">
        <v>1</v>
      </c>
      <c r="CJ211" s="67">
        <f t="shared" si="280"/>
        <v>2.2850000000000001</v>
      </c>
      <c r="CK211" s="75">
        <f>CK210*CI211</f>
        <v>1</v>
      </c>
      <c r="CL211" s="75">
        <f t="shared" si="281"/>
        <v>-118.82000000000001</v>
      </c>
      <c r="CM211" s="75">
        <f t="shared" si="282"/>
        <v>7.4009597974140275E-3</v>
      </c>
      <c r="CN211" s="75">
        <f t="shared" si="283"/>
        <v>109951162777601.53</v>
      </c>
      <c r="CO211" s="75">
        <f t="shared" si="284"/>
        <v>11213.430289732471</v>
      </c>
      <c r="CR211" s="76">
        <f t="shared" si="285"/>
        <v>-115</v>
      </c>
      <c r="CS211" s="76">
        <f t="shared" si="286"/>
        <v>10</v>
      </c>
      <c r="CT211" s="76">
        <v>1</v>
      </c>
      <c r="CU211" s="67">
        <f t="shared" si="287"/>
        <v>2.6</v>
      </c>
      <c r="CV211" s="75">
        <f>CV210*CT211</f>
        <v>1</v>
      </c>
      <c r="CW211" s="75">
        <f t="shared" si="288"/>
        <v>-299</v>
      </c>
      <c r="CX211" s="75">
        <f t="shared" si="289"/>
        <v>1.1920928955078032E-6</v>
      </c>
      <c r="CY211" s="75">
        <f t="shared" si="290"/>
        <v>109951162777601.53</v>
      </c>
      <c r="CZ211" s="75">
        <f t="shared" si="291"/>
        <v>11213.430289732471</v>
      </c>
    </row>
    <row r="212" spans="1:104">
      <c r="A212" s="67">
        <f t="shared" si="221"/>
        <v>315.17296981630273</v>
      </c>
      <c r="B212" s="67">
        <f t="shared" si="222"/>
        <v>6.8666666666666663</v>
      </c>
      <c r="C212" s="88">
        <f t="shared" si="219"/>
        <v>7.8199999999999994</v>
      </c>
      <c r="D212" s="92"/>
      <c r="E212" s="70">
        <f t="shared" si="223"/>
        <v>2526014396252.8413</v>
      </c>
      <c r="F212" s="67">
        <f t="shared" si="292"/>
        <v>41.200000000000024</v>
      </c>
      <c r="G212" s="71">
        <v>206</v>
      </c>
      <c r="H212" s="76">
        <f t="shared" si="224"/>
        <v>206</v>
      </c>
      <c r="I212" s="76">
        <f t="shared" si="225"/>
        <v>10</v>
      </c>
      <c r="J212" s="76">
        <v>1</v>
      </c>
      <c r="K212" s="67">
        <f t="shared" si="226"/>
        <v>1</v>
      </c>
      <c r="L212" s="75">
        <f>L211*J212</f>
        <v>26553139200</v>
      </c>
      <c r="M212" s="75">
        <f t="shared" si="227"/>
        <v>5469946675200</v>
      </c>
      <c r="N212" s="75">
        <f t="shared" si="228"/>
        <v>25260143962528.414</v>
      </c>
      <c r="O212" s="75">
        <f t="shared" si="229"/>
        <v>126300719812642.06</v>
      </c>
      <c r="P212" s="75">
        <f t="shared" si="230"/>
        <v>11619.376820561027</v>
      </c>
      <c r="Q212" s="106">
        <f t="shared" ref="Q212:Q275" si="293">N212/M212</f>
        <v>4.6179872423719406</v>
      </c>
      <c r="R212" s="79">
        <f>Q212/(($C212/K$3))</f>
        <v>0.59053545298873922</v>
      </c>
      <c r="S212" s="76">
        <f t="shared" si="231"/>
        <v>196</v>
      </c>
      <c r="T212" s="76">
        <f t="shared" si="232"/>
        <v>10</v>
      </c>
      <c r="U212" s="76">
        <v>1</v>
      </c>
      <c r="V212" s="67">
        <f t="shared" si="233"/>
        <v>1.05</v>
      </c>
      <c r="W212" s="75">
        <f>W211*U212</f>
        <v>1896652800</v>
      </c>
      <c r="X212" s="75">
        <f t="shared" si="234"/>
        <v>390331146240</v>
      </c>
      <c r="Y212" s="75">
        <f t="shared" si="235"/>
        <v>6315035990632.1006</v>
      </c>
      <c r="Z212" s="75">
        <f t="shared" si="236"/>
        <v>126300719812642.06</v>
      </c>
      <c r="AA212" s="75">
        <f t="shared" si="237"/>
        <v>11619.376820561027</v>
      </c>
      <c r="AB212" s="106">
        <f t="shared" si="238"/>
        <v>16.17866278790169</v>
      </c>
      <c r="AC212" s="79">
        <f>AB212/(($C212/V$3))</f>
        <v>2.1723268449228614</v>
      </c>
      <c r="AD212" s="76">
        <f t="shared" si="239"/>
        <v>171</v>
      </c>
      <c r="AE212" s="76">
        <f t="shared" si="240"/>
        <v>10</v>
      </c>
      <c r="AF212" s="76">
        <v>1</v>
      </c>
      <c r="AG212" s="67">
        <f t="shared" si="241"/>
        <v>1.175</v>
      </c>
      <c r="AH212" s="75">
        <f>AH211*AF212</f>
        <v>135475200</v>
      </c>
      <c r="AI212" s="75">
        <f t="shared" si="242"/>
        <v>27220354560</v>
      </c>
      <c r="AJ212" s="75">
        <f t="shared" si="243"/>
        <v>197344874707.25281</v>
      </c>
      <c r="AK212" s="75">
        <f t="shared" si="244"/>
        <v>126300719812642.06</v>
      </c>
      <c r="AL212" s="75">
        <f t="shared" si="245"/>
        <v>11619.376820561027</v>
      </c>
      <c r="AM212" s="106">
        <f t="shared" si="246"/>
        <v>7.2499009618797858</v>
      </c>
      <c r="AN212" s="79">
        <f>AM212/(($C212/AG$3))</f>
        <v>1.0893393389013746</v>
      </c>
      <c r="AO212" s="76">
        <f t="shared" si="247"/>
        <v>141</v>
      </c>
      <c r="AP212" s="76">
        <f t="shared" si="248"/>
        <v>10</v>
      </c>
      <c r="AQ212" s="76">
        <v>1</v>
      </c>
      <c r="AR212" s="67">
        <f t="shared" si="249"/>
        <v>1.325</v>
      </c>
      <c r="AS212" s="75">
        <f>AS211*AQ212</f>
        <v>9676800</v>
      </c>
      <c r="AT212" s="75">
        <f t="shared" si="250"/>
        <v>1807868160</v>
      </c>
      <c r="AU212" s="75">
        <f t="shared" si="251"/>
        <v>3083513667.3008184</v>
      </c>
      <c r="AV212" s="75">
        <f t="shared" si="252"/>
        <v>126300719812642.06</v>
      </c>
      <c r="AW212" s="75">
        <f t="shared" si="253"/>
        <v>11619.376820561027</v>
      </c>
      <c r="AX212" s="106">
        <f t="shared" si="254"/>
        <v>1.7056075965743092</v>
      </c>
      <c r="AY212" s="79">
        <f>AX212/(($C212/AR$3))</f>
        <v>0.28899361450907413</v>
      </c>
      <c r="AZ212" s="76">
        <f t="shared" si="255"/>
        <v>104</v>
      </c>
      <c r="BA212" s="76">
        <f t="shared" si="256"/>
        <v>10</v>
      </c>
      <c r="BB212" s="76">
        <v>1</v>
      </c>
      <c r="BC212" s="67">
        <f t="shared" si="257"/>
        <v>1.51</v>
      </c>
      <c r="BD212" s="75">
        <f>BD211*BB212</f>
        <v>57600</v>
      </c>
      <c r="BE212" s="75">
        <f t="shared" si="258"/>
        <v>9045504</v>
      </c>
      <c r="BF212" s="75">
        <f t="shared" si="259"/>
        <v>18256768.54917606</v>
      </c>
      <c r="BG212" s="75">
        <f t="shared" si="260"/>
        <v>126300719812642.06</v>
      </c>
      <c r="BH212" s="75">
        <f t="shared" si="261"/>
        <v>11619.376820561027</v>
      </c>
      <c r="BI212" s="106">
        <f t="shared" si="262"/>
        <v>2.0183251866536192</v>
      </c>
      <c r="BJ212" s="79">
        <f>BI212/(($C212/BC$3))</f>
        <v>0.38972775343311578</v>
      </c>
      <c r="BK212" s="76">
        <f t="shared" si="263"/>
        <v>54</v>
      </c>
      <c r="BL212" s="76">
        <f t="shared" si="264"/>
        <v>10</v>
      </c>
      <c r="BM212" s="76">
        <v>1</v>
      </c>
      <c r="BN212" s="67">
        <f t="shared" si="265"/>
        <v>1.76</v>
      </c>
      <c r="BO212" s="75">
        <f>BO211*BM212</f>
        <v>48</v>
      </c>
      <c r="BP212" s="75">
        <f t="shared" si="266"/>
        <v>4561.92</v>
      </c>
      <c r="BQ212" s="75">
        <f t="shared" si="267"/>
        <v>17828.875536304684</v>
      </c>
      <c r="BR212" s="75">
        <f t="shared" si="268"/>
        <v>126300719812642.06</v>
      </c>
      <c r="BS212" s="75">
        <f t="shared" si="269"/>
        <v>11619.376820561027</v>
      </c>
      <c r="BT212" s="106">
        <f t="shared" si="270"/>
        <v>3.9081955703529836</v>
      </c>
      <c r="BU212" s="79">
        <f>BT212/(($C212/BN$3))</f>
        <v>0.87959388795668192</v>
      </c>
      <c r="BV212" s="76">
        <f t="shared" si="271"/>
        <v>-1</v>
      </c>
      <c r="BW212" s="76">
        <f t="shared" si="272"/>
        <v>10</v>
      </c>
      <c r="BX212" s="76">
        <v>1</v>
      </c>
      <c r="BY212" s="67">
        <f t="shared" si="273"/>
        <v>2.0350000000000001</v>
      </c>
      <c r="BZ212" s="75">
        <f>BZ211*BX212</f>
        <v>1</v>
      </c>
      <c r="CA212" s="75">
        <f t="shared" si="274"/>
        <v>-2.0350000000000001</v>
      </c>
      <c r="CB212" s="75">
        <f t="shared" si="275"/>
        <v>8.7055056329612412</v>
      </c>
      <c r="CC212" s="75">
        <f t="shared" si="276"/>
        <v>126300719812642.06</v>
      </c>
      <c r="CD212" s="75">
        <f t="shared" si="277"/>
        <v>11619.376820561027</v>
      </c>
      <c r="CG212" s="76">
        <f t="shared" si="278"/>
        <v>-51</v>
      </c>
      <c r="CH212" s="76">
        <f t="shared" si="279"/>
        <v>10</v>
      </c>
      <c r="CI212" s="76">
        <v>1</v>
      </c>
      <c r="CJ212" s="67">
        <f t="shared" si="280"/>
        <v>2.2850000000000001</v>
      </c>
      <c r="CK212" s="75">
        <f>CK211*CI212</f>
        <v>1</v>
      </c>
      <c r="CL212" s="75">
        <f t="shared" si="281"/>
        <v>-116.53500000000001</v>
      </c>
      <c r="CM212" s="75">
        <f t="shared" si="282"/>
        <v>8.5014703446886844E-3</v>
      </c>
      <c r="CN212" s="75">
        <f t="shared" si="283"/>
        <v>126300719812642.06</v>
      </c>
      <c r="CO212" s="75">
        <f t="shared" si="284"/>
        <v>11619.376820561027</v>
      </c>
      <c r="CR212" s="76">
        <f t="shared" si="285"/>
        <v>-114</v>
      </c>
      <c r="CS212" s="76">
        <f t="shared" si="286"/>
        <v>10</v>
      </c>
      <c r="CT212" s="76">
        <v>1</v>
      </c>
      <c r="CU212" s="67">
        <f t="shared" si="287"/>
        <v>2.6</v>
      </c>
      <c r="CV212" s="75">
        <f>CV211*CT212</f>
        <v>1</v>
      </c>
      <c r="CW212" s="75">
        <f t="shared" si="288"/>
        <v>-296.40000000000003</v>
      </c>
      <c r="CX212" s="75">
        <f t="shared" si="289"/>
        <v>1.369355148073466E-6</v>
      </c>
      <c r="CY212" s="75">
        <f t="shared" si="290"/>
        <v>126300719812642.06</v>
      </c>
      <c r="CZ212" s="75">
        <f t="shared" si="291"/>
        <v>11619.376820561027</v>
      </c>
    </row>
    <row r="213" spans="1:104">
      <c r="A213" s="67">
        <f t="shared" si="221"/>
        <v>326.28752059373545</v>
      </c>
      <c r="B213" s="67">
        <f t="shared" si="222"/>
        <v>6.9</v>
      </c>
      <c r="C213" s="88">
        <f t="shared" si="219"/>
        <v>9.8550000000000004</v>
      </c>
      <c r="D213" s="91">
        <f>1+G213/200</f>
        <v>2.0350000000000001</v>
      </c>
      <c r="E213" s="70">
        <f t="shared" si="223"/>
        <v>2901628581674.4678</v>
      </c>
      <c r="F213" s="67">
        <f t="shared" si="292"/>
        <v>41.40000000000002</v>
      </c>
      <c r="G213" s="71">
        <v>207</v>
      </c>
      <c r="H213" s="76">
        <f t="shared" si="224"/>
        <v>207</v>
      </c>
      <c r="I213" s="76">
        <f t="shared" si="225"/>
        <v>10</v>
      </c>
      <c r="J213" s="76">
        <v>1</v>
      </c>
      <c r="K213" s="67">
        <f t="shared" si="226"/>
        <v>1</v>
      </c>
      <c r="L213" s="75">
        <f>L212*J213</f>
        <v>26553139200</v>
      </c>
      <c r="M213" s="75">
        <f t="shared" si="227"/>
        <v>5496499814400</v>
      </c>
      <c r="N213" s="75">
        <f t="shared" si="228"/>
        <v>29016285816744.68</v>
      </c>
      <c r="O213" s="75">
        <f t="shared" si="229"/>
        <v>145081429083723.41</v>
      </c>
      <c r="P213" s="75">
        <f t="shared" si="230"/>
        <v>12040.009509908838</v>
      </c>
      <c r="Q213" s="106">
        <f t="shared" si="293"/>
        <v>5.2790479025809098</v>
      </c>
      <c r="R213" s="79">
        <f>Q213/(($C213/K$3))</f>
        <v>0.53567203476214198</v>
      </c>
      <c r="S213" s="76">
        <f t="shared" si="231"/>
        <v>197</v>
      </c>
      <c r="T213" s="76">
        <f t="shared" si="232"/>
        <v>10</v>
      </c>
      <c r="U213" s="76">
        <v>1</v>
      </c>
      <c r="V213" s="67">
        <f t="shared" si="233"/>
        <v>1.05</v>
      </c>
      <c r="W213" s="75">
        <f>W212*U213</f>
        <v>1896652800</v>
      </c>
      <c r="X213" s="75">
        <f t="shared" si="234"/>
        <v>392322631680</v>
      </c>
      <c r="Y213" s="75">
        <f t="shared" si="235"/>
        <v>7254071454186.1641</v>
      </c>
      <c r="Z213" s="75">
        <f t="shared" si="236"/>
        <v>145081429083723.41</v>
      </c>
      <c r="AA213" s="75">
        <f t="shared" si="237"/>
        <v>12040.009509908838</v>
      </c>
      <c r="AB213" s="106">
        <f t="shared" si="238"/>
        <v>18.490066257770685</v>
      </c>
      <c r="AC213" s="79">
        <f>AB213/(($C213/V$3))</f>
        <v>1.9700222801277747</v>
      </c>
      <c r="AD213" s="76">
        <f t="shared" si="239"/>
        <v>172</v>
      </c>
      <c r="AE213" s="76">
        <f t="shared" si="240"/>
        <v>10</v>
      </c>
      <c r="AF213" s="76">
        <v>1</v>
      </c>
      <c r="AG213" s="67">
        <f t="shared" si="241"/>
        <v>1.175</v>
      </c>
      <c r="AH213" s="75">
        <f>AH212*AF213</f>
        <v>135475200</v>
      </c>
      <c r="AI213" s="75">
        <f t="shared" si="242"/>
        <v>27379537920</v>
      </c>
      <c r="AJ213" s="75">
        <f t="shared" si="243"/>
        <v>226689732943.31729</v>
      </c>
      <c r="AK213" s="75">
        <f t="shared" si="244"/>
        <v>145081429083723.41</v>
      </c>
      <c r="AL213" s="75">
        <f t="shared" si="245"/>
        <v>12040.009509908838</v>
      </c>
      <c r="AM213" s="106">
        <f t="shared" si="246"/>
        <v>8.2795309988678323</v>
      </c>
      <c r="AN213" s="79">
        <f>AM213/(($C213/AG$3))</f>
        <v>0.98715869342158313</v>
      </c>
      <c r="AO213" s="76">
        <f t="shared" si="247"/>
        <v>142</v>
      </c>
      <c r="AP213" s="76">
        <f t="shared" si="248"/>
        <v>10</v>
      </c>
      <c r="AQ213" s="76">
        <v>1</v>
      </c>
      <c r="AR213" s="67">
        <f t="shared" si="249"/>
        <v>1.325</v>
      </c>
      <c r="AS213" s="75">
        <f>AS212*AQ213</f>
        <v>9676800</v>
      </c>
      <c r="AT213" s="75">
        <f t="shared" si="250"/>
        <v>1820689920</v>
      </c>
      <c r="AU213" s="75">
        <f t="shared" si="251"/>
        <v>3542027077.239325</v>
      </c>
      <c r="AV213" s="75">
        <f t="shared" si="252"/>
        <v>145081429083723.41</v>
      </c>
      <c r="AW213" s="75">
        <f t="shared" si="253"/>
        <v>12040.009509908838</v>
      </c>
      <c r="AX213" s="106">
        <f t="shared" si="254"/>
        <v>1.9454312556634163</v>
      </c>
      <c r="AY213" s="79">
        <f>AX213/(($C213/AR$3))</f>
        <v>0.26156229464779568</v>
      </c>
      <c r="AZ213" s="76">
        <f t="shared" si="255"/>
        <v>105</v>
      </c>
      <c r="BA213" s="76">
        <f t="shared" si="256"/>
        <v>10</v>
      </c>
      <c r="BB213" s="76">
        <v>1</v>
      </c>
      <c r="BC213" s="67">
        <f t="shared" si="257"/>
        <v>1.51</v>
      </c>
      <c r="BD213" s="75">
        <f>BD212*BB213</f>
        <v>57600</v>
      </c>
      <c r="BE213" s="75">
        <f t="shared" si="258"/>
        <v>9132480</v>
      </c>
      <c r="BF213" s="75">
        <f t="shared" si="259"/>
        <v>20971520.000000149</v>
      </c>
      <c r="BG213" s="75">
        <f t="shared" si="260"/>
        <v>145081429083723.41</v>
      </c>
      <c r="BH213" s="75">
        <f t="shared" si="261"/>
        <v>12040.009509908838</v>
      </c>
      <c r="BI213" s="106">
        <f t="shared" si="262"/>
        <v>2.2963663758365906</v>
      </c>
      <c r="BJ213" s="79">
        <f>BI213/(($C213/BC$3))</f>
        <v>0.3518531940652716</v>
      </c>
      <c r="BK213" s="76">
        <f t="shared" si="263"/>
        <v>55</v>
      </c>
      <c r="BL213" s="76">
        <f t="shared" si="264"/>
        <v>10</v>
      </c>
      <c r="BM213" s="76">
        <v>1</v>
      </c>
      <c r="BN213" s="67">
        <f t="shared" si="265"/>
        <v>1.76</v>
      </c>
      <c r="BO213" s="75">
        <f>BO212*BM213</f>
        <v>48</v>
      </c>
      <c r="BP213" s="75">
        <f t="shared" si="266"/>
        <v>4646.3999999999996</v>
      </c>
      <c r="BQ213" s="75">
        <f t="shared" si="267"/>
        <v>20480.000000000076</v>
      </c>
      <c r="BR213" s="75">
        <f t="shared" si="268"/>
        <v>145081429083723.41</v>
      </c>
      <c r="BS213" s="75">
        <f t="shared" si="269"/>
        <v>12040.009509908838</v>
      </c>
      <c r="BT213" s="106">
        <f t="shared" si="270"/>
        <v>4.4077134986226065</v>
      </c>
      <c r="BU213" s="79">
        <f>BT213/(($C213/BN$3))</f>
        <v>0.78717156342727423</v>
      </c>
      <c r="BV213" s="76">
        <f t="shared" si="271"/>
        <v>0</v>
      </c>
      <c r="BW213" s="76">
        <f t="shared" si="272"/>
        <v>10</v>
      </c>
      <c r="BX213" s="76">
        <v>1</v>
      </c>
      <c r="BY213" s="67">
        <f t="shared" si="273"/>
        <v>2.0350000000000001</v>
      </c>
      <c r="BZ213" s="75">
        <f>BZ212*BX213</f>
        <v>1</v>
      </c>
      <c r="CA213" s="75">
        <f t="shared" si="274"/>
        <v>0</v>
      </c>
      <c r="CB213" s="75">
        <f t="shared" si="275"/>
        <v>10</v>
      </c>
      <c r="CC213" s="75">
        <f t="shared" si="276"/>
        <v>145081429083723.41</v>
      </c>
      <c r="CD213" s="75">
        <f t="shared" si="277"/>
        <v>12040.009509908838</v>
      </c>
      <c r="CG213" s="76">
        <f t="shared" si="278"/>
        <v>-50</v>
      </c>
      <c r="CH213" s="76">
        <f t="shared" si="279"/>
        <v>10</v>
      </c>
      <c r="CI213" s="76">
        <v>1</v>
      </c>
      <c r="CJ213" s="67">
        <f t="shared" si="280"/>
        <v>2.2850000000000001</v>
      </c>
      <c r="CK213" s="75">
        <f>CK212*CI213</f>
        <v>1</v>
      </c>
      <c r="CL213" s="75">
        <f t="shared" si="281"/>
        <v>-114.25</v>
      </c>
      <c r="CM213" s="75">
        <f t="shared" si="282"/>
        <v>9.765624999999967E-3</v>
      </c>
      <c r="CN213" s="75">
        <f t="shared" si="283"/>
        <v>145081429083723.41</v>
      </c>
      <c r="CO213" s="75">
        <f t="shared" si="284"/>
        <v>12040.009509908838</v>
      </c>
      <c r="CR213" s="76">
        <f t="shared" si="285"/>
        <v>-113</v>
      </c>
      <c r="CS213" s="76">
        <f t="shared" si="286"/>
        <v>10</v>
      </c>
      <c r="CT213" s="76">
        <v>1</v>
      </c>
      <c r="CU213" s="67">
        <f t="shared" si="287"/>
        <v>2.6</v>
      </c>
      <c r="CV213" s="75">
        <f>CV212*CT213</f>
        <v>1</v>
      </c>
      <c r="CW213" s="75">
        <f t="shared" si="288"/>
        <v>-293.8</v>
      </c>
      <c r="CX213" s="75">
        <f t="shared" si="289"/>
        <v>1.5729760059987119E-6</v>
      </c>
      <c r="CY213" s="75">
        <f t="shared" si="290"/>
        <v>145081429083723.41</v>
      </c>
      <c r="CZ213" s="75">
        <f t="shared" si="291"/>
        <v>12040.009509908838</v>
      </c>
    </row>
    <row r="214" spans="1:104">
      <c r="A214" s="67">
        <f t="shared" si="221"/>
        <v>337.79402515786541</v>
      </c>
      <c r="B214" s="67">
        <f t="shared" si="222"/>
        <v>6.9333333333333336</v>
      </c>
      <c r="C214" s="88">
        <f t="shared" ref="C214:C277" si="294">IF(D214&gt;0,C213+D214,C213)</f>
        <v>9.8550000000000004</v>
      </c>
      <c r="D214" s="92"/>
      <c r="E214" s="70">
        <f t="shared" si="223"/>
        <v>3333095978581.8413</v>
      </c>
      <c r="F214" s="67">
        <f t="shared" si="292"/>
        <v>41.600000000000023</v>
      </c>
      <c r="G214" s="71">
        <v>208</v>
      </c>
      <c r="H214" s="76">
        <f t="shared" si="224"/>
        <v>208</v>
      </c>
      <c r="I214" s="76">
        <f t="shared" si="225"/>
        <v>10</v>
      </c>
      <c r="J214" s="76">
        <v>1</v>
      </c>
      <c r="K214" s="67">
        <f t="shared" si="226"/>
        <v>1</v>
      </c>
      <c r="L214" s="75">
        <f>L213*J214</f>
        <v>26553139200</v>
      </c>
      <c r="M214" s="75">
        <f t="shared" si="227"/>
        <v>5523052953600</v>
      </c>
      <c r="N214" s="75">
        <f t="shared" si="228"/>
        <v>33330959785818.414</v>
      </c>
      <c r="O214" s="75">
        <f t="shared" si="229"/>
        <v>166654798929092.06</v>
      </c>
      <c r="P214" s="75">
        <f t="shared" si="230"/>
        <v>12475.85932916383</v>
      </c>
      <c r="Q214" s="106">
        <f t="shared" si="293"/>
        <v>6.0348796337527144</v>
      </c>
      <c r="R214" s="79">
        <f>Q214/(($C214/K$3))</f>
        <v>0.6123672890667391</v>
      </c>
      <c r="S214" s="76">
        <f t="shared" si="231"/>
        <v>198</v>
      </c>
      <c r="T214" s="76">
        <f t="shared" si="232"/>
        <v>10</v>
      </c>
      <c r="U214" s="76">
        <v>1</v>
      </c>
      <c r="V214" s="67">
        <f t="shared" si="233"/>
        <v>1.05</v>
      </c>
      <c r="W214" s="75">
        <f>W213*U214</f>
        <v>1896652800</v>
      </c>
      <c r="X214" s="75">
        <f t="shared" si="234"/>
        <v>394314117120</v>
      </c>
      <c r="Y214" s="75">
        <f t="shared" si="235"/>
        <v>8332739946454.5986</v>
      </c>
      <c r="Z214" s="75">
        <f t="shared" si="236"/>
        <v>166654798929092.06</v>
      </c>
      <c r="AA214" s="75">
        <f t="shared" si="237"/>
        <v>12475.85932916383</v>
      </c>
      <c r="AB214" s="106">
        <f t="shared" si="238"/>
        <v>21.13223844815764</v>
      </c>
      <c r="AC214" s="79">
        <f>AB214/(($C214/V$3))</f>
        <v>2.2515322547504333</v>
      </c>
      <c r="AD214" s="76">
        <f t="shared" si="239"/>
        <v>173</v>
      </c>
      <c r="AE214" s="76">
        <f t="shared" si="240"/>
        <v>10</v>
      </c>
      <c r="AF214" s="76">
        <v>1</v>
      </c>
      <c r="AG214" s="67">
        <f t="shared" si="241"/>
        <v>1.175</v>
      </c>
      <c r="AH214" s="75">
        <f>AH213*AF214</f>
        <v>135475200</v>
      </c>
      <c r="AI214" s="75">
        <f t="shared" si="242"/>
        <v>27538721280</v>
      </c>
      <c r="AJ214" s="75">
        <f t="shared" si="243"/>
        <v>260398123326.70575</v>
      </c>
      <c r="AK214" s="75">
        <f t="shared" si="244"/>
        <v>166654798929092.06</v>
      </c>
      <c r="AL214" s="75">
        <f t="shared" si="245"/>
        <v>12475.85932916383</v>
      </c>
      <c r="AM214" s="106">
        <f t="shared" si="246"/>
        <v>9.4557085886126426</v>
      </c>
      <c r="AN214" s="79">
        <f>AM214/(($C214/AG$3))</f>
        <v>1.1273929570390517</v>
      </c>
      <c r="AO214" s="76">
        <f t="shared" si="247"/>
        <v>143</v>
      </c>
      <c r="AP214" s="76">
        <f t="shared" si="248"/>
        <v>10</v>
      </c>
      <c r="AQ214" s="76">
        <v>1</v>
      </c>
      <c r="AR214" s="67">
        <f t="shared" si="249"/>
        <v>1.325</v>
      </c>
      <c r="AS214" s="75">
        <f>AS213*AQ214</f>
        <v>9676800</v>
      </c>
      <c r="AT214" s="75">
        <f t="shared" si="250"/>
        <v>1833511680</v>
      </c>
      <c r="AU214" s="75">
        <f t="shared" si="251"/>
        <v>4068720676.9797688</v>
      </c>
      <c r="AV214" s="75">
        <f t="shared" si="252"/>
        <v>166654798929092.06</v>
      </c>
      <c r="AW214" s="75">
        <f t="shared" si="253"/>
        <v>12475.85932916383</v>
      </c>
      <c r="AX214" s="106">
        <f t="shared" si="254"/>
        <v>2.2190863147268134</v>
      </c>
      <c r="AY214" s="79">
        <f>AX214/(($C214/AR$3))</f>
        <v>0.29835508544018541</v>
      </c>
      <c r="AZ214" s="76">
        <f t="shared" si="255"/>
        <v>106</v>
      </c>
      <c r="BA214" s="76">
        <f t="shared" si="256"/>
        <v>10</v>
      </c>
      <c r="BB214" s="76">
        <v>1</v>
      </c>
      <c r="BC214" s="67">
        <f t="shared" si="257"/>
        <v>1.51</v>
      </c>
      <c r="BD214" s="75">
        <f>BD213*BB214</f>
        <v>57600</v>
      </c>
      <c r="BE214" s="75">
        <f t="shared" si="258"/>
        <v>9219456</v>
      </c>
      <c r="BF214" s="75">
        <f t="shared" si="259"/>
        <v>24089950.525787588</v>
      </c>
      <c r="BG214" s="75">
        <f t="shared" si="260"/>
        <v>166654798929092.06</v>
      </c>
      <c r="BH214" s="75">
        <f t="shared" si="261"/>
        <v>12475.85932916383</v>
      </c>
      <c r="BI214" s="106">
        <f t="shared" si="262"/>
        <v>2.6129470682204663</v>
      </c>
      <c r="BJ214" s="79">
        <f>BI214/(($C214/BC$3))</f>
        <v>0.40036023064565235</v>
      </c>
      <c r="BK214" s="76">
        <f t="shared" si="263"/>
        <v>56</v>
      </c>
      <c r="BL214" s="76">
        <f t="shared" si="264"/>
        <v>10</v>
      </c>
      <c r="BM214" s="76">
        <v>1</v>
      </c>
      <c r="BN214" s="67">
        <f t="shared" si="265"/>
        <v>1.76</v>
      </c>
      <c r="BO214" s="75">
        <f>BO213*BM214</f>
        <v>48</v>
      </c>
      <c r="BP214" s="75">
        <f t="shared" si="266"/>
        <v>4730.88</v>
      </c>
      <c r="BQ214" s="75">
        <f t="shared" si="267"/>
        <v>23525.342310339365</v>
      </c>
      <c r="BR214" s="75">
        <f t="shared" si="268"/>
        <v>166654798929092.06</v>
      </c>
      <c r="BS214" s="75">
        <f t="shared" si="269"/>
        <v>12475.85932916383</v>
      </c>
      <c r="BT214" s="106">
        <f t="shared" si="270"/>
        <v>4.9727201515023349</v>
      </c>
      <c r="BU214" s="79">
        <f>BT214/(($C214/BN$3))</f>
        <v>0.88807584643775839</v>
      </c>
      <c r="BV214" s="76">
        <f t="shared" si="271"/>
        <v>1</v>
      </c>
      <c r="BW214" s="76">
        <f t="shared" si="272"/>
        <v>10</v>
      </c>
      <c r="BX214" s="76">
        <v>1</v>
      </c>
      <c r="BY214" s="67">
        <f t="shared" si="273"/>
        <v>2.0350000000000001</v>
      </c>
      <c r="BZ214" s="75">
        <f>BZ213*BX214</f>
        <v>1</v>
      </c>
      <c r="CA214" s="75">
        <f t="shared" si="274"/>
        <v>2.0350000000000001</v>
      </c>
      <c r="CB214" s="75">
        <f t="shared" si="275"/>
        <v>11.486983549970351</v>
      </c>
      <c r="CC214" s="75">
        <f t="shared" si="276"/>
        <v>166654798929092.06</v>
      </c>
      <c r="CD214" s="75">
        <f t="shared" si="277"/>
        <v>12475.85932916383</v>
      </c>
      <c r="CE214" s="106">
        <f t="shared" ref="CE199:CE262" si="295">CB214/CA214</f>
        <v>5.6447093611647912</v>
      </c>
      <c r="CF214" s="79">
        <f>CE214/(($C214/BY$3))</f>
        <v>1.1655995484495536</v>
      </c>
      <c r="CG214" s="76">
        <f t="shared" si="278"/>
        <v>-49</v>
      </c>
      <c r="CH214" s="76">
        <f t="shared" si="279"/>
        <v>10</v>
      </c>
      <c r="CI214" s="76">
        <v>1</v>
      </c>
      <c r="CJ214" s="67">
        <f t="shared" si="280"/>
        <v>2.2850000000000001</v>
      </c>
      <c r="CK214" s="75">
        <f>CK213*CI214</f>
        <v>1</v>
      </c>
      <c r="CL214" s="75">
        <f t="shared" si="281"/>
        <v>-111.965</v>
      </c>
      <c r="CM214" s="75">
        <f t="shared" si="282"/>
        <v>1.1217757373017884E-2</v>
      </c>
      <c r="CN214" s="75">
        <f t="shared" si="283"/>
        <v>166654798929092.06</v>
      </c>
      <c r="CO214" s="75">
        <f t="shared" si="284"/>
        <v>12475.85932916383</v>
      </c>
      <c r="CR214" s="76">
        <f t="shared" si="285"/>
        <v>-112</v>
      </c>
      <c r="CS214" s="76">
        <f t="shared" si="286"/>
        <v>10</v>
      </c>
      <c r="CT214" s="76">
        <v>1</v>
      </c>
      <c r="CU214" s="67">
        <f t="shared" si="287"/>
        <v>2.6</v>
      </c>
      <c r="CV214" s="75">
        <f>CV213*CT214</f>
        <v>1</v>
      </c>
      <c r="CW214" s="75">
        <f t="shared" si="288"/>
        <v>-291.2</v>
      </c>
      <c r="CX214" s="75">
        <f t="shared" si="289"/>
        <v>1.8068749505405267E-6</v>
      </c>
      <c r="CY214" s="75">
        <f t="shared" si="290"/>
        <v>166654798929092.06</v>
      </c>
      <c r="CZ214" s="75">
        <f t="shared" si="291"/>
        <v>12475.85932916383</v>
      </c>
    </row>
    <row r="215" spans="1:104">
      <c r="A215" s="67">
        <f t="shared" si="221"/>
        <v>349.70630572912995</v>
      </c>
      <c r="B215" s="67">
        <f t="shared" si="222"/>
        <v>6.9666666666666668</v>
      </c>
      <c r="C215" s="88">
        <f t="shared" si="294"/>
        <v>9.8550000000000004</v>
      </c>
      <c r="D215" s="92"/>
      <c r="E215" s="70">
        <f t="shared" si="223"/>
        <v>3828721867644.1943</v>
      </c>
      <c r="F215" s="67">
        <f t="shared" si="292"/>
        <v>41.800000000000018</v>
      </c>
      <c r="G215" s="71">
        <v>209</v>
      </c>
      <c r="H215" s="76">
        <f t="shared" si="224"/>
        <v>209</v>
      </c>
      <c r="I215" s="76">
        <f t="shared" si="225"/>
        <v>10</v>
      </c>
      <c r="J215" s="76">
        <v>1</v>
      </c>
      <c r="K215" s="67">
        <f t="shared" si="226"/>
        <v>1</v>
      </c>
      <c r="L215" s="75">
        <f>L214*J215</f>
        <v>26553139200</v>
      </c>
      <c r="M215" s="75">
        <f t="shared" si="227"/>
        <v>5549606092800</v>
      </c>
      <c r="N215" s="75">
        <f t="shared" si="228"/>
        <v>38287218676441.945</v>
      </c>
      <c r="O215" s="75">
        <f t="shared" si="229"/>
        <v>191436093382209.72</v>
      </c>
      <c r="P215" s="75">
        <f t="shared" si="230"/>
        <v>12927.476435120172</v>
      </c>
      <c r="Q215" s="106">
        <f t="shared" si="293"/>
        <v>6.8990876174284468</v>
      </c>
      <c r="R215" s="79">
        <f>Q215/(($C215/K$3))</f>
        <v>0.70005962632455065</v>
      </c>
      <c r="S215" s="76">
        <f t="shared" si="231"/>
        <v>199</v>
      </c>
      <c r="T215" s="76">
        <f t="shared" si="232"/>
        <v>10</v>
      </c>
      <c r="U215" s="76">
        <v>1</v>
      </c>
      <c r="V215" s="67">
        <f t="shared" si="233"/>
        <v>1.05</v>
      </c>
      <c r="W215" s="75">
        <f>W214*U215</f>
        <v>1896652800</v>
      </c>
      <c r="X215" s="75">
        <f t="shared" si="234"/>
        <v>396305602560</v>
      </c>
      <c r="Y215" s="75">
        <f t="shared" si="235"/>
        <v>9571804669110.4785</v>
      </c>
      <c r="Z215" s="75">
        <f t="shared" si="236"/>
        <v>191436093382209.72</v>
      </c>
      <c r="AA215" s="75">
        <f t="shared" si="237"/>
        <v>12927.476435120172</v>
      </c>
      <c r="AB215" s="106">
        <f t="shared" si="238"/>
        <v>24.152584791332401</v>
      </c>
      <c r="AC215" s="79">
        <f>AB215/(($C215/V$3))</f>
        <v>2.573334757067379</v>
      </c>
      <c r="AD215" s="76">
        <f t="shared" si="239"/>
        <v>174</v>
      </c>
      <c r="AE215" s="76">
        <f t="shared" si="240"/>
        <v>10</v>
      </c>
      <c r="AF215" s="76">
        <v>1</v>
      </c>
      <c r="AG215" s="67">
        <f t="shared" si="241"/>
        <v>1.175</v>
      </c>
      <c r="AH215" s="75">
        <f>AH214*AF215</f>
        <v>135475200</v>
      </c>
      <c r="AI215" s="75">
        <f t="shared" si="242"/>
        <v>27697904640</v>
      </c>
      <c r="AJ215" s="75">
        <f t="shared" si="243"/>
        <v>299118895909.70197</v>
      </c>
      <c r="AK215" s="75">
        <f t="shared" si="244"/>
        <v>191436093382209.72</v>
      </c>
      <c r="AL215" s="75">
        <f t="shared" si="245"/>
        <v>12927.476435120172</v>
      </c>
      <c r="AM215" s="106">
        <f t="shared" si="246"/>
        <v>10.799333010834641</v>
      </c>
      <c r="AN215" s="79">
        <f>AM215/(($C215/AG$3))</f>
        <v>1.2875917085470017</v>
      </c>
      <c r="AO215" s="76">
        <f t="shared" si="247"/>
        <v>144</v>
      </c>
      <c r="AP215" s="76">
        <f t="shared" si="248"/>
        <v>10</v>
      </c>
      <c r="AQ215" s="76">
        <v>1</v>
      </c>
      <c r="AR215" s="67">
        <f t="shared" si="249"/>
        <v>1.325</v>
      </c>
      <c r="AS215" s="75">
        <f>AS214*AQ215</f>
        <v>9676800</v>
      </c>
      <c r="AT215" s="75">
        <f t="shared" si="250"/>
        <v>1846333440</v>
      </c>
      <c r="AU215" s="75">
        <f t="shared" si="251"/>
        <v>4673732748.5890846</v>
      </c>
      <c r="AV215" s="75">
        <f t="shared" si="252"/>
        <v>191436093382209.72</v>
      </c>
      <c r="AW215" s="75">
        <f t="shared" si="253"/>
        <v>12927.476435120172</v>
      </c>
      <c r="AX215" s="106">
        <f t="shared" si="254"/>
        <v>2.5313589882167138</v>
      </c>
      <c r="AY215" s="79">
        <f>AX215/(($C215/AR$3))</f>
        <v>0.34033999587895947</v>
      </c>
      <c r="AZ215" s="76">
        <f t="shared" si="255"/>
        <v>107</v>
      </c>
      <c r="BA215" s="76">
        <f t="shared" si="256"/>
        <v>10</v>
      </c>
      <c r="BB215" s="76">
        <v>1</v>
      </c>
      <c r="BC215" s="67">
        <f t="shared" si="257"/>
        <v>1.51</v>
      </c>
      <c r="BD215" s="75">
        <f>BD214*BB215</f>
        <v>57600</v>
      </c>
      <c r="BE215" s="75">
        <f t="shared" si="258"/>
        <v>9306432</v>
      </c>
      <c r="BF215" s="75">
        <f t="shared" si="259"/>
        <v>27672086.540932167</v>
      </c>
      <c r="BG215" s="75">
        <f t="shared" si="260"/>
        <v>191436093382209.72</v>
      </c>
      <c r="BH215" s="75">
        <f t="shared" si="261"/>
        <v>12927.476435120172</v>
      </c>
      <c r="BI215" s="106">
        <f t="shared" si="262"/>
        <v>2.9734367092492771</v>
      </c>
      <c r="BJ215" s="79">
        <f>BI215/(($C215/BC$3))</f>
        <v>0.45559507163535345</v>
      </c>
      <c r="BK215" s="76">
        <f t="shared" si="263"/>
        <v>57</v>
      </c>
      <c r="BL215" s="76">
        <f t="shared" si="264"/>
        <v>10</v>
      </c>
      <c r="BM215" s="76">
        <v>1</v>
      </c>
      <c r="BN215" s="67">
        <f t="shared" si="265"/>
        <v>1.76</v>
      </c>
      <c r="BO215" s="75">
        <f>BO214*BM215</f>
        <v>48</v>
      </c>
      <c r="BP215" s="75">
        <f t="shared" si="266"/>
        <v>4815.3599999999997</v>
      </c>
      <c r="BQ215" s="75">
        <f t="shared" si="267"/>
        <v>27023.522012628982</v>
      </c>
      <c r="BR215" s="75">
        <f t="shared" si="268"/>
        <v>191436093382209.72</v>
      </c>
      <c r="BS215" s="75">
        <f t="shared" si="269"/>
        <v>12927.476435120172</v>
      </c>
      <c r="BT215" s="106">
        <f t="shared" si="270"/>
        <v>5.6119422042441238</v>
      </c>
      <c r="BU215" s="79">
        <f>BT215/(($C215/BN$3))</f>
        <v>1.0022342241978344</v>
      </c>
      <c r="BV215" s="76">
        <f t="shared" si="271"/>
        <v>2</v>
      </c>
      <c r="BW215" s="76">
        <f t="shared" si="272"/>
        <v>10</v>
      </c>
      <c r="BX215" s="76">
        <v>1</v>
      </c>
      <c r="BY215" s="67">
        <f t="shared" si="273"/>
        <v>2.0350000000000001</v>
      </c>
      <c r="BZ215" s="75">
        <f>BZ214*BX215</f>
        <v>1</v>
      </c>
      <c r="CA215" s="75">
        <f t="shared" si="274"/>
        <v>4.07</v>
      </c>
      <c r="CB215" s="75">
        <f t="shared" si="275"/>
        <v>13.195079107728944</v>
      </c>
      <c r="CC215" s="75">
        <f t="shared" si="276"/>
        <v>191436093382209.72</v>
      </c>
      <c r="CD215" s="75">
        <f t="shared" si="277"/>
        <v>12927.476435120172</v>
      </c>
      <c r="CE215" s="106">
        <f t="shared" si="295"/>
        <v>3.2420341788031801</v>
      </c>
      <c r="CF215" s="79">
        <f>CE215/(($C215/BY$3))</f>
        <v>0.66946114194464457</v>
      </c>
      <c r="CG215" s="76">
        <f t="shared" si="278"/>
        <v>-48</v>
      </c>
      <c r="CH215" s="76">
        <f t="shared" si="279"/>
        <v>10</v>
      </c>
      <c r="CI215" s="76">
        <v>1</v>
      </c>
      <c r="CJ215" s="67">
        <f t="shared" si="280"/>
        <v>2.2850000000000001</v>
      </c>
      <c r="CK215" s="75">
        <f>CK214*CI215</f>
        <v>1</v>
      </c>
      <c r="CL215" s="75">
        <f t="shared" si="281"/>
        <v>-109.68</v>
      </c>
      <c r="CM215" s="75">
        <f t="shared" si="282"/>
        <v>1.2885819441141503E-2</v>
      </c>
      <c r="CN215" s="75">
        <f t="shared" si="283"/>
        <v>191436093382209.72</v>
      </c>
      <c r="CO215" s="75">
        <f t="shared" si="284"/>
        <v>12927.476435120172</v>
      </c>
      <c r="CR215" s="76">
        <f t="shared" si="285"/>
        <v>-111</v>
      </c>
      <c r="CS215" s="76">
        <f t="shared" si="286"/>
        <v>10</v>
      </c>
      <c r="CT215" s="76">
        <v>1</v>
      </c>
      <c r="CU215" s="67">
        <f t="shared" si="287"/>
        <v>2.6</v>
      </c>
      <c r="CV215" s="75">
        <f>CV214*CT215</f>
        <v>1</v>
      </c>
      <c r="CW215" s="75">
        <f t="shared" si="288"/>
        <v>-288.60000000000002</v>
      </c>
      <c r="CX215" s="75">
        <f t="shared" si="289"/>
        <v>2.0755542833712524E-6</v>
      </c>
      <c r="CY215" s="75">
        <f t="shared" si="290"/>
        <v>191436093382209.72</v>
      </c>
      <c r="CZ215" s="75">
        <f t="shared" si="291"/>
        <v>12927.476435120172</v>
      </c>
    </row>
    <row r="216" spans="1:104">
      <c r="A216" s="67">
        <f t="shared" si="221"/>
        <v>362.0386719675173</v>
      </c>
      <c r="B216" s="67">
        <f t="shared" si="222"/>
        <v>7</v>
      </c>
      <c r="C216" s="88">
        <f t="shared" si="294"/>
        <v>9.8550000000000004</v>
      </c>
      <c r="D216" s="92"/>
      <c r="E216" s="70">
        <f t="shared" si="223"/>
        <v>4398046511104.0615</v>
      </c>
      <c r="F216" s="67">
        <f t="shared" si="292"/>
        <v>42.000000000000021</v>
      </c>
      <c r="G216" s="71">
        <v>210</v>
      </c>
      <c r="H216" s="76">
        <f t="shared" si="224"/>
        <v>210</v>
      </c>
      <c r="I216" s="76">
        <f t="shared" si="225"/>
        <v>10</v>
      </c>
      <c r="J216" s="76">
        <v>1</v>
      </c>
      <c r="K216" s="67">
        <f t="shared" si="226"/>
        <v>1</v>
      </c>
      <c r="L216" s="75">
        <f>L215*J216</f>
        <v>26553139200</v>
      </c>
      <c r="M216" s="75">
        <f t="shared" si="227"/>
        <v>5576159232000</v>
      </c>
      <c r="N216" s="75">
        <f t="shared" si="228"/>
        <v>43980465111040.617</v>
      </c>
      <c r="O216" s="75">
        <f t="shared" si="229"/>
        <v>219902325555203.09</v>
      </c>
      <c r="P216" s="75">
        <f t="shared" si="230"/>
        <v>13395.430862798141</v>
      </c>
      <c r="Q216" s="106">
        <f t="shared" si="293"/>
        <v>7.8872326418960874</v>
      </c>
      <c r="R216" s="79">
        <f>Q216/(($C216/K$3))</f>
        <v>0.8003280204866654</v>
      </c>
      <c r="S216" s="76">
        <f t="shared" si="231"/>
        <v>200</v>
      </c>
      <c r="T216" s="76">
        <f t="shared" si="232"/>
        <v>10</v>
      </c>
      <c r="U216" s="76">
        <v>14</v>
      </c>
      <c r="V216" s="67">
        <f t="shared" si="233"/>
        <v>1.05</v>
      </c>
      <c r="W216" s="75">
        <f>W215*U216</f>
        <v>26553139200</v>
      </c>
      <c r="X216" s="75">
        <f t="shared" si="234"/>
        <v>5576159232000</v>
      </c>
      <c r="Y216" s="75">
        <f t="shared" si="235"/>
        <v>10995116277760.146</v>
      </c>
      <c r="Z216" s="75">
        <f t="shared" si="236"/>
        <v>219902325555203.09</v>
      </c>
      <c r="AA216" s="75">
        <f t="shared" si="237"/>
        <v>13395.430862798141</v>
      </c>
      <c r="AB216" s="106">
        <f t="shared" si="238"/>
        <v>1.9718081604740205</v>
      </c>
      <c r="AC216" s="79">
        <f>AB216/(($C216/V$3))</f>
        <v>0.21008610537774952</v>
      </c>
      <c r="AD216" s="76">
        <f t="shared" si="239"/>
        <v>175</v>
      </c>
      <c r="AE216" s="76">
        <f t="shared" si="240"/>
        <v>10</v>
      </c>
      <c r="AF216" s="76">
        <v>1</v>
      </c>
      <c r="AG216" s="67">
        <f t="shared" si="241"/>
        <v>1.175</v>
      </c>
      <c r="AH216" s="75">
        <f>AH215*AF216</f>
        <v>135475200</v>
      </c>
      <c r="AI216" s="75">
        <f t="shared" si="242"/>
        <v>27857088000</v>
      </c>
      <c r="AJ216" s="75">
        <f t="shared" si="243"/>
        <v>343597383680.00397</v>
      </c>
      <c r="AK216" s="75">
        <f t="shared" si="244"/>
        <v>219902325555203.09</v>
      </c>
      <c r="AL216" s="75">
        <f t="shared" si="245"/>
        <v>13395.430862798141</v>
      </c>
      <c r="AM216" s="106">
        <f t="shared" si="246"/>
        <v>12.334289344241723</v>
      </c>
      <c r="AN216" s="79">
        <f>AM216/(($C216/AG$3))</f>
        <v>1.4706027376442439</v>
      </c>
      <c r="AO216" s="76">
        <f t="shared" si="247"/>
        <v>145</v>
      </c>
      <c r="AP216" s="76">
        <f t="shared" si="248"/>
        <v>10</v>
      </c>
      <c r="AQ216" s="76">
        <v>1</v>
      </c>
      <c r="AR216" s="67">
        <f t="shared" si="249"/>
        <v>1.325</v>
      </c>
      <c r="AS216" s="75">
        <f>AS215*AQ216</f>
        <v>9676800</v>
      </c>
      <c r="AT216" s="75">
        <f t="shared" si="250"/>
        <v>1859155200</v>
      </c>
      <c r="AU216" s="75">
        <f t="shared" si="251"/>
        <v>5368709120.0000525</v>
      </c>
      <c r="AV216" s="75">
        <f t="shared" si="252"/>
        <v>219902325555203.09</v>
      </c>
      <c r="AW216" s="75">
        <f t="shared" si="253"/>
        <v>13395.430862798141</v>
      </c>
      <c r="AX216" s="106">
        <f t="shared" si="254"/>
        <v>2.8877143339082463</v>
      </c>
      <c r="AY216" s="79">
        <f>AX216/(($C216/AR$3))</f>
        <v>0.38825180034788698</v>
      </c>
      <c r="AZ216" s="76">
        <f t="shared" si="255"/>
        <v>108</v>
      </c>
      <c r="BA216" s="76">
        <f t="shared" si="256"/>
        <v>10</v>
      </c>
      <c r="BB216" s="76">
        <v>1</v>
      </c>
      <c r="BC216" s="67">
        <f t="shared" si="257"/>
        <v>1.51</v>
      </c>
      <c r="BD216" s="75">
        <f>BD215*BB216</f>
        <v>57600</v>
      </c>
      <c r="BE216" s="75">
        <f t="shared" si="258"/>
        <v>9393408</v>
      </c>
      <c r="BF216" s="75">
        <f t="shared" si="259"/>
        <v>31786880.288904376</v>
      </c>
      <c r="BG216" s="75">
        <f t="shared" si="260"/>
        <v>219902325555203.09</v>
      </c>
      <c r="BH216" s="75">
        <f t="shared" si="261"/>
        <v>13395.430862798141</v>
      </c>
      <c r="BI216" s="106">
        <f t="shared" si="262"/>
        <v>3.3839560986709376</v>
      </c>
      <c r="BJ216" s="79">
        <f>BI216/(($C216/BC$3))</f>
        <v>0.51849555646809897</v>
      </c>
      <c r="BK216" s="76">
        <f t="shared" si="263"/>
        <v>58</v>
      </c>
      <c r="BL216" s="76">
        <f t="shared" si="264"/>
        <v>10</v>
      </c>
      <c r="BM216" s="76">
        <v>1</v>
      </c>
      <c r="BN216" s="67">
        <f t="shared" si="265"/>
        <v>1.76</v>
      </c>
      <c r="BO216" s="75">
        <f>BO215*BM216</f>
        <v>48</v>
      </c>
      <c r="BP216" s="75">
        <f t="shared" si="266"/>
        <v>4899.84</v>
      </c>
      <c r="BQ216" s="75">
        <f t="shared" si="267"/>
        <v>31041.875282133071</v>
      </c>
      <c r="BR216" s="75">
        <f t="shared" si="268"/>
        <v>219902325555203.09</v>
      </c>
      <c r="BS216" s="75">
        <f t="shared" si="269"/>
        <v>13395.430862798141</v>
      </c>
      <c r="BT216" s="106">
        <f t="shared" si="270"/>
        <v>6.3352834545889394</v>
      </c>
      <c r="BU216" s="79">
        <f>BT216/(($C216/BN$3))</f>
        <v>1.1314154114740267</v>
      </c>
      <c r="BV216" s="76">
        <f t="shared" si="271"/>
        <v>3</v>
      </c>
      <c r="BW216" s="76">
        <f t="shared" si="272"/>
        <v>10</v>
      </c>
      <c r="BX216" s="76">
        <v>1</v>
      </c>
      <c r="BY216" s="67">
        <f t="shared" si="273"/>
        <v>2.0350000000000001</v>
      </c>
      <c r="BZ216" s="75">
        <f>BZ215*BX216</f>
        <v>1</v>
      </c>
      <c r="CA216" s="75">
        <f t="shared" si="274"/>
        <v>6.1050000000000004</v>
      </c>
      <c r="CB216" s="75">
        <f t="shared" si="275"/>
        <v>15.157165665103985</v>
      </c>
      <c r="CC216" s="75">
        <f t="shared" si="276"/>
        <v>219902325555203.09</v>
      </c>
      <c r="CD216" s="75">
        <f t="shared" si="277"/>
        <v>13395.430862798141</v>
      </c>
      <c r="CE216" s="106">
        <f t="shared" si="295"/>
        <v>2.4827462186902514</v>
      </c>
      <c r="CF216" s="79">
        <f>CE216/(($C216/BY$3))</f>
        <v>0.51267260832416661</v>
      </c>
      <c r="CG216" s="76">
        <f t="shared" si="278"/>
        <v>-47</v>
      </c>
      <c r="CH216" s="76">
        <f t="shared" si="279"/>
        <v>10</v>
      </c>
      <c r="CI216" s="76">
        <v>1</v>
      </c>
      <c r="CJ216" s="67">
        <f t="shared" si="280"/>
        <v>2.2850000000000001</v>
      </c>
      <c r="CK216" s="75">
        <f>CK215*CI216</f>
        <v>1</v>
      </c>
      <c r="CL216" s="75">
        <f t="shared" si="281"/>
        <v>-107.39500000000001</v>
      </c>
      <c r="CM216" s="75">
        <f t="shared" si="282"/>
        <v>1.4801919594828062E-2</v>
      </c>
      <c r="CN216" s="75">
        <f t="shared" si="283"/>
        <v>219902325555203.09</v>
      </c>
      <c r="CO216" s="75">
        <f t="shared" si="284"/>
        <v>13395.430862798141</v>
      </c>
      <c r="CR216" s="76">
        <f t="shared" si="285"/>
        <v>-110</v>
      </c>
      <c r="CS216" s="76">
        <f t="shared" si="286"/>
        <v>10</v>
      </c>
      <c r="CT216" s="76">
        <v>1</v>
      </c>
      <c r="CU216" s="67">
        <f t="shared" si="287"/>
        <v>2.6</v>
      </c>
      <c r="CV216" s="75">
        <f>CV215*CT216</f>
        <v>1</v>
      </c>
      <c r="CW216" s="75">
        <f t="shared" si="288"/>
        <v>-286</v>
      </c>
      <c r="CX216" s="75">
        <f t="shared" si="289"/>
        <v>2.3841857910156076E-6</v>
      </c>
      <c r="CY216" s="75">
        <f t="shared" si="290"/>
        <v>219902325555203.09</v>
      </c>
      <c r="CZ216" s="75">
        <f t="shared" si="291"/>
        <v>13395.430862798141</v>
      </c>
    </row>
    <row r="217" spans="1:104">
      <c r="A217" s="67">
        <f t="shared" si="221"/>
        <v>374.80593816208523</v>
      </c>
      <c r="B217" s="67">
        <f t="shared" si="222"/>
        <v>7.0333333333333332</v>
      </c>
      <c r="C217" s="88">
        <f t="shared" si="294"/>
        <v>9.8550000000000004</v>
      </c>
      <c r="D217" s="92"/>
      <c r="E217" s="70">
        <f t="shared" si="223"/>
        <v>5052028792505.6846</v>
      </c>
      <c r="F217" s="67">
        <f t="shared" si="292"/>
        <v>42.200000000000017</v>
      </c>
      <c r="G217" s="71">
        <v>211</v>
      </c>
      <c r="H217" s="76">
        <f t="shared" si="224"/>
        <v>211</v>
      </c>
      <c r="I217" s="76">
        <f t="shared" si="225"/>
        <v>10</v>
      </c>
      <c r="J217" s="76">
        <v>1</v>
      </c>
      <c r="K217" s="67">
        <f t="shared" si="226"/>
        <v>1</v>
      </c>
      <c r="L217" s="75">
        <f>L216*J217</f>
        <v>26553139200</v>
      </c>
      <c r="M217" s="75">
        <f t="shared" si="227"/>
        <v>5602712371200</v>
      </c>
      <c r="N217" s="75">
        <f t="shared" si="228"/>
        <v>50520287925056.844</v>
      </c>
      <c r="O217" s="75">
        <f t="shared" si="229"/>
        <v>252601439625284.22</v>
      </c>
      <c r="P217" s="75">
        <f t="shared" si="230"/>
        <v>13880.313243269222</v>
      </c>
      <c r="Q217" s="106">
        <f t="shared" si="293"/>
        <v>9.0171125301291006</v>
      </c>
      <c r="R217" s="79">
        <f>Q217/(($C217/K$3))</f>
        <v>0.91497844039869103</v>
      </c>
      <c r="S217" s="76">
        <f t="shared" si="231"/>
        <v>201</v>
      </c>
      <c r="T217" s="76">
        <f t="shared" si="232"/>
        <v>10</v>
      </c>
      <c r="U217" s="76">
        <v>1</v>
      </c>
      <c r="V217" s="67">
        <f t="shared" si="233"/>
        <v>1.05</v>
      </c>
      <c r="W217" s="75">
        <f>W216*U217</f>
        <v>26553139200</v>
      </c>
      <c r="X217" s="75">
        <f t="shared" si="234"/>
        <v>5604040028160</v>
      </c>
      <c r="Y217" s="75">
        <f t="shared" si="235"/>
        <v>12630071981264.203</v>
      </c>
      <c r="Z217" s="75">
        <f t="shared" si="236"/>
        <v>252601439625284.22</v>
      </c>
      <c r="AA217" s="75">
        <f t="shared" si="237"/>
        <v>13880.313243269222</v>
      </c>
      <c r="AB217" s="106">
        <f t="shared" si="238"/>
        <v>2.2537440699564546</v>
      </c>
      <c r="AC217" s="79">
        <f>AB217/(($C217/V$3))</f>
        <v>0.24012493896035284</v>
      </c>
      <c r="AD217" s="76">
        <f t="shared" si="239"/>
        <v>176</v>
      </c>
      <c r="AE217" s="76">
        <f t="shared" si="240"/>
        <v>10</v>
      </c>
      <c r="AF217" s="76">
        <v>1</v>
      </c>
      <c r="AG217" s="67">
        <f t="shared" si="241"/>
        <v>1.175</v>
      </c>
      <c r="AH217" s="75">
        <f>AH216*AF217</f>
        <v>135475200</v>
      </c>
      <c r="AI217" s="75">
        <f t="shared" si="242"/>
        <v>28016271360</v>
      </c>
      <c r="AJ217" s="75">
        <f t="shared" si="243"/>
        <v>394689749414.50568</v>
      </c>
      <c r="AK217" s="75">
        <f t="shared" si="244"/>
        <v>252601439625284.22</v>
      </c>
      <c r="AL217" s="75">
        <f t="shared" si="245"/>
        <v>13880.313243269222</v>
      </c>
      <c r="AM217" s="106">
        <f t="shared" si="246"/>
        <v>14.087875732743676</v>
      </c>
      <c r="AN217" s="79">
        <f>AM217/(($C217/AG$3))</f>
        <v>1.6796807697588856</v>
      </c>
      <c r="AO217" s="76">
        <f t="shared" si="247"/>
        <v>146</v>
      </c>
      <c r="AP217" s="76">
        <f t="shared" si="248"/>
        <v>10</v>
      </c>
      <c r="AQ217" s="76">
        <v>1</v>
      </c>
      <c r="AR217" s="67">
        <f t="shared" si="249"/>
        <v>1.325</v>
      </c>
      <c r="AS217" s="75">
        <f>AS216*AQ217</f>
        <v>9676800</v>
      </c>
      <c r="AT217" s="75">
        <f t="shared" si="250"/>
        <v>1871976960</v>
      </c>
      <c r="AU217" s="75">
        <f t="shared" si="251"/>
        <v>6167027334.6016397</v>
      </c>
      <c r="AV217" s="75">
        <f t="shared" si="252"/>
        <v>252601439625284.22</v>
      </c>
      <c r="AW217" s="75">
        <f t="shared" si="253"/>
        <v>13880.313243269222</v>
      </c>
      <c r="AX217" s="106">
        <f t="shared" si="254"/>
        <v>3.2943927550270917</v>
      </c>
      <c r="AY217" s="79">
        <f>AX217/(($C217/AR$3))</f>
        <v>0.44292951805285602</v>
      </c>
      <c r="AZ217" s="76">
        <f t="shared" si="255"/>
        <v>109</v>
      </c>
      <c r="BA217" s="76">
        <f t="shared" si="256"/>
        <v>10</v>
      </c>
      <c r="BB217" s="76">
        <v>1</v>
      </c>
      <c r="BC217" s="67">
        <f t="shared" si="257"/>
        <v>1.51</v>
      </c>
      <c r="BD217" s="75">
        <f>BD216*BB217</f>
        <v>57600</v>
      </c>
      <c r="BE217" s="75">
        <f t="shared" si="258"/>
        <v>9480384</v>
      </c>
      <c r="BF217" s="75">
        <f t="shared" si="259"/>
        <v>36513537.098352134</v>
      </c>
      <c r="BG217" s="75">
        <f t="shared" si="260"/>
        <v>252601439625284.22</v>
      </c>
      <c r="BH217" s="75">
        <f t="shared" si="261"/>
        <v>13880.313243269222</v>
      </c>
      <c r="BI217" s="106">
        <f t="shared" si="262"/>
        <v>3.8514829249903944</v>
      </c>
      <c r="BJ217" s="79">
        <f>BI217/(($C217/BC$3))</f>
        <v>0.59013081854241456</v>
      </c>
      <c r="BK217" s="76">
        <f t="shared" si="263"/>
        <v>59</v>
      </c>
      <c r="BL217" s="76">
        <f t="shared" si="264"/>
        <v>10</v>
      </c>
      <c r="BM217" s="76">
        <v>1</v>
      </c>
      <c r="BN217" s="67">
        <f t="shared" si="265"/>
        <v>1.76</v>
      </c>
      <c r="BO217" s="75">
        <f>BO216*BM217</f>
        <v>48</v>
      </c>
      <c r="BP217" s="75">
        <f t="shared" si="266"/>
        <v>4984.32</v>
      </c>
      <c r="BQ217" s="75">
        <f t="shared" si="267"/>
        <v>35657.751072609382</v>
      </c>
      <c r="BR217" s="75">
        <f t="shared" si="268"/>
        <v>252601439625284.22</v>
      </c>
      <c r="BS217" s="75">
        <f t="shared" si="269"/>
        <v>13880.313243269222</v>
      </c>
      <c r="BT217" s="106">
        <f t="shared" si="270"/>
        <v>7.1539851118325837</v>
      </c>
      <c r="BU217" s="79">
        <f>BT217/(($C217/BN$3))</f>
        <v>1.2776269707585335</v>
      </c>
      <c r="BV217" s="76">
        <f t="shared" si="271"/>
        <v>4</v>
      </c>
      <c r="BW217" s="76">
        <f t="shared" si="272"/>
        <v>10</v>
      </c>
      <c r="BX217" s="76">
        <v>1</v>
      </c>
      <c r="BY217" s="67">
        <f t="shared" si="273"/>
        <v>2.0350000000000001</v>
      </c>
      <c r="BZ217" s="75">
        <f>BZ216*BX217</f>
        <v>1</v>
      </c>
      <c r="CA217" s="75">
        <f t="shared" si="274"/>
        <v>8.14</v>
      </c>
      <c r="CB217" s="75">
        <f t="shared" si="275"/>
        <v>17.411011265922486</v>
      </c>
      <c r="CC217" s="75">
        <f t="shared" si="276"/>
        <v>252601439625284.22</v>
      </c>
      <c r="CD217" s="75">
        <f t="shared" si="277"/>
        <v>13880.313243269222</v>
      </c>
      <c r="CE217" s="106">
        <f t="shared" si="295"/>
        <v>2.1389448729634504</v>
      </c>
      <c r="CF217" s="79">
        <f>CE217/(($C217/BY$3))</f>
        <v>0.44167963637550706</v>
      </c>
      <c r="CG217" s="76">
        <f t="shared" si="278"/>
        <v>-46</v>
      </c>
      <c r="CH217" s="76">
        <f t="shared" si="279"/>
        <v>10</v>
      </c>
      <c r="CI217" s="76">
        <v>1</v>
      </c>
      <c r="CJ217" s="67">
        <f t="shared" si="280"/>
        <v>2.2850000000000001</v>
      </c>
      <c r="CK217" s="75">
        <f>CK216*CI217</f>
        <v>1</v>
      </c>
      <c r="CL217" s="75">
        <f t="shared" si="281"/>
        <v>-105.11000000000001</v>
      </c>
      <c r="CM217" s="75">
        <f t="shared" si="282"/>
        <v>1.7002940689377376E-2</v>
      </c>
      <c r="CN217" s="75">
        <f t="shared" si="283"/>
        <v>252601439625284.22</v>
      </c>
      <c r="CO217" s="75">
        <f t="shared" si="284"/>
        <v>13880.313243269222</v>
      </c>
      <c r="CR217" s="76">
        <f t="shared" si="285"/>
        <v>-109</v>
      </c>
      <c r="CS217" s="76">
        <f t="shared" si="286"/>
        <v>10</v>
      </c>
      <c r="CT217" s="76">
        <v>1</v>
      </c>
      <c r="CU217" s="67">
        <f t="shared" si="287"/>
        <v>2.6</v>
      </c>
      <c r="CV217" s="75">
        <f>CV216*CT217</f>
        <v>1</v>
      </c>
      <c r="CW217" s="75">
        <f t="shared" si="288"/>
        <v>-283.40000000000003</v>
      </c>
      <c r="CX217" s="75">
        <f t="shared" si="289"/>
        <v>2.7387102961469333E-6</v>
      </c>
      <c r="CY217" s="75">
        <f t="shared" si="290"/>
        <v>252601439625284.22</v>
      </c>
      <c r="CZ217" s="75">
        <f t="shared" si="291"/>
        <v>13880.313243269222</v>
      </c>
    </row>
    <row r="218" spans="1:104">
      <c r="A218" s="67">
        <f t="shared" si="221"/>
        <v>388.02344102666723</v>
      </c>
      <c r="B218" s="67">
        <f t="shared" si="222"/>
        <v>7.0666666666666664</v>
      </c>
      <c r="C218" s="88">
        <f t="shared" si="294"/>
        <v>9.8550000000000004</v>
      </c>
      <c r="D218" s="92"/>
      <c r="E218" s="70">
        <f t="shared" si="223"/>
        <v>5803257163348.9385</v>
      </c>
      <c r="F218" s="67">
        <f t="shared" si="292"/>
        <v>42.40000000000002</v>
      </c>
      <c r="G218" s="71">
        <v>212</v>
      </c>
      <c r="H218" s="76">
        <f t="shared" si="224"/>
        <v>212</v>
      </c>
      <c r="I218" s="76">
        <f t="shared" si="225"/>
        <v>10</v>
      </c>
      <c r="J218" s="76">
        <v>1</v>
      </c>
      <c r="K218" s="67">
        <f t="shared" si="226"/>
        <v>1</v>
      </c>
      <c r="L218" s="75">
        <f>L217*J218</f>
        <v>26553139200</v>
      </c>
      <c r="M218" s="75">
        <f t="shared" si="227"/>
        <v>5629265510400</v>
      </c>
      <c r="N218" s="75">
        <f t="shared" si="228"/>
        <v>58032571633489.383</v>
      </c>
      <c r="O218" s="75">
        <f t="shared" si="229"/>
        <v>290162858167446.94</v>
      </c>
      <c r="P218" s="75">
        <f t="shared" si="230"/>
        <v>14382.735547388464</v>
      </c>
      <c r="Q218" s="106">
        <f t="shared" si="293"/>
        <v>10.309084111643855</v>
      </c>
      <c r="R218" s="79">
        <f>Q218/(($C218/K$3))</f>
        <v>1.0460765207147493</v>
      </c>
      <c r="S218" s="76">
        <f t="shared" si="231"/>
        <v>202</v>
      </c>
      <c r="T218" s="76">
        <f t="shared" si="232"/>
        <v>10</v>
      </c>
      <c r="U218" s="76">
        <v>1</v>
      </c>
      <c r="V218" s="67">
        <f t="shared" si="233"/>
        <v>1.05</v>
      </c>
      <c r="W218" s="75">
        <f>W217*U218</f>
        <v>26553139200</v>
      </c>
      <c r="X218" s="75">
        <f t="shared" si="234"/>
        <v>5631920824320</v>
      </c>
      <c r="Y218" s="75">
        <f t="shared" si="235"/>
        <v>14508142908372.336</v>
      </c>
      <c r="Z218" s="75">
        <f t="shared" si="236"/>
        <v>290162858167446.94</v>
      </c>
      <c r="AA218" s="75">
        <f t="shared" si="237"/>
        <v>14382.735547388464</v>
      </c>
      <c r="AB218" s="106">
        <f t="shared" si="238"/>
        <v>2.5760559072000189</v>
      </c>
      <c r="AC218" s="79">
        <f>AB218/(($C218/V$3))</f>
        <v>0.27446562177169148</v>
      </c>
      <c r="AD218" s="76">
        <f t="shared" si="239"/>
        <v>177</v>
      </c>
      <c r="AE218" s="76">
        <f t="shared" si="240"/>
        <v>10</v>
      </c>
      <c r="AF218" s="76">
        <v>1</v>
      </c>
      <c r="AG218" s="67">
        <f t="shared" si="241"/>
        <v>1.175</v>
      </c>
      <c r="AH218" s="75">
        <f>AH217*AF218</f>
        <v>135475200</v>
      </c>
      <c r="AI218" s="75">
        <f t="shared" si="242"/>
        <v>28175454720</v>
      </c>
      <c r="AJ218" s="75">
        <f t="shared" si="243"/>
        <v>453379465886.63477</v>
      </c>
      <c r="AK218" s="75">
        <f t="shared" si="244"/>
        <v>290162858167446.94</v>
      </c>
      <c r="AL218" s="75">
        <f t="shared" si="245"/>
        <v>14382.735547388464</v>
      </c>
      <c r="AM218" s="106">
        <f t="shared" si="246"/>
        <v>16.091291884805287</v>
      </c>
      <c r="AN218" s="79">
        <f>AM218/(($C218/AG$3))</f>
        <v>1.9185457092487275</v>
      </c>
      <c r="AO218" s="76">
        <f t="shared" si="247"/>
        <v>147</v>
      </c>
      <c r="AP218" s="76">
        <f t="shared" si="248"/>
        <v>10</v>
      </c>
      <c r="AQ218" s="76">
        <v>1</v>
      </c>
      <c r="AR218" s="67">
        <f t="shared" si="249"/>
        <v>1.325</v>
      </c>
      <c r="AS218" s="75">
        <f>AS217*AQ218</f>
        <v>9676800</v>
      </c>
      <c r="AT218" s="75">
        <f t="shared" si="250"/>
        <v>1884798720</v>
      </c>
      <c r="AU218" s="75">
        <f t="shared" si="251"/>
        <v>7084054154.4786539</v>
      </c>
      <c r="AV218" s="75">
        <f t="shared" si="252"/>
        <v>290162858167446.94</v>
      </c>
      <c r="AW218" s="75">
        <f t="shared" si="253"/>
        <v>14382.735547388464</v>
      </c>
      <c r="AX218" s="106">
        <f t="shared" si="254"/>
        <v>3.7585202490368066</v>
      </c>
      <c r="AY218" s="79">
        <f>AX218/(($C218/AR$3))</f>
        <v>0.50533123591819062</v>
      </c>
      <c r="AZ218" s="76">
        <f t="shared" si="255"/>
        <v>110</v>
      </c>
      <c r="BA218" s="76">
        <f t="shared" si="256"/>
        <v>10</v>
      </c>
      <c r="BB218" s="76">
        <v>1</v>
      </c>
      <c r="BC218" s="67">
        <f t="shared" si="257"/>
        <v>1.51</v>
      </c>
      <c r="BD218" s="75">
        <f>BD217*BB218</f>
        <v>57600</v>
      </c>
      <c r="BE218" s="75">
        <f t="shared" si="258"/>
        <v>9567360</v>
      </c>
      <c r="BF218" s="75">
        <f t="shared" si="259"/>
        <v>41943040.000000305</v>
      </c>
      <c r="BG218" s="75">
        <f t="shared" si="260"/>
        <v>290162858167446.94</v>
      </c>
      <c r="BH218" s="75">
        <f t="shared" si="261"/>
        <v>14382.735547388464</v>
      </c>
      <c r="BI218" s="106">
        <f t="shared" si="262"/>
        <v>4.3839721720516742</v>
      </c>
      <c r="BJ218" s="79">
        <f>BI218/(($C218/BC$3))</f>
        <v>0.67171973412460961</v>
      </c>
      <c r="BK218" s="76">
        <f t="shared" si="263"/>
        <v>60</v>
      </c>
      <c r="BL218" s="76">
        <f t="shared" si="264"/>
        <v>10</v>
      </c>
      <c r="BM218" s="76">
        <v>10</v>
      </c>
      <c r="BN218" s="67">
        <f t="shared" si="265"/>
        <v>1.76</v>
      </c>
      <c r="BO218" s="75">
        <f>BO217*BM218</f>
        <v>480</v>
      </c>
      <c r="BP218" s="75">
        <f t="shared" si="266"/>
        <v>50688</v>
      </c>
      <c r="BQ218" s="75">
        <f t="shared" si="267"/>
        <v>40960.00000000016</v>
      </c>
      <c r="BR218" s="75">
        <f t="shared" si="268"/>
        <v>290162858167446.94</v>
      </c>
      <c r="BS218" s="75">
        <f t="shared" si="269"/>
        <v>14382.735547388464</v>
      </c>
      <c r="BT218" s="106">
        <f t="shared" si="270"/>
        <v>0.80808080808081129</v>
      </c>
      <c r="BU218" s="79">
        <f>BT218/(($C218/BN$3))</f>
        <v>0.14431478662833361</v>
      </c>
      <c r="BV218" s="76">
        <f t="shared" si="271"/>
        <v>5</v>
      </c>
      <c r="BW218" s="76">
        <f t="shared" si="272"/>
        <v>10</v>
      </c>
      <c r="BX218" s="76">
        <v>1</v>
      </c>
      <c r="BY218" s="67">
        <f t="shared" si="273"/>
        <v>2.0350000000000001</v>
      </c>
      <c r="BZ218" s="75">
        <f>BZ217*BX218</f>
        <v>1</v>
      </c>
      <c r="CA218" s="75">
        <f t="shared" si="274"/>
        <v>10.175000000000001</v>
      </c>
      <c r="CB218" s="75">
        <f t="shared" si="275"/>
        <v>20.000000000000004</v>
      </c>
      <c r="CC218" s="75">
        <f t="shared" si="276"/>
        <v>290162858167446.94</v>
      </c>
      <c r="CD218" s="75">
        <f t="shared" si="277"/>
        <v>14382.735547388464</v>
      </c>
      <c r="CE218" s="106">
        <f t="shared" si="295"/>
        <v>1.9656019656019659</v>
      </c>
      <c r="CF218" s="79">
        <f>CE218/(($C218/BY$3))</f>
        <v>0.4058853373921868</v>
      </c>
      <c r="CG218" s="76">
        <f t="shared" si="278"/>
        <v>-45</v>
      </c>
      <c r="CH218" s="76">
        <f t="shared" si="279"/>
        <v>10</v>
      </c>
      <c r="CI218" s="76">
        <v>1</v>
      </c>
      <c r="CJ218" s="67">
        <f t="shared" si="280"/>
        <v>2.2850000000000001</v>
      </c>
      <c r="CK218" s="75">
        <f>CK217*CI218</f>
        <v>1</v>
      </c>
      <c r="CL218" s="75">
        <f t="shared" si="281"/>
        <v>-102.825</v>
      </c>
      <c r="CM218" s="75">
        <f t="shared" si="282"/>
        <v>1.9531249999999944E-2</v>
      </c>
      <c r="CN218" s="75">
        <f t="shared" si="283"/>
        <v>290162858167446.94</v>
      </c>
      <c r="CO218" s="75">
        <f t="shared" si="284"/>
        <v>14382.735547388464</v>
      </c>
      <c r="CR218" s="76">
        <f t="shared" si="285"/>
        <v>-108</v>
      </c>
      <c r="CS218" s="76">
        <f t="shared" si="286"/>
        <v>10</v>
      </c>
      <c r="CT218" s="76">
        <v>1</v>
      </c>
      <c r="CU218" s="67">
        <f t="shared" si="287"/>
        <v>2.6</v>
      </c>
      <c r="CV218" s="75">
        <f>CV217*CT218</f>
        <v>1</v>
      </c>
      <c r="CW218" s="75">
        <f t="shared" si="288"/>
        <v>-280.8</v>
      </c>
      <c r="CX218" s="75">
        <f t="shared" si="289"/>
        <v>3.1459520119974246E-6</v>
      </c>
      <c r="CY218" s="75">
        <f t="shared" si="290"/>
        <v>290162858167446.94</v>
      </c>
      <c r="CZ218" s="75">
        <f t="shared" si="291"/>
        <v>14382.735547388464</v>
      </c>
    </row>
    <row r="219" spans="1:104">
      <c r="A219" s="67">
        <f t="shared" si="221"/>
        <v>401.70705812314191</v>
      </c>
      <c r="B219" s="67">
        <f t="shared" si="222"/>
        <v>7.1</v>
      </c>
      <c r="C219" s="88">
        <f t="shared" si="294"/>
        <v>9.8550000000000004</v>
      </c>
      <c r="D219" s="92"/>
      <c r="E219" s="70">
        <f t="shared" si="223"/>
        <v>6666191957163.6846</v>
      </c>
      <c r="F219" s="67">
        <f t="shared" si="292"/>
        <v>42.600000000000023</v>
      </c>
      <c r="G219" s="71">
        <v>213</v>
      </c>
      <c r="H219" s="76">
        <f t="shared" si="224"/>
        <v>213</v>
      </c>
      <c r="I219" s="76">
        <f t="shared" si="225"/>
        <v>10</v>
      </c>
      <c r="J219" s="76">
        <v>1</v>
      </c>
      <c r="K219" s="67">
        <f t="shared" si="226"/>
        <v>1</v>
      </c>
      <c r="L219" s="75">
        <f>L218*J219</f>
        <v>26553139200</v>
      </c>
      <c r="M219" s="75">
        <f t="shared" si="227"/>
        <v>5655818649600</v>
      </c>
      <c r="N219" s="75">
        <f t="shared" si="228"/>
        <v>66661919571636.844</v>
      </c>
      <c r="O219" s="75">
        <f t="shared" si="229"/>
        <v>333309597858184.25</v>
      </c>
      <c r="P219" s="75">
        <f t="shared" si="230"/>
        <v>14903.331856368566</v>
      </c>
      <c r="Q219" s="106">
        <f t="shared" si="293"/>
        <v>11.786431585169623</v>
      </c>
      <c r="R219" s="79">
        <f>Q219/(($C219/K$3))</f>
        <v>1.1959849401491245</v>
      </c>
      <c r="S219" s="76">
        <f t="shared" si="231"/>
        <v>203</v>
      </c>
      <c r="T219" s="76">
        <f t="shared" si="232"/>
        <v>10</v>
      </c>
      <c r="U219" s="76">
        <v>1</v>
      </c>
      <c r="V219" s="67">
        <f t="shared" si="233"/>
        <v>1.05</v>
      </c>
      <c r="W219" s="75">
        <f>W218*U219</f>
        <v>26553139200</v>
      </c>
      <c r="X219" s="75">
        <f t="shared" si="234"/>
        <v>5659801620480</v>
      </c>
      <c r="Y219" s="75">
        <f t="shared" si="235"/>
        <v>16665479892909.199</v>
      </c>
      <c r="Z219" s="75">
        <f t="shared" si="236"/>
        <v>333309597858184.25</v>
      </c>
      <c r="AA219" s="75">
        <f t="shared" si="237"/>
        <v>14903.331856368566</v>
      </c>
      <c r="AB219" s="106">
        <f t="shared" si="238"/>
        <v>2.9445342806018391</v>
      </c>
      <c r="AC219" s="79">
        <f>AB219/(($C219/V$3))</f>
        <v>0.313725113610546</v>
      </c>
      <c r="AD219" s="76">
        <f t="shared" si="239"/>
        <v>178</v>
      </c>
      <c r="AE219" s="76">
        <f t="shared" si="240"/>
        <v>10</v>
      </c>
      <c r="AF219" s="76">
        <v>1</v>
      </c>
      <c r="AG219" s="67">
        <f t="shared" si="241"/>
        <v>1.175</v>
      </c>
      <c r="AH219" s="75">
        <f>AH218*AF219</f>
        <v>135475200</v>
      </c>
      <c r="AI219" s="75">
        <f t="shared" si="242"/>
        <v>28334638080</v>
      </c>
      <c r="AJ219" s="75">
        <f t="shared" si="243"/>
        <v>520796246653.41174</v>
      </c>
      <c r="AK219" s="75">
        <f t="shared" si="244"/>
        <v>333309597858184.25</v>
      </c>
      <c r="AL219" s="75">
        <f t="shared" si="245"/>
        <v>14903.331856368566</v>
      </c>
      <c r="AM219" s="106">
        <f t="shared" si="246"/>
        <v>18.380197593595369</v>
      </c>
      <c r="AN219" s="79">
        <f>AM219/(($C219/AG$3))</f>
        <v>2.1914492310983822</v>
      </c>
      <c r="AO219" s="76">
        <f t="shared" si="247"/>
        <v>148</v>
      </c>
      <c r="AP219" s="76">
        <f t="shared" si="248"/>
        <v>10</v>
      </c>
      <c r="AQ219" s="76">
        <v>1</v>
      </c>
      <c r="AR219" s="67">
        <f t="shared" si="249"/>
        <v>1.325</v>
      </c>
      <c r="AS219" s="75">
        <f>AS218*AQ219</f>
        <v>9676800</v>
      </c>
      <c r="AT219" s="75">
        <f t="shared" si="250"/>
        <v>1897620480</v>
      </c>
      <c r="AU219" s="75">
        <f t="shared" si="251"/>
        <v>8137441353.9595413</v>
      </c>
      <c r="AV219" s="75">
        <f t="shared" si="252"/>
        <v>333309597858184.25</v>
      </c>
      <c r="AW219" s="75">
        <f t="shared" si="253"/>
        <v>14903.331856368566</v>
      </c>
      <c r="AX219" s="106">
        <f t="shared" si="254"/>
        <v>4.2882343649450609</v>
      </c>
      <c r="AY219" s="79">
        <f>AX219/(($C219/AR$3))</f>
        <v>0.57655104348576414</v>
      </c>
      <c r="AZ219" s="76">
        <f t="shared" si="255"/>
        <v>111</v>
      </c>
      <c r="BA219" s="76">
        <f t="shared" si="256"/>
        <v>10</v>
      </c>
      <c r="BB219" s="76">
        <v>1</v>
      </c>
      <c r="BC219" s="67">
        <f t="shared" si="257"/>
        <v>1.51</v>
      </c>
      <c r="BD219" s="75">
        <f>BD218*BB219</f>
        <v>57600</v>
      </c>
      <c r="BE219" s="75">
        <f t="shared" si="258"/>
        <v>9654336</v>
      </c>
      <c r="BF219" s="75">
        <f t="shared" si="259"/>
        <v>48179901.051575184</v>
      </c>
      <c r="BG219" s="75">
        <f t="shared" si="260"/>
        <v>333309597858184.25</v>
      </c>
      <c r="BH219" s="75">
        <f t="shared" si="261"/>
        <v>14903.331856368566</v>
      </c>
      <c r="BI219" s="106">
        <f t="shared" si="262"/>
        <v>4.9904934996643151</v>
      </c>
      <c r="BJ219" s="79">
        <f>BI219/(($C219/BC$3))</f>
        <v>0.76465197204394886</v>
      </c>
      <c r="BK219" s="76">
        <f t="shared" si="263"/>
        <v>61</v>
      </c>
      <c r="BL219" s="76">
        <f t="shared" si="264"/>
        <v>10</v>
      </c>
      <c r="BM219" s="76">
        <v>1</v>
      </c>
      <c r="BN219" s="67">
        <f t="shared" si="265"/>
        <v>1.76</v>
      </c>
      <c r="BO219" s="75">
        <f>BO218*BM219</f>
        <v>480</v>
      </c>
      <c r="BP219" s="75">
        <f t="shared" si="266"/>
        <v>51532.800000000003</v>
      </c>
      <c r="BQ219" s="75">
        <f t="shared" si="267"/>
        <v>47050.684620678738</v>
      </c>
      <c r="BR219" s="75">
        <f t="shared" si="268"/>
        <v>333309597858184.25</v>
      </c>
      <c r="BS219" s="75">
        <f t="shared" si="269"/>
        <v>14903.331856368566</v>
      </c>
      <c r="BT219" s="106">
        <f t="shared" si="270"/>
        <v>0.91302402781682224</v>
      </c>
      <c r="BU219" s="79">
        <f>BT219/(($C219/BN$3))</f>
        <v>0.16305654885414583</v>
      </c>
      <c r="BV219" s="76">
        <f t="shared" si="271"/>
        <v>6</v>
      </c>
      <c r="BW219" s="76">
        <f t="shared" si="272"/>
        <v>10</v>
      </c>
      <c r="BX219" s="76">
        <v>1</v>
      </c>
      <c r="BY219" s="67">
        <f t="shared" si="273"/>
        <v>2.0350000000000001</v>
      </c>
      <c r="BZ219" s="75">
        <f>BZ218*BX219</f>
        <v>1</v>
      </c>
      <c r="CA219" s="75">
        <f t="shared" si="274"/>
        <v>12.21</v>
      </c>
      <c r="CB219" s="75">
        <f t="shared" si="275"/>
        <v>22.973967099940708</v>
      </c>
      <c r="CC219" s="75">
        <f t="shared" si="276"/>
        <v>333309597858184.25</v>
      </c>
      <c r="CD219" s="75">
        <f t="shared" si="277"/>
        <v>14903.331856368566</v>
      </c>
      <c r="CE219" s="106">
        <f t="shared" si="295"/>
        <v>1.8815697870549308</v>
      </c>
      <c r="CF219" s="79">
        <f>CE219/(($C219/BY$3))</f>
        <v>0.38853318281651794</v>
      </c>
      <c r="CG219" s="76">
        <f t="shared" si="278"/>
        <v>-44</v>
      </c>
      <c r="CH219" s="76">
        <f t="shared" si="279"/>
        <v>10</v>
      </c>
      <c r="CI219" s="76">
        <v>1</v>
      </c>
      <c r="CJ219" s="67">
        <f t="shared" si="280"/>
        <v>2.2850000000000001</v>
      </c>
      <c r="CK219" s="75">
        <f>CK218*CI219</f>
        <v>1</v>
      </c>
      <c r="CL219" s="75">
        <f t="shared" si="281"/>
        <v>-100.54</v>
      </c>
      <c r="CM219" s="75">
        <f t="shared" si="282"/>
        <v>2.2435514746035778E-2</v>
      </c>
      <c r="CN219" s="75">
        <f t="shared" si="283"/>
        <v>333309597858184.25</v>
      </c>
      <c r="CO219" s="75">
        <f t="shared" si="284"/>
        <v>14903.331856368566</v>
      </c>
      <c r="CR219" s="76">
        <f t="shared" si="285"/>
        <v>-107</v>
      </c>
      <c r="CS219" s="76">
        <f t="shared" si="286"/>
        <v>10</v>
      </c>
      <c r="CT219" s="76">
        <v>1</v>
      </c>
      <c r="CU219" s="67">
        <f t="shared" si="287"/>
        <v>2.6</v>
      </c>
      <c r="CV219" s="75">
        <f>CV218*CT219</f>
        <v>1</v>
      </c>
      <c r="CW219" s="75">
        <f t="shared" si="288"/>
        <v>-278.2</v>
      </c>
      <c r="CX219" s="75">
        <f t="shared" si="289"/>
        <v>3.6137499010810546E-6</v>
      </c>
      <c r="CY219" s="75">
        <f t="shared" si="290"/>
        <v>333309597858184.25</v>
      </c>
      <c r="CZ219" s="75">
        <f t="shared" si="291"/>
        <v>14903.331856368566</v>
      </c>
    </row>
    <row r="220" spans="1:104">
      <c r="A220" s="67">
        <f t="shared" si="221"/>
        <v>415.87322693439836</v>
      </c>
      <c r="B220" s="67">
        <f t="shared" si="222"/>
        <v>7.1333333333333337</v>
      </c>
      <c r="C220" s="88">
        <f t="shared" si="294"/>
        <v>9.8550000000000004</v>
      </c>
      <c r="D220" s="92"/>
      <c r="E220" s="70">
        <f t="shared" si="223"/>
        <v>7657443735288.3906</v>
      </c>
      <c r="F220" s="67">
        <f t="shared" si="292"/>
        <v>42.800000000000026</v>
      </c>
      <c r="G220" s="71">
        <v>214</v>
      </c>
      <c r="H220" s="76">
        <f t="shared" si="224"/>
        <v>214</v>
      </c>
      <c r="I220" s="76">
        <f t="shared" si="225"/>
        <v>10</v>
      </c>
      <c r="J220" s="76">
        <v>1</v>
      </c>
      <c r="K220" s="67">
        <f t="shared" si="226"/>
        <v>1</v>
      </c>
      <c r="L220" s="75">
        <f>L219*J220</f>
        <v>26553139200</v>
      </c>
      <c r="M220" s="75">
        <f t="shared" si="227"/>
        <v>5682371788800</v>
      </c>
      <c r="N220" s="75">
        <f t="shared" si="228"/>
        <v>76574437352883.906</v>
      </c>
      <c r="O220" s="75">
        <f t="shared" si="229"/>
        <v>382872186764419.5</v>
      </c>
      <c r="P220" s="75">
        <f t="shared" si="230"/>
        <v>15442.759160163992</v>
      </c>
      <c r="Q220" s="106">
        <f t="shared" si="293"/>
        <v>13.475787963014445</v>
      </c>
      <c r="R220" s="79">
        <f>Q220/(($C220/K$3))</f>
        <v>1.3674061859984217</v>
      </c>
      <c r="S220" s="76">
        <f t="shared" si="231"/>
        <v>204</v>
      </c>
      <c r="T220" s="76">
        <f t="shared" si="232"/>
        <v>10</v>
      </c>
      <c r="U220" s="76">
        <v>1</v>
      </c>
      <c r="V220" s="67">
        <f t="shared" si="233"/>
        <v>1.05</v>
      </c>
      <c r="W220" s="75">
        <f>W219*U220</f>
        <v>26553139200</v>
      </c>
      <c r="X220" s="75">
        <f t="shared" si="234"/>
        <v>5687682416640</v>
      </c>
      <c r="Y220" s="75">
        <f t="shared" si="235"/>
        <v>19143609338220.965</v>
      </c>
      <c r="Z220" s="75">
        <f t="shared" si="236"/>
        <v>382872186764419.5</v>
      </c>
      <c r="AA220" s="75">
        <f t="shared" si="237"/>
        <v>15442.759160163992</v>
      </c>
      <c r="AB220" s="106">
        <f t="shared" si="238"/>
        <v>3.3658013819853987</v>
      </c>
      <c r="AC220" s="79">
        <f>AB220/(($C220/V$3))</f>
        <v>0.35860897524958585</v>
      </c>
      <c r="AD220" s="76">
        <f t="shared" si="239"/>
        <v>179</v>
      </c>
      <c r="AE220" s="76">
        <f t="shared" si="240"/>
        <v>10</v>
      </c>
      <c r="AF220" s="76">
        <v>1</v>
      </c>
      <c r="AG220" s="67">
        <f t="shared" si="241"/>
        <v>1.175</v>
      </c>
      <c r="AH220" s="75">
        <f>AH219*AF220</f>
        <v>135475200</v>
      </c>
      <c r="AI220" s="75">
        <f t="shared" si="242"/>
        <v>28493821440</v>
      </c>
      <c r="AJ220" s="75">
        <f t="shared" si="243"/>
        <v>598237791819.40417</v>
      </c>
      <c r="AK220" s="75">
        <f t="shared" si="244"/>
        <v>382872186764419.5</v>
      </c>
      <c r="AL220" s="75">
        <f t="shared" si="245"/>
        <v>15442.759160163992</v>
      </c>
      <c r="AM220" s="106">
        <f t="shared" si="246"/>
        <v>20.995351328326574</v>
      </c>
      <c r="AN220" s="79">
        <f>AM220/(($C220/AG$3))</f>
        <v>2.5032509194098145</v>
      </c>
      <c r="AO220" s="76">
        <f t="shared" si="247"/>
        <v>149</v>
      </c>
      <c r="AP220" s="76">
        <f t="shared" si="248"/>
        <v>10</v>
      </c>
      <c r="AQ220" s="76">
        <v>1</v>
      </c>
      <c r="AR220" s="67">
        <f t="shared" si="249"/>
        <v>1.325</v>
      </c>
      <c r="AS220" s="75">
        <f>AS219*AQ220</f>
        <v>9676800</v>
      </c>
      <c r="AT220" s="75">
        <f t="shared" si="250"/>
        <v>1910442240</v>
      </c>
      <c r="AU220" s="75">
        <f t="shared" si="251"/>
        <v>9347465497.1781693</v>
      </c>
      <c r="AV220" s="75">
        <f t="shared" si="252"/>
        <v>382872186764419.5</v>
      </c>
      <c r="AW220" s="75">
        <f t="shared" si="253"/>
        <v>15442.759160163992</v>
      </c>
      <c r="AX220" s="106">
        <f t="shared" si="254"/>
        <v>4.8928281114524399</v>
      </c>
      <c r="AY220" s="79">
        <f>AX220/(($C220/AR$3))</f>
        <v>0.65783838129624372</v>
      </c>
      <c r="AZ220" s="76">
        <f t="shared" si="255"/>
        <v>112</v>
      </c>
      <c r="BA220" s="76">
        <f t="shared" si="256"/>
        <v>10</v>
      </c>
      <c r="BB220" s="76">
        <v>1</v>
      </c>
      <c r="BC220" s="67">
        <f t="shared" si="257"/>
        <v>1.51</v>
      </c>
      <c r="BD220" s="75">
        <f>BD219*BB220</f>
        <v>57600</v>
      </c>
      <c r="BE220" s="75">
        <f t="shared" si="258"/>
        <v>9741312</v>
      </c>
      <c r="BF220" s="75">
        <f t="shared" si="259"/>
        <v>55344173.08186435</v>
      </c>
      <c r="BG220" s="75">
        <f t="shared" si="260"/>
        <v>382872186764419.5</v>
      </c>
      <c r="BH220" s="75">
        <f t="shared" si="261"/>
        <v>15442.759160163992</v>
      </c>
      <c r="BI220" s="106">
        <f t="shared" si="262"/>
        <v>5.6813879980298703</v>
      </c>
      <c r="BJ220" s="79">
        <f>BI220/(($C220/BC$3))</f>
        <v>0.8705120118746934</v>
      </c>
      <c r="BK220" s="76">
        <f t="shared" si="263"/>
        <v>62</v>
      </c>
      <c r="BL220" s="76">
        <f t="shared" si="264"/>
        <v>10</v>
      </c>
      <c r="BM220" s="76">
        <v>1</v>
      </c>
      <c r="BN220" s="67">
        <f t="shared" si="265"/>
        <v>1.76</v>
      </c>
      <c r="BO220" s="75">
        <f>BO219*BM220</f>
        <v>480</v>
      </c>
      <c r="BP220" s="75">
        <f t="shared" si="266"/>
        <v>52377.599999999999</v>
      </c>
      <c r="BQ220" s="75">
        <f t="shared" si="267"/>
        <v>54047.044025257965</v>
      </c>
      <c r="BR220" s="75">
        <f t="shared" si="268"/>
        <v>382872186764419.5</v>
      </c>
      <c r="BS220" s="75">
        <f t="shared" si="269"/>
        <v>15442.759160163992</v>
      </c>
      <c r="BT220" s="106">
        <f t="shared" si="270"/>
        <v>1.0318732440061775</v>
      </c>
      <c r="BU220" s="79">
        <f>BT220/(($C220/BN$3))</f>
        <v>0.18428177670734372</v>
      </c>
      <c r="BV220" s="76">
        <f t="shared" si="271"/>
        <v>7</v>
      </c>
      <c r="BW220" s="76">
        <f t="shared" si="272"/>
        <v>10</v>
      </c>
      <c r="BX220" s="76">
        <v>1</v>
      </c>
      <c r="BY220" s="67">
        <f t="shared" si="273"/>
        <v>2.0350000000000001</v>
      </c>
      <c r="BZ220" s="75">
        <f>BZ219*BX220</f>
        <v>1</v>
      </c>
      <c r="CA220" s="75">
        <f t="shared" si="274"/>
        <v>14.245000000000001</v>
      </c>
      <c r="CB220" s="75">
        <f t="shared" si="275"/>
        <v>26.390158215457898</v>
      </c>
      <c r="CC220" s="75">
        <f t="shared" si="276"/>
        <v>382872186764419.5</v>
      </c>
      <c r="CD220" s="75">
        <f t="shared" si="277"/>
        <v>15442.759160163992</v>
      </c>
      <c r="CE220" s="106">
        <f t="shared" si="295"/>
        <v>1.8525909593161036</v>
      </c>
      <c r="CF220" s="79">
        <f>CE220/(($C220/BY$3))</f>
        <v>0.38254922396836843</v>
      </c>
      <c r="CG220" s="76">
        <f t="shared" si="278"/>
        <v>-43</v>
      </c>
      <c r="CH220" s="76">
        <f t="shared" si="279"/>
        <v>10</v>
      </c>
      <c r="CI220" s="76">
        <v>1</v>
      </c>
      <c r="CJ220" s="67">
        <f t="shared" si="280"/>
        <v>2.2850000000000001</v>
      </c>
      <c r="CK220" s="75">
        <f>CK219*CI220</f>
        <v>1</v>
      </c>
      <c r="CL220" s="75">
        <f t="shared" si="281"/>
        <v>-98.25500000000001</v>
      </c>
      <c r="CM220" s="75">
        <f t="shared" si="282"/>
        <v>2.5771638882283017E-2</v>
      </c>
      <c r="CN220" s="75">
        <f t="shared" si="283"/>
        <v>382872186764419.5</v>
      </c>
      <c r="CO220" s="75">
        <f t="shared" si="284"/>
        <v>15442.759160163992</v>
      </c>
      <c r="CR220" s="76">
        <f t="shared" si="285"/>
        <v>-106</v>
      </c>
      <c r="CS220" s="76">
        <f t="shared" si="286"/>
        <v>10</v>
      </c>
      <c r="CT220" s="76">
        <v>1</v>
      </c>
      <c r="CU220" s="67">
        <f t="shared" si="287"/>
        <v>2.6</v>
      </c>
      <c r="CV220" s="75">
        <f>CV219*CT220</f>
        <v>1</v>
      </c>
      <c r="CW220" s="75">
        <f t="shared" si="288"/>
        <v>-275.60000000000002</v>
      </c>
      <c r="CX220" s="75">
        <f t="shared" si="289"/>
        <v>4.1511085667425064E-6</v>
      </c>
      <c r="CY220" s="75">
        <f t="shared" si="290"/>
        <v>382872186764419.5</v>
      </c>
      <c r="CZ220" s="75">
        <f t="shared" si="291"/>
        <v>15442.759160163992</v>
      </c>
    </row>
    <row r="221" spans="1:104">
      <c r="A221" s="67">
        <f t="shared" si="221"/>
        <v>430.53896460990791</v>
      </c>
      <c r="B221" s="67">
        <f t="shared" si="222"/>
        <v>7.166666666666667</v>
      </c>
      <c r="C221" s="88">
        <f t="shared" si="294"/>
        <v>9.8550000000000004</v>
      </c>
      <c r="D221" s="92"/>
      <c r="E221" s="70">
        <f t="shared" si="223"/>
        <v>8796093022208.127</v>
      </c>
      <c r="F221" s="67">
        <f t="shared" si="292"/>
        <v>43.000000000000021</v>
      </c>
      <c r="G221" s="71">
        <v>215</v>
      </c>
      <c r="H221" s="76">
        <f t="shared" si="224"/>
        <v>215</v>
      </c>
      <c r="I221" s="76">
        <f t="shared" si="225"/>
        <v>10</v>
      </c>
      <c r="J221" s="76">
        <v>1</v>
      </c>
      <c r="K221" s="67">
        <f t="shared" si="226"/>
        <v>1</v>
      </c>
      <c r="L221" s="75">
        <f>L220*J221</f>
        <v>26553139200</v>
      </c>
      <c r="M221" s="75">
        <f t="shared" si="227"/>
        <v>5708924928000</v>
      </c>
      <c r="N221" s="75">
        <f t="shared" si="228"/>
        <v>87960930222081.266</v>
      </c>
      <c r="O221" s="75">
        <f t="shared" si="229"/>
        <v>439804651110406.31</v>
      </c>
      <c r="P221" s="75">
        <f t="shared" si="230"/>
        <v>16001.698184668243</v>
      </c>
      <c r="Q221" s="106">
        <f t="shared" si="293"/>
        <v>15.407617253936548</v>
      </c>
      <c r="R221" s="79">
        <f>Q221/(($C221/K$3))</f>
        <v>1.5634314818809283</v>
      </c>
      <c r="S221" s="76">
        <f t="shared" si="231"/>
        <v>205</v>
      </c>
      <c r="T221" s="76">
        <f t="shared" si="232"/>
        <v>10</v>
      </c>
      <c r="U221" s="76">
        <v>1</v>
      </c>
      <c r="V221" s="67">
        <f t="shared" si="233"/>
        <v>1.05</v>
      </c>
      <c r="W221" s="75">
        <f>W220*U221</f>
        <v>26553139200</v>
      </c>
      <c r="X221" s="75">
        <f t="shared" si="234"/>
        <v>5715563212800</v>
      </c>
      <c r="Y221" s="75">
        <f t="shared" si="235"/>
        <v>21990232555520.305</v>
      </c>
      <c r="Z221" s="75">
        <f t="shared" si="236"/>
        <v>439804651110406.31</v>
      </c>
      <c r="AA221" s="75">
        <f t="shared" si="237"/>
        <v>16001.698184668243</v>
      </c>
      <c r="AB221" s="106">
        <f t="shared" si="238"/>
        <v>3.8474305570224807</v>
      </c>
      <c r="AC221" s="79">
        <f>AB221/(($C221/V$3))</f>
        <v>0.40992410805414559</v>
      </c>
      <c r="AD221" s="76">
        <f t="shared" si="239"/>
        <v>180</v>
      </c>
      <c r="AE221" s="76">
        <f t="shared" si="240"/>
        <v>10</v>
      </c>
      <c r="AF221" s="76">
        <v>14</v>
      </c>
      <c r="AG221" s="67">
        <f t="shared" si="241"/>
        <v>1.175</v>
      </c>
      <c r="AH221" s="75">
        <f>AH220*AF221</f>
        <v>1896652800</v>
      </c>
      <c r="AI221" s="75">
        <f t="shared" si="242"/>
        <v>401142067200</v>
      </c>
      <c r="AJ221" s="75">
        <f t="shared" si="243"/>
        <v>687194767360.0083</v>
      </c>
      <c r="AK221" s="75">
        <f t="shared" si="244"/>
        <v>439804651110406.31</v>
      </c>
      <c r="AL221" s="75">
        <f t="shared" si="245"/>
        <v>16001.698184668243</v>
      </c>
      <c r="AM221" s="106">
        <f t="shared" si="246"/>
        <v>1.7130957422557958</v>
      </c>
      <c r="AN221" s="79">
        <f>AM221/(($C221/AG$3))</f>
        <v>0.20425038022836731</v>
      </c>
      <c r="AO221" s="76">
        <f t="shared" si="247"/>
        <v>150</v>
      </c>
      <c r="AP221" s="76">
        <f t="shared" si="248"/>
        <v>10</v>
      </c>
      <c r="AQ221" s="76">
        <v>1</v>
      </c>
      <c r="AR221" s="67">
        <f t="shared" si="249"/>
        <v>1.325</v>
      </c>
      <c r="AS221" s="75">
        <f>AS220*AQ221</f>
        <v>9676800</v>
      </c>
      <c r="AT221" s="75">
        <f t="shared" si="250"/>
        <v>1923264000</v>
      </c>
      <c r="AU221" s="75">
        <f t="shared" si="251"/>
        <v>10737418240.000107</v>
      </c>
      <c r="AV221" s="75">
        <f t="shared" si="252"/>
        <v>439804651110406.31</v>
      </c>
      <c r="AW221" s="75">
        <f t="shared" si="253"/>
        <v>16001.698184668243</v>
      </c>
      <c r="AX221" s="106">
        <f t="shared" si="254"/>
        <v>5.582914378889277</v>
      </c>
      <c r="AY221" s="79">
        <f>AX221/(($C221/AR$3))</f>
        <v>0.7506201473392482</v>
      </c>
      <c r="AZ221" s="76">
        <f t="shared" si="255"/>
        <v>113</v>
      </c>
      <c r="BA221" s="76">
        <f t="shared" si="256"/>
        <v>10</v>
      </c>
      <c r="BB221" s="76">
        <v>1</v>
      </c>
      <c r="BC221" s="67">
        <f t="shared" si="257"/>
        <v>1.51</v>
      </c>
      <c r="BD221" s="75">
        <f>BD220*BB221</f>
        <v>57600</v>
      </c>
      <c r="BE221" s="75">
        <f t="shared" si="258"/>
        <v>9828288</v>
      </c>
      <c r="BF221" s="75">
        <f t="shared" si="259"/>
        <v>63573760.577808768</v>
      </c>
      <c r="BG221" s="75">
        <f t="shared" si="260"/>
        <v>439804651110406.31</v>
      </c>
      <c r="BH221" s="75">
        <f t="shared" si="261"/>
        <v>16001.698184668243</v>
      </c>
      <c r="BI221" s="106">
        <f t="shared" si="262"/>
        <v>6.468447055866573</v>
      </c>
      <c r="BJ221" s="79">
        <f>BI221/(($C221/BC$3))</f>
        <v>0.99110655041689755</v>
      </c>
      <c r="BK221" s="76">
        <f t="shared" si="263"/>
        <v>63</v>
      </c>
      <c r="BL221" s="76">
        <f t="shared" si="264"/>
        <v>10</v>
      </c>
      <c r="BM221" s="76">
        <v>1</v>
      </c>
      <c r="BN221" s="67">
        <f t="shared" si="265"/>
        <v>1.76</v>
      </c>
      <c r="BO221" s="75">
        <f>BO220*BM221</f>
        <v>480</v>
      </c>
      <c r="BP221" s="75">
        <f t="shared" si="266"/>
        <v>53222.400000000001</v>
      </c>
      <c r="BQ221" s="75">
        <f t="shared" si="267"/>
        <v>62083.750564266164</v>
      </c>
      <c r="BR221" s="75">
        <f t="shared" si="268"/>
        <v>439804651110406.31</v>
      </c>
      <c r="BS221" s="75">
        <f t="shared" si="269"/>
        <v>16001.698184668243</v>
      </c>
      <c r="BT221" s="106">
        <f t="shared" si="270"/>
        <v>1.1664966360830433</v>
      </c>
      <c r="BU221" s="79">
        <f>BT221/(($C221/BN$3))</f>
        <v>0.20832410750950342</v>
      </c>
      <c r="BV221" s="76">
        <f t="shared" si="271"/>
        <v>8</v>
      </c>
      <c r="BW221" s="76">
        <f t="shared" si="272"/>
        <v>10</v>
      </c>
      <c r="BX221" s="76">
        <v>1</v>
      </c>
      <c r="BY221" s="67">
        <f t="shared" si="273"/>
        <v>2.0350000000000001</v>
      </c>
      <c r="BZ221" s="75">
        <f>BZ220*BX221</f>
        <v>1</v>
      </c>
      <c r="CA221" s="75">
        <f t="shared" si="274"/>
        <v>16.28</v>
      </c>
      <c r="CB221" s="75">
        <f t="shared" si="275"/>
        <v>30.314331330207978</v>
      </c>
      <c r="CC221" s="75">
        <f t="shared" si="276"/>
        <v>439804651110406.31</v>
      </c>
      <c r="CD221" s="75">
        <f t="shared" si="277"/>
        <v>16001.698184668243</v>
      </c>
      <c r="CE221" s="106">
        <f t="shared" si="295"/>
        <v>1.862059664017689</v>
      </c>
      <c r="CF221" s="79">
        <f>CE221/(($C221/BY$3))</f>
        <v>0.38450445624312507</v>
      </c>
      <c r="CG221" s="76">
        <f t="shared" si="278"/>
        <v>-42</v>
      </c>
      <c r="CH221" s="76">
        <f t="shared" si="279"/>
        <v>10</v>
      </c>
      <c r="CI221" s="76">
        <v>1</v>
      </c>
      <c r="CJ221" s="67">
        <f t="shared" si="280"/>
        <v>2.2850000000000001</v>
      </c>
      <c r="CK221" s="75">
        <f>CK220*CI221</f>
        <v>1</v>
      </c>
      <c r="CL221" s="75">
        <f t="shared" si="281"/>
        <v>-95.97</v>
      </c>
      <c r="CM221" s="75">
        <f t="shared" si="282"/>
        <v>2.9603839189656127E-2</v>
      </c>
      <c r="CN221" s="75">
        <f t="shared" si="283"/>
        <v>439804651110406.31</v>
      </c>
      <c r="CO221" s="75">
        <f t="shared" si="284"/>
        <v>16001.698184668243</v>
      </c>
      <c r="CR221" s="76">
        <f t="shared" si="285"/>
        <v>-105</v>
      </c>
      <c r="CS221" s="76">
        <f t="shared" si="286"/>
        <v>10</v>
      </c>
      <c r="CT221" s="76">
        <v>1</v>
      </c>
      <c r="CU221" s="67">
        <f t="shared" si="287"/>
        <v>2.6</v>
      </c>
      <c r="CV221" s="75">
        <f>CV220*CT221</f>
        <v>1</v>
      </c>
      <c r="CW221" s="75">
        <f t="shared" si="288"/>
        <v>-273</v>
      </c>
      <c r="CX221" s="75">
        <f t="shared" si="289"/>
        <v>4.7683715820312161E-6</v>
      </c>
      <c r="CY221" s="75">
        <f t="shared" si="290"/>
        <v>439804651110406.31</v>
      </c>
      <c r="CZ221" s="75">
        <f t="shared" si="291"/>
        <v>16001.698184668243</v>
      </c>
    </row>
    <row r="222" spans="1:104">
      <c r="A222" s="67">
        <f t="shared" si="221"/>
        <v>445.7218884076218</v>
      </c>
      <c r="B222" s="67">
        <f t="shared" si="222"/>
        <v>7.2</v>
      </c>
      <c r="C222" s="88">
        <f t="shared" si="294"/>
        <v>9.8550000000000004</v>
      </c>
      <c r="D222" s="92"/>
      <c r="E222" s="70">
        <f t="shared" si="223"/>
        <v>10104057585011.373</v>
      </c>
      <c r="F222" s="67">
        <f t="shared" si="292"/>
        <v>43.200000000000024</v>
      </c>
      <c r="G222" s="71">
        <v>216</v>
      </c>
      <c r="H222" s="76">
        <f t="shared" si="224"/>
        <v>216</v>
      </c>
      <c r="I222" s="76">
        <f t="shared" si="225"/>
        <v>10</v>
      </c>
      <c r="J222" s="76">
        <v>1</v>
      </c>
      <c r="K222" s="67">
        <f t="shared" si="226"/>
        <v>1</v>
      </c>
      <c r="L222" s="75">
        <f>L221*J222</f>
        <v>26553139200</v>
      </c>
      <c r="M222" s="75">
        <f t="shared" si="227"/>
        <v>5735478067200</v>
      </c>
      <c r="N222" s="75">
        <f t="shared" si="228"/>
        <v>101040575850113.73</v>
      </c>
      <c r="O222" s="75">
        <f t="shared" si="229"/>
        <v>505202879250568.69</v>
      </c>
      <c r="P222" s="75">
        <f t="shared" si="230"/>
        <v>16580.854248763531</v>
      </c>
      <c r="Q222" s="106">
        <f t="shared" si="293"/>
        <v>17.616766146826308</v>
      </c>
      <c r="R222" s="79">
        <f>Q222/(($C222/K$3))</f>
        <v>1.7875967678159621</v>
      </c>
      <c r="S222" s="76">
        <f t="shared" si="231"/>
        <v>206</v>
      </c>
      <c r="T222" s="76">
        <f t="shared" si="232"/>
        <v>10</v>
      </c>
      <c r="U222" s="76">
        <v>1</v>
      </c>
      <c r="V222" s="67">
        <f t="shared" si="233"/>
        <v>1.05</v>
      </c>
      <c r="W222" s="75">
        <f>W221*U222</f>
        <v>26553139200</v>
      </c>
      <c r="X222" s="75">
        <f t="shared" si="234"/>
        <v>5743444008960</v>
      </c>
      <c r="Y222" s="75">
        <f t="shared" si="235"/>
        <v>25260143962528.414</v>
      </c>
      <c r="Z222" s="75">
        <f t="shared" si="236"/>
        <v>505202879250568.69</v>
      </c>
      <c r="AA222" s="75">
        <f t="shared" si="237"/>
        <v>16580.854248763531</v>
      </c>
      <c r="AB222" s="106">
        <f t="shared" si="238"/>
        <v>4.3980830879732773</v>
      </c>
      <c r="AC222" s="79">
        <f>AB222/(($C222/V$3))</f>
        <v>0.46859332748573729</v>
      </c>
      <c r="AD222" s="76">
        <f t="shared" si="239"/>
        <v>181</v>
      </c>
      <c r="AE222" s="76">
        <f t="shared" si="240"/>
        <v>10</v>
      </c>
      <c r="AF222" s="76">
        <v>1</v>
      </c>
      <c r="AG222" s="67">
        <f t="shared" si="241"/>
        <v>1.175</v>
      </c>
      <c r="AH222" s="75">
        <f>AH221*AF222</f>
        <v>1896652800</v>
      </c>
      <c r="AI222" s="75">
        <f t="shared" si="242"/>
        <v>403370634240</v>
      </c>
      <c r="AJ222" s="75">
        <f t="shared" si="243"/>
        <v>789379498829.01172</v>
      </c>
      <c r="AK222" s="75">
        <f t="shared" si="244"/>
        <v>505202879250568.69</v>
      </c>
      <c r="AL222" s="75">
        <f t="shared" si="245"/>
        <v>16580.854248763531</v>
      </c>
      <c r="AM222" s="106">
        <f t="shared" si="246"/>
        <v>1.956958270688941</v>
      </c>
      <c r="AN222" s="79">
        <f>AM222/(($C222/AG$3))</f>
        <v>0.23332582121354697</v>
      </c>
      <c r="AO222" s="76">
        <f t="shared" si="247"/>
        <v>151</v>
      </c>
      <c r="AP222" s="76">
        <f t="shared" si="248"/>
        <v>10</v>
      </c>
      <c r="AQ222" s="76">
        <v>1</v>
      </c>
      <c r="AR222" s="67">
        <f t="shared" si="249"/>
        <v>1.325</v>
      </c>
      <c r="AS222" s="75">
        <f>AS221*AQ222</f>
        <v>9676800</v>
      </c>
      <c r="AT222" s="75">
        <f t="shared" si="250"/>
        <v>1936085760</v>
      </c>
      <c r="AU222" s="75">
        <f t="shared" si="251"/>
        <v>12334054669.203283</v>
      </c>
      <c r="AV222" s="75">
        <f t="shared" si="252"/>
        <v>505202879250568.69</v>
      </c>
      <c r="AW222" s="75">
        <f t="shared" si="253"/>
        <v>16580.854248763531</v>
      </c>
      <c r="AX222" s="106">
        <f t="shared" si="254"/>
        <v>6.3706138044232521</v>
      </c>
      <c r="AY222" s="79">
        <f>AX222/(($C222/AR$3))</f>
        <v>0.85652595543996024</v>
      </c>
      <c r="AZ222" s="76">
        <f t="shared" si="255"/>
        <v>114</v>
      </c>
      <c r="BA222" s="76">
        <f t="shared" si="256"/>
        <v>10</v>
      </c>
      <c r="BB222" s="76">
        <v>1</v>
      </c>
      <c r="BC222" s="67">
        <f t="shared" si="257"/>
        <v>1.51</v>
      </c>
      <c r="BD222" s="75">
        <f>BD221*BB222</f>
        <v>57600</v>
      </c>
      <c r="BE222" s="75">
        <f t="shared" si="258"/>
        <v>9915264</v>
      </c>
      <c r="BF222" s="75">
        <f t="shared" si="259"/>
        <v>73027074.196704298</v>
      </c>
      <c r="BG222" s="75">
        <f t="shared" si="260"/>
        <v>505202879250568.69</v>
      </c>
      <c r="BH222" s="75">
        <f t="shared" si="261"/>
        <v>16580.854248763531</v>
      </c>
      <c r="BI222" s="106">
        <f t="shared" si="262"/>
        <v>7.3651164705956695</v>
      </c>
      <c r="BJ222" s="79">
        <f>BI222/(($C222/BC$3))</f>
        <v>1.1284957758091791</v>
      </c>
      <c r="BK222" s="76">
        <f t="shared" si="263"/>
        <v>64</v>
      </c>
      <c r="BL222" s="76">
        <f t="shared" si="264"/>
        <v>10</v>
      </c>
      <c r="BM222" s="76">
        <v>1</v>
      </c>
      <c r="BN222" s="67">
        <f t="shared" si="265"/>
        <v>1.76</v>
      </c>
      <c r="BO222" s="75">
        <f>BO221*BM222</f>
        <v>480</v>
      </c>
      <c r="BP222" s="75">
        <f t="shared" si="266"/>
        <v>54067.199999999997</v>
      </c>
      <c r="BQ222" s="75">
        <f t="shared" si="267"/>
        <v>71315.502145218794</v>
      </c>
      <c r="BR222" s="75">
        <f t="shared" si="268"/>
        <v>505202879250568.69</v>
      </c>
      <c r="BS222" s="75">
        <f t="shared" si="269"/>
        <v>16580.854248763531</v>
      </c>
      <c r="BT222" s="106">
        <f t="shared" si="270"/>
        <v>1.3190160049941333</v>
      </c>
      <c r="BU222" s="79">
        <f>BT222/(($C222/BN$3))</f>
        <v>0.23556247273360473</v>
      </c>
      <c r="BV222" s="76">
        <f t="shared" si="271"/>
        <v>9</v>
      </c>
      <c r="BW222" s="76">
        <f t="shared" si="272"/>
        <v>10</v>
      </c>
      <c r="BX222" s="76">
        <v>1</v>
      </c>
      <c r="BY222" s="67">
        <f t="shared" si="273"/>
        <v>2.0350000000000001</v>
      </c>
      <c r="BZ222" s="75">
        <f>BZ221*BX222</f>
        <v>1</v>
      </c>
      <c r="CA222" s="75">
        <f t="shared" si="274"/>
        <v>18.315000000000001</v>
      </c>
      <c r="CB222" s="75">
        <f t="shared" si="275"/>
        <v>34.822022531844986</v>
      </c>
      <c r="CC222" s="75">
        <f t="shared" si="276"/>
        <v>505202879250568.69</v>
      </c>
      <c r="CD222" s="75">
        <f t="shared" si="277"/>
        <v>16580.854248763531</v>
      </c>
      <c r="CE222" s="106">
        <f t="shared" si="295"/>
        <v>1.9012843315230676</v>
      </c>
      <c r="CF222" s="79">
        <f>CE222/(($C222/BY$3))</f>
        <v>0.39260412122267307</v>
      </c>
      <c r="CG222" s="76">
        <f t="shared" si="278"/>
        <v>-41</v>
      </c>
      <c r="CH222" s="76">
        <f t="shared" si="279"/>
        <v>10</v>
      </c>
      <c r="CI222" s="76">
        <v>1</v>
      </c>
      <c r="CJ222" s="67">
        <f t="shared" si="280"/>
        <v>2.2850000000000001</v>
      </c>
      <c r="CK222" s="75">
        <f>CK221*CI222</f>
        <v>1</v>
      </c>
      <c r="CL222" s="75">
        <f t="shared" si="281"/>
        <v>-93.685000000000002</v>
      </c>
      <c r="CM222" s="75">
        <f t="shared" si="282"/>
        <v>3.4005881378754751E-2</v>
      </c>
      <c r="CN222" s="75">
        <f t="shared" si="283"/>
        <v>505202879250568.69</v>
      </c>
      <c r="CO222" s="75">
        <f t="shared" si="284"/>
        <v>16580.854248763531</v>
      </c>
      <c r="CR222" s="76">
        <f t="shared" si="285"/>
        <v>-104</v>
      </c>
      <c r="CS222" s="76">
        <f t="shared" si="286"/>
        <v>10</v>
      </c>
      <c r="CT222" s="76">
        <v>1</v>
      </c>
      <c r="CU222" s="67">
        <f t="shared" si="287"/>
        <v>2.6</v>
      </c>
      <c r="CV222" s="75">
        <f>CV221*CT222</f>
        <v>1</v>
      </c>
      <c r="CW222" s="75">
        <f t="shared" si="288"/>
        <v>-270.40000000000003</v>
      </c>
      <c r="CX222" s="75">
        <f t="shared" si="289"/>
        <v>5.4774205922938675E-6</v>
      </c>
      <c r="CY222" s="75">
        <f t="shared" si="290"/>
        <v>505202879250568.69</v>
      </c>
      <c r="CZ222" s="75">
        <f t="shared" si="291"/>
        <v>16580.854248763531</v>
      </c>
    </row>
    <row r="223" spans="1:104">
      <c r="A223" s="67">
        <f t="shared" si="221"/>
        <v>461.4402368567516</v>
      </c>
      <c r="B223" s="67">
        <f t="shared" si="222"/>
        <v>7.2333333333333334</v>
      </c>
      <c r="C223" s="88">
        <f t="shared" si="294"/>
        <v>9.8550000000000004</v>
      </c>
      <c r="D223" s="92"/>
      <c r="E223" s="70">
        <f t="shared" si="223"/>
        <v>11606514326697.883</v>
      </c>
      <c r="F223" s="67">
        <f t="shared" si="292"/>
        <v>43.400000000000027</v>
      </c>
      <c r="G223" s="71">
        <v>217</v>
      </c>
      <c r="H223" s="76">
        <f t="shared" si="224"/>
        <v>217</v>
      </c>
      <c r="I223" s="76">
        <f t="shared" si="225"/>
        <v>10</v>
      </c>
      <c r="J223" s="76">
        <v>1</v>
      </c>
      <c r="K223" s="67">
        <f t="shared" si="226"/>
        <v>1</v>
      </c>
      <c r="L223" s="75">
        <f>L222*J223</f>
        <v>26553139200</v>
      </c>
      <c r="M223" s="75">
        <f t="shared" si="227"/>
        <v>5762031206400</v>
      </c>
      <c r="N223" s="75">
        <f t="shared" si="228"/>
        <v>116065143266978.83</v>
      </c>
      <c r="O223" s="75">
        <f t="shared" si="229"/>
        <v>580325716334894.12</v>
      </c>
      <c r="P223" s="75">
        <f t="shared" si="230"/>
        <v>17180.958152299718</v>
      </c>
      <c r="Q223" s="106">
        <f t="shared" si="293"/>
        <v>20.143095222751139</v>
      </c>
      <c r="R223" s="79">
        <f>Q223/(($C223/K$3))</f>
        <v>2.0439467501523225</v>
      </c>
      <c r="S223" s="76">
        <f t="shared" si="231"/>
        <v>207</v>
      </c>
      <c r="T223" s="76">
        <f t="shared" si="232"/>
        <v>10</v>
      </c>
      <c r="U223" s="76">
        <v>1</v>
      </c>
      <c r="V223" s="67">
        <f t="shared" si="233"/>
        <v>1.05</v>
      </c>
      <c r="W223" s="75">
        <f>W222*U223</f>
        <v>26553139200</v>
      </c>
      <c r="X223" s="75">
        <f t="shared" si="234"/>
        <v>5771324805120</v>
      </c>
      <c r="Y223" s="75">
        <f t="shared" si="235"/>
        <v>29016285816744.68</v>
      </c>
      <c r="Z223" s="75">
        <f t="shared" si="236"/>
        <v>580325716334894.12</v>
      </c>
      <c r="AA223" s="75">
        <f t="shared" si="237"/>
        <v>17180.958152299718</v>
      </c>
      <c r="AB223" s="106">
        <f t="shared" si="238"/>
        <v>5.0276646691246762</v>
      </c>
      <c r="AC223" s="79">
        <f>AB223/(($C223/V$3))</f>
        <v>0.53567203476214209</v>
      </c>
      <c r="AD223" s="76">
        <f t="shared" si="239"/>
        <v>182</v>
      </c>
      <c r="AE223" s="76">
        <f t="shared" si="240"/>
        <v>10</v>
      </c>
      <c r="AF223" s="76">
        <v>1</v>
      </c>
      <c r="AG223" s="67">
        <f t="shared" si="241"/>
        <v>1.175</v>
      </c>
      <c r="AH223" s="75">
        <f>AH222*AF223</f>
        <v>1896652800</v>
      </c>
      <c r="AI223" s="75">
        <f t="shared" si="242"/>
        <v>405599201280</v>
      </c>
      <c r="AJ223" s="75">
        <f t="shared" si="243"/>
        <v>906758931773.26965</v>
      </c>
      <c r="AK223" s="75">
        <f t="shared" si="244"/>
        <v>580325716334894.12</v>
      </c>
      <c r="AL223" s="75">
        <f t="shared" si="245"/>
        <v>17180.958152299718</v>
      </c>
      <c r="AM223" s="106">
        <f t="shared" si="246"/>
        <v>2.2356033466330736</v>
      </c>
      <c r="AN223" s="79">
        <f>AM223/(($C223/AG$3))</f>
        <v>0.2665483442205846</v>
      </c>
      <c r="AO223" s="76">
        <f t="shared" si="247"/>
        <v>152</v>
      </c>
      <c r="AP223" s="76">
        <f t="shared" si="248"/>
        <v>10</v>
      </c>
      <c r="AQ223" s="76">
        <v>1</v>
      </c>
      <c r="AR223" s="67">
        <f t="shared" si="249"/>
        <v>1.325</v>
      </c>
      <c r="AS223" s="75">
        <f>AS222*AQ223</f>
        <v>9676800</v>
      </c>
      <c r="AT223" s="75">
        <f t="shared" si="250"/>
        <v>1948907520</v>
      </c>
      <c r="AU223" s="75">
        <f t="shared" si="251"/>
        <v>14168108308.95731</v>
      </c>
      <c r="AV223" s="75">
        <f t="shared" si="252"/>
        <v>580325716334894.12</v>
      </c>
      <c r="AW223" s="75">
        <f t="shared" si="253"/>
        <v>17180.958152299718</v>
      </c>
      <c r="AX223" s="106">
        <f t="shared" si="254"/>
        <v>7.2697694290580346</v>
      </c>
      <c r="AY223" s="79">
        <f>AX223/(($C223/AR$3))</f>
        <v>0.97741699578913188</v>
      </c>
      <c r="AZ223" s="76">
        <f t="shared" si="255"/>
        <v>115</v>
      </c>
      <c r="BA223" s="76">
        <f t="shared" si="256"/>
        <v>10</v>
      </c>
      <c r="BB223" s="76">
        <v>1</v>
      </c>
      <c r="BC223" s="67">
        <f t="shared" si="257"/>
        <v>1.51</v>
      </c>
      <c r="BD223" s="75">
        <f>BD222*BB223</f>
        <v>57600</v>
      </c>
      <c r="BE223" s="75">
        <f t="shared" si="258"/>
        <v>10002240</v>
      </c>
      <c r="BF223" s="75">
        <f t="shared" si="259"/>
        <v>83886080.000000656</v>
      </c>
      <c r="BG223" s="75">
        <f t="shared" si="260"/>
        <v>580325716334894.12</v>
      </c>
      <c r="BH223" s="75">
        <f t="shared" si="261"/>
        <v>17180.958152299718</v>
      </c>
      <c r="BI223" s="106">
        <f t="shared" si="262"/>
        <v>8.3867293726205983</v>
      </c>
      <c r="BJ223" s="79">
        <f>BI223/(($C223/BC$3))</f>
        <v>1.2850290565862104</v>
      </c>
      <c r="BK223" s="76">
        <f t="shared" si="263"/>
        <v>65</v>
      </c>
      <c r="BL223" s="76">
        <f t="shared" si="264"/>
        <v>10</v>
      </c>
      <c r="BM223" s="76">
        <v>1</v>
      </c>
      <c r="BN223" s="67">
        <f t="shared" si="265"/>
        <v>1.76</v>
      </c>
      <c r="BO223" s="75">
        <f>BO222*BM223</f>
        <v>480</v>
      </c>
      <c r="BP223" s="75">
        <f t="shared" si="266"/>
        <v>54912</v>
      </c>
      <c r="BQ223" s="75">
        <f t="shared" si="267"/>
        <v>81920.000000000364</v>
      </c>
      <c r="BR223" s="75">
        <f t="shared" si="268"/>
        <v>580325716334894.12</v>
      </c>
      <c r="BS223" s="75">
        <f t="shared" si="269"/>
        <v>17180.958152299718</v>
      </c>
      <c r="BT223" s="106">
        <f t="shared" si="270"/>
        <v>1.4918414918414984</v>
      </c>
      <c r="BU223" s="79">
        <f>BT223/(($C223/BN$3))</f>
        <v>0.2664272983907699</v>
      </c>
      <c r="BV223" s="76">
        <f t="shared" si="271"/>
        <v>10</v>
      </c>
      <c r="BW223" s="76">
        <f t="shared" si="272"/>
        <v>10</v>
      </c>
      <c r="BX223" s="76">
        <v>1</v>
      </c>
      <c r="BY223" s="67">
        <f t="shared" si="273"/>
        <v>2.0350000000000001</v>
      </c>
      <c r="BZ223" s="75">
        <f>BZ222*BX223</f>
        <v>1</v>
      </c>
      <c r="CA223" s="75">
        <f t="shared" si="274"/>
        <v>20.350000000000001</v>
      </c>
      <c r="CB223" s="75">
        <f t="shared" si="275"/>
        <v>40.000000000000028</v>
      </c>
      <c r="CC223" s="75">
        <f t="shared" si="276"/>
        <v>580325716334894.12</v>
      </c>
      <c r="CD223" s="75">
        <f t="shared" si="277"/>
        <v>17180.958152299718</v>
      </c>
      <c r="CE223" s="106">
        <f t="shared" si="295"/>
        <v>1.9656019656019668</v>
      </c>
      <c r="CF223" s="79">
        <f>CE223/(($C223/BY$3))</f>
        <v>0.40588533739218696</v>
      </c>
      <c r="CG223" s="76">
        <f t="shared" si="278"/>
        <v>-40</v>
      </c>
      <c r="CH223" s="76">
        <f t="shared" si="279"/>
        <v>10</v>
      </c>
      <c r="CI223" s="76">
        <v>1</v>
      </c>
      <c r="CJ223" s="67">
        <f t="shared" si="280"/>
        <v>2.2850000000000001</v>
      </c>
      <c r="CK223" s="75">
        <f>CK222*CI223</f>
        <v>1</v>
      </c>
      <c r="CL223" s="75">
        <f t="shared" si="281"/>
        <v>-91.4</v>
      </c>
      <c r="CM223" s="75">
        <f t="shared" si="282"/>
        <v>3.9062499999999896E-2</v>
      </c>
      <c r="CN223" s="75">
        <f t="shared" si="283"/>
        <v>580325716334894.12</v>
      </c>
      <c r="CO223" s="75">
        <f t="shared" si="284"/>
        <v>17180.958152299718</v>
      </c>
      <c r="CR223" s="76">
        <f t="shared" si="285"/>
        <v>-103</v>
      </c>
      <c r="CS223" s="76">
        <f t="shared" si="286"/>
        <v>10</v>
      </c>
      <c r="CT223" s="76">
        <v>1</v>
      </c>
      <c r="CU223" s="67">
        <f t="shared" si="287"/>
        <v>2.6</v>
      </c>
      <c r="CV223" s="75">
        <f>CV222*CT223</f>
        <v>1</v>
      </c>
      <c r="CW223" s="75">
        <f t="shared" si="288"/>
        <v>-267.8</v>
      </c>
      <c r="CX223" s="75">
        <f t="shared" si="289"/>
        <v>6.2919040239948518E-6</v>
      </c>
      <c r="CY223" s="75">
        <f t="shared" si="290"/>
        <v>580325716334894.12</v>
      </c>
      <c r="CZ223" s="75">
        <f t="shared" si="291"/>
        <v>17180.958152299718</v>
      </c>
    </row>
    <row r="224" spans="1:104">
      <c r="A224" s="67">
        <f t="shared" si="221"/>
        <v>477.71289166685216</v>
      </c>
      <c r="B224" s="67">
        <f t="shared" si="222"/>
        <v>7.2666666666666666</v>
      </c>
      <c r="C224" s="88">
        <f t="shared" si="294"/>
        <v>9.8550000000000004</v>
      </c>
      <c r="D224" s="92"/>
      <c r="E224" s="70">
        <f t="shared" si="223"/>
        <v>13332383914327.375</v>
      </c>
      <c r="F224" s="67">
        <f t="shared" si="292"/>
        <v>43.600000000000023</v>
      </c>
      <c r="G224" s="71">
        <v>218</v>
      </c>
      <c r="H224" s="76">
        <f t="shared" si="224"/>
        <v>218</v>
      </c>
      <c r="I224" s="76">
        <f t="shared" si="225"/>
        <v>10</v>
      </c>
      <c r="J224" s="76">
        <v>1</v>
      </c>
      <c r="K224" s="67">
        <f t="shared" si="226"/>
        <v>1</v>
      </c>
      <c r="L224" s="75">
        <f>L223*J224</f>
        <v>26553139200</v>
      </c>
      <c r="M224" s="75">
        <f t="shared" si="227"/>
        <v>5788584345600</v>
      </c>
      <c r="N224" s="75">
        <f t="shared" si="228"/>
        <v>133323839143273.75</v>
      </c>
      <c r="O224" s="75">
        <f t="shared" si="229"/>
        <v>666619195716368.75</v>
      </c>
      <c r="P224" s="75">
        <f t="shared" si="230"/>
        <v>17802.767096118023</v>
      </c>
      <c r="Q224" s="106">
        <f t="shared" si="293"/>
        <v>23.032201171019548</v>
      </c>
      <c r="R224" s="79">
        <f>Q224/(($C224/K$3))</f>
        <v>2.3371081857959966</v>
      </c>
      <c r="S224" s="76">
        <f t="shared" si="231"/>
        <v>208</v>
      </c>
      <c r="T224" s="76">
        <f t="shared" si="232"/>
        <v>10</v>
      </c>
      <c r="U224" s="76">
        <v>1</v>
      </c>
      <c r="V224" s="67">
        <f t="shared" si="233"/>
        <v>1.05</v>
      </c>
      <c r="W224" s="75">
        <f>W223*U224</f>
        <v>26553139200</v>
      </c>
      <c r="X224" s="75">
        <f t="shared" si="234"/>
        <v>5799205601280</v>
      </c>
      <c r="Y224" s="75">
        <f t="shared" si="235"/>
        <v>33330959785818.414</v>
      </c>
      <c r="Z224" s="75">
        <f t="shared" si="236"/>
        <v>666619195716368.75</v>
      </c>
      <c r="AA224" s="75">
        <f t="shared" si="237"/>
        <v>17802.767096118023</v>
      </c>
      <c r="AB224" s="106">
        <f t="shared" si="238"/>
        <v>5.7475044130978228</v>
      </c>
      <c r="AC224" s="79">
        <f>AB224/(($C224/V$3))</f>
        <v>0.6123672890667391</v>
      </c>
      <c r="AD224" s="76">
        <f t="shared" si="239"/>
        <v>183</v>
      </c>
      <c r="AE224" s="76">
        <f t="shared" si="240"/>
        <v>10</v>
      </c>
      <c r="AF224" s="76">
        <v>1</v>
      </c>
      <c r="AG224" s="67">
        <f t="shared" si="241"/>
        <v>1.175</v>
      </c>
      <c r="AH224" s="75">
        <f>AH223*AF224</f>
        <v>1896652800</v>
      </c>
      <c r="AI224" s="75">
        <f t="shared" si="242"/>
        <v>407827768320</v>
      </c>
      <c r="AJ224" s="75">
        <f t="shared" si="243"/>
        <v>1041592493306.8239</v>
      </c>
      <c r="AK224" s="75">
        <f t="shared" si="244"/>
        <v>666619195716368.75</v>
      </c>
      <c r="AL224" s="75">
        <f t="shared" si="245"/>
        <v>17802.767096118023</v>
      </c>
      <c r="AM224" s="106">
        <f t="shared" si="246"/>
        <v>2.5540009146447908</v>
      </c>
      <c r="AN224" s="79">
        <f>AM224/(($C224/AG$3))</f>
        <v>0.3045105098637878</v>
      </c>
      <c r="AO224" s="76">
        <f t="shared" si="247"/>
        <v>153</v>
      </c>
      <c r="AP224" s="76">
        <f t="shared" si="248"/>
        <v>10</v>
      </c>
      <c r="AQ224" s="76">
        <v>1</v>
      </c>
      <c r="AR224" s="67">
        <f t="shared" si="249"/>
        <v>1.325</v>
      </c>
      <c r="AS224" s="75">
        <f>AS223*AQ224</f>
        <v>9676800</v>
      </c>
      <c r="AT224" s="75">
        <f t="shared" si="250"/>
        <v>1961729280</v>
      </c>
      <c r="AU224" s="75">
        <f t="shared" si="251"/>
        <v>16274882707.91909</v>
      </c>
      <c r="AV224" s="75">
        <f t="shared" si="252"/>
        <v>666619195716368.75</v>
      </c>
      <c r="AW224" s="75">
        <f t="shared" si="253"/>
        <v>17802.767096118023</v>
      </c>
      <c r="AX224" s="106">
        <f t="shared" si="254"/>
        <v>8.2961919740113625</v>
      </c>
      <c r="AY224" s="79">
        <f>AX224/(($C224/AR$3))</f>
        <v>1.1154190122338969</v>
      </c>
      <c r="AZ224" s="76">
        <f t="shared" si="255"/>
        <v>116</v>
      </c>
      <c r="BA224" s="76">
        <f t="shared" si="256"/>
        <v>10</v>
      </c>
      <c r="BB224" s="76">
        <v>1</v>
      </c>
      <c r="BC224" s="67">
        <f t="shared" si="257"/>
        <v>1.51</v>
      </c>
      <c r="BD224" s="75">
        <f>BD223*BB224</f>
        <v>57600</v>
      </c>
      <c r="BE224" s="75">
        <f t="shared" si="258"/>
        <v>10089216</v>
      </c>
      <c r="BF224" s="75">
        <f t="shared" si="259"/>
        <v>96359802.103150427</v>
      </c>
      <c r="BG224" s="75">
        <f t="shared" si="260"/>
        <v>666619195716368.75</v>
      </c>
      <c r="BH224" s="75">
        <f t="shared" si="261"/>
        <v>17802.767096118023</v>
      </c>
      <c r="BI224" s="106">
        <f t="shared" si="262"/>
        <v>9.5507720424610216</v>
      </c>
      <c r="BJ224" s="79">
        <f>BI224/(($C224/BC$3))</f>
        <v>1.4633856706358339</v>
      </c>
      <c r="BK224" s="76">
        <f t="shared" si="263"/>
        <v>66</v>
      </c>
      <c r="BL224" s="76">
        <f t="shared" si="264"/>
        <v>10</v>
      </c>
      <c r="BM224" s="76">
        <v>1</v>
      </c>
      <c r="BN224" s="67">
        <f t="shared" si="265"/>
        <v>1.76</v>
      </c>
      <c r="BO224" s="75">
        <f>BO223*BM224</f>
        <v>480</v>
      </c>
      <c r="BP224" s="75">
        <f t="shared" si="266"/>
        <v>55756.800000000003</v>
      </c>
      <c r="BQ224" s="75">
        <f t="shared" si="267"/>
        <v>94101.369241357534</v>
      </c>
      <c r="BR224" s="75">
        <f t="shared" si="268"/>
        <v>666619195716368.75</v>
      </c>
      <c r="BS224" s="75">
        <f t="shared" si="269"/>
        <v>17802.767096118023</v>
      </c>
      <c r="BT224" s="106">
        <f t="shared" si="270"/>
        <v>1.6877110817220058</v>
      </c>
      <c r="BU224" s="79">
        <f>BT224/(($C224/BN$3))</f>
        <v>0.30140756000311825</v>
      </c>
      <c r="BV224" s="76">
        <f t="shared" si="271"/>
        <v>11</v>
      </c>
      <c r="BW224" s="76">
        <f t="shared" si="272"/>
        <v>10</v>
      </c>
      <c r="BX224" s="76">
        <v>1</v>
      </c>
      <c r="BY224" s="67">
        <f t="shared" si="273"/>
        <v>2.0350000000000001</v>
      </c>
      <c r="BZ224" s="75">
        <f>BZ223*BX224</f>
        <v>1</v>
      </c>
      <c r="CA224" s="75">
        <f t="shared" si="274"/>
        <v>22.385000000000002</v>
      </c>
      <c r="CB224" s="75">
        <f t="shared" si="275"/>
        <v>45.947934199881431</v>
      </c>
      <c r="CC224" s="75">
        <f t="shared" si="276"/>
        <v>666619195716368.75</v>
      </c>
      <c r="CD224" s="75">
        <f t="shared" si="277"/>
        <v>17802.767096118023</v>
      </c>
      <c r="CE224" s="106">
        <f t="shared" si="295"/>
        <v>2.0526215858781072</v>
      </c>
      <c r="CF224" s="79">
        <f>CE224/(($C224/BY$3))</f>
        <v>0.42385438125438341</v>
      </c>
      <c r="CG224" s="76">
        <f t="shared" si="278"/>
        <v>-39</v>
      </c>
      <c r="CH224" s="76">
        <f t="shared" si="279"/>
        <v>10</v>
      </c>
      <c r="CI224" s="76">
        <v>1</v>
      </c>
      <c r="CJ224" s="67">
        <f t="shared" si="280"/>
        <v>2.2850000000000001</v>
      </c>
      <c r="CK224" s="75">
        <f>CK223*CI224</f>
        <v>1</v>
      </c>
      <c r="CL224" s="75">
        <f t="shared" si="281"/>
        <v>-89.115000000000009</v>
      </c>
      <c r="CM224" s="75">
        <f t="shared" si="282"/>
        <v>4.4871029492071564E-2</v>
      </c>
      <c r="CN224" s="75">
        <f t="shared" si="283"/>
        <v>666619195716368.75</v>
      </c>
      <c r="CO224" s="75">
        <f t="shared" si="284"/>
        <v>17802.767096118023</v>
      </c>
      <c r="CR224" s="76">
        <f t="shared" si="285"/>
        <v>-102</v>
      </c>
      <c r="CS224" s="76">
        <f t="shared" si="286"/>
        <v>10</v>
      </c>
      <c r="CT224" s="76">
        <v>1</v>
      </c>
      <c r="CU224" s="67">
        <f t="shared" si="287"/>
        <v>2.6</v>
      </c>
      <c r="CV224" s="75">
        <f>CV223*CT224</f>
        <v>1</v>
      </c>
      <c r="CW224" s="75">
        <f t="shared" si="288"/>
        <v>-265.2</v>
      </c>
      <c r="CX224" s="75">
        <f t="shared" si="289"/>
        <v>7.2274998021621134E-6</v>
      </c>
      <c r="CY224" s="75">
        <f t="shared" si="290"/>
        <v>666619195716368.75</v>
      </c>
      <c r="CZ224" s="75">
        <f t="shared" si="291"/>
        <v>17802.767096118023</v>
      </c>
    </row>
    <row r="225" spans="1:104">
      <c r="A225" s="67">
        <f t="shared" si="221"/>
        <v>494.559400409528</v>
      </c>
      <c r="B225" s="67">
        <f t="shared" si="222"/>
        <v>7.3</v>
      </c>
      <c r="C225" s="88">
        <f t="shared" si="294"/>
        <v>9.8550000000000004</v>
      </c>
      <c r="D225" s="92"/>
      <c r="E225" s="70">
        <f t="shared" si="223"/>
        <v>15314887470576.785</v>
      </c>
      <c r="F225" s="67">
        <f t="shared" si="292"/>
        <v>43.800000000000026</v>
      </c>
      <c r="G225" s="71">
        <v>219</v>
      </c>
      <c r="H225" s="76">
        <f t="shared" si="224"/>
        <v>219</v>
      </c>
      <c r="I225" s="76">
        <f t="shared" si="225"/>
        <v>10</v>
      </c>
      <c r="J225" s="76">
        <v>1</v>
      </c>
      <c r="K225" s="67">
        <f t="shared" si="226"/>
        <v>1</v>
      </c>
      <c r="L225" s="75">
        <f>L224*J225</f>
        <v>26553139200</v>
      </c>
      <c r="M225" s="75">
        <f t="shared" si="227"/>
        <v>5815137484800</v>
      </c>
      <c r="N225" s="75">
        <f t="shared" si="228"/>
        <v>153148874705767.84</v>
      </c>
      <c r="O225" s="75">
        <f t="shared" si="229"/>
        <v>765744373528839.25</v>
      </c>
      <c r="P225" s="75">
        <f t="shared" si="230"/>
        <v>18447.065635275394</v>
      </c>
      <c r="Q225" s="106">
        <f t="shared" si="293"/>
        <v>26.336243142329607</v>
      </c>
      <c r="R225" s="79">
        <f>Q225/(($C225/K$3))</f>
        <v>2.6723737333667787</v>
      </c>
      <c r="S225" s="76">
        <f t="shared" si="231"/>
        <v>209</v>
      </c>
      <c r="T225" s="76">
        <f t="shared" si="232"/>
        <v>10</v>
      </c>
      <c r="U225" s="76">
        <v>1</v>
      </c>
      <c r="V225" s="67">
        <f t="shared" si="233"/>
        <v>1.05</v>
      </c>
      <c r="W225" s="75">
        <f>W224*U225</f>
        <v>26553139200</v>
      </c>
      <c r="X225" s="75">
        <f t="shared" si="234"/>
        <v>5827086397440</v>
      </c>
      <c r="Y225" s="75">
        <f t="shared" si="235"/>
        <v>38287218676441.945</v>
      </c>
      <c r="Z225" s="75">
        <f t="shared" si="236"/>
        <v>765744373528839.25</v>
      </c>
      <c r="AA225" s="75">
        <f t="shared" si="237"/>
        <v>18447.065635275394</v>
      </c>
      <c r="AB225" s="106">
        <f t="shared" si="238"/>
        <v>6.5705596356461404</v>
      </c>
      <c r="AC225" s="79">
        <f>AB225/(($C225/V$3))</f>
        <v>0.70005962632455065</v>
      </c>
      <c r="AD225" s="76">
        <f t="shared" si="239"/>
        <v>184</v>
      </c>
      <c r="AE225" s="76">
        <f t="shared" si="240"/>
        <v>10</v>
      </c>
      <c r="AF225" s="76">
        <v>1</v>
      </c>
      <c r="AG225" s="67">
        <f t="shared" si="241"/>
        <v>1.175</v>
      </c>
      <c r="AH225" s="75">
        <f>AH224*AF225</f>
        <v>1896652800</v>
      </c>
      <c r="AI225" s="75">
        <f t="shared" si="242"/>
        <v>410056335360</v>
      </c>
      <c r="AJ225" s="75">
        <f t="shared" si="243"/>
        <v>1196475583638.8088</v>
      </c>
      <c r="AK225" s="75">
        <f t="shared" si="244"/>
        <v>765744373528839.25</v>
      </c>
      <c r="AL225" s="75">
        <f t="shared" si="245"/>
        <v>18447.065635275394</v>
      </c>
      <c r="AM225" s="106">
        <f t="shared" si="246"/>
        <v>2.9178322110019086</v>
      </c>
      <c r="AN225" s="79">
        <f>AM225/(($C225/AG$3))</f>
        <v>0.34788968522853803</v>
      </c>
      <c r="AO225" s="76">
        <f t="shared" si="247"/>
        <v>154</v>
      </c>
      <c r="AP225" s="76">
        <f t="shared" si="248"/>
        <v>10</v>
      </c>
      <c r="AQ225" s="76">
        <v>1</v>
      </c>
      <c r="AR225" s="67">
        <f t="shared" si="249"/>
        <v>1.325</v>
      </c>
      <c r="AS225" s="75">
        <f>AS224*AQ225</f>
        <v>9676800</v>
      </c>
      <c r="AT225" s="75">
        <f t="shared" si="250"/>
        <v>1974551040</v>
      </c>
      <c r="AU225" s="75">
        <f t="shared" si="251"/>
        <v>18694930994.356346</v>
      </c>
      <c r="AV225" s="75">
        <f t="shared" si="252"/>
        <v>765744373528839.25</v>
      </c>
      <c r="AW225" s="75">
        <f t="shared" si="253"/>
        <v>18447.065635275394</v>
      </c>
      <c r="AX225" s="106">
        <f t="shared" si="254"/>
        <v>9.4679401117716093</v>
      </c>
      <c r="AY225" s="79">
        <f>AX225/(($C225/AR$3))</f>
        <v>1.2729599845862385</v>
      </c>
      <c r="AZ225" s="76">
        <f t="shared" si="255"/>
        <v>117</v>
      </c>
      <c r="BA225" s="76">
        <f t="shared" si="256"/>
        <v>10</v>
      </c>
      <c r="BB225" s="76">
        <v>1</v>
      </c>
      <c r="BC225" s="67">
        <f t="shared" si="257"/>
        <v>1.51</v>
      </c>
      <c r="BD225" s="75">
        <f>BD224*BB225</f>
        <v>57600</v>
      </c>
      <c r="BE225" s="75">
        <f t="shared" si="258"/>
        <v>10176192</v>
      </c>
      <c r="BF225" s="75">
        <f t="shared" si="259"/>
        <v>110688346.16372871</v>
      </c>
      <c r="BG225" s="75">
        <f t="shared" si="260"/>
        <v>765744373528839.25</v>
      </c>
      <c r="BH225" s="75">
        <f t="shared" si="261"/>
        <v>18447.065635275394</v>
      </c>
      <c r="BI225" s="106">
        <f t="shared" si="262"/>
        <v>10.877187278279411</v>
      </c>
      <c r="BJ225" s="79">
        <f>BI225/(($C225/BC$3))</f>
        <v>1.666621287691721</v>
      </c>
      <c r="BK225" s="76">
        <f t="shared" si="263"/>
        <v>67</v>
      </c>
      <c r="BL225" s="76">
        <f t="shared" si="264"/>
        <v>10</v>
      </c>
      <c r="BM225" s="76">
        <v>1</v>
      </c>
      <c r="BN225" s="67">
        <f t="shared" si="265"/>
        <v>1.76</v>
      </c>
      <c r="BO225" s="75">
        <f>BO224*BM225</f>
        <v>480</v>
      </c>
      <c r="BP225" s="75">
        <f t="shared" si="266"/>
        <v>56601.599999999999</v>
      </c>
      <c r="BQ225" s="75">
        <f t="shared" si="267"/>
        <v>108094.08805051599</v>
      </c>
      <c r="BR225" s="75">
        <f t="shared" si="268"/>
        <v>765744373528839.25</v>
      </c>
      <c r="BS225" s="75">
        <f t="shared" si="269"/>
        <v>18447.065635275394</v>
      </c>
      <c r="BT225" s="106">
        <f t="shared" si="270"/>
        <v>1.9097355560711355</v>
      </c>
      <c r="BU225" s="79">
        <f>BT225/(($C225/BN$3))</f>
        <v>0.34105881062254678</v>
      </c>
      <c r="BV225" s="76">
        <f t="shared" si="271"/>
        <v>12</v>
      </c>
      <c r="BW225" s="76">
        <f t="shared" si="272"/>
        <v>10</v>
      </c>
      <c r="BX225" s="76">
        <v>1</v>
      </c>
      <c r="BY225" s="67">
        <f t="shared" si="273"/>
        <v>2.0350000000000001</v>
      </c>
      <c r="BZ225" s="75">
        <f>BZ224*BX225</f>
        <v>1</v>
      </c>
      <c r="CA225" s="75">
        <f t="shared" si="274"/>
        <v>24.42</v>
      </c>
      <c r="CB225" s="75">
        <f t="shared" si="275"/>
        <v>52.780316430915811</v>
      </c>
      <c r="CC225" s="75">
        <f t="shared" si="276"/>
        <v>765744373528839.25</v>
      </c>
      <c r="CD225" s="75">
        <f t="shared" si="277"/>
        <v>18447.065635275394</v>
      </c>
      <c r="CE225" s="106">
        <f t="shared" si="295"/>
        <v>2.1613561192021216</v>
      </c>
      <c r="CF225" s="79">
        <f>CE225/(($C225/BY$3))</f>
        <v>0.44630742796309669</v>
      </c>
      <c r="CG225" s="76">
        <f t="shared" si="278"/>
        <v>-38</v>
      </c>
      <c r="CH225" s="76">
        <f t="shared" si="279"/>
        <v>10</v>
      </c>
      <c r="CI225" s="76">
        <v>1</v>
      </c>
      <c r="CJ225" s="67">
        <f t="shared" si="280"/>
        <v>2.2850000000000001</v>
      </c>
      <c r="CK225" s="75">
        <f>CK224*CI225</f>
        <v>1</v>
      </c>
      <c r="CL225" s="75">
        <f t="shared" si="281"/>
        <v>-86.830000000000013</v>
      </c>
      <c r="CM225" s="75">
        <f t="shared" si="282"/>
        <v>5.1543277764566062E-2</v>
      </c>
      <c r="CN225" s="75">
        <f t="shared" si="283"/>
        <v>765744373528839.25</v>
      </c>
      <c r="CO225" s="75">
        <f t="shared" si="284"/>
        <v>18447.065635275394</v>
      </c>
      <c r="CR225" s="76">
        <f t="shared" si="285"/>
        <v>-101</v>
      </c>
      <c r="CS225" s="76">
        <f t="shared" si="286"/>
        <v>10</v>
      </c>
      <c r="CT225" s="76">
        <v>1</v>
      </c>
      <c r="CU225" s="67">
        <f t="shared" si="287"/>
        <v>2.6</v>
      </c>
      <c r="CV225" s="75">
        <f>CV224*CT225</f>
        <v>1</v>
      </c>
      <c r="CW225" s="75">
        <f t="shared" si="288"/>
        <v>-262.60000000000002</v>
      </c>
      <c r="CX225" s="75">
        <f t="shared" si="289"/>
        <v>8.3022171334850163E-6</v>
      </c>
      <c r="CY225" s="75">
        <f t="shared" si="290"/>
        <v>765744373528839.25</v>
      </c>
      <c r="CZ225" s="75">
        <f t="shared" si="291"/>
        <v>18447.065635275394</v>
      </c>
    </row>
    <row r="226" spans="1:104">
      <c r="A226" s="67">
        <f t="shared" si="221"/>
        <v>512.00000000000739</v>
      </c>
      <c r="B226" s="67">
        <f t="shared" si="222"/>
        <v>7.333333333333333</v>
      </c>
      <c r="C226" s="88">
        <f t="shared" si="294"/>
        <v>9.8550000000000004</v>
      </c>
      <c r="D226" s="92"/>
      <c r="E226" s="70">
        <f t="shared" si="223"/>
        <v>17592186044416.258</v>
      </c>
      <c r="F226" s="67">
        <f t="shared" si="292"/>
        <v>44.000000000000021</v>
      </c>
      <c r="G226" s="71">
        <v>220</v>
      </c>
      <c r="H226" s="76">
        <f t="shared" si="224"/>
        <v>220</v>
      </c>
      <c r="I226" s="76">
        <f t="shared" si="225"/>
        <v>10</v>
      </c>
      <c r="J226" s="76">
        <v>14</v>
      </c>
      <c r="K226" s="67">
        <f t="shared" si="226"/>
        <v>1</v>
      </c>
      <c r="L226" s="75">
        <f>L225*J226</f>
        <v>371743948800</v>
      </c>
      <c r="M226" s="75">
        <f t="shared" si="227"/>
        <v>81783668736000</v>
      </c>
      <c r="N226" s="75">
        <f t="shared" si="228"/>
        <v>175921860444162.56</v>
      </c>
      <c r="O226" s="75">
        <f t="shared" si="229"/>
        <v>879609302220812.75</v>
      </c>
      <c r="P226" s="75">
        <f t="shared" si="230"/>
        <v>19114.666666666944</v>
      </c>
      <c r="Q226" s="106">
        <f t="shared" si="293"/>
        <v>2.1510634477898432</v>
      </c>
      <c r="R226" s="79">
        <f>Q226/(($C226/K$3))</f>
        <v>0.21827127831454521</v>
      </c>
      <c r="S226" s="76">
        <f t="shared" si="231"/>
        <v>210</v>
      </c>
      <c r="T226" s="76">
        <f t="shared" si="232"/>
        <v>10</v>
      </c>
      <c r="U226" s="76">
        <v>1</v>
      </c>
      <c r="V226" s="67">
        <f t="shared" si="233"/>
        <v>1.05</v>
      </c>
      <c r="W226" s="75">
        <f>W225*U226</f>
        <v>26553139200</v>
      </c>
      <c r="X226" s="75">
        <f t="shared" si="234"/>
        <v>5854967193600</v>
      </c>
      <c r="Y226" s="75">
        <f t="shared" si="235"/>
        <v>43980465111040.617</v>
      </c>
      <c r="Z226" s="75">
        <f t="shared" si="236"/>
        <v>879609302220812.75</v>
      </c>
      <c r="AA226" s="75">
        <f t="shared" si="237"/>
        <v>19114.666666666944</v>
      </c>
      <c r="AB226" s="106">
        <f t="shared" si="238"/>
        <v>7.5116501351391305</v>
      </c>
      <c r="AC226" s="79">
        <f>AB226/(($C226/V$3))</f>
        <v>0.80032802048666529</v>
      </c>
      <c r="AD226" s="76">
        <f t="shared" si="239"/>
        <v>185</v>
      </c>
      <c r="AE226" s="76">
        <f t="shared" si="240"/>
        <v>10</v>
      </c>
      <c r="AF226" s="76">
        <v>1</v>
      </c>
      <c r="AG226" s="67">
        <f t="shared" si="241"/>
        <v>1.175</v>
      </c>
      <c r="AH226" s="75">
        <f>AH225*AF226</f>
        <v>1896652800</v>
      </c>
      <c r="AI226" s="75">
        <f t="shared" si="242"/>
        <v>412284902400</v>
      </c>
      <c r="AJ226" s="75">
        <f t="shared" si="243"/>
        <v>1374389534720.0173</v>
      </c>
      <c r="AK226" s="75">
        <f t="shared" si="244"/>
        <v>879609302220812.75</v>
      </c>
      <c r="AL226" s="75">
        <f t="shared" si="245"/>
        <v>19114.666666666944</v>
      </c>
      <c r="AM226" s="106">
        <f t="shared" si="246"/>
        <v>3.3335917146599288</v>
      </c>
      <c r="AN226" s="79">
        <f>AM226/(($C226/AG$3))</f>
        <v>0.39746019936330956</v>
      </c>
      <c r="AO226" s="76">
        <f t="shared" si="247"/>
        <v>155</v>
      </c>
      <c r="AP226" s="76">
        <f t="shared" si="248"/>
        <v>10</v>
      </c>
      <c r="AQ226" s="76">
        <v>1</v>
      </c>
      <c r="AR226" s="67">
        <f t="shared" si="249"/>
        <v>1.325</v>
      </c>
      <c r="AS226" s="75">
        <f>AS225*AQ226</f>
        <v>9676800</v>
      </c>
      <c r="AT226" s="75">
        <f t="shared" si="250"/>
        <v>1987372800</v>
      </c>
      <c r="AU226" s="75">
        <f t="shared" si="251"/>
        <v>21474836480.000221</v>
      </c>
      <c r="AV226" s="75">
        <f t="shared" si="252"/>
        <v>879609302220812.75</v>
      </c>
      <c r="AW226" s="75">
        <f t="shared" si="253"/>
        <v>19114.666666666944</v>
      </c>
      <c r="AX226" s="106">
        <f t="shared" si="254"/>
        <v>10.805640733334089</v>
      </c>
      <c r="AY226" s="79">
        <f>AX226/(($C226/AR$3))</f>
        <v>1.4528131883985456</v>
      </c>
      <c r="AZ226" s="76">
        <f t="shared" si="255"/>
        <v>118</v>
      </c>
      <c r="BA226" s="76">
        <f t="shared" si="256"/>
        <v>10</v>
      </c>
      <c r="BB226" s="76">
        <v>1</v>
      </c>
      <c r="BC226" s="67">
        <f t="shared" si="257"/>
        <v>1.51</v>
      </c>
      <c r="BD226" s="75">
        <f>BD225*BB226</f>
        <v>57600</v>
      </c>
      <c r="BE226" s="75">
        <f t="shared" si="258"/>
        <v>10263168</v>
      </c>
      <c r="BF226" s="75">
        <f t="shared" si="259"/>
        <v>127147521.15561755</v>
      </c>
      <c r="BG226" s="75">
        <f t="shared" si="260"/>
        <v>879609302220812.75</v>
      </c>
      <c r="BH226" s="75">
        <f t="shared" si="261"/>
        <v>19114.666666666944</v>
      </c>
      <c r="BI226" s="106">
        <f t="shared" si="262"/>
        <v>12.388720632422421</v>
      </c>
      <c r="BJ226" s="79">
        <f>BI226/(($C226/BC$3))</f>
        <v>1.8982210202899905</v>
      </c>
      <c r="BK226" s="76">
        <f t="shared" si="263"/>
        <v>68</v>
      </c>
      <c r="BL226" s="76">
        <f t="shared" si="264"/>
        <v>10</v>
      </c>
      <c r="BM226" s="76">
        <v>1</v>
      </c>
      <c r="BN226" s="67">
        <f t="shared" si="265"/>
        <v>1.76</v>
      </c>
      <c r="BO226" s="75">
        <f>BO225*BM226</f>
        <v>480</v>
      </c>
      <c r="BP226" s="75">
        <f t="shared" si="266"/>
        <v>57446.400000000001</v>
      </c>
      <c r="BQ226" s="75">
        <f t="shared" si="267"/>
        <v>124167.50112853239</v>
      </c>
      <c r="BR226" s="75">
        <f t="shared" si="268"/>
        <v>879609302220812.75</v>
      </c>
      <c r="BS226" s="75">
        <f t="shared" si="269"/>
        <v>19114.666666666944</v>
      </c>
      <c r="BT226" s="106">
        <f t="shared" si="270"/>
        <v>2.1614496492126989</v>
      </c>
      <c r="BU226" s="79">
        <f>BT226/(($C226/BN$3))</f>
        <v>0.38601231685584475</v>
      </c>
      <c r="BV226" s="76">
        <f t="shared" si="271"/>
        <v>13</v>
      </c>
      <c r="BW226" s="76">
        <f t="shared" si="272"/>
        <v>10</v>
      </c>
      <c r="BX226" s="76">
        <v>1</v>
      </c>
      <c r="BY226" s="67">
        <f t="shared" si="273"/>
        <v>2.0350000000000001</v>
      </c>
      <c r="BZ226" s="75">
        <f>BZ225*BX226</f>
        <v>1</v>
      </c>
      <c r="CA226" s="75">
        <f t="shared" si="274"/>
        <v>26.455000000000002</v>
      </c>
      <c r="CB226" s="75">
        <f t="shared" si="275"/>
        <v>60.628662660415969</v>
      </c>
      <c r="CC226" s="75">
        <f t="shared" si="276"/>
        <v>879609302220812.75</v>
      </c>
      <c r="CD226" s="75">
        <f t="shared" si="277"/>
        <v>19114.666666666944</v>
      </c>
      <c r="CE226" s="106">
        <f t="shared" si="295"/>
        <v>2.2917657403294638</v>
      </c>
      <c r="CF226" s="79">
        <f>CE226/(($C226/BY$3))</f>
        <v>0.47323625383769247</v>
      </c>
      <c r="CG226" s="76">
        <f t="shared" si="278"/>
        <v>-37</v>
      </c>
      <c r="CH226" s="76">
        <f t="shared" si="279"/>
        <v>10</v>
      </c>
      <c r="CI226" s="76">
        <v>1</v>
      </c>
      <c r="CJ226" s="67">
        <f t="shared" si="280"/>
        <v>2.2850000000000001</v>
      </c>
      <c r="CK226" s="75">
        <f>CK225*CI226</f>
        <v>1</v>
      </c>
      <c r="CL226" s="75">
        <f t="shared" si="281"/>
        <v>-84.545000000000002</v>
      </c>
      <c r="CM226" s="75">
        <f t="shared" si="282"/>
        <v>5.920767837931229E-2</v>
      </c>
      <c r="CN226" s="75">
        <f t="shared" si="283"/>
        <v>879609302220812.75</v>
      </c>
      <c r="CO226" s="75">
        <f t="shared" si="284"/>
        <v>19114.666666666944</v>
      </c>
      <c r="CR226" s="76">
        <f t="shared" si="285"/>
        <v>-100</v>
      </c>
      <c r="CS226" s="76">
        <f t="shared" si="286"/>
        <v>10</v>
      </c>
      <c r="CT226" s="76">
        <v>1</v>
      </c>
      <c r="CU226" s="67">
        <f t="shared" si="287"/>
        <v>2.6</v>
      </c>
      <c r="CV226" s="75">
        <f>CV225*CT226</f>
        <v>1</v>
      </c>
      <c r="CW226" s="75">
        <f t="shared" si="288"/>
        <v>-260</v>
      </c>
      <c r="CX226" s="75">
        <f t="shared" si="289"/>
        <v>9.5367431640624356E-6</v>
      </c>
      <c r="CY226" s="75">
        <f t="shared" si="290"/>
        <v>879609302220812.75</v>
      </c>
      <c r="CZ226" s="75">
        <f t="shared" si="291"/>
        <v>19114.666666666944</v>
      </c>
    </row>
    <row r="227" spans="1:104">
      <c r="A227" s="67">
        <f t="shared" si="221"/>
        <v>530.05564100679294</v>
      </c>
      <c r="B227" s="67">
        <f t="shared" si="222"/>
        <v>7.3666666666666663</v>
      </c>
      <c r="C227" s="88">
        <f t="shared" si="294"/>
        <v>9.8550000000000004</v>
      </c>
      <c r="D227" s="92"/>
      <c r="E227" s="70">
        <f t="shared" si="223"/>
        <v>20208115170022.754</v>
      </c>
      <c r="F227" s="67">
        <f t="shared" si="292"/>
        <v>44.200000000000024</v>
      </c>
      <c r="G227" s="71">
        <v>221</v>
      </c>
      <c r="H227" s="76">
        <f t="shared" si="224"/>
        <v>221</v>
      </c>
      <c r="I227" s="76">
        <f t="shared" si="225"/>
        <v>10</v>
      </c>
      <c r="J227" s="76">
        <v>1</v>
      </c>
      <c r="K227" s="67">
        <f t="shared" si="226"/>
        <v>1</v>
      </c>
      <c r="L227" s="75">
        <f>L226*J227</f>
        <v>371743948800</v>
      </c>
      <c r="M227" s="75">
        <f t="shared" si="227"/>
        <v>82155412684800</v>
      </c>
      <c r="N227" s="75">
        <f t="shared" si="228"/>
        <v>202081151700227.53</v>
      </c>
      <c r="O227" s="75">
        <f t="shared" si="229"/>
        <v>1010405758501137.6</v>
      </c>
      <c r="P227" s="75">
        <f t="shared" si="230"/>
        <v>19806.412452287164</v>
      </c>
      <c r="Q227" s="106">
        <f t="shared" si="293"/>
        <v>2.459742396712659</v>
      </c>
      <c r="R227" s="79">
        <f>Q227/(($C227/K$3))</f>
        <v>0.24959334314689588</v>
      </c>
      <c r="S227" s="76">
        <f t="shared" si="231"/>
        <v>211</v>
      </c>
      <c r="T227" s="76">
        <f t="shared" si="232"/>
        <v>10</v>
      </c>
      <c r="U227" s="76">
        <v>1</v>
      </c>
      <c r="V227" s="67">
        <f t="shared" si="233"/>
        <v>1.05</v>
      </c>
      <c r="W227" s="75">
        <f>W226*U227</f>
        <v>26553139200</v>
      </c>
      <c r="X227" s="75">
        <f t="shared" si="234"/>
        <v>5882847989760</v>
      </c>
      <c r="Y227" s="75">
        <f t="shared" si="235"/>
        <v>50520287925056.844</v>
      </c>
      <c r="Z227" s="75">
        <f t="shared" si="236"/>
        <v>1010405758501137.6</v>
      </c>
      <c r="AA227" s="75">
        <f t="shared" si="237"/>
        <v>19806.412452287164</v>
      </c>
      <c r="AB227" s="106">
        <f t="shared" si="238"/>
        <v>8.5877262191705714</v>
      </c>
      <c r="AC227" s="79">
        <f>AB227/(($C227/V$3))</f>
        <v>0.91497844039869103</v>
      </c>
      <c r="AD227" s="76">
        <f t="shared" si="239"/>
        <v>186</v>
      </c>
      <c r="AE227" s="76">
        <f t="shared" si="240"/>
        <v>10</v>
      </c>
      <c r="AF227" s="76">
        <v>1</v>
      </c>
      <c r="AG227" s="67">
        <f t="shared" si="241"/>
        <v>1.175</v>
      </c>
      <c r="AH227" s="75">
        <f>AH226*AF227</f>
        <v>1896652800</v>
      </c>
      <c r="AI227" s="75">
        <f t="shared" si="242"/>
        <v>414513469440</v>
      </c>
      <c r="AJ227" s="75">
        <f t="shared" si="243"/>
        <v>1578758997658.0237</v>
      </c>
      <c r="AK227" s="75">
        <f t="shared" si="244"/>
        <v>1010405758501137.6</v>
      </c>
      <c r="AL227" s="75">
        <f t="shared" si="245"/>
        <v>19806.412452287164</v>
      </c>
      <c r="AM227" s="106">
        <f t="shared" si="246"/>
        <v>3.8087037311257887</v>
      </c>
      <c r="AN227" s="79">
        <f>AM227/(($C227/AG$3))</f>
        <v>0.45410724343711834</v>
      </c>
      <c r="AO227" s="76">
        <f t="shared" si="247"/>
        <v>156</v>
      </c>
      <c r="AP227" s="76">
        <f t="shared" si="248"/>
        <v>10</v>
      </c>
      <c r="AQ227" s="76">
        <v>1</v>
      </c>
      <c r="AR227" s="67">
        <f t="shared" si="249"/>
        <v>1.325</v>
      </c>
      <c r="AS227" s="75">
        <f>AS226*AQ227</f>
        <v>9676800</v>
      </c>
      <c r="AT227" s="75">
        <f t="shared" si="250"/>
        <v>2000194560</v>
      </c>
      <c r="AU227" s="75">
        <f t="shared" si="251"/>
        <v>24668109338.406578</v>
      </c>
      <c r="AV227" s="75">
        <f t="shared" si="252"/>
        <v>1010405758501137.6</v>
      </c>
      <c r="AW227" s="75">
        <f t="shared" si="253"/>
        <v>19806.412452287164</v>
      </c>
      <c r="AX227" s="106">
        <f t="shared" si="254"/>
        <v>12.332854929075788</v>
      </c>
      <c r="AY227" s="79">
        <f>AX227/(($C227/AR$3))</f>
        <v>1.6581464009158211</v>
      </c>
      <c r="AZ227" s="76">
        <f t="shared" si="255"/>
        <v>119</v>
      </c>
      <c r="BA227" s="76">
        <f t="shared" si="256"/>
        <v>10</v>
      </c>
      <c r="BB227" s="76">
        <v>1</v>
      </c>
      <c r="BC227" s="67">
        <f t="shared" si="257"/>
        <v>1.51</v>
      </c>
      <c r="BD227" s="75">
        <f>BD226*BB227</f>
        <v>57600</v>
      </c>
      <c r="BE227" s="75">
        <f t="shared" si="258"/>
        <v>10350144</v>
      </c>
      <c r="BF227" s="75">
        <f t="shared" si="259"/>
        <v>146054148.39340866</v>
      </c>
      <c r="BG227" s="75">
        <f t="shared" si="260"/>
        <v>1010405758501137.6</v>
      </c>
      <c r="BH227" s="75">
        <f t="shared" si="261"/>
        <v>19806.412452287164</v>
      </c>
      <c r="BI227" s="106">
        <f t="shared" si="262"/>
        <v>14.111315590721119</v>
      </c>
      <c r="BJ227" s="79">
        <f>BI227/(($C227/BC$3))</f>
        <v>2.1621599738192683</v>
      </c>
      <c r="BK227" s="76">
        <f t="shared" si="263"/>
        <v>69</v>
      </c>
      <c r="BL227" s="76">
        <f t="shared" si="264"/>
        <v>10</v>
      </c>
      <c r="BM227" s="76">
        <v>1</v>
      </c>
      <c r="BN227" s="67">
        <f t="shared" si="265"/>
        <v>1.76</v>
      </c>
      <c r="BO227" s="75">
        <f>BO226*BM227</f>
        <v>480</v>
      </c>
      <c r="BP227" s="75">
        <f t="shared" si="266"/>
        <v>58291.199999999997</v>
      </c>
      <c r="BQ227" s="75">
        <f t="shared" si="267"/>
        <v>142631.00429043762</v>
      </c>
      <c r="BR227" s="75">
        <f t="shared" si="268"/>
        <v>1010405758501137.6</v>
      </c>
      <c r="BS227" s="75">
        <f t="shared" si="269"/>
        <v>19806.412452287164</v>
      </c>
      <c r="BT227" s="106">
        <f t="shared" si="270"/>
        <v>2.4468702701340446</v>
      </c>
      <c r="BU227" s="79">
        <f>BT227/(($C227/BN$3))</f>
        <v>0.4369854566652378</v>
      </c>
      <c r="BV227" s="76">
        <f t="shared" si="271"/>
        <v>14</v>
      </c>
      <c r="BW227" s="76">
        <f t="shared" si="272"/>
        <v>10</v>
      </c>
      <c r="BX227" s="76">
        <v>1</v>
      </c>
      <c r="BY227" s="67">
        <f t="shared" si="273"/>
        <v>2.0350000000000001</v>
      </c>
      <c r="BZ227" s="75">
        <f>BZ226*BX227</f>
        <v>1</v>
      </c>
      <c r="CA227" s="75">
        <f t="shared" si="274"/>
        <v>28.490000000000002</v>
      </c>
      <c r="CB227" s="75">
        <f t="shared" si="275"/>
        <v>69.644045063689987</v>
      </c>
      <c r="CC227" s="75">
        <f t="shared" si="276"/>
        <v>1010405758501137.6</v>
      </c>
      <c r="CD227" s="75">
        <f t="shared" si="277"/>
        <v>19806.412452287164</v>
      </c>
      <c r="CE227" s="106">
        <f t="shared" si="295"/>
        <v>2.4445084262439445</v>
      </c>
      <c r="CF227" s="79">
        <f>CE227/(($C227/BY$3))</f>
        <v>0.50477672728629397</v>
      </c>
      <c r="CG227" s="76">
        <f t="shared" si="278"/>
        <v>-36</v>
      </c>
      <c r="CH227" s="76">
        <f t="shared" si="279"/>
        <v>10</v>
      </c>
      <c r="CI227" s="76">
        <v>1</v>
      </c>
      <c r="CJ227" s="67">
        <f t="shared" si="280"/>
        <v>2.2850000000000001</v>
      </c>
      <c r="CK227" s="75">
        <f>CK226*CI227</f>
        <v>1</v>
      </c>
      <c r="CL227" s="75">
        <f t="shared" si="281"/>
        <v>-82.26</v>
      </c>
      <c r="CM227" s="75">
        <f t="shared" si="282"/>
        <v>6.8011762757509531E-2</v>
      </c>
      <c r="CN227" s="75">
        <f t="shared" si="283"/>
        <v>1010405758501137.6</v>
      </c>
      <c r="CO227" s="75">
        <f t="shared" si="284"/>
        <v>19806.412452287164</v>
      </c>
      <c r="CR227" s="76">
        <f t="shared" si="285"/>
        <v>-99</v>
      </c>
      <c r="CS227" s="76">
        <f t="shared" si="286"/>
        <v>10</v>
      </c>
      <c r="CT227" s="76">
        <v>1</v>
      </c>
      <c r="CU227" s="67">
        <f t="shared" si="287"/>
        <v>2.6</v>
      </c>
      <c r="CV227" s="75">
        <f>CV226*CT227</f>
        <v>1</v>
      </c>
      <c r="CW227" s="75">
        <f t="shared" si="288"/>
        <v>-257.40000000000003</v>
      </c>
      <c r="CX227" s="75">
        <f t="shared" si="289"/>
        <v>1.0954841184587738E-5</v>
      </c>
      <c r="CY227" s="75">
        <f t="shared" si="290"/>
        <v>1010405758501137.6</v>
      </c>
      <c r="CZ227" s="75">
        <f t="shared" si="291"/>
        <v>19806.412452287164</v>
      </c>
    </row>
    <row r="228" spans="1:104">
      <c r="A228" s="67">
        <f t="shared" si="221"/>
        <v>548.74801281859004</v>
      </c>
      <c r="B228" s="67">
        <f t="shared" si="222"/>
        <v>7.4</v>
      </c>
      <c r="C228" s="88">
        <f t="shared" si="294"/>
        <v>9.8550000000000004</v>
      </c>
      <c r="D228" s="92"/>
      <c r="E228" s="70">
        <f t="shared" si="223"/>
        <v>23213028653395.766</v>
      </c>
      <c r="F228" s="67">
        <f t="shared" si="292"/>
        <v>44.40000000000002</v>
      </c>
      <c r="G228" s="71">
        <v>222</v>
      </c>
      <c r="H228" s="76">
        <f t="shared" si="224"/>
        <v>222</v>
      </c>
      <c r="I228" s="76">
        <f t="shared" si="225"/>
        <v>10</v>
      </c>
      <c r="J228" s="76">
        <v>1</v>
      </c>
      <c r="K228" s="67">
        <f t="shared" si="226"/>
        <v>1</v>
      </c>
      <c r="L228" s="75">
        <f>L227*J228</f>
        <v>371743948800</v>
      </c>
      <c r="M228" s="75">
        <f t="shared" si="227"/>
        <v>82527156633600</v>
      </c>
      <c r="N228" s="75">
        <f t="shared" si="228"/>
        <v>232130286533957.66</v>
      </c>
      <c r="O228" s="75">
        <f t="shared" si="229"/>
        <v>1160651432669788.2</v>
      </c>
      <c r="P228" s="75">
        <f t="shared" si="230"/>
        <v>20523.175679415268</v>
      </c>
      <c r="Q228" s="106">
        <f t="shared" si="293"/>
        <v>2.8127745581319159</v>
      </c>
      <c r="R228" s="79">
        <f>Q228/(($C228/K$3))</f>
        <v>0.28541598763388287</v>
      </c>
      <c r="S228" s="76">
        <f t="shared" si="231"/>
        <v>212</v>
      </c>
      <c r="T228" s="76">
        <f t="shared" si="232"/>
        <v>10</v>
      </c>
      <c r="U228" s="76">
        <v>1</v>
      </c>
      <c r="V228" s="67">
        <f t="shared" si="233"/>
        <v>1.05</v>
      </c>
      <c r="W228" s="75">
        <f>W227*U228</f>
        <v>26553139200</v>
      </c>
      <c r="X228" s="75">
        <f t="shared" si="234"/>
        <v>5910728785920</v>
      </c>
      <c r="Y228" s="75">
        <f t="shared" si="235"/>
        <v>58032571633489.383</v>
      </c>
      <c r="Z228" s="75">
        <f t="shared" si="236"/>
        <v>1160651432669788.2</v>
      </c>
      <c r="AA228" s="75">
        <f t="shared" si="237"/>
        <v>20523.175679415268</v>
      </c>
      <c r="AB228" s="106">
        <f t="shared" si="238"/>
        <v>9.8181753444227198</v>
      </c>
      <c r="AC228" s="79">
        <f>AB228/(($C228/V$3))</f>
        <v>1.0460765207147493</v>
      </c>
      <c r="AD228" s="76">
        <f t="shared" si="239"/>
        <v>187</v>
      </c>
      <c r="AE228" s="76">
        <f t="shared" si="240"/>
        <v>10</v>
      </c>
      <c r="AF228" s="76">
        <v>1</v>
      </c>
      <c r="AG228" s="67">
        <f t="shared" si="241"/>
        <v>1.175</v>
      </c>
      <c r="AH228" s="75">
        <f>AH227*AF228</f>
        <v>1896652800</v>
      </c>
      <c r="AI228" s="75">
        <f t="shared" si="242"/>
        <v>416742036480</v>
      </c>
      <c r="AJ228" s="75">
        <f t="shared" si="243"/>
        <v>1813517863546.54</v>
      </c>
      <c r="AK228" s="75">
        <f t="shared" si="244"/>
        <v>1160651432669788.2</v>
      </c>
      <c r="AL228" s="75">
        <f t="shared" si="245"/>
        <v>20523.175679415268</v>
      </c>
      <c r="AM228" s="106">
        <f t="shared" si="246"/>
        <v>4.3516557121627759</v>
      </c>
      <c r="AN228" s="79">
        <f>AM228/(($C228/AG$3))</f>
        <v>0.51884276629033599</v>
      </c>
      <c r="AO228" s="76">
        <f t="shared" si="247"/>
        <v>157</v>
      </c>
      <c r="AP228" s="76">
        <f t="shared" si="248"/>
        <v>10</v>
      </c>
      <c r="AQ228" s="76">
        <v>1</v>
      </c>
      <c r="AR228" s="67">
        <f t="shared" si="249"/>
        <v>1.325</v>
      </c>
      <c r="AS228" s="75">
        <f>AS227*AQ228</f>
        <v>9676800</v>
      </c>
      <c r="AT228" s="75">
        <f t="shared" si="250"/>
        <v>2013016320</v>
      </c>
      <c r="AU228" s="75">
        <f t="shared" si="251"/>
        <v>28336216617.914635</v>
      </c>
      <c r="AV228" s="75">
        <f t="shared" si="252"/>
        <v>1160651432669788.2</v>
      </c>
      <c r="AW228" s="75">
        <f t="shared" si="253"/>
        <v>20523.175679415268</v>
      </c>
      <c r="AX228" s="106">
        <f t="shared" si="254"/>
        <v>14.076496219322571</v>
      </c>
      <c r="AY228" s="79">
        <f>AX228/(($C228/AR$3))</f>
        <v>1.8925781319738615</v>
      </c>
      <c r="AZ228" s="76">
        <f t="shared" si="255"/>
        <v>120</v>
      </c>
      <c r="BA228" s="76">
        <f t="shared" si="256"/>
        <v>10</v>
      </c>
      <c r="BB228" s="76">
        <v>12</v>
      </c>
      <c r="BC228" s="67">
        <f t="shared" si="257"/>
        <v>1.51</v>
      </c>
      <c r="BD228" s="75">
        <f>BD227*BB228</f>
        <v>691200</v>
      </c>
      <c r="BE228" s="75">
        <f t="shared" si="258"/>
        <v>125245440</v>
      </c>
      <c r="BF228" s="75">
        <f t="shared" si="259"/>
        <v>167772160.00000134</v>
      </c>
      <c r="BG228" s="75">
        <f t="shared" si="260"/>
        <v>1160651432669788.2</v>
      </c>
      <c r="BH228" s="75">
        <f t="shared" si="261"/>
        <v>20523.175679415268</v>
      </c>
      <c r="BI228" s="106">
        <f t="shared" si="262"/>
        <v>1.3395470525713458</v>
      </c>
      <c r="BJ228" s="79">
        <f>BI228/(($C228/BC$3))</f>
        <v>0.20524769653807529</v>
      </c>
      <c r="BK228" s="76">
        <f t="shared" si="263"/>
        <v>70</v>
      </c>
      <c r="BL228" s="76">
        <f t="shared" si="264"/>
        <v>10</v>
      </c>
      <c r="BM228" s="76">
        <v>1</v>
      </c>
      <c r="BN228" s="67">
        <f t="shared" si="265"/>
        <v>1.76</v>
      </c>
      <c r="BO228" s="75">
        <f>BO227*BM228</f>
        <v>480</v>
      </c>
      <c r="BP228" s="75">
        <f t="shared" si="266"/>
        <v>59136</v>
      </c>
      <c r="BQ228" s="75">
        <f t="shared" si="267"/>
        <v>163840.00000000076</v>
      </c>
      <c r="BR228" s="75">
        <f t="shared" si="268"/>
        <v>1160651432669788.2</v>
      </c>
      <c r="BS228" s="75">
        <f t="shared" si="269"/>
        <v>20523.175679415268</v>
      </c>
      <c r="BT228" s="106">
        <f t="shared" si="270"/>
        <v>2.7705627705627833</v>
      </c>
      <c r="BU228" s="79">
        <f>BT228/(($C228/BN$3))</f>
        <v>0.494793554154287</v>
      </c>
      <c r="BV228" s="76">
        <f t="shared" si="271"/>
        <v>15</v>
      </c>
      <c r="BW228" s="76">
        <f t="shared" si="272"/>
        <v>10</v>
      </c>
      <c r="BX228" s="76">
        <v>1</v>
      </c>
      <c r="BY228" s="67">
        <f t="shared" si="273"/>
        <v>2.0350000000000001</v>
      </c>
      <c r="BZ228" s="75">
        <f>BZ227*BX228</f>
        <v>1</v>
      </c>
      <c r="CA228" s="75">
        <f t="shared" si="274"/>
        <v>30.525000000000002</v>
      </c>
      <c r="CB228" s="75">
        <f t="shared" si="275"/>
        <v>80.000000000000071</v>
      </c>
      <c r="CC228" s="75">
        <f t="shared" si="276"/>
        <v>1160651432669788.2</v>
      </c>
      <c r="CD228" s="75">
        <f t="shared" si="277"/>
        <v>20523.175679415268</v>
      </c>
      <c r="CE228" s="106">
        <f t="shared" si="295"/>
        <v>2.6208026208026229</v>
      </c>
      <c r="CF228" s="79">
        <f>CE228/(($C228/BY$3))</f>
        <v>0.54118044985624947</v>
      </c>
      <c r="CG228" s="76">
        <f t="shared" si="278"/>
        <v>-35</v>
      </c>
      <c r="CH228" s="76">
        <f t="shared" si="279"/>
        <v>10</v>
      </c>
      <c r="CI228" s="76">
        <v>1</v>
      </c>
      <c r="CJ228" s="67">
        <f t="shared" si="280"/>
        <v>2.2850000000000001</v>
      </c>
      <c r="CK228" s="75">
        <f>CK227*CI228</f>
        <v>1</v>
      </c>
      <c r="CL228" s="75">
        <f t="shared" si="281"/>
        <v>-79.975000000000009</v>
      </c>
      <c r="CM228" s="75">
        <f t="shared" si="282"/>
        <v>7.8124999999999806E-2</v>
      </c>
      <c r="CN228" s="75">
        <f t="shared" si="283"/>
        <v>1160651432669788.2</v>
      </c>
      <c r="CO228" s="75">
        <f t="shared" si="284"/>
        <v>20523.175679415268</v>
      </c>
      <c r="CR228" s="76">
        <f t="shared" si="285"/>
        <v>-98</v>
      </c>
      <c r="CS228" s="76">
        <f t="shared" si="286"/>
        <v>10</v>
      </c>
      <c r="CT228" s="76">
        <v>1</v>
      </c>
      <c r="CU228" s="67">
        <f t="shared" si="287"/>
        <v>2.6</v>
      </c>
      <c r="CV228" s="75">
        <f>CV227*CT228</f>
        <v>1</v>
      </c>
      <c r="CW228" s="75">
        <f t="shared" si="288"/>
        <v>-254.8</v>
      </c>
      <c r="CX228" s="75">
        <f t="shared" si="289"/>
        <v>1.2583808047989707E-5</v>
      </c>
      <c r="CY228" s="75">
        <f t="shared" si="290"/>
        <v>1160651432669788.2</v>
      </c>
      <c r="CZ228" s="75">
        <f t="shared" si="291"/>
        <v>20523.175679415268</v>
      </c>
    </row>
    <row r="229" spans="1:104">
      <c r="A229" s="67">
        <f t="shared" si="221"/>
        <v>568.09956969874497</v>
      </c>
      <c r="B229" s="67">
        <f t="shared" si="222"/>
        <v>7.4333333333333336</v>
      </c>
      <c r="C229" s="88">
        <f t="shared" si="294"/>
        <v>9.8550000000000004</v>
      </c>
      <c r="D229" s="92"/>
      <c r="E229" s="70">
        <f t="shared" si="223"/>
        <v>26664767828654.762</v>
      </c>
      <c r="F229" s="67">
        <f t="shared" si="292"/>
        <v>44.600000000000023</v>
      </c>
      <c r="G229" s="71">
        <v>223</v>
      </c>
      <c r="H229" s="76">
        <f t="shared" si="224"/>
        <v>223</v>
      </c>
      <c r="I229" s="76">
        <f t="shared" si="225"/>
        <v>10</v>
      </c>
      <c r="J229" s="76">
        <v>1</v>
      </c>
      <c r="K229" s="67">
        <f t="shared" si="226"/>
        <v>1</v>
      </c>
      <c r="L229" s="75">
        <f>L228*J229</f>
        <v>371743948800</v>
      </c>
      <c r="M229" s="75">
        <f t="shared" si="227"/>
        <v>82898900582400</v>
      </c>
      <c r="N229" s="75">
        <f t="shared" si="228"/>
        <v>266647678286547.62</v>
      </c>
      <c r="O229" s="75">
        <f t="shared" si="229"/>
        <v>1333238391432738</v>
      </c>
      <c r="P229" s="75">
        <f t="shared" si="230"/>
        <v>21265.860559056357</v>
      </c>
      <c r="Q229" s="106">
        <f t="shared" si="293"/>
        <v>3.2165405863435388</v>
      </c>
      <c r="R229" s="79">
        <f>Q229/(($C229/K$3))</f>
        <v>0.3263866652809273</v>
      </c>
      <c r="S229" s="76">
        <f t="shared" si="231"/>
        <v>213</v>
      </c>
      <c r="T229" s="76">
        <f t="shared" si="232"/>
        <v>10</v>
      </c>
      <c r="U229" s="76">
        <v>1</v>
      </c>
      <c r="V229" s="67">
        <f t="shared" si="233"/>
        <v>1.05</v>
      </c>
      <c r="W229" s="75">
        <f>W228*U229</f>
        <v>26553139200</v>
      </c>
      <c r="X229" s="75">
        <f t="shared" si="234"/>
        <v>5938609582080</v>
      </c>
      <c r="Y229" s="75">
        <f t="shared" si="235"/>
        <v>66661919571636.844</v>
      </c>
      <c r="Z229" s="75">
        <f t="shared" si="236"/>
        <v>1333238391432738</v>
      </c>
      <c r="AA229" s="75">
        <f t="shared" si="237"/>
        <v>21265.860559056357</v>
      </c>
      <c r="AB229" s="106">
        <f t="shared" si="238"/>
        <v>11.225172938256783</v>
      </c>
      <c r="AC229" s="79">
        <f>AB229/(($C229/V$3))</f>
        <v>1.1959849401491245</v>
      </c>
      <c r="AD229" s="76">
        <f t="shared" si="239"/>
        <v>188</v>
      </c>
      <c r="AE229" s="76">
        <f t="shared" si="240"/>
        <v>10</v>
      </c>
      <c r="AF229" s="76">
        <v>1</v>
      </c>
      <c r="AG229" s="67">
        <f t="shared" si="241"/>
        <v>1.175</v>
      </c>
      <c r="AH229" s="75">
        <f>AH228*AF229</f>
        <v>1896652800</v>
      </c>
      <c r="AI229" s="75">
        <f t="shared" si="242"/>
        <v>418970603520</v>
      </c>
      <c r="AJ229" s="75">
        <f t="shared" si="243"/>
        <v>2083184986613.6479</v>
      </c>
      <c r="AK229" s="75">
        <f t="shared" si="244"/>
        <v>1333238391432738</v>
      </c>
      <c r="AL229" s="75">
        <f t="shared" si="245"/>
        <v>21265.860559056357</v>
      </c>
      <c r="AM229" s="106">
        <f t="shared" si="246"/>
        <v>4.9721507168084766</v>
      </c>
      <c r="AN229" s="79">
        <f>AM229/(($C229/AG$3))</f>
        <v>0.59282365218162958</v>
      </c>
      <c r="AO229" s="76">
        <f t="shared" si="247"/>
        <v>158</v>
      </c>
      <c r="AP229" s="76">
        <f t="shared" si="248"/>
        <v>10</v>
      </c>
      <c r="AQ229" s="76">
        <v>1</v>
      </c>
      <c r="AR229" s="67">
        <f t="shared" si="249"/>
        <v>1.325</v>
      </c>
      <c r="AS229" s="75">
        <f>AS228*AQ229</f>
        <v>9676800</v>
      </c>
      <c r="AT229" s="75">
        <f t="shared" si="250"/>
        <v>2025838080</v>
      </c>
      <c r="AU229" s="75">
        <f t="shared" si="251"/>
        <v>32549765415.838181</v>
      </c>
      <c r="AV229" s="75">
        <f t="shared" si="252"/>
        <v>1333238391432738</v>
      </c>
      <c r="AW229" s="75">
        <f t="shared" si="253"/>
        <v>21265.860559056357</v>
      </c>
      <c r="AX229" s="106">
        <f t="shared" si="254"/>
        <v>16.067308506629601</v>
      </c>
      <c r="AY229" s="79">
        <f>AX229/(($C229/AR$3))</f>
        <v>2.1602418844529905</v>
      </c>
      <c r="AZ229" s="76">
        <f t="shared" si="255"/>
        <v>121</v>
      </c>
      <c r="BA229" s="76">
        <f t="shared" si="256"/>
        <v>10</v>
      </c>
      <c r="BB229" s="76">
        <v>1</v>
      </c>
      <c r="BC229" s="67">
        <f t="shared" si="257"/>
        <v>1.51</v>
      </c>
      <c r="BD229" s="75">
        <f>BD228*BB229</f>
        <v>691200</v>
      </c>
      <c r="BE229" s="75">
        <f t="shared" si="258"/>
        <v>126289152</v>
      </c>
      <c r="BF229" s="75">
        <f t="shared" si="259"/>
        <v>192719604.20630097</v>
      </c>
      <c r="BG229" s="75">
        <f t="shared" si="260"/>
        <v>1333238391432738</v>
      </c>
      <c r="BH229" s="75">
        <f t="shared" si="261"/>
        <v>21265.860559056357</v>
      </c>
      <c r="BI229" s="106">
        <f t="shared" si="262"/>
        <v>1.5260186734510734</v>
      </c>
      <c r="BJ229" s="79">
        <f>BI229/(($C229/BC$3))</f>
        <v>0.23381919806302595</v>
      </c>
      <c r="BK229" s="76">
        <f t="shared" si="263"/>
        <v>71</v>
      </c>
      <c r="BL229" s="76">
        <f t="shared" si="264"/>
        <v>10</v>
      </c>
      <c r="BM229" s="76">
        <v>1</v>
      </c>
      <c r="BN229" s="67">
        <f t="shared" si="265"/>
        <v>1.76</v>
      </c>
      <c r="BO229" s="75">
        <f>BO228*BM229</f>
        <v>480</v>
      </c>
      <c r="BP229" s="75">
        <f t="shared" si="266"/>
        <v>59980.800000000003</v>
      </c>
      <c r="BQ229" s="75">
        <f t="shared" si="267"/>
        <v>188202.7384827151</v>
      </c>
      <c r="BR229" s="75">
        <f t="shared" si="268"/>
        <v>1333238391432738</v>
      </c>
      <c r="BS229" s="75">
        <f t="shared" si="269"/>
        <v>21265.860559056357</v>
      </c>
      <c r="BT229" s="106">
        <f t="shared" si="270"/>
        <v>3.1377163772859831</v>
      </c>
      <c r="BU229" s="79">
        <f>BT229/(($C229/BN$3))</f>
        <v>0.56036335099171286</v>
      </c>
      <c r="BV229" s="76">
        <f t="shared" si="271"/>
        <v>16</v>
      </c>
      <c r="BW229" s="76">
        <f t="shared" si="272"/>
        <v>10</v>
      </c>
      <c r="BX229" s="76">
        <v>1</v>
      </c>
      <c r="BY229" s="67">
        <f t="shared" si="273"/>
        <v>2.0350000000000001</v>
      </c>
      <c r="BZ229" s="75">
        <f>BZ228*BX229</f>
        <v>1</v>
      </c>
      <c r="CA229" s="75">
        <f t="shared" si="274"/>
        <v>32.56</v>
      </c>
      <c r="CB229" s="75">
        <f t="shared" si="275"/>
        <v>91.89586839976289</v>
      </c>
      <c r="CC229" s="75">
        <f t="shared" si="276"/>
        <v>1333238391432738</v>
      </c>
      <c r="CD229" s="75">
        <f t="shared" si="277"/>
        <v>21265.860559056357</v>
      </c>
      <c r="CE229" s="106">
        <f t="shared" si="295"/>
        <v>2.8223546805823982</v>
      </c>
      <c r="CF229" s="79">
        <f>CE229/(($C229/BY$3))</f>
        <v>0.58279977422477736</v>
      </c>
      <c r="CG229" s="76">
        <f t="shared" si="278"/>
        <v>-34</v>
      </c>
      <c r="CH229" s="76">
        <f t="shared" si="279"/>
        <v>10</v>
      </c>
      <c r="CI229" s="76">
        <v>1</v>
      </c>
      <c r="CJ229" s="67">
        <f t="shared" si="280"/>
        <v>2.2850000000000001</v>
      </c>
      <c r="CK229" s="75">
        <f>CK228*CI229</f>
        <v>1</v>
      </c>
      <c r="CL229" s="75">
        <f t="shared" si="281"/>
        <v>-77.69</v>
      </c>
      <c r="CM229" s="75">
        <f t="shared" si="282"/>
        <v>8.9742058984143155E-2</v>
      </c>
      <c r="CN229" s="75">
        <f t="shared" si="283"/>
        <v>1333238391432738</v>
      </c>
      <c r="CO229" s="75">
        <f t="shared" si="284"/>
        <v>21265.860559056357</v>
      </c>
      <c r="CR229" s="76">
        <f t="shared" si="285"/>
        <v>-97</v>
      </c>
      <c r="CS229" s="76">
        <f t="shared" si="286"/>
        <v>10</v>
      </c>
      <c r="CT229" s="76">
        <v>1</v>
      </c>
      <c r="CU229" s="67">
        <f t="shared" si="287"/>
        <v>2.6</v>
      </c>
      <c r="CV229" s="75">
        <f>CV228*CT229</f>
        <v>1</v>
      </c>
      <c r="CW229" s="75">
        <f t="shared" si="288"/>
        <v>-252.20000000000002</v>
      </c>
      <c r="CX229" s="75">
        <f t="shared" si="289"/>
        <v>1.4454999604324227E-5</v>
      </c>
      <c r="CY229" s="75">
        <f t="shared" si="290"/>
        <v>1333238391432738</v>
      </c>
      <c r="CZ229" s="75">
        <f t="shared" si="291"/>
        <v>21265.860559056357</v>
      </c>
    </row>
    <row r="230" spans="1:104">
      <c r="A230" s="67">
        <f t="shared" si="221"/>
        <v>588.1335577584905</v>
      </c>
      <c r="B230" s="67">
        <f t="shared" si="222"/>
        <v>7.4666666666666668</v>
      </c>
      <c r="C230" s="88">
        <f t="shared" si="294"/>
        <v>9.8550000000000004</v>
      </c>
      <c r="D230" s="92"/>
      <c r="E230" s="70">
        <f t="shared" si="223"/>
        <v>30629774941153.586</v>
      </c>
      <c r="F230" s="67">
        <f t="shared" si="292"/>
        <v>44.800000000000026</v>
      </c>
      <c r="G230" s="71">
        <v>224</v>
      </c>
      <c r="H230" s="76">
        <f t="shared" si="224"/>
        <v>224</v>
      </c>
      <c r="I230" s="76">
        <f t="shared" si="225"/>
        <v>10</v>
      </c>
      <c r="J230" s="76">
        <v>1</v>
      </c>
      <c r="K230" s="67">
        <f t="shared" si="226"/>
        <v>1</v>
      </c>
      <c r="L230" s="75">
        <f>L229*J230</f>
        <v>371743948800</v>
      </c>
      <c r="M230" s="75">
        <f t="shared" si="227"/>
        <v>83270644531200</v>
      </c>
      <c r="N230" s="75">
        <f t="shared" si="228"/>
        <v>306297749411535.87</v>
      </c>
      <c r="O230" s="75">
        <f t="shared" si="229"/>
        <v>1531488747057679.5</v>
      </c>
      <c r="P230" s="75">
        <f t="shared" si="230"/>
        <v>22035.403964018111</v>
      </c>
      <c r="Q230" s="106">
        <f t="shared" si="293"/>
        <v>3.6783400817411911</v>
      </c>
      <c r="R230" s="79">
        <f>Q230/(($C230/K$3))</f>
        <v>0.37324607628018175</v>
      </c>
      <c r="S230" s="76">
        <f t="shared" si="231"/>
        <v>214</v>
      </c>
      <c r="T230" s="76">
        <f t="shared" si="232"/>
        <v>10</v>
      </c>
      <c r="U230" s="76">
        <v>1</v>
      </c>
      <c r="V230" s="67">
        <f t="shared" si="233"/>
        <v>1.05</v>
      </c>
      <c r="W230" s="75">
        <f>W229*U230</f>
        <v>26553139200</v>
      </c>
      <c r="X230" s="75">
        <f t="shared" si="234"/>
        <v>5966490378240</v>
      </c>
      <c r="Y230" s="75">
        <f t="shared" si="235"/>
        <v>76574437352883.906</v>
      </c>
      <c r="Z230" s="75">
        <f t="shared" si="236"/>
        <v>1531488747057679.5</v>
      </c>
      <c r="AA230" s="75">
        <f t="shared" si="237"/>
        <v>22035.403964018111</v>
      </c>
      <c r="AB230" s="106">
        <f t="shared" si="238"/>
        <v>12.834083774299472</v>
      </c>
      <c r="AC230" s="79">
        <f>AB230/(($C230/V$3))</f>
        <v>1.3674061859984217</v>
      </c>
      <c r="AD230" s="76">
        <f t="shared" si="239"/>
        <v>189</v>
      </c>
      <c r="AE230" s="76">
        <f t="shared" si="240"/>
        <v>10</v>
      </c>
      <c r="AF230" s="76">
        <v>1</v>
      </c>
      <c r="AG230" s="67">
        <f t="shared" si="241"/>
        <v>1.175</v>
      </c>
      <c r="AH230" s="75">
        <f>AH229*AF230</f>
        <v>1896652800</v>
      </c>
      <c r="AI230" s="75">
        <f t="shared" si="242"/>
        <v>421199170560</v>
      </c>
      <c r="AJ230" s="75">
        <f t="shared" si="243"/>
        <v>2392951167277.6177</v>
      </c>
      <c r="AK230" s="75">
        <f t="shared" si="244"/>
        <v>1531488747057679.5</v>
      </c>
      <c r="AL230" s="75">
        <f t="shared" si="245"/>
        <v>22035.403964018111</v>
      </c>
      <c r="AM230" s="106">
        <f t="shared" si="246"/>
        <v>5.6812817653370491</v>
      </c>
      <c r="AN230" s="79">
        <f>AM230/(($C230/AG$3))</f>
        <v>0.6773725088047724</v>
      </c>
      <c r="AO230" s="76">
        <f t="shared" si="247"/>
        <v>159</v>
      </c>
      <c r="AP230" s="76">
        <f t="shared" si="248"/>
        <v>10</v>
      </c>
      <c r="AQ230" s="76">
        <v>1</v>
      </c>
      <c r="AR230" s="67">
        <f t="shared" si="249"/>
        <v>1.325</v>
      </c>
      <c r="AS230" s="75">
        <f>AS229*AQ230</f>
        <v>9676800</v>
      </c>
      <c r="AT230" s="75">
        <f t="shared" si="250"/>
        <v>2038659840</v>
      </c>
      <c r="AU230" s="75">
        <f t="shared" si="251"/>
        <v>37389861988.712708</v>
      </c>
      <c r="AV230" s="75">
        <f t="shared" si="252"/>
        <v>1531488747057679.5</v>
      </c>
      <c r="AW230" s="75">
        <f t="shared" si="253"/>
        <v>22035.403964018111</v>
      </c>
      <c r="AX230" s="106">
        <f t="shared" si="254"/>
        <v>18.340412291985263</v>
      </c>
      <c r="AY230" s="79">
        <f>AX230/(($C230/AR$3))</f>
        <v>2.4658595927834064</v>
      </c>
      <c r="AZ230" s="76">
        <f t="shared" si="255"/>
        <v>122</v>
      </c>
      <c r="BA230" s="76">
        <f t="shared" si="256"/>
        <v>10</v>
      </c>
      <c r="BB230" s="76">
        <v>1</v>
      </c>
      <c r="BC230" s="67">
        <f t="shared" si="257"/>
        <v>1.51</v>
      </c>
      <c r="BD230" s="75">
        <f>BD229*BB230</f>
        <v>691200</v>
      </c>
      <c r="BE230" s="75">
        <f t="shared" si="258"/>
        <v>127332864</v>
      </c>
      <c r="BF230" s="75">
        <f t="shared" si="259"/>
        <v>221376692.32745752</v>
      </c>
      <c r="BG230" s="75">
        <f t="shared" si="260"/>
        <v>1531488747057679.5</v>
      </c>
      <c r="BH230" s="75">
        <f t="shared" si="261"/>
        <v>22035.403964018111</v>
      </c>
      <c r="BI230" s="106">
        <f t="shared" si="262"/>
        <v>1.7385668190692507</v>
      </c>
      <c r="BJ230" s="79">
        <f>BI230/(($C230/BC$3))</f>
        <v>0.26638618942613584</v>
      </c>
      <c r="BK230" s="76">
        <f t="shared" si="263"/>
        <v>72</v>
      </c>
      <c r="BL230" s="76">
        <f t="shared" si="264"/>
        <v>10</v>
      </c>
      <c r="BM230" s="76">
        <v>1</v>
      </c>
      <c r="BN230" s="67">
        <f t="shared" si="265"/>
        <v>1.76</v>
      </c>
      <c r="BO230" s="75">
        <f>BO229*BM230</f>
        <v>480</v>
      </c>
      <c r="BP230" s="75">
        <f t="shared" si="266"/>
        <v>60825.599999999999</v>
      </c>
      <c r="BQ230" s="75">
        <f t="shared" si="267"/>
        <v>216188.17610103203</v>
      </c>
      <c r="BR230" s="75">
        <f t="shared" si="268"/>
        <v>1531488747057679.5</v>
      </c>
      <c r="BS230" s="75">
        <f t="shared" si="269"/>
        <v>22035.403964018111</v>
      </c>
      <c r="BT230" s="106">
        <f t="shared" si="270"/>
        <v>3.5542300626879477</v>
      </c>
      <c r="BU230" s="79">
        <f>BT230/(($C230/BN$3))</f>
        <v>0.63474834199196228</v>
      </c>
      <c r="BV230" s="76">
        <f t="shared" si="271"/>
        <v>17</v>
      </c>
      <c r="BW230" s="76">
        <f t="shared" si="272"/>
        <v>10</v>
      </c>
      <c r="BX230" s="76">
        <v>1</v>
      </c>
      <c r="BY230" s="67">
        <f t="shared" si="273"/>
        <v>2.0350000000000001</v>
      </c>
      <c r="BZ230" s="75">
        <f>BZ229*BX230</f>
        <v>1</v>
      </c>
      <c r="CA230" s="75">
        <f t="shared" si="274"/>
        <v>34.594999999999999</v>
      </c>
      <c r="CB230" s="75">
        <f t="shared" si="275"/>
        <v>105.56063286183166</v>
      </c>
      <c r="CC230" s="75">
        <f t="shared" si="276"/>
        <v>1531488747057679.5</v>
      </c>
      <c r="CD230" s="75">
        <f t="shared" si="277"/>
        <v>22035.403964018111</v>
      </c>
      <c r="CE230" s="106">
        <f t="shared" si="295"/>
        <v>3.0513262859324084</v>
      </c>
      <c r="CF230" s="79">
        <f>CE230/(($C230/BY$3))</f>
        <v>0.63008107477143094</v>
      </c>
      <c r="CG230" s="76">
        <f t="shared" si="278"/>
        <v>-33</v>
      </c>
      <c r="CH230" s="76">
        <f t="shared" si="279"/>
        <v>10</v>
      </c>
      <c r="CI230" s="76">
        <v>1</v>
      </c>
      <c r="CJ230" s="67">
        <f t="shared" si="280"/>
        <v>2.2850000000000001</v>
      </c>
      <c r="CK230" s="75">
        <f>CK229*CI230</f>
        <v>1</v>
      </c>
      <c r="CL230" s="75">
        <f t="shared" si="281"/>
        <v>-75.405000000000001</v>
      </c>
      <c r="CM230" s="75">
        <f t="shared" si="282"/>
        <v>0.10308655552913214</v>
      </c>
      <c r="CN230" s="75">
        <f t="shared" si="283"/>
        <v>1531488747057679.5</v>
      </c>
      <c r="CO230" s="75">
        <f t="shared" si="284"/>
        <v>22035.403964018111</v>
      </c>
      <c r="CR230" s="76">
        <f t="shared" si="285"/>
        <v>-96</v>
      </c>
      <c r="CS230" s="76">
        <f t="shared" si="286"/>
        <v>10</v>
      </c>
      <c r="CT230" s="76">
        <v>1</v>
      </c>
      <c r="CU230" s="67">
        <f t="shared" si="287"/>
        <v>2.6</v>
      </c>
      <c r="CV230" s="75">
        <f>CV229*CT230</f>
        <v>1</v>
      </c>
      <c r="CW230" s="75">
        <f t="shared" si="288"/>
        <v>-249.60000000000002</v>
      </c>
      <c r="CX230" s="75">
        <f t="shared" si="289"/>
        <v>1.6604434266970033E-5</v>
      </c>
      <c r="CY230" s="75">
        <f t="shared" si="290"/>
        <v>1531488747057679.5</v>
      </c>
      <c r="CZ230" s="75">
        <f t="shared" si="291"/>
        <v>22035.403964018111</v>
      </c>
    </row>
    <row r="231" spans="1:104">
      <c r="A231" s="67">
        <f t="shared" si="221"/>
        <v>608.87404288140226</v>
      </c>
      <c r="B231" s="67">
        <f t="shared" si="222"/>
        <v>7.5</v>
      </c>
      <c r="C231" s="88">
        <f t="shared" si="294"/>
        <v>9.8550000000000004</v>
      </c>
      <c r="D231" s="92"/>
      <c r="E231" s="70">
        <f t="shared" si="223"/>
        <v>35184372088832.539</v>
      </c>
      <c r="F231" s="67">
        <f t="shared" si="292"/>
        <v>45.000000000000028</v>
      </c>
      <c r="G231" s="71">
        <v>225</v>
      </c>
      <c r="H231" s="76">
        <f t="shared" si="224"/>
        <v>225</v>
      </c>
      <c r="I231" s="76">
        <f t="shared" si="225"/>
        <v>10</v>
      </c>
      <c r="J231" s="76">
        <v>1</v>
      </c>
      <c r="K231" s="67">
        <f t="shared" si="226"/>
        <v>1</v>
      </c>
      <c r="L231" s="75">
        <f>L230*J231</f>
        <v>371743948800</v>
      </c>
      <c r="M231" s="75">
        <f t="shared" si="227"/>
        <v>83642388480000</v>
      </c>
      <c r="N231" s="75">
        <f t="shared" si="228"/>
        <v>351843720888325.37</v>
      </c>
      <c r="O231" s="75">
        <f t="shared" si="229"/>
        <v>1759218604441627</v>
      </c>
      <c r="P231" s="75">
        <f t="shared" si="230"/>
        <v>22832.776608052583</v>
      </c>
      <c r="Q231" s="106">
        <f t="shared" si="293"/>
        <v>4.2065240756779181</v>
      </c>
      <c r="R231" s="79">
        <f>Q231/(($C231/K$3))</f>
        <v>0.42684161092622203</v>
      </c>
      <c r="S231" s="76">
        <f t="shared" si="231"/>
        <v>215</v>
      </c>
      <c r="T231" s="76">
        <f t="shared" si="232"/>
        <v>10</v>
      </c>
      <c r="U231" s="76">
        <v>1</v>
      </c>
      <c r="V231" s="67">
        <f t="shared" si="233"/>
        <v>1.05</v>
      </c>
      <c r="W231" s="75">
        <f>W230*U231</f>
        <v>26553139200</v>
      </c>
      <c r="X231" s="75">
        <f t="shared" si="234"/>
        <v>5994371174400</v>
      </c>
      <c r="Y231" s="75">
        <f t="shared" si="235"/>
        <v>87960930222081.266</v>
      </c>
      <c r="Z231" s="75">
        <f t="shared" si="236"/>
        <v>1759218604441627</v>
      </c>
      <c r="AA231" s="75">
        <f t="shared" si="237"/>
        <v>22832.776608052583</v>
      </c>
      <c r="AB231" s="106">
        <f t="shared" si="238"/>
        <v>14.673921194225285</v>
      </c>
      <c r="AC231" s="79">
        <f>AB231/(($C231/V$3))</f>
        <v>1.5634314818809283</v>
      </c>
      <c r="AD231" s="76">
        <f t="shared" si="239"/>
        <v>190</v>
      </c>
      <c r="AE231" s="76">
        <f t="shared" si="240"/>
        <v>10</v>
      </c>
      <c r="AF231" s="76">
        <v>1</v>
      </c>
      <c r="AG231" s="67">
        <f t="shared" si="241"/>
        <v>1.175</v>
      </c>
      <c r="AH231" s="75">
        <f>AH230*AF231</f>
        <v>1896652800</v>
      </c>
      <c r="AI231" s="75">
        <f t="shared" si="242"/>
        <v>423427737600</v>
      </c>
      <c r="AJ231" s="75">
        <f t="shared" si="243"/>
        <v>2748779069440.0347</v>
      </c>
      <c r="AK231" s="75">
        <f t="shared" si="244"/>
        <v>1759218604441627</v>
      </c>
      <c r="AL231" s="75">
        <f t="shared" si="245"/>
        <v>22832.776608052583</v>
      </c>
      <c r="AM231" s="106">
        <f t="shared" si="246"/>
        <v>6.4917312338114401</v>
      </c>
      <c r="AN231" s="79">
        <f>AM231/(($C231/AG$3))</f>
        <v>0.77400144086539235</v>
      </c>
      <c r="AO231" s="76">
        <f t="shared" si="247"/>
        <v>160</v>
      </c>
      <c r="AP231" s="76">
        <f t="shared" si="248"/>
        <v>10</v>
      </c>
      <c r="AQ231" s="76">
        <v>14</v>
      </c>
      <c r="AR231" s="67">
        <f t="shared" si="249"/>
        <v>1.325</v>
      </c>
      <c r="AS231" s="75">
        <f>AS230*AQ231</f>
        <v>135475200</v>
      </c>
      <c r="AT231" s="75">
        <f t="shared" si="250"/>
        <v>28720742400</v>
      </c>
      <c r="AU231" s="75">
        <f t="shared" si="251"/>
        <v>42949672960.000458</v>
      </c>
      <c r="AV231" s="75">
        <f t="shared" si="252"/>
        <v>1759218604441627</v>
      </c>
      <c r="AW231" s="75">
        <f t="shared" si="253"/>
        <v>22832.776608052583</v>
      </c>
      <c r="AX231" s="106">
        <f t="shared" si="254"/>
        <v>1.4954234943453433</v>
      </c>
      <c r="AY231" s="79">
        <f>AX231/(($C231/AR$3))</f>
        <v>0.20105896803729881</v>
      </c>
      <c r="AZ231" s="76">
        <f t="shared" si="255"/>
        <v>123</v>
      </c>
      <c r="BA231" s="76">
        <f t="shared" si="256"/>
        <v>10</v>
      </c>
      <c r="BB231" s="76">
        <v>1</v>
      </c>
      <c r="BC231" s="67">
        <f t="shared" si="257"/>
        <v>1.51</v>
      </c>
      <c r="BD231" s="75">
        <f>BD230*BB231</f>
        <v>691200</v>
      </c>
      <c r="BE231" s="75">
        <f t="shared" si="258"/>
        <v>128376576</v>
      </c>
      <c r="BF231" s="75">
        <f t="shared" si="259"/>
        <v>254295042.31123522</v>
      </c>
      <c r="BG231" s="75">
        <f t="shared" si="260"/>
        <v>1759218604441627</v>
      </c>
      <c r="BH231" s="75">
        <f t="shared" si="261"/>
        <v>22832.776608052583</v>
      </c>
      <c r="BI231" s="106">
        <f t="shared" si="262"/>
        <v>1.9808523504415261</v>
      </c>
      <c r="BJ231" s="79">
        <f>BI231/(($C231/BC$3))</f>
        <v>0.30350959403010697</v>
      </c>
      <c r="BK231" s="76">
        <f t="shared" si="263"/>
        <v>73</v>
      </c>
      <c r="BL231" s="76">
        <f t="shared" si="264"/>
        <v>10</v>
      </c>
      <c r="BM231" s="76">
        <v>1</v>
      </c>
      <c r="BN231" s="67">
        <f t="shared" si="265"/>
        <v>1.76</v>
      </c>
      <c r="BO231" s="75">
        <f>BO230*BM231</f>
        <v>480</v>
      </c>
      <c r="BP231" s="75">
        <f t="shared" si="266"/>
        <v>61670.400000000001</v>
      </c>
      <c r="BQ231" s="75">
        <f t="shared" si="267"/>
        <v>248335.00225706486</v>
      </c>
      <c r="BR231" s="75">
        <f t="shared" si="268"/>
        <v>1759218604441627</v>
      </c>
      <c r="BS231" s="75">
        <f t="shared" si="269"/>
        <v>22832.776608052583</v>
      </c>
      <c r="BT231" s="106">
        <f t="shared" si="270"/>
        <v>4.0268103053825639</v>
      </c>
      <c r="BU231" s="79">
        <f>BT231/(($C231/BN$3))</f>
        <v>0.71914623414239598</v>
      </c>
      <c r="BV231" s="76">
        <f t="shared" si="271"/>
        <v>18</v>
      </c>
      <c r="BW231" s="76">
        <f t="shared" si="272"/>
        <v>10</v>
      </c>
      <c r="BX231" s="76">
        <v>1</v>
      </c>
      <c r="BY231" s="67">
        <f t="shared" si="273"/>
        <v>2.0350000000000001</v>
      </c>
      <c r="BZ231" s="75">
        <f>BZ230*BX231</f>
        <v>1</v>
      </c>
      <c r="CA231" s="75">
        <f t="shared" si="274"/>
        <v>36.630000000000003</v>
      </c>
      <c r="CB231" s="75">
        <f t="shared" si="275"/>
        <v>121.25732532083198</v>
      </c>
      <c r="CC231" s="75">
        <f t="shared" si="276"/>
        <v>1759218604441627</v>
      </c>
      <c r="CD231" s="75">
        <f t="shared" si="277"/>
        <v>22832.776608052583</v>
      </c>
      <c r="CE231" s="106">
        <f t="shared" si="295"/>
        <v>3.3103282915870045</v>
      </c>
      <c r="CF231" s="79">
        <f>CE231/(($C231/BY$3))</f>
        <v>0.68356347776555604</v>
      </c>
      <c r="CG231" s="76">
        <f t="shared" si="278"/>
        <v>-32</v>
      </c>
      <c r="CH231" s="76">
        <f t="shared" si="279"/>
        <v>10</v>
      </c>
      <c r="CI231" s="76">
        <v>1</v>
      </c>
      <c r="CJ231" s="67">
        <f t="shared" si="280"/>
        <v>2.2850000000000001</v>
      </c>
      <c r="CK231" s="75">
        <f>CK230*CI231</f>
        <v>1</v>
      </c>
      <c r="CL231" s="75">
        <f t="shared" si="281"/>
        <v>-73.12</v>
      </c>
      <c r="CM231" s="75">
        <f t="shared" si="282"/>
        <v>0.11841535675862461</v>
      </c>
      <c r="CN231" s="75">
        <f t="shared" si="283"/>
        <v>1759218604441627</v>
      </c>
      <c r="CO231" s="75">
        <f t="shared" si="284"/>
        <v>22832.776608052583</v>
      </c>
      <c r="CR231" s="76">
        <f t="shared" si="285"/>
        <v>-95</v>
      </c>
      <c r="CS231" s="76">
        <f t="shared" si="286"/>
        <v>10</v>
      </c>
      <c r="CT231" s="76">
        <v>1</v>
      </c>
      <c r="CU231" s="67">
        <f t="shared" si="287"/>
        <v>2.6</v>
      </c>
      <c r="CV231" s="75">
        <f>CV230*CT231</f>
        <v>1</v>
      </c>
      <c r="CW231" s="75">
        <f t="shared" si="288"/>
        <v>-247</v>
      </c>
      <c r="CX231" s="75">
        <f t="shared" si="289"/>
        <v>1.9073486328124878E-5</v>
      </c>
      <c r="CY231" s="75">
        <f t="shared" si="290"/>
        <v>1759218604441627</v>
      </c>
      <c r="CZ231" s="75">
        <f t="shared" si="291"/>
        <v>22832.776608052583</v>
      </c>
    </row>
    <row r="232" spans="1:104">
      <c r="A232" s="67">
        <f t="shared" si="221"/>
        <v>630.34593963260659</v>
      </c>
      <c r="B232" s="67">
        <f t="shared" si="222"/>
        <v>7.5333333333333332</v>
      </c>
      <c r="C232" s="88">
        <f t="shared" si="294"/>
        <v>9.8550000000000004</v>
      </c>
      <c r="D232" s="92"/>
      <c r="E232" s="70">
        <f t="shared" si="223"/>
        <v>40416230340045.523</v>
      </c>
      <c r="F232" s="67">
        <f t="shared" si="292"/>
        <v>45.200000000000024</v>
      </c>
      <c r="G232" s="71">
        <v>226</v>
      </c>
      <c r="H232" s="76">
        <f t="shared" si="224"/>
        <v>226</v>
      </c>
      <c r="I232" s="76">
        <f t="shared" si="225"/>
        <v>10</v>
      </c>
      <c r="J232" s="76">
        <v>1</v>
      </c>
      <c r="K232" s="67">
        <f t="shared" si="226"/>
        <v>1</v>
      </c>
      <c r="L232" s="75">
        <f>L231*J232</f>
        <v>371743948800</v>
      </c>
      <c r="M232" s="75">
        <f t="shared" si="227"/>
        <v>84014132428800</v>
      </c>
      <c r="N232" s="75">
        <f t="shared" si="228"/>
        <v>404162303400455.25</v>
      </c>
      <c r="O232" s="75">
        <f t="shared" si="229"/>
        <v>2020811517002276.2</v>
      </c>
      <c r="P232" s="75">
        <f t="shared" si="230"/>
        <v>23658.984267543834</v>
      </c>
      <c r="Q232" s="106">
        <f t="shared" si="293"/>
        <v>4.8106466342787426</v>
      </c>
      <c r="R232" s="79">
        <f>Q232/(($C232/K$3))</f>
        <v>0.48814273305720368</v>
      </c>
      <c r="S232" s="76">
        <f t="shared" si="231"/>
        <v>216</v>
      </c>
      <c r="T232" s="76">
        <f t="shared" si="232"/>
        <v>10</v>
      </c>
      <c r="U232" s="76">
        <v>1</v>
      </c>
      <c r="V232" s="67">
        <f t="shared" si="233"/>
        <v>1.05</v>
      </c>
      <c r="W232" s="75">
        <f>W231*U232</f>
        <v>26553139200</v>
      </c>
      <c r="X232" s="75">
        <f t="shared" si="234"/>
        <v>6022251970560</v>
      </c>
      <c r="Y232" s="75">
        <f t="shared" si="235"/>
        <v>101040575850113.73</v>
      </c>
      <c r="Z232" s="75">
        <f t="shared" si="236"/>
        <v>2020811517002276.2</v>
      </c>
      <c r="AA232" s="75">
        <f t="shared" si="237"/>
        <v>23658.984267543834</v>
      </c>
      <c r="AB232" s="106">
        <f t="shared" si="238"/>
        <v>16.777872520786957</v>
      </c>
      <c r="AC232" s="79">
        <f>AB232/(($C232/V$3))</f>
        <v>1.7875967678159619</v>
      </c>
      <c r="AD232" s="76">
        <f t="shared" si="239"/>
        <v>191</v>
      </c>
      <c r="AE232" s="76">
        <f t="shared" si="240"/>
        <v>10</v>
      </c>
      <c r="AF232" s="76">
        <v>1</v>
      </c>
      <c r="AG232" s="67">
        <f t="shared" si="241"/>
        <v>1.175</v>
      </c>
      <c r="AH232" s="75">
        <f>AH231*AF232</f>
        <v>1896652800</v>
      </c>
      <c r="AI232" s="75">
        <f t="shared" si="242"/>
        <v>425656304640</v>
      </c>
      <c r="AJ232" s="75">
        <f t="shared" si="243"/>
        <v>3157517995316.0493</v>
      </c>
      <c r="AK232" s="75">
        <f t="shared" si="244"/>
        <v>2020811517002276.2</v>
      </c>
      <c r="AL232" s="75">
        <f t="shared" si="245"/>
        <v>23658.984267543834</v>
      </c>
      <c r="AM232" s="106">
        <f t="shared" si="246"/>
        <v>7.4179988899413321</v>
      </c>
      <c r="AN232" s="79">
        <f>AM232/(($C232/AG$3))</f>
        <v>0.88443923852674422</v>
      </c>
      <c r="AO232" s="76">
        <f t="shared" si="247"/>
        <v>161</v>
      </c>
      <c r="AP232" s="76">
        <f t="shared" si="248"/>
        <v>10</v>
      </c>
      <c r="AQ232" s="76">
        <v>1</v>
      </c>
      <c r="AR232" s="67">
        <f t="shared" si="249"/>
        <v>1.325</v>
      </c>
      <c r="AS232" s="75">
        <f>AS231*AQ232</f>
        <v>135475200</v>
      </c>
      <c r="AT232" s="75">
        <f t="shared" si="250"/>
        <v>28900247040</v>
      </c>
      <c r="AU232" s="75">
        <f t="shared" si="251"/>
        <v>49336218676.813171</v>
      </c>
      <c r="AV232" s="75">
        <f t="shared" si="252"/>
        <v>2020811517002276.2</v>
      </c>
      <c r="AW232" s="75">
        <f t="shared" si="253"/>
        <v>23658.984267543834</v>
      </c>
      <c r="AX232" s="106">
        <f t="shared" si="254"/>
        <v>1.7071210017176786</v>
      </c>
      <c r="AY232" s="79">
        <f>AX232/(($C232/AR$3))</f>
        <v>0.22952159586767365</v>
      </c>
      <c r="AZ232" s="76">
        <f t="shared" si="255"/>
        <v>124</v>
      </c>
      <c r="BA232" s="76">
        <f t="shared" si="256"/>
        <v>10</v>
      </c>
      <c r="BB232" s="76">
        <v>1</v>
      </c>
      <c r="BC232" s="67">
        <f t="shared" si="257"/>
        <v>1.51</v>
      </c>
      <c r="BD232" s="75">
        <f>BD231*BB232</f>
        <v>691200</v>
      </c>
      <c r="BE232" s="75">
        <f t="shared" si="258"/>
        <v>129420288</v>
      </c>
      <c r="BF232" s="75">
        <f t="shared" si="259"/>
        <v>292108296.78681737</v>
      </c>
      <c r="BG232" s="75">
        <f t="shared" si="260"/>
        <v>2020811517002276.2</v>
      </c>
      <c r="BH232" s="75">
        <f t="shared" si="261"/>
        <v>23658.984267543834</v>
      </c>
      <c r="BI232" s="106">
        <f t="shared" si="262"/>
        <v>2.2570518216341582</v>
      </c>
      <c r="BJ232" s="79">
        <f>BI232/(($C232/BC$3))</f>
        <v>0.3458293506512003</v>
      </c>
      <c r="BK232" s="76">
        <f t="shared" si="263"/>
        <v>74</v>
      </c>
      <c r="BL232" s="76">
        <f t="shared" si="264"/>
        <v>10</v>
      </c>
      <c r="BM232" s="76">
        <v>1</v>
      </c>
      <c r="BN232" s="67">
        <f t="shared" si="265"/>
        <v>1.76</v>
      </c>
      <c r="BO232" s="75">
        <f>BO231*BM232</f>
        <v>480</v>
      </c>
      <c r="BP232" s="75">
        <f t="shared" si="266"/>
        <v>62515.199999999997</v>
      </c>
      <c r="BQ232" s="75">
        <f t="shared" si="267"/>
        <v>285262.00858087535</v>
      </c>
      <c r="BR232" s="75">
        <f t="shared" si="268"/>
        <v>2020811517002276.2</v>
      </c>
      <c r="BS232" s="75">
        <f t="shared" si="269"/>
        <v>23658.984267543834</v>
      </c>
      <c r="BT232" s="106">
        <f t="shared" si="270"/>
        <v>4.5630823956553828</v>
      </c>
      <c r="BU232" s="79">
        <f>BT232/(($C232/BN$3))</f>
        <v>0.81491882459193032</v>
      </c>
      <c r="BV232" s="76">
        <f t="shared" si="271"/>
        <v>19</v>
      </c>
      <c r="BW232" s="76">
        <f t="shared" si="272"/>
        <v>10</v>
      </c>
      <c r="BX232" s="76">
        <v>1</v>
      </c>
      <c r="BY232" s="67">
        <f t="shared" si="273"/>
        <v>2.0350000000000001</v>
      </c>
      <c r="BZ232" s="75">
        <f>BZ231*BX232</f>
        <v>1</v>
      </c>
      <c r="CA232" s="75">
        <f t="shared" si="274"/>
        <v>38.665000000000006</v>
      </c>
      <c r="CB232" s="75">
        <f t="shared" si="275"/>
        <v>139.28809012738003</v>
      </c>
      <c r="CC232" s="75">
        <f t="shared" si="276"/>
        <v>2020811517002276.2</v>
      </c>
      <c r="CD232" s="75">
        <f t="shared" si="277"/>
        <v>23658.984267543834</v>
      </c>
      <c r="CE232" s="106">
        <f t="shared" si="295"/>
        <v>3.6024334702542351</v>
      </c>
      <c r="CF232" s="79">
        <f>CE232/(($C232/BY$3))</f>
        <v>0.74388149284295979</v>
      </c>
      <c r="CG232" s="76">
        <f t="shared" si="278"/>
        <v>-31</v>
      </c>
      <c r="CH232" s="76">
        <f t="shared" si="279"/>
        <v>10</v>
      </c>
      <c r="CI232" s="76">
        <v>1</v>
      </c>
      <c r="CJ232" s="67">
        <f t="shared" si="280"/>
        <v>2.2850000000000001</v>
      </c>
      <c r="CK232" s="75">
        <f>CK231*CI232</f>
        <v>1</v>
      </c>
      <c r="CL232" s="75">
        <f t="shared" si="281"/>
        <v>-70.835000000000008</v>
      </c>
      <c r="CM232" s="75">
        <f t="shared" si="282"/>
        <v>0.13602352551501912</v>
      </c>
      <c r="CN232" s="75">
        <f t="shared" si="283"/>
        <v>2020811517002276.2</v>
      </c>
      <c r="CO232" s="75">
        <f t="shared" si="284"/>
        <v>23658.984267543834</v>
      </c>
      <c r="CR232" s="76">
        <f t="shared" si="285"/>
        <v>-94</v>
      </c>
      <c r="CS232" s="76">
        <f t="shared" si="286"/>
        <v>10</v>
      </c>
      <c r="CT232" s="76">
        <v>1</v>
      </c>
      <c r="CU232" s="67">
        <f t="shared" si="287"/>
        <v>2.6</v>
      </c>
      <c r="CV232" s="75">
        <f>CV231*CT232</f>
        <v>1</v>
      </c>
      <c r="CW232" s="75">
        <f t="shared" si="288"/>
        <v>-244.4</v>
      </c>
      <c r="CX232" s="75">
        <f t="shared" si="289"/>
        <v>2.190968236917549E-5</v>
      </c>
      <c r="CY232" s="75">
        <f t="shared" si="290"/>
        <v>2020811517002276.2</v>
      </c>
      <c r="CZ232" s="75">
        <f t="shared" si="291"/>
        <v>23658.984267543834</v>
      </c>
    </row>
    <row r="233" spans="1:104">
      <c r="A233" s="67">
        <f t="shared" si="221"/>
        <v>652.57504118747204</v>
      </c>
      <c r="B233" s="67">
        <f t="shared" si="222"/>
        <v>7.5666666666666664</v>
      </c>
      <c r="C233" s="88">
        <f t="shared" si="294"/>
        <v>9.8550000000000004</v>
      </c>
      <c r="D233" s="92"/>
      <c r="E233" s="70">
        <f t="shared" si="223"/>
        <v>46426057306791.555</v>
      </c>
      <c r="F233" s="67">
        <f t="shared" si="292"/>
        <v>45.400000000000027</v>
      </c>
      <c r="G233" s="71">
        <v>227</v>
      </c>
      <c r="H233" s="76">
        <f t="shared" si="224"/>
        <v>227</v>
      </c>
      <c r="I233" s="76">
        <f t="shared" si="225"/>
        <v>10</v>
      </c>
      <c r="J233" s="76">
        <v>1</v>
      </c>
      <c r="K233" s="67">
        <f t="shared" si="226"/>
        <v>1</v>
      </c>
      <c r="L233" s="75">
        <f>L232*J233</f>
        <v>371743948800</v>
      </c>
      <c r="M233" s="75">
        <f t="shared" si="227"/>
        <v>84385876377600</v>
      </c>
      <c r="N233" s="75">
        <f t="shared" si="228"/>
        <v>464260573067915.56</v>
      </c>
      <c r="O233" s="75">
        <f t="shared" si="229"/>
        <v>2321302865339578</v>
      </c>
      <c r="P233" s="75">
        <f t="shared" si="230"/>
        <v>24515.069047276029</v>
      </c>
      <c r="Q233" s="106">
        <f t="shared" si="293"/>
        <v>5.5016383427778477</v>
      </c>
      <c r="R233" s="79">
        <f>Q233/(($C233/K$3))</f>
        <v>0.5582585837420444</v>
      </c>
      <c r="S233" s="76">
        <f t="shared" si="231"/>
        <v>217</v>
      </c>
      <c r="T233" s="76">
        <f t="shared" si="232"/>
        <v>10</v>
      </c>
      <c r="U233" s="76">
        <v>1</v>
      </c>
      <c r="V233" s="67">
        <f t="shared" si="233"/>
        <v>1.05</v>
      </c>
      <c r="W233" s="75">
        <f>W232*U233</f>
        <v>26553139200</v>
      </c>
      <c r="X233" s="75">
        <f t="shared" si="234"/>
        <v>6050132766720</v>
      </c>
      <c r="Y233" s="75">
        <f t="shared" si="235"/>
        <v>116065143266978.83</v>
      </c>
      <c r="Z233" s="75">
        <f t="shared" si="236"/>
        <v>2321302865339578</v>
      </c>
      <c r="AA233" s="75">
        <f t="shared" si="237"/>
        <v>24515.069047276029</v>
      </c>
      <c r="AB233" s="106">
        <f t="shared" si="238"/>
        <v>19.183900212143943</v>
      </c>
      <c r="AC233" s="79">
        <f>AB233/(($C233/V$3))</f>
        <v>2.0439467501523225</v>
      </c>
      <c r="AD233" s="76">
        <f t="shared" si="239"/>
        <v>192</v>
      </c>
      <c r="AE233" s="76">
        <f t="shared" si="240"/>
        <v>10</v>
      </c>
      <c r="AF233" s="76">
        <v>1</v>
      </c>
      <c r="AG233" s="67">
        <f t="shared" si="241"/>
        <v>1.175</v>
      </c>
      <c r="AH233" s="75">
        <f>AH232*AF233</f>
        <v>1896652800</v>
      </c>
      <c r="AI233" s="75">
        <f t="shared" si="242"/>
        <v>427884871680</v>
      </c>
      <c r="AJ233" s="75">
        <f t="shared" si="243"/>
        <v>3627035727093.0815</v>
      </c>
      <c r="AK233" s="75">
        <f t="shared" si="244"/>
        <v>2321302865339578</v>
      </c>
      <c r="AL233" s="75">
        <f t="shared" si="245"/>
        <v>24515.069047276029</v>
      </c>
      <c r="AM233" s="106">
        <f t="shared" si="246"/>
        <v>8.4766626893170773</v>
      </c>
      <c r="AN233" s="79">
        <f>AM233/(($C233/AG$3))</f>
        <v>1.0106624718363841</v>
      </c>
      <c r="AO233" s="76">
        <f t="shared" si="247"/>
        <v>162</v>
      </c>
      <c r="AP233" s="76">
        <f t="shared" si="248"/>
        <v>10</v>
      </c>
      <c r="AQ233" s="76">
        <v>1</v>
      </c>
      <c r="AR233" s="67">
        <f t="shared" si="249"/>
        <v>1.325</v>
      </c>
      <c r="AS233" s="75">
        <f>AS232*AQ233</f>
        <v>135475200</v>
      </c>
      <c r="AT233" s="75">
        <f t="shared" si="250"/>
        <v>29079751680</v>
      </c>
      <c r="AU233" s="75">
        <f t="shared" si="251"/>
        <v>56672433235.829285</v>
      </c>
      <c r="AV233" s="75">
        <f t="shared" si="252"/>
        <v>2321302865339578</v>
      </c>
      <c r="AW233" s="75">
        <f t="shared" si="253"/>
        <v>24515.069047276029</v>
      </c>
      <c r="AX233" s="106">
        <f t="shared" si="254"/>
        <v>1.9488623513524199</v>
      </c>
      <c r="AY233" s="79">
        <f>AX233/(($C233/AR$3))</f>
        <v>0.2620236038094324</v>
      </c>
      <c r="AZ233" s="76">
        <f t="shared" si="255"/>
        <v>125</v>
      </c>
      <c r="BA233" s="76">
        <f t="shared" si="256"/>
        <v>10</v>
      </c>
      <c r="BB233" s="76">
        <v>1</v>
      </c>
      <c r="BC233" s="67">
        <f t="shared" si="257"/>
        <v>1.51</v>
      </c>
      <c r="BD233" s="75">
        <f>BD232*BB233</f>
        <v>691200</v>
      </c>
      <c r="BE233" s="75">
        <f t="shared" si="258"/>
        <v>130464000</v>
      </c>
      <c r="BF233" s="75">
        <f t="shared" si="259"/>
        <v>335544320.00000274</v>
      </c>
      <c r="BG233" s="75">
        <f t="shared" si="260"/>
        <v>2321302865339578</v>
      </c>
      <c r="BH233" s="75">
        <f t="shared" si="261"/>
        <v>24515.069047276029</v>
      </c>
      <c r="BI233" s="106">
        <f t="shared" si="262"/>
        <v>2.5719303409369845</v>
      </c>
      <c r="BJ233" s="79">
        <f>BI233/(($C233/BC$3))</f>
        <v>0.39407557735310467</v>
      </c>
      <c r="BK233" s="76">
        <f t="shared" si="263"/>
        <v>75</v>
      </c>
      <c r="BL233" s="76">
        <f t="shared" si="264"/>
        <v>10</v>
      </c>
      <c r="BM233" s="76">
        <v>1</v>
      </c>
      <c r="BN233" s="67">
        <f t="shared" si="265"/>
        <v>1.76</v>
      </c>
      <c r="BO233" s="75">
        <f>BO232*BM233</f>
        <v>480</v>
      </c>
      <c r="BP233" s="75">
        <f t="shared" si="266"/>
        <v>63360</v>
      </c>
      <c r="BQ233" s="75">
        <f t="shared" si="267"/>
        <v>327680.00000000163</v>
      </c>
      <c r="BR233" s="75">
        <f t="shared" si="268"/>
        <v>2321302865339578</v>
      </c>
      <c r="BS233" s="75">
        <f t="shared" si="269"/>
        <v>24515.069047276029</v>
      </c>
      <c r="BT233" s="106">
        <f t="shared" si="270"/>
        <v>5.171717171717197</v>
      </c>
      <c r="BU233" s="79">
        <f>BT233/(($C233/BN$3))</f>
        <v>0.92361463442133607</v>
      </c>
      <c r="BV233" s="76">
        <f t="shared" si="271"/>
        <v>20</v>
      </c>
      <c r="BW233" s="76">
        <f t="shared" si="272"/>
        <v>10</v>
      </c>
      <c r="BX233" s="76">
        <v>6</v>
      </c>
      <c r="BY233" s="67">
        <f t="shared" si="273"/>
        <v>2.0350000000000001</v>
      </c>
      <c r="BZ233" s="75">
        <f>BZ232*BX233</f>
        <v>6</v>
      </c>
      <c r="CA233" s="75">
        <f t="shared" si="274"/>
        <v>244.20000000000002</v>
      </c>
      <c r="CB233" s="75">
        <f t="shared" si="275"/>
        <v>160.00000000000023</v>
      </c>
      <c r="CC233" s="75">
        <f t="shared" si="276"/>
        <v>2321302865339578</v>
      </c>
      <c r="CD233" s="75">
        <f t="shared" si="277"/>
        <v>24515.069047276029</v>
      </c>
      <c r="CE233" s="106">
        <f t="shared" si="295"/>
        <v>0.65520065520065607</v>
      </c>
      <c r="CF233" s="79">
        <f>CE233/(($C233/BY$3))</f>
        <v>0.13529511246406242</v>
      </c>
      <c r="CG233" s="76">
        <f t="shared" si="278"/>
        <v>-30</v>
      </c>
      <c r="CH233" s="76">
        <f t="shared" si="279"/>
        <v>10</v>
      </c>
      <c r="CI233" s="76">
        <v>1</v>
      </c>
      <c r="CJ233" s="67">
        <f t="shared" si="280"/>
        <v>2.2850000000000001</v>
      </c>
      <c r="CK233" s="75">
        <f>CK232*CI233</f>
        <v>1</v>
      </c>
      <c r="CL233" s="75">
        <f t="shared" si="281"/>
        <v>-68.550000000000011</v>
      </c>
      <c r="CM233" s="75">
        <f t="shared" si="282"/>
        <v>0.15624999999999972</v>
      </c>
      <c r="CN233" s="75">
        <f t="shared" si="283"/>
        <v>2321302865339578</v>
      </c>
      <c r="CO233" s="75">
        <f t="shared" si="284"/>
        <v>24515.069047276029</v>
      </c>
      <c r="CR233" s="76">
        <f t="shared" si="285"/>
        <v>-93</v>
      </c>
      <c r="CS233" s="76">
        <f t="shared" si="286"/>
        <v>10</v>
      </c>
      <c r="CT233" s="76">
        <v>1</v>
      </c>
      <c r="CU233" s="67">
        <f t="shared" si="287"/>
        <v>2.6</v>
      </c>
      <c r="CV233" s="75">
        <f>CV232*CT233</f>
        <v>1</v>
      </c>
      <c r="CW233" s="75">
        <f t="shared" si="288"/>
        <v>-241.8</v>
      </c>
      <c r="CX233" s="75">
        <f t="shared" si="289"/>
        <v>2.5167616095979424E-5</v>
      </c>
      <c r="CY233" s="75">
        <f t="shared" si="290"/>
        <v>2321302865339578</v>
      </c>
      <c r="CZ233" s="75">
        <f t="shared" si="291"/>
        <v>24515.069047276029</v>
      </c>
    </row>
    <row r="234" spans="1:104">
      <c r="A234" s="67">
        <f t="shared" si="221"/>
        <v>675.58805031573195</v>
      </c>
      <c r="B234" s="67">
        <f t="shared" si="222"/>
        <v>7.6</v>
      </c>
      <c r="C234" s="88">
        <f t="shared" si="294"/>
        <v>9.8550000000000004</v>
      </c>
      <c r="D234" s="92"/>
      <c r="E234" s="70">
        <f t="shared" si="223"/>
        <v>53329535657309.531</v>
      </c>
      <c r="F234" s="67">
        <f t="shared" si="292"/>
        <v>45.600000000000023</v>
      </c>
      <c r="G234" s="71">
        <v>228</v>
      </c>
      <c r="H234" s="76">
        <f t="shared" si="224"/>
        <v>228</v>
      </c>
      <c r="I234" s="76">
        <f t="shared" si="225"/>
        <v>10</v>
      </c>
      <c r="J234" s="76">
        <v>1</v>
      </c>
      <c r="K234" s="67">
        <f t="shared" si="226"/>
        <v>1</v>
      </c>
      <c r="L234" s="75">
        <f>L233*J234</f>
        <v>371743948800</v>
      </c>
      <c r="M234" s="75">
        <f t="shared" si="227"/>
        <v>84757620326400</v>
      </c>
      <c r="N234" s="75">
        <f t="shared" si="228"/>
        <v>533295356573095.31</v>
      </c>
      <c r="O234" s="75">
        <f t="shared" si="229"/>
        <v>2666476782865476.5</v>
      </c>
      <c r="P234" s="75">
        <f t="shared" si="230"/>
        <v>25402.110691871523</v>
      </c>
      <c r="Q234" s="106">
        <f t="shared" si="293"/>
        <v>6.2920048311807824</v>
      </c>
      <c r="R234" s="79">
        <f>Q234/(($C234/K$3))</f>
        <v>0.63845812594427009</v>
      </c>
      <c r="S234" s="76">
        <f t="shared" si="231"/>
        <v>218</v>
      </c>
      <c r="T234" s="76">
        <f t="shared" si="232"/>
        <v>10</v>
      </c>
      <c r="U234" s="76">
        <v>1</v>
      </c>
      <c r="V234" s="67">
        <f t="shared" si="233"/>
        <v>1.05</v>
      </c>
      <c r="W234" s="75">
        <f>W233*U234</f>
        <v>26553139200</v>
      </c>
      <c r="X234" s="75">
        <f t="shared" si="234"/>
        <v>6078013562880</v>
      </c>
      <c r="Y234" s="75">
        <f t="shared" si="235"/>
        <v>133323839143273.75</v>
      </c>
      <c r="Z234" s="75">
        <f t="shared" si="236"/>
        <v>2666476782865476.5</v>
      </c>
      <c r="AA234" s="75">
        <f t="shared" si="237"/>
        <v>25402.110691871523</v>
      </c>
      <c r="AB234" s="106">
        <f t="shared" si="238"/>
        <v>21.935429686685286</v>
      </c>
      <c r="AC234" s="79">
        <f>AB234/(($C234/V$3))</f>
        <v>2.337108185795997</v>
      </c>
      <c r="AD234" s="76">
        <f t="shared" si="239"/>
        <v>193</v>
      </c>
      <c r="AE234" s="76">
        <f t="shared" si="240"/>
        <v>10</v>
      </c>
      <c r="AF234" s="76">
        <v>1</v>
      </c>
      <c r="AG234" s="67">
        <f t="shared" si="241"/>
        <v>1.175</v>
      </c>
      <c r="AH234" s="75">
        <f>AH233*AF234</f>
        <v>1896652800</v>
      </c>
      <c r="AI234" s="75">
        <f t="shared" si="242"/>
        <v>430113438720</v>
      </c>
      <c r="AJ234" s="75">
        <f t="shared" si="243"/>
        <v>4166369973227.2979</v>
      </c>
      <c r="AK234" s="75">
        <f t="shared" si="244"/>
        <v>2666476782865476.5</v>
      </c>
      <c r="AL234" s="75">
        <f t="shared" si="245"/>
        <v>25402.110691871523</v>
      </c>
      <c r="AM234" s="106">
        <f t="shared" si="246"/>
        <v>9.6866770441450161</v>
      </c>
      <c r="AN234" s="79">
        <f>AM234/(($C234/AG$3))</f>
        <v>1.1549310529548851</v>
      </c>
      <c r="AO234" s="76">
        <f t="shared" si="247"/>
        <v>163</v>
      </c>
      <c r="AP234" s="76">
        <f t="shared" si="248"/>
        <v>10</v>
      </c>
      <c r="AQ234" s="76">
        <v>1</v>
      </c>
      <c r="AR234" s="67">
        <f t="shared" si="249"/>
        <v>1.325</v>
      </c>
      <c r="AS234" s="75">
        <f>AS233*AQ234</f>
        <v>135475200</v>
      </c>
      <c r="AT234" s="75">
        <f t="shared" si="250"/>
        <v>29259256320</v>
      </c>
      <c r="AU234" s="75">
        <f t="shared" si="251"/>
        <v>65099530831.676407</v>
      </c>
      <c r="AV234" s="75">
        <f t="shared" si="252"/>
        <v>2666476782865476.5</v>
      </c>
      <c r="AW234" s="75">
        <f t="shared" si="253"/>
        <v>25402.110691871523</v>
      </c>
      <c r="AX234" s="106">
        <f t="shared" si="254"/>
        <v>2.2249208974999815</v>
      </c>
      <c r="AY234" s="79">
        <f>AX234/(($C234/AR$3))</f>
        <v>0.29913954228183409</v>
      </c>
      <c r="AZ234" s="76">
        <f t="shared" si="255"/>
        <v>126</v>
      </c>
      <c r="BA234" s="76">
        <f t="shared" si="256"/>
        <v>10</v>
      </c>
      <c r="BB234" s="76">
        <v>1</v>
      </c>
      <c r="BC234" s="67">
        <f t="shared" si="257"/>
        <v>1.51</v>
      </c>
      <c r="BD234" s="75">
        <f>BD233*BB234</f>
        <v>691200</v>
      </c>
      <c r="BE234" s="75">
        <f t="shared" si="258"/>
        <v>131507712</v>
      </c>
      <c r="BF234" s="75">
        <f t="shared" si="259"/>
        <v>385439208.41260195</v>
      </c>
      <c r="BG234" s="75">
        <f t="shared" si="260"/>
        <v>2666476782865476.5</v>
      </c>
      <c r="BH234" s="75">
        <f t="shared" si="261"/>
        <v>25402.110691871523</v>
      </c>
      <c r="BI234" s="106">
        <f t="shared" si="262"/>
        <v>2.9309247537711092</v>
      </c>
      <c r="BJ234" s="79">
        <f>BI234/(($C234/BC$3))</f>
        <v>0.44908131691470066</v>
      </c>
      <c r="BK234" s="76">
        <f t="shared" si="263"/>
        <v>76</v>
      </c>
      <c r="BL234" s="76">
        <f t="shared" si="264"/>
        <v>10</v>
      </c>
      <c r="BM234" s="76">
        <v>1</v>
      </c>
      <c r="BN234" s="67">
        <f t="shared" si="265"/>
        <v>1.76</v>
      </c>
      <c r="BO234" s="75">
        <f>BO233*BM234</f>
        <v>480</v>
      </c>
      <c r="BP234" s="75">
        <f t="shared" si="266"/>
        <v>64204.800000000003</v>
      </c>
      <c r="BQ234" s="75">
        <f t="shared" si="267"/>
        <v>376405.47696543037</v>
      </c>
      <c r="BR234" s="75">
        <f t="shared" si="268"/>
        <v>2666476782865476.5</v>
      </c>
      <c r="BS234" s="75">
        <f t="shared" si="269"/>
        <v>25402.110691871523</v>
      </c>
      <c r="BT234" s="106">
        <f t="shared" si="270"/>
        <v>5.8625753365080238</v>
      </c>
      <c r="BU234" s="79">
        <f>BT234/(($C234/BN$3))</f>
        <v>1.0469946821160956</v>
      </c>
      <c r="BV234" s="76">
        <f t="shared" si="271"/>
        <v>21</v>
      </c>
      <c r="BW234" s="76">
        <f t="shared" si="272"/>
        <v>10</v>
      </c>
      <c r="BX234" s="76">
        <v>1</v>
      </c>
      <c r="BY234" s="67">
        <f t="shared" si="273"/>
        <v>2.0350000000000001</v>
      </c>
      <c r="BZ234" s="75">
        <f>BZ233*BX234</f>
        <v>6</v>
      </c>
      <c r="CA234" s="75">
        <f t="shared" si="274"/>
        <v>256.41000000000003</v>
      </c>
      <c r="CB234" s="75">
        <f t="shared" si="275"/>
        <v>183.79173679952584</v>
      </c>
      <c r="CC234" s="75">
        <f t="shared" si="276"/>
        <v>2666476782865476.5</v>
      </c>
      <c r="CD234" s="75">
        <f t="shared" si="277"/>
        <v>25402.110691871523</v>
      </c>
      <c r="CE234" s="106">
        <f t="shared" si="295"/>
        <v>0.71678849030664105</v>
      </c>
      <c r="CF234" s="79">
        <f>CE234/(($C234/BY$3))</f>
        <v>0.14801264107295939</v>
      </c>
      <c r="CG234" s="76">
        <f t="shared" si="278"/>
        <v>-29</v>
      </c>
      <c r="CH234" s="76">
        <f t="shared" si="279"/>
        <v>10</v>
      </c>
      <c r="CI234" s="76">
        <v>1</v>
      </c>
      <c r="CJ234" s="67">
        <f t="shared" si="280"/>
        <v>2.2850000000000001</v>
      </c>
      <c r="CK234" s="75">
        <f>CK233*CI234</f>
        <v>1</v>
      </c>
      <c r="CL234" s="75">
        <f t="shared" si="281"/>
        <v>-66.265000000000001</v>
      </c>
      <c r="CM234" s="75">
        <f t="shared" si="282"/>
        <v>0.17948411796828639</v>
      </c>
      <c r="CN234" s="75">
        <f t="shared" si="283"/>
        <v>2666476782865476.5</v>
      </c>
      <c r="CO234" s="75">
        <f t="shared" si="284"/>
        <v>25402.110691871523</v>
      </c>
      <c r="CR234" s="76">
        <f t="shared" si="285"/>
        <v>-92</v>
      </c>
      <c r="CS234" s="76">
        <f t="shared" si="286"/>
        <v>10</v>
      </c>
      <c r="CT234" s="76">
        <v>1</v>
      </c>
      <c r="CU234" s="67">
        <f t="shared" si="287"/>
        <v>2.6</v>
      </c>
      <c r="CV234" s="75">
        <f>CV233*CT234</f>
        <v>1</v>
      </c>
      <c r="CW234" s="75">
        <f t="shared" si="288"/>
        <v>-239.20000000000002</v>
      </c>
      <c r="CX234" s="75">
        <f t="shared" si="289"/>
        <v>2.8909999208648464E-5</v>
      </c>
      <c r="CY234" s="75">
        <f t="shared" si="290"/>
        <v>2666476782865476.5</v>
      </c>
      <c r="CZ234" s="75">
        <f t="shared" si="291"/>
        <v>25402.110691871523</v>
      </c>
    </row>
    <row r="235" spans="1:104">
      <c r="A235" s="67">
        <f t="shared" si="221"/>
        <v>699.41261145826104</v>
      </c>
      <c r="B235" s="67">
        <f t="shared" si="222"/>
        <v>7.6333333333333337</v>
      </c>
      <c r="C235" s="88">
        <f t="shared" si="294"/>
        <v>9.8550000000000004</v>
      </c>
      <c r="D235" s="92"/>
      <c r="E235" s="70">
        <f t="shared" si="223"/>
        <v>61259549882307.187</v>
      </c>
      <c r="F235" s="67">
        <f t="shared" si="292"/>
        <v>45.800000000000026</v>
      </c>
      <c r="G235" s="71">
        <v>229</v>
      </c>
      <c r="H235" s="76">
        <f t="shared" si="224"/>
        <v>229</v>
      </c>
      <c r="I235" s="76">
        <f t="shared" si="225"/>
        <v>10</v>
      </c>
      <c r="J235" s="76">
        <v>1</v>
      </c>
      <c r="K235" s="67">
        <f t="shared" si="226"/>
        <v>1</v>
      </c>
      <c r="L235" s="75">
        <f>L234*J235</f>
        <v>371743948800</v>
      </c>
      <c r="M235" s="75">
        <f t="shared" si="227"/>
        <v>85129364275200</v>
      </c>
      <c r="N235" s="75">
        <f t="shared" si="228"/>
        <v>612595498823071.87</v>
      </c>
      <c r="O235" s="75">
        <f t="shared" si="229"/>
        <v>3062977494115359.5</v>
      </c>
      <c r="P235" s="75">
        <f t="shared" si="230"/>
        <v>26321.227944545892</v>
      </c>
      <c r="Q235" s="106">
        <f t="shared" si="293"/>
        <v>7.1960539590395367</v>
      </c>
      <c r="R235" s="79">
        <f>Q235/(($C235/K$3))</f>
        <v>0.73019319726428578</v>
      </c>
      <c r="S235" s="76">
        <f t="shared" si="231"/>
        <v>219</v>
      </c>
      <c r="T235" s="76">
        <f t="shared" si="232"/>
        <v>10</v>
      </c>
      <c r="U235" s="76">
        <v>1</v>
      </c>
      <c r="V235" s="67">
        <f t="shared" si="233"/>
        <v>1.05</v>
      </c>
      <c r="W235" s="75">
        <f>W234*U235</f>
        <v>26553139200</v>
      </c>
      <c r="X235" s="75">
        <f t="shared" si="234"/>
        <v>6105894359040</v>
      </c>
      <c r="Y235" s="75">
        <f t="shared" si="235"/>
        <v>153148874705767.84</v>
      </c>
      <c r="Z235" s="75">
        <f t="shared" si="236"/>
        <v>3062977494115359.5</v>
      </c>
      <c r="AA235" s="75">
        <f t="shared" si="237"/>
        <v>26321.227944545892</v>
      </c>
      <c r="AB235" s="106">
        <f t="shared" si="238"/>
        <v>25.082136326028198</v>
      </c>
      <c r="AC235" s="79">
        <f>AB235/(($C235/V$3))</f>
        <v>2.6723737333667792</v>
      </c>
      <c r="AD235" s="76">
        <f t="shared" si="239"/>
        <v>194</v>
      </c>
      <c r="AE235" s="76">
        <f t="shared" si="240"/>
        <v>10</v>
      </c>
      <c r="AF235" s="76">
        <v>1</v>
      </c>
      <c r="AG235" s="67">
        <f t="shared" si="241"/>
        <v>1.175</v>
      </c>
      <c r="AH235" s="75">
        <f>AH234*AF235</f>
        <v>1896652800</v>
      </c>
      <c r="AI235" s="75">
        <f t="shared" si="242"/>
        <v>432342005760</v>
      </c>
      <c r="AJ235" s="75">
        <f t="shared" si="243"/>
        <v>4785902334555.2383</v>
      </c>
      <c r="AK235" s="75">
        <f t="shared" si="244"/>
        <v>3062977494115359.5</v>
      </c>
      <c r="AL235" s="75">
        <f t="shared" si="245"/>
        <v>26321.227944545892</v>
      </c>
      <c r="AM235" s="106">
        <f t="shared" si="246"/>
        <v>11.069713955141268</v>
      </c>
      <c r="AN235" s="79">
        <f>AM235/(($C235/AG$3))</f>
        <v>1.3198289089082686</v>
      </c>
      <c r="AO235" s="76">
        <f t="shared" si="247"/>
        <v>164</v>
      </c>
      <c r="AP235" s="76">
        <f t="shared" si="248"/>
        <v>10</v>
      </c>
      <c r="AQ235" s="76">
        <v>1</v>
      </c>
      <c r="AR235" s="67">
        <f t="shared" si="249"/>
        <v>1.325</v>
      </c>
      <c r="AS235" s="75">
        <f>AS234*AQ235</f>
        <v>135475200</v>
      </c>
      <c r="AT235" s="75">
        <f t="shared" si="250"/>
        <v>29438760960</v>
      </c>
      <c r="AU235" s="75">
        <f t="shared" si="251"/>
        <v>74779723977.425446</v>
      </c>
      <c r="AV235" s="75">
        <f t="shared" si="252"/>
        <v>3062977494115359.5</v>
      </c>
      <c r="AW235" s="75">
        <f t="shared" si="253"/>
        <v>26321.227944545892</v>
      </c>
      <c r="AX235" s="106">
        <f t="shared" si="254"/>
        <v>2.5401790543777509</v>
      </c>
      <c r="AY235" s="79">
        <f>AX235/(($C235/AR$3))</f>
        <v>0.34152584952313747</v>
      </c>
      <c r="AZ235" s="76">
        <f t="shared" si="255"/>
        <v>127</v>
      </c>
      <c r="BA235" s="76">
        <f t="shared" si="256"/>
        <v>10</v>
      </c>
      <c r="BB235" s="76">
        <v>1</v>
      </c>
      <c r="BC235" s="67">
        <f t="shared" si="257"/>
        <v>1.51</v>
      </c>
      <c r="BD235" s="75">
        <f>BD234*BB235</f>
        <v>691200</v>
      </c>
      <c r="BE235" s="75">
        <f t="shared" si="258"/>
        <v>132551424</v>
      </c>
      <c r="BF235" s="75">
        <f t="shared" si="259"/>
        <v>442753384.65491527</v>
      </c>
      <c r="BG235" s="75">
        <f t="shared" si="260"/>
        <v>3062977494115359.5</v>
      </c>
      <c r="BH235" s="75">
        <f t="shared" si="261"/>
        <v>26321.227944545892</v>
      </c>
      <c r="BI235" s="106">
        <f t="shared" si="262"/>
        <v>3.3402386130149404</v>
      </c>
      <c r="BJ235" s="79">
        <f>BI235/(($C235/BC$3))</f>
        <v>0.51179708834627702</v>
      </c>
      <c r="BK235" s="76">
        <f t="shared" si="263"/>
        <v>77</v>
      </c>
      <c r="BL235" s="76">
        <f t="shared" si="264"/>
        <v>10</v>
      </c>
      <c r="BM235" s="76">
        <v>1</v>
      </c>
      <c r="BN235" s="67">
        <f t="shared" si="265"/>
        <v>1.76</v>
      </c>
      <c r="BO235" s="75">
        <f>BO234*BM235</f>
        <v>480</v>
      </c>
      <c r="BP235" s="75">
        <f t="shared" si="266"/>
        <v>65049.599999999999</v>
      </c>
      <c r="BQ235" s="75">
        <f t="shared" si="267"/>
        <v>432376.35220206424</v>
      </c>
      <c r="BR235" s="75">
        <f t="shared" si="268"/>
        <v>3062977494115359.5</v>
      </c>
      <c r="BS235" s="75">
        <f t="shared" si="269"/>
        <v>26321.227944545892</v>
      </c>
      <c r="BT235" s="106">
        <f t="shared" si="270"/>
        <v>6.6468718055462945</v>
      </c>
      <c r="BU235" s="79">
        <f>BT235/(($C235/BN$3))</f>
        <v>1.1870618343745791</v>
      </c>
      <c r="BV235" s="76">
        <f t="shared" si="271"/>
        <v>22</v>
      </c>
      <c r="BW235" s="76">
        <f t="shared" si="272"/>
        <v>10</v>
      </c>
      <c r="BX235" s="76">
        <v>1</v>
      </c>
      <c r="BY235" s="67">
        <f t="shared" si="273"/>
        <v>2.0350000000000001</v>
      </c>
      <c r="BZ235" s="75">
        <f>BZ234*BX235</f>
        <v>6</v>
      </c>
      <c r="CA235" s="75">
        <f t="shared" si="274"/>
        <v>268.62</v>
      </c>
      <c r="CB235" s="75">
        <f t="shared" si="275"/>
        <v>211.12126572366336</v>
      </c>
      <c r="CC235" s="75">
        <f t="shared" si="276"/>
        <v>3062977494115359.5</v>
      </c>
      <c r="CD235" s="75">
        <f t="shared" si="277"/>
        <v>26321.227944545892</v>
      </c>
      <c r="CE235" s="106">
        <f t="shared" si="295"/>
        <v>0.78594767970986279</v>
      </c>
      <c r="CF235" s="79">
        <f>CE235/(($C235/BY$3))</f>
        <v>0.16229361016839888</v>
      </c>
      <c r="CG235" s="76">
        <f t="shared" si="278"/>
        <v>-28</v>
      </c>
      <c r="CH235" s="76">
        <f t="shared" si="279"/>
        <v>10</v>
      </c>
      <c r="CI235" s="76">
        <v>1</v>
      </c>
      <c r="CJ235" s="67">
        <f t="shared" si="280"/>
        <v>2.2850000000000001</v>
      </c>
      <c r="CK235" s="75">
        <f>CK234*CI235</f>
        <v>1</v>
      </c>
      <c r="CL235" s="75">
        <f t="shared" si="281"/>
        <v>-63.980000000000004</v>
      </c>
      <c r="CM235" s="75">
        <f t="shared" si="282"/>
        <v>0.20617311105826433</v>
      </c>
      <c r="CN235" s="75">
        <f t="shared" si="283"/>
        <v>3062977494115359.5</v>
      </c>
      <c r="CO235" s="75">
        <f t="shared" si="284"/>
        <v>26321.227944545892</v>
      </c>
      <c r="CR235" s="76">
        <f t="shared" si="285"/>
        <v>-91</v>
      </c>
      <c r="CS235" s="76">
        <f t="shared" si="286"/>
        <v>10</v>
      </c>
      <c r="CT235" s="76">
        <v>1</v>
      </c>
      <c r="CU235" s="67">
        <f t="shared" si="287"/>
        <v>2.6</v>
      </c>
      <c r="CV235" s="75">
        <f>CV234*CT235</f>
        <v>1</v>
      </c>
      <c r="CW235" s="75">
        <f t="shared" si="288"/>
        <v>-236.6</v>
      </c>
      <c r="CX235" s="75">
        <f t="shared" si="289"/>
        <v>3.3208868533940085E-5</v>
      </c>
      <c r="CY235" s="75">
        <f t="shared" si="290"/>
        <v>3062977494115359.5</v>
      </c>
      <c r="CZ235" s="75">
        <f t="shared" si="291"/>
        <v>26321.227944545892</v>
      </c>
    </row>
    <row r="236" spans="1:104">
      <c r="A236" s="67">
        <f t="shared" si="221"/>
        <v>724.07734393503563</v>
      </c>
      <c r="B236" s="67">
        <f t="shared" si="222"/>
        <v>7.666666666666667</v>
      </c>
      <c r="C236" s="88">
        <f t="shared" si="294"/>
        <v>9.8550000000000004</v>
      </c>
      <c r="D236" s="92"/>
      <c r="E236" s="70">
        <f t="shared" si="223"/>
        <v>70368744177665.078</v>
      </c>
      <c r="F236" s="67">
        <f t="shared" si="292"/>
        <v>46.000000000000021</v>
      </c>
      <c r="G236" s="71">
        <v>230</v>
      </c>
      <c r="H236" s="76">
        <f t="shared" si="224"/>
        <v>230</v>
      </c>
      <c r="I236" s="76">
        <f t="shared" si="225"/>
        <v>10</v>
      </c>
      <c r="J236" s="76">
        <v>1</v>
      </c>
      <c r="K236" s="67">
        <f t="shared" si="226"/>
        <v>1</v>
      </c>
      <c r="L236" s="75">
        <f>L235*J236</f>
        <v>371743948800</v>
      </c>
      <c r="M236" s="75">
        <f t="shared" si="227"/>
        <v>85501108224000</v>
      </c>
      <c r="N236" s="75">
        <f t="shared" si="228"/>
        <v>703687441776650.75</v>
      </c>
      <c r="O236" s="75">
        <f t="shared" si="229"/>
        <v>3518437208883254</v>
      </c>
      <c r="P236" s="75">
        <f t="shared" si="230"/>
        <v>27273.57995488634</v>
      </c>
      <c r="Q236" s="106">
        <f t="shared" si="293"/>
        <v>8.2301558002394053</v>
      </c>
      <c r="R236" s="79">
        <f>Q236/(($C236/K$3))</f>
        <v>0.83512489094260833</v>
      </c>
      <c r="S236" s="76">
        <f t="shared" si="231"/>
        <v>220</v>
      </c>
      <c r="T236" s="76">
        <f t="shared" si="232"/>
        <v>10</v>
      </c>
      <c r="U236" s="76">
        <v>14</v>
      </c>
      <c r="V236" s="67">
        <f t="shared" si="233"/>
        <v>1.05</v>
      </c>
      <c r="W236" s="75">
        <f>W235*U236</f>
        <v>371743948800</v>
      </c>
      <c r="X236" s="75">
        <f t="shared" si="234"/>
        <v>85872852172800</v>
      </c>
      <c r="Y236" s="75">
        <f t="shared" si="235"/>
        <v>175921860444162.56</v>
      </c>
      <c r="Z236" s="75">
        <f t="shared" si="236"/>
        <v>3518437208883254</v>
      </c>
      <c r="AA236" s="75">
        <f t="shared" si="237"/>
        <v>27273.57995488634</v>
      </c>
      <c r="AB236" s="106">
        <f t="shared" si="238"/>
        <v>2.0486318550379456</v>
      </c>
      <c r="AC236" s="79">
        <f>AB236/(($C236/V$3))</f>
        <v>0.21827127831454518</v>
      </c>
      <c r="AD236" s="76">
        <f t="shared" si="239"/>
        <v>195</v>
      </c>
      <c r="AE236" s="76">
        <f t="shared" si="240"/>
        <v>10</v>
      </c>
      <c r="AF236" s="76">
        <v>1</v>
      </c>
      <c r="AG236" s="67">
        <f t="shared" si="241"/>
        <v>1.175</v>
      </c>
      <c r="AH236" s="75">
        <f>AH235*AF236</f>
        <v>1896652800</v>
      </c>
      <c r="AI236" s="75">
        <f t="shared" si="242"/>
        <v>434570572800</v>
      </c>
      <c r="AJ236" s="75">
        <f t="shared" si="243"/>
        <v>5497558138880.0723</v>
      </c>
      <c r="AK236" s="75">
        <f t="shared" si="244"/>
        <v>3518437208883254</v>
      </c>
      <c r="AL236" s="75">
        <f t="shared" si="245"/>
        <v>27273.57995488634</v>
      </c>
      <c r="AM236" s="106">
        <f t="shared" si="246"/>
        <v>12.650553173581274</v>
      </c>
      <c r="AN236" s="79">
        <f>AM236/(($C236/AG$3))</f>
        <v>1.5083105001479447</v>
      </c>
      <c r="AO236" s="76">
        <f t="shared" si="247"/>
        <v>165</v>
      </c>
      <c r="AP236" s="76">
        <f t="shared" si="248"/>
        <v>10</v>
      </c>
      <c r="AQ236" s="76">
        <v>1</v>
      </c>
      <c r="AR236" s="67">
        <f t="shared" si="249"/>
        <v>1.325</v>
      </c>
      <c r="AS236" s="75">
        <f>AS235*AQ236</f>
        <v>135475200</v>
      </c>
      <c r="AT236" s="75">
        <f t="shared" si="250"/>
        <v>29618265600</v>
      </c>
      <c r="AU236" s="75">
        <f t="shared" si="251"/>
        <v>85899345920.000931</v>
      </c>
      <c r="AV236" s="75">
        <f t="shared" si="252"/>
        <v>3518437208883254</v>
      </c>
      <c r="AW236" s="75">
        <f t="shared" si="253"/>
        <v>27273.57995488634</v>
      </c>
      <c r="AX236" s="106">
        <f t="shared" si="254"/>
        <v>2.9002152617606662</v>
      </c>
      <c r="AY236" s="79">
        <f>AX236/(($C236/AR$3))</f>
        <v>0.38993254407233713</v>
      </c>
      <c r="AZ236" s="76">
        <f t="shared" si="255"/>
        <v>128</v>
      </c>
      <c r="BA236" s="76">
        <f t="shared" si="256"/>
        <v>10</v>
      </c>
      <c r="BB236" s="76">
        <v>1</v>
      </c>
      <c r="BC236" s="67">
        <f t="shared" si="257"/>
        <v>1.51</v>
      </c>
      <c r="BD236" s="75">
        <f>BD235*BB236</f>
        <v>691200</v>
      </c>
      <c r="BE236" s="75">
        <f t="shared" si="258"/>
        <v>133595136</v>
      </c>
      <c r="BF236" s="75">
        <f t="shared" si="259"/>
        <v>508590084.62247068</v>
      </c>
      <c r="BG236" s="75">
        <f t="shared" si="260"/>
        <v>3518437208883254</v>
      </c>
      <c r="BH236" s="75">
        <f t="shared" si="261"/>
        <v>27273.57995488634</v>
      </c>
      <c r="BI236" s="106">
        <f t="shared" si="262"/>
        <v>3.8069506110048099</v>
      </c>
      <c r="BJ236" s="79">
        <f>BI236/(($C236/BC$3))</f>
        <v>0.58330750102661211</v>
      </c>
      <c r="BK236" s="76">
        <f t="shared" si="263"/>
        <v>78</v>
      </c>
      <c r="BL236" s="76">
        <f t="shared" si="264"/>
        <v>10</v>
      </c>
      <c r="BM236" s="76">
        <v>1</v>
      </c>
      <c r="BN236" s="67">
        <f t="shared" si="265"/>
        <v>1.76</v>
      </c>
      <c r="BO236" s="75">
        <f>BO235*BM236</f>
        <v>480</v>
      </c>
      <c r="BP236" s="75">
        <f t="shared" si="266"/>
        <v>65894.399999999994</v>
      </c>
      <c r="BQ236" s="75">
        <f t="shared" si="267"/>
        <v>496670.00451412977</v>
      </c>
      <c r="BR236" s="75">
        <f t="shared" si="268"/>
        <v>3518437208883254</v>
      </c>
      <c r="BS236" s="75">
        <f t="shared" si="269"/>
        <v>27273.57995488634</v>
      </c>
      <c r="BT236" s="106">
        <f t="shared" si="270"/>
        <v>7.5373628793058263</v>
      </c>
      <c r="BU236" s="79">
        <f>BT236/(($C236/BN$3))</f>
        <v>1.3460942331383312</v>
      </c>
      <c r="BV236" s="76">
        <f t="shared" si="271"/>
        <v>23</v>
      </c>
      <c r="BW236" s="76">
        <f t="shared" si="272"/>
        <v>10</v>
      </c>
      <c r="BX236" s="76">
        <v>1</v>
      </c>
      <c r="BY236" s="67">
        <f t="shared" si="273"/>
        <v>2.0350000000000001</v>
      </c>
      <c r="BZ236" s="75">
        <f>BZ235*BX236</f>
        <v>6</v>
      </c>
      <c r="CA236" s="75">
        <f t="shared" si="274"/>
        <v>280.83000000000004</v>
      </c>
      <c r="CB236" s="75">
        <f t="shared" si="275"/>
        <v>242.51465064166408</v>
      </c>
      <c r="CC236" s="75">
        <f t="shared" si="276"/>
        <v>3518437208883254</v>
      </c>
      <c r="CD236" s="75">
        <f t="shared" si="277"/>
        <v>27273.57995488634</v>
      </c>
      <c r="CE236" s="106">
        <f t="shared" si="295"/>
        <v>0.86356390215313195</v>
      </c>
      <c r="CF236" s="79">
        <f>CE236/(($C236/BY$3))</f>
        <v>0.17832090724318861</v>
      </c>
      <c r="CG236" s="76">
        <f t="shared" si="278"/>
        <v>-27</v>
      </c>
      <c r="CH236" s="76">
        <f t="shared" si="279"/>
        <v>10</v>
      </c>
      <c r="CI236" s="76">
        <v>1</v>
      </c>
      <c r="CJ236" s="67">
        <f t="shared" si="280"/>
        <v>2.2850000000000001</v>
      </c>
      <c r="CK236" s="75">
        <f>CK235*CI236</f>
        <v>1</v>
      </c>
      <c r="CL236" s="75">
        <f t="shared" si="281"/>
        <v>-61.695000000000007</v>
      </c>
      <c r="CM236" s="75">
        <f t="shared" si="282"/>
        <v>0.2368307135172493</v>
      </c>
      <c r="CN236" s="75">
        <f t="shared" si="283"/>
        <v>3518437208883254</v>
      </c>
      <c r="CO236" s="75">
        <f t="shared" si="284"/>
        <v>27273.57995488634</v>
      </c>
      <c r="CR236" s="76">
        <f t="shared" si="285"/>
        <v>-90</v>
      </c>
      <c r="CS236" s="76">
        <f t="shared" si="286"/>
        <v>10</v>
      </c>
      <c r="CT236" s="76">
        <v>1</v>
      </c>
      <c r="CU236" s="67">
        <f t="shared" si="287"/>
        <v>2.6</v>
      </c>
      <c r="CV236" s="75">
        <f>CV235*CT236</f>
        <v>1</v>
      </c>
      <c r="CW236" s="75">
        <f t="shared" si="288"/>
        <v>-234</v>
      </c>
      <c r="CX236" s="75">
        <f t="shared" si="289"/>
        <v>3.814697265624977E-5</v>
      </c>
      <c r="CY236" s="75">
        <f t="shared" si="290"/>
        <v>3518437208883254</v>
      </c>
      <c r="CZ236" s="75">
        <f t="shared" si="291"/>
        <v>27273.57995488634</v>
      </c>
    </row>
    <row r="237" spans="1:104">
      <c r="A237" s="67">
        <f t="shared" si="221"/>
        <v>749.61187632417182</v>
      </c>
      <c r="B237" s="67">
        <f t="shared" si="222"/>
        <v>7.7</v>
      </c>
      <c r="C237" s="88">
        <f t="shared" si="294"/>
        <v>9.8550000000000004</v>
      </c>
      <c r="D237" s="92"/>
      <c r="E237" s="70">
        <f t="shared" si="223"/>
        <v>80832460680091.078</v>
      </c>
      <c r="F237" s="67">
        <f t="shared" si="292"/>
        <v>46.200000000000024</v>
      </c>
      <c r="G237" s="71">
        <v>231</v>
      </c>
      <c r="H237" s="76">
        <f t="shared" si="224"/>
        <v>231</v>
      </c>
      <c r="I237" s="76">
        <f t="shared" si="225"/>
        <v>10</v>
      </c>
      <c r="J237" s="76">
        <v>1</v>
      </c>
      <c r="K237" s="67">
        <f t="shared" si="226"/>
        <v>1</v>
      </c>
      <c r="L237" s="75">
        <f>L236*J237</f>
        <v>371743948800</v>
      </c>
      <c r="M237" s="75">
        <f t="shared" si="227"/>
        <v>85872852172800</v>
      </c>
      <c r="N237" s="75">
        <f t="shared" si="228"/>
        <v>808324606800910.75</v>
      </c>
      <c r="O237" s="75">
        <f t="shared" si="229"/>
        <v>4041623034004554</v>
      </c>
      <c r="P237" s="75">
        <f t="shared" si="230"/>
        <v>28260.367737421278</v>
      </c>
      <c r="Q237" s="106">
        <f t="shared" si="293"/>
        <v>9.413040167506459</v>
      </c>
      <c r="R237" s="79">
        <f>Q237/(($C237/K$3))</f>
        <v>0.95515374606864112</v>
      </c>
      <c r="S237" s="76">
        <f t="shared" si="231"/>
        <v>221</v>
      </c>
      <c r="T237" s="76">
        <f t="shared" si="232"/>
        <v>10</v>
      </c>
      <c r="U237" s="76">
        <v>1</v>
      </c>
      <c r="V237" s="67">
        <f t="shared" si="233"/>
        <v>1.05</v>
      </c>
      <c r="W237" s="75">
        <f>W236*U237</f>
        <v>371743948800</v>
      </c>
      <c r="X237" s="75">
        <f t="shared" si="234"/>
        <v>86263183319040</v>
      </c>
      <c r="Y237" s="75">
        <f t="shared" si="235"/>
        <v>202081151700227.53</v>
      </c>
      <c r="Z237" s="75">
        <f t="shared" si="236"/>
        <v>4041623034004554</v>
      </c>
      <c r="AA237" s="75">
        <f t="shared" si="237"/>
        <v>28260.367737421278</v>
      </c>
      <c r="AB237" s="106">
        <f t="shared" si="238"/>
        <v>2.3426118063930086</v>
      </c>
      <c r="AC237" s="79">
        <f>AB237/(($C237/V$3))</f>
        <v>0.24959334314689588</v>
      </c>
      <c r="AD237" s="76">
        <f t="shared" si="239"/>
        <v>196</v>
      </c>
      <c r="AE237" s="76">
        <f t="shared" si="240"/>
        <v>10</v>
      </c>
      <c r="AF237" s="76">
        <v>1</v>
      </c>
      <c r="AG237" s="67">
        <f t="shared" si="241"/>
        <v>1.175</v>
      </c>
      <c r="AH237" s="75">
        <f>AH236*AF237</f>
        <v>1896652800</v>
      </c>
      <c r="AI237" s="75">
        <f t="shared" si="242"/>
        <v>436799139840</v>
      </c>
      <c r="AJ237" s="75">
        <f t="shared" si="243"/>
        <v>6315035990632.1006</v>
      </c>
      <c r="AK237" s="75">
        <f t="shared" si="244"/>
        <v>4041623034004554</v>
      </c>
      <c r="AL237" s="75">
        <f t="shared" si="245"/>
        <v>28260.367737421278</v>
      </c>
      <c r="AM237" s="106">
        <f t="shared" si="246"/>
        <v>14.457528448763211</v>
      </c>
      <c r="AN237" s="79">
        <f>AM237/(($C237/AG$3))</f>
        <v>1.7237540261082467</v>
      </c>
      <c r="AO237" s="76">
        <f t="shared" si="247"/>
        <v>166</v>
      </c>
      <c r="AP237" s="76">
        <f t="shared" si="248"/>
        <v>10</v>
      </c>
      <c r="AQ237" s="76">
        <v>1</v>
      </c>
      <c r="AR237" s="67">
        <f t="shared" si="249"/>
        <v>1.325</v>
      </c>
      <c r="AS237" s="75">
        <f>AS236*AQ237</f>
        <v>135475200</v>
      </c>
      <c r="AT237" s="75">
        <f t="shared" si="250"/>
        <v>29797770240</v>
      </c>
      <c r="AU237" s="75">
        <f t="shared" si="251"/>
        <v>98672437353.626373</v>
      </c>
      <c r="AV237" s="75">
        <f t="shared" si="252"/>
        <v>4041623034004554</v>
      </c>
      <c r="AW237" s="75">
        <f t="shared" si="253"/>
        <v>28260.367737421278</v>
      </c>
      <c r="AX237" s="106">
        <f t="shared" si="254"/>
        <v>3.3114033888740519</v>
      </c>
      <c r="AY237" s="79">
        <f>AX237/(($C237/AR$3))</f>
        <v>0.44521658957464416</v>
      </c>
      <c r="AZ237" s="76">
        <f t="shared" si="255"/>
        <v>129</v>
      </c>
      <c r="BA237" s="76">
        <f t="shared" si="256"/>
        <v>10</v>
      </c>
      <c r="BB237" s="76">
        <v>1</v>
      </c>
      <c r="BC237" s="67">
        <f t="shared" si="257"/>
        <v>1.51</v>
      </c>
      <c r="BD237" s="75">
        <f>BD236*BB237</f>
        <v>691200</v>
      </c>
      <c r="BE237" s="75">
        <f t="shared" si="258"/>
        <v>134638848</v>
      </c>
      <c r="BF237" s="75">
        <f t="shared" si="259"/>
        <v>584216593.57363486</v>
      </c>
      <c r="BG237" s="75">
        <f t="shared" si="260"/>
        <v>4041623034004554</v>
      </c>
      <c r="BH237" s="75">
        <f t="shared" si="261"/>
        <v>28260.367737421278</v>
      </c>
      <c r="BI237" s="106">
        <f t="shared" si="262"/>
        <v>4.3391383857772974</v>
      </c>
      <c r="BJ237" s="79">
        <f>BI237/(($C237/BC$3))</f>
        <v>0.66485022450773401</v>
      </c>
      <c r="BK237" s="76">
        <f t="shared" si="263"/>
        <v>79</v>
      </c>
      <c r="BL237" s="76">
        <f t="shared" si="264"/>
        <v>10</v>
      </c>
      <c r="BM237" s="76">
        <v>1</v>
      </c>
      <c r="BN237" s="67">
        <f t="shared" si="265"/>
        <v>1.76</v>
      </c>
      <c r="BO237" s="75">
        <f>BO236*BM237</f>
        <v>480</v>
      </c>
      <c r="BP237" s="75">
        <f t="shared" si="266"/>
        <v>66739.199999999997</v>
      </c>
      <c r="BQ237" s="75">
        <f t="shared" si="267"/>
        <v>570524.01716175093</v>
      </c>
      <c r="BR237" s="75">
        <f t="shared" si="268"/>
        <v>4041623034004554</v>
      </c>
      <c r="BS237" s="75">
        <f t="shared" si="269"/>
        <v>28260.367737421278</v>
      </c>
      <c r="BT237" s="106">
        <f t="shared" si="270"/>
        <v>8.5485594247721117</v>
      </c>
      <c r="BU237" s="79">
        <f>BT237/(($C237/BN$3))</f>
        <v>1.5266833675899458</v>
      </c>
      <c r="BV237" s="76">
        <f t="shared" si="271"/>
        <v>24</v>
      </c>
      <c r="BW237" s="76">
        <f t="shared" si="272"/>
        <v>10</v>
      </c>
      <c r="BX237" s="76">
        <v>1</v>
      </c>
      <c r="BY237" s="67">
        <f t="shared" si="273"/>
        <v>2.0350000000000001</v>
      </c>
      <c r="BZ237" s="75">
        <f>BZ236*BX237</f>
        <v>6</v>
      </c>
      <c r="CA237" s="75">
        <f t="shared" si="274"/>
        <v>293.04000000000002</v>
      </c>
      <c r="CB237" s="75">
        <f t="shared" si="275"/>
        <v>278.57618025476017</v>
      </c>
      <c r="CC237" s="75">
        <f t="shared" si="276"/>
        <v>4041623034004554</v>
      </c>
      <c r="CD237" s="75">
        <f t="shared" si="277"/>
        <v>28260.367737421278</v>
      </c>
      <c r="CE237" s="106">
        <f t="shared" si="295"/>
        <v>0.95064216576153482</v>
      </c>
      <c r="CF237" s="79">
        <f>CE237/(($C237/BY$3))</f>
        <v>0.19630206061133673</v>
      </c>
      <c r="CG237" s="76">
        <f t="shared" si="278"/>
        <v>-26</v>
      </c>
      <c r="CH237" s="76">
        <f t="shared" si="279"/>
        <v>10</v>
      </c>
      <c r="CI237" s="76">
        <v>1</v>
      </c>
      <c r="CJ237" s="67">
        <f t="shared" si="280"/>
        <v>2.2850000000000001</v>
      </c>
      <c r="CK237" s="75">
        <f>CK236*CI237</f>
        <v>1</v>
      </c>
      <c r="CL237" s="75">
        <f t="shared" si="281"/>
        <v>-59.410000000000004</v>
      </c>
      <c r="CM237" s="75">
        <f t="shared" si="282"/>
        <v>0.27204705103003834</v>
      </c>
      <c r="CN237" s="75">
        <f t="shared" si="283"/>
        <v>4041623034004554</v>
      </c>
      <c r="CO237" s="75">
        <f t="shared" si="284"/>
        <v>28260.367737421278</v>
      </c>
      <c r="CR237" s="76">
        <f t="shared" si="285"/>
        <v>-89</v>
      </c>
      <c r="CS237" s="76">
        <f t="shared" si="286"/>
        <v>10</v>
      </c>
      <c r="CT237" s="76">
        <v>1</v>
      </c>
      <c r="CU237" s="67">
        <f t="shared" si="287"/>
        <v>2.6</v>
      </c>
      <c r="CV237" s="75">
        <f>CV236*CT237</f>
        <v>1</v>
      </c>
      <c r="CW237" s="75">
        <f t="shared" si="288"/>
        <v>-231.4</v>
      </c>
      <c r="CX237" s="75">
        <f t="shared" si="289"/>
        <v>4.3819364738350981E-5</v>
      </c>
      <c r="CY237" s="75">
        <f t="shared" si="290"/>
        <v>4041623034004554</v>
      </c>
      <c r="CZ237" s="75">
        <f t="shared" si="291"/>
        <v>28260.367737421278</v>
      </c>
    </row>
    <row r="238" spans="1:104">
      <c r="A238" s="67">
        <f t="shared" si="221"/>
        <v>776.04688205333571</v>
      </c>
      <c r="B238" s="67">
        <f t="shared" si="222"/>
        <v>7.7333333333333334</v>
      </c>
      <c r="C238" s="88">
        <f t="shared" si="294"/>
        <v>9.8550000000000004</v>
      </c>
      <c r="D238" s="92"/>
      <c r="E238" s="70">
        <f t="shared" si="223"/>
        <v>92852114613583.141</v>
      </c>
      <c r="F238" s="67">
        <f t="shared" si="292"/>
        <v>46.400000000000027</v>
      </c>
      <c r="G238" s="71">
        <v>232</v>
      </c>
      <c r="H238" s="76">
        <f t="shared" si="224"/>
        <v>232</v>
      </c>
      <c r="I238" s="76">
        <f t="shared" si="225"/>
        <v>10</v>
      </c>
      <c r="J238" s="76">
        <v>1</v>
      </c>
      <c r="K238" s="67">
        <f t="shared" si="226"/>
        <v>1</v>
      </c>
      <c r="L238" s="75">
        <f>L237*J238</f>
        <v>371743948800</v>
      </c>
      <c r="M238" s="75">
        <f t="shared" si="227"/>
        <v>86244596121600</v>
      </c>
      <c r="N238" s="75">
        <f t="shared" si="228"/>
        <v>928521146135831.37</v>
      </c>
      <c r="O238" s="75">
        <f t="shared" si="229"/>
        <v>4642605730679157</v>
      </c>
      <c r="P238" s="75">
        <f t="shared" si="230"/>
        <v>29282.835682812536</v>
      </c>
      <c r="Q238" s="106">
        <f t="shared" si="293"/>
        <v>10.766137101815273</v>
      </c>
      <c r="R238" s="79">
        <f>Q238/(($C238/K$3))</f>
        <v>1.0924542974952078</v>
      </c>
      <c r="S238" s="76">
        <f t="shared" si="231"/>
        <v>222</v>
      </c>
      <c r="T238" s="76">
        <f t="shared" si="232"/>
        <v>10</v>
      </c>
      <c r="U238" s="76">
        <v>1</v>
      </c>
      <c r="V238" s="67">
        <f t="shared" si="233"/>
        <v>1.05</v>
      </c>
      <c r="W238" s="75">
        <f>W237*U238</f>
        <v>371743948800</v>
      </c>
      <c r="X238" s="75">
        <f t="shared" si="234"/>
        <v>86653514465280</v>
      </c>
      <c r="Y238" s="75">
        <f t="shared" si="235"/>
        <v>232130286533957.66</v>
      </c>
      <c r="Z238" s="75">
        <f t="shared" si="236"/>
        <v>4642605730679157</v>
      </c>
      <c r="AA238" s="75">
        <f t="shared" si="237"/>
        <v>29282.835682812536</v>
      </c>
      <c r="AB238" s="106">
        <f t="shared" si="238"/>
        <v>2.6788329125065866</v>
      </c>
      <c r="AC238" s="79">
        <f>AB238/(($C238/V$3))</f>
        <v>0.28541598763388287</v>
      </c>
      <c r="AD238" s="76">
        <f t="shared" si="239"/>
        <v>197</v>
      </c>
      <c r="AE238" s="76">
        <f t="shared" si="240"/>
        <v>10</v>
      </c>
      <c r="AF238" s="76">
        <v>1</v>
      </c>
      <c r="AG238" s="67">
        <f t="shared" si="241"/>
        <v>1.175</v>
      </c>
      <c r="AH238" s="75">
        <f>AH237*AF238</f>
        <v>1896652800</v>
      </c>
      <c r="AI238" s="75">
        <f t="shared" si="242"/>
        <v>439027706880</v>
      </c>
      <c r="AJ238" s="75">
        <f t="shared" si="243"/>
        <v>7254071454186.1641</v>
      </c>
      <c r="AK238" s="75">
        <f t="shared" si="244"/>
        <v>4642605730679157</v>
      </c>
      <c r="AL238" s="75">
        <f t="shared" si="245"/>
        <v>29282.835682812536</v>
      </c>
      <c r="AM238" s="106">
        <f t="shared" si="246"/>
        <v>16.52303793247593</v>
      </c>
      <c r="AN238" s="79">
        <f>AM238/(($C238/AG$3))</f>
        <v>1.9700222801277743</v>
      </c>
      <c r="AO238" s="76">
        <f t="shared" si="247"/>
        <v>167</v>
      </c>
      <c r="AP238" s="76">
        <f t="shared" si="248"/>
        <v>10</v>
      </c>
      <c r="AQ238" s="76">
        <v>1</v>
      </c>
      <c r="AR238" s="67">
        <f t="shared" si="249"/>
        <v>1.325</v>
      </c>
      <c r="AS238" s="75">
        <f>AS237*AQ238</f>
        <v>135475200</v>
      </c>
      <c r="AT238" s="75">
        <f t="shared" si="250"/>
        <v>29977274880</v>
      </c>
      <c r="AU238" s="75">
        <f t="shared" si="251"/>
        <v>113344866471.65862</v>
      </c>
      <c r="AV238" s="75">
        <f t="shared" si="252"/>
        <v>4642605730679157</v>
      </c>
      <c r="AW238" s="75">
        <f t="shared" si="253"/>
        <v>29282.835682812536</v>
      </c>
      <c r="AX238" s="106">
        <f t="shared" si="254"/>
        <v>3.7810263583124808</v>
      </c>
      <c r="AY238" s="79">
        <f>AX238/(($C238/AR$3))</f>
        <v>0.5083571714626115</v>
      </c>
      <c r="AZ238" s="76">
        <f t="shared" si="255"/>
        <v>130</v>
      </c>
      <c r="BA238" s="76">
        <f t="shared" si="256"/>
        <v>10</v>
      </c>
      <c r="BB238" s="76">
        <v>1</v>
      </c>
      <c r="BC238" s="67">
        <f t="shared" si="257"/>
        <v>1.51</v>
      </c>
      <c r="BD238" s="75">
        <f>BD237*BB238</f>
        <v>691200</v>
      </c>
      <c r="BE238" s="75">
        <f t="shared" si="258"/>
        <v>135682560</v>
      </c>
      <c r="BF238" s="75">
        <f t="shared" si="259"/>
        <v>671088640.00000584</v>
      </c>
      <c r="BG238" s="75">
        <f t="shared" si="260"/>
        <v>4642605730679157</v>
      </c>
      <c r="BH238" s="75">
        <f t="shared" si="261"/>
        <v>29282.835682812536</v>
      </c>
      <c r="BI238" s="106">
        <f t="shared" si="262"/>
        <v>4.9460198864172806</v>
      </c>
      <c r="BJ238" s="79">
        <f>BI238/(($C238/BC$3))</f>
        <v>0.75783764875597093</v>
      </c>
      <c r="BK238" s="76">
        <f t="shared" si="263"/>
        <v>80</v>
      </c>
      <c r="BL238" s="76">
        <f t="shared" si="264"/>
        <v>10</v>
      </c>
      <c r="BM238" s="76">
        <v>10</v>
      </c>
      <c r="BN238" s="67">
        <f t="shared" si="265"/>
        <v>1.76</v>
      </c>
      <c r="BO238" s="75">
        <f>BO237*BM238</f>
        <v>4800</v>
      </c>
      <c r="BP238" s="75">
        <f t="shared" si="266"/>
        <v>675840</v>
      </c>
      <c r="BQ238" s="75">
        <f t="shared" si="267"/>
        <v>655360.00000000349</v>
      </c>
      <c r="BR238" s="75">
        <f t="shared" si="268"/>
        <v>4642605730679157</v>
      </c>
      <c r="BS238" s="75">
        <f t="shared" si="269"/>
        <v>29282.835682812536</v>
      </c>
      <c r="BT238" s="106">
        <f t="shared" si="270"/>
        <v>0.96969696969697483</v>
      </c>
      <c r="BU238" s="79">
        <f>BT238/(($C238/BN$3))</f>
        <v>0.17317774395400057</v>
      </c>
      <c r="BV238" s="76">
        <f t="shared" si="271"/>
        <v>25</v>
      </c>
      <c r="BW238" s="76">
        <f t="shared" si="272"/>
        <v>10</v>
      </c>
      <c r="BX238" s="76">
        <v>1</v>
      </c>
      <c r="BY238" s="67">
        <f t="shared" si="273"/>
        <v>2.0350000000000001</v>
      </c>
      <c r="BZ238" s="75">
        <f>BZ237*BX238</f>
        <v>6</v>
      </c>
      <c r="CA238" s="75">
        <f t="shared" si="274"/>
        <v>305.25</v>
      </c>
      <c r="CB238" s="75">
        <f t="shared" si="275"/>
        <v>320.00000000000057</v>
      </c>
      <c r="CC238" s="75">
        <f t="shared" si="276"/>
        <v>4642605730679157</v>
      </c>
      <c r="CD238" s="75">
        <f t="shared" si="277"/>
        <v>29282.835682812536</v>
      </c>
      <c r="CE238" s="106">
        <f t="shared" si="295"/>
        <v>1.0483210483210501</v>
      </c>
      <c r="CF238" s="79">
        <f>CE238/(($C238/BY$3))</f>
        <v>0.21647217994249995</v>
      </c>
      <c r="CG238" s="76">
        <f t="shared" si="278"/>
        <v>-25</v>
      </c>
      <c r="CH238" s="76">
        <f t="shared" si="279"/>
        <v>10</v>
      </c>
      <c r="CI238" s="76">
        <v>1</v>
      </c>
      <c r="CJ238" s="67">
        <f t="shared" si="280"/>
        <v>2.2850000000000001</v>
      </c>
      <c r="CK238" s="75">
        <f>CK237*CI238</f>
        <v>1</v>
      </c>
      <c r="CL238" s="75">
        <f t="shared" si="281"/>
        <v>-57.125</v>
      </c>
      <c r="CM238" s="75">
        <f t="shared" si="282"/>
        <v>0.31249999999999944</v>
      </c>
      <c r="CN238" s="75">
        <f t="shared" si="283"/>
        <v>4642605730679157</v>
      </c>
      <c r="CO238" s="75">
        <f t="shared" si="284"/>
        <v>29282.835682812536</v>
      </c>
      <c r="CR238" s="76">
        <f t="shared" si="285"/>
        <v>-88</v>
      </c>
      <c r="CS238" s="76">
        <f t="shared" si="286"/>
        <v>10</v>
      </c>
      <c r="CT238" s="76">
        <v>1</v>
      </c>
      <c r="CU238" s="67">
        <f t="shared" si="287"/>
        <v>2.6</v>
      </c>
      <c r="CV238" s="75">
        <f>CV237*CT238</f>
        <v>1</v>
      </c>
      <c r="CW238" s="75">
        <f t="shared" si="288"/>
        <v>-228.8</v>
      </c>
      <c r="CX238" s="75">
        <f t="shared" si="289"/>
        <v>5.0335232191958868E-5</v>
      </c>
      <c r="CY238" s="75">
        <f t="shared" si="290"/>
        <v>4642605730679157</v>
      </c>
      <c r="CZ238" s="75">
        <f t="shared" si="291"/>
        <v>29282.835682812536</v>
      </c>
    </row>
    <row r="239" spans="1:104">
      <c r="A239" s="67">
        <f t="shared" si="221"/>
        <v>803.41411624628518</v>
      </c>
      <c r="B239" s="67">
        <f t="shared" si="222"/>
        <v>7.7666666666666666</v>
      </c>
      <c r="C239" s="88">
        <f t="shared" si="294"/>
        <v>9.8550000000000004</v>
      </c>
      <c r="D239" s="92"/>
      <c r="E239" s="70">
        <f t="shared" si="223"/>
        <v>106659071314619.12</v>
      </c>
      <c r="F239" s="67">
        <f t="shared" si="292"/>
        <v>46.600000000000023</v>
      </c>
      <c r="G239" s="71">
        <v>233</v>
      </c>
      <c r="H239" s="76">
        <f t="shared" si="224"/>
        <v>233</v>
      </c>
      <c r="I239" s="76">
        <f t="shared" si="225"/>
        <v>10</v>
      </c>
      <c r="J239" s="76">
        <v>1</v>
      </c>
      <c r="K239" s="67">
        <f t="shared" si="226"/>
        <v>1</v>
      </c>
      <c r="L239" s="75">
        <f>L238*J239</f>
        <v>371743948800</v>
      </c>
      <c r="M239" s="75">
        <f t="shared" si="227"/>
        <v>86616340070400</v>
      </c>
      <c r="N239" s="75">
        <f t="shared" si="228"/>
        <v>1066590713146191.2</v>
      </c>
      <c r="O239" s="75">
        <f t="shared" si="229"/>
        <v>5332953565730956</v>
      </c>
      <c r="P239" s="75">
        <f t="shared" si="230"/>
        <v>30342.273123568037</v>
      </c>
      <c r="Q239" s="106">
        <f t="shared" si="293"/>
        <v>12.313966536559823</v>
      </c>
      <c r="R239" s="79">
        <f>Q239/(($C239/K$3))</f>
        <v>1.2495146155819201</v>
      </c>
      <c r="S239" s="76">
        <f t="shared" si="231"/>
        <v>223</v>
      </c>
      <c r="T239" s="76">
        <f t="shared" si="232"/>
        <v>10</v>
      </c>
      <c r="U239" s="76">
        <v>1</v>
      </c>
      <c r="V239" s="67">
        <f t="shared" si="233"/>
        <v>1.05</v>
      </c>
      <c r="W239" s="75">
        <f>W238*U239</f>
        <v>371743948800</v>
      </c>
      <c r="X239" s="75">
        <f t="shared" si="234"/>
        <v>87043845611520</v>
      </c>
      <c r="Y239" s="75">
        <f t="shared" si="235"/>
        <v>266647678286547.62</v>
      </c>
      <c r="Z239" s="75">
        <f t="shared" si="236"/>
        <v>5332953565730956</v>
      </c>
      <c r="AA239" s="75">
        <f t="shared" si="237"/>
        <v>30342.273123568037</v>
      </c>
      <c r="AB239" s="106">
        <f t="shared" si="238"/>
        <v>3.0633719869938463</v>
      </c>
      <c r="AC239" s="79">
        <f>AB239/(($C239/V$3))</f>
        <v>0.3263866652809273</v>
      </c>
      <c r="AD239" s="76">
        <f t="shared" si="239"/>
        <v>198</v>
      </c>
      <c r="AE239" s="76">
        <f t="shared" si="240"/>
        <v>10</v>
      </c>
      <c r="AF239" s="76">
        <v>1</v>
      </c>
      <c r="AG239" s="67">
        <f t="shared" si="241"/>
        <v>1.175</v>
      </c>
      <c r="AH239" s="75">
        <f>AH238*AF239</f>
        <v>1896652800</v>
      </c>
      <c r="AI239" s="75">
        <f t="shared" si="242"/>
        <v>441256273920</v>
      </c>
      <c r="AJ239" s="75">
        <f t="shared" si="243"/>
        <v>8332739946454.5986</v>
      </c>
      <c r="AK239" s="75">
        <f t="shared" si="244"/>
        <v>5332953565730956</v>
      </c>
      <c r="AL239" s="75">
        <f t="shared" si="245"/>
        <v>30342.273123568037</v>
      </c>
      <c r="AM239" s="106">
        <f t="shared" si="246"/>
        <v>18.884127974949379</v>
      </c>
      <c r="AN239" s="79">
        <f>AM239/(($C239/AG$3))</f>
        <v>2.2515322547504333</v>
      </c>
      <c r="AO239" s="76">
        <f t="shared" si="247"/>
        <v>168</v>
      </c>
      <c r="AP239" s="76">
        <f t="shared" si="248"/>
        <v>10</v>
      </c>
      <c r="AQ239" s="76">
        <v>1</v>
      </c>
      <c r="AR239" s="67">
        <f t="shared" si="249"/>
        <v>1.325</v>
      </c>
      <c r="AS239" s="75">
        <f>AS238*AQ239</f>
        <v>135475200</v>
      </c>
      <c r="AT239" s="75">
        <f t="shared" si="250"/>
        <v>30156779520</v>
      </c>
      <c r="AU239" s="75">
        <f t="shared" si="251"/>
        <v>130199061663.35283</v>
      </c>
      <c r="AV239" s="75">
        <f t="shared" si="252"/>
        <v>5332953565730956</v>
      </c>
      <c r="AW239" s="75">
        <f t="shared" si="253"/>
        <v>30342.273123568037</v>
      </c>
      <c r="AX239" s="106">
        <f t="shared" si="254"/>
        <v>4.3174060272916313</v>
      </c>
      <c r="AY239" s="79">
        <f>AX239/(($C239/AR$3))</f>
        <v>0.58047315942784483</v>
      </c>
      <c r="AZ239" s="76">
        <f t="shared" si="255"/>
        <v>131</v>
      </c>
      <c r="BA239" s="76">
        <f t="shared" si="256"/>
        <v>10</v>
      </c>
      <c r="BB239" s="76">
        <v>1</v>
      </c>
      <c r="BC239" s="67">
        <f t="shared" si="257"/>
        <v>1.51</v>
      </c>
      <c r="BD239" s="75">
        <f>BD238*BB239</f>
        <v>691200</v>
      </c>
      <c r="BE239" s="75">
        <f t="shared" si="258"/>
        <v>136726272</v>
      </c>
      <c r="BF239" s="75">
        <f t="shared" si="259"/>
        <v>770878416.82520413</v>
      </c>
      <c r="BG239" s="75">
        <f t="shared" si="260"/>
        <v>5332953565730956</v>
      </c>
      <c r="BH239" s="75">
        <f t="shared" si="261"/>
        <v>30342.273123568037</v>
      </c>
      <c r="BI239" s="106">
        <f t="shared" si="262"/>
        <v>5.6381147935138909</v>
      </c>
      <c r="BJ239" s="79">
        <f>BI239/(($C239/BC$3))</f>
        <v>0.86388161727102741</v>
      </c>
      <c r="BK239" s="76">
        <f t="shared" si="263"/>
        <v>81</v>
      </c>
      <c r="BL239" s="76">
        <f t="shared" si="264"/>
        <v>10</v>
      </c>
      <c r="BM239" s="76">
        <v>1</v>
      </c>
      <c r="BN239" s="67">
        <f t="shared" si="265"/>
        <v>1.76</v>
      </c>
      <c r="BO239" s="75">
        <f>BO238*BM239</f>
        <v>4800</v>
      </c>
      <c r="BP239" s="75">
        <f t="shared" si="266"/>
        <v>684288</v>
      </c>
      <c r="BQ239" s="75">
        <f t="shared" si="267"/>
        <v>752810.95393086097</v>
      </c>
      <c r="BR239" s="75">
        <f t="shared" si="268"/>
        <v>5332953565730956</v>
      </c>
      <c r="BS239" s="75">
        <f t="shared" si="269"/>
        <v>30342.273123568037</v>
      </c>
      <c r="BT239" s="106">
        <f t="shared" si="270"/>
        <v>1.1001375940113827</v>
      </c>
      <c r="BU239" s="79">
        <f>BT239/(($C239/BN$3))</f>
        <v>0.19647307615018098</v>
      </c>
      <c r="BV239" s="76">
        <f t="shared" si="271"/>
        <v>26</v>
      </c>
      <c r="BW239" s="76">
        <f t="shared" si="272"/>
        <v>10</v>
      </c>
      <c r="BX239" s="76">
        <v>1</v>
      </c>
      <c r="BY239" s="67">
        <f t="shared" si="273"/>
        <v>2.0350000000000001</v>
      </c>
      <c r="BZ239" s="75">
        <f>BZ238*BX239</f>
        <v>6</v>
      </c>
      <c r="CA239" s="75">
        <f t="shared" si="274"/>
        <v>317.46000000000004</v>
      </c>
      <c r="CB239" s="75">
        <f t="shared" si="275"/>
        <v>367.58347359905179</v>
      </c>
      <c r="CC239" s="75">
        <f t="shared" si="276"/>
        <v>5332953565730956</v>
      </c>
      <c r="CD239" s="75">
        <f t="shared" si="277"/>
        <v>30342.273123568037</v>
      </c>
      <c r="CE239" s="106">
        <f t="shared" si="295"/>
        <v>1.1578890997261126</v>
      </c>
      <c r="CF239" s="79">
        <f>CE239/(($C239/BY$3))</f>
        <v>0.23909734327170365</v>
      </c>
      <c r="CG239" s="76">
        <f t="shared" si="278"/>
        <v>-24</v>
      </c>
      <c r="CH239" s="76">
        <f t="shared" si="279"/>
        <v>10</v>
      </c>
      <c r="CI239" s="76">
        <v>1</v>
      </c>
      <c r="CJ239" s="67">
        <f t="shared" si="280"/>
        <v>2.2850000000000001</v>
      </c>
      <c r="CK239" s="75">
        <f>CK238*CI239</f>
        <v>1</v>
      </c>
      <c r="CL239" s="75">
        <f t="shared" si="281"/>
        <v>-54.84</v>
      </c>
      <c r="CM239" s="75">
        <f t="shared" si="282"/>
        <v>0.3589682359365729</v>
      </c>
      <c r="CN239" s="75">
        <f t="shared" si="283"/>
        <v>5332953565730956</v>
      </c>
      <c r="CO239" s="75">
        <f t="shared" si="284"/>
        <v>30342.273123568037</v>
      </c>
      <c r="CR239" s="76">
        <f t="shared" si="285"/>
        <v>-87</v>
      </c>
      <c r="CS239" s="76">
        <f t="shared" si="286"/>
        <v>10</v>
      </c>
      <c r="CT239" s="76">
        <v>1</v>
      </c>
      <c r="CU239" s="67">
        <f t="shared" si="287"/>
        <v>2.6</v>
      </c>
      <c r="CV239" s="75">
        <f>CV238*CT239</f>
        <v>1</v>
      </c>
      <c r="CW239" s="75">
        <f t="shared" si="288"/>
        <v>-226.20000000000002</v>
      </c>
      <c r="CX239" s="75">
        <f t="shared" si="289"/>
        <v>5.7819998417296955E-5</v>
      </c>
      <c r="CY239" s="75">
        <f t="shared" si="290"/>
        <v>5332953565730956</v>
      </c>
      <c r="CZ239" s="75">
        <f t="shared" si="291"/>
        <v>30342.273123568037</v>
      </c>
    </row>
    <row r="240" spans="1:104">
      <c r="A240" s="67">
        <f t="shared" si="221"/>
        <v>831.74645386879808</v>
      </c>
      <c r="B240" s="67">
        <f t="shared" si="222"/>
        <v>7.8</v>
      </c>
      <c r="C240" s="88">
        <f t="shared" si="294"/>
        <v>9.8550000000000004</v>
      </c>
      <c r="D240" s="92"/>
      <c r="E240" s="70">
        <f t="shared" si="223"/>
        <v>122519099764614.42</v>
      </c>
      <c r="F240" s="67">
        <f t="shared" si="292"/>
        <v>46.800000000000026</v>
      </c>
      <c r="G240" s="71">
        <v>234</v>
      </c>
      <c r="H240" s="76">
        <f t="shared" si="224"/>
        <v>234</v>
      </c>
      <c r="I240" s="76">
        <f t="shared" si="225"/>
        <v>10</v>
      </c>
      <c r="J240" s="76">
        <v>1</v>
      </c>
      <c r="K240" s="67">
        <f t="shared" si="226"/>
        <v>1</v>
      </c>
      <c r="L240" s="75">
        <f>L239*J240</f>
        <v>371743948800</v>
      </c>
      <c r="M240" s="75">
        <f t="shared" si="227"/>
        <v>86988084019200</v>
      </c>
      <c r="N240" s="75">
        <f t="shared" si="228"/>
        <v>1225190997646144.2</v>
      </c>
      <c r="O240" s="75">
        <f t="shared" si="229"/>
        <v>6125954988230721</v>
      </c>
      <c r="P240" s="75">
        <f t="shared" si="230"/>
        <v>31440.015956240564</v>
      </c>
      <c r="Q240" s="106">
        <f t="shared" si="293"/>
        <v>14.084584244615851</v>
      </c>
      <c r="R240" s="79">
        <f>Q240/(($C240/K$3))</f>
        <v>1.4291815570386455</v>
      </c>
      <c r="S240" s="76">
        <f t="shared" si="231"/>
        <v>224</v>
      </c>
      <c r="T240" s="76">
        <f t="shared" si="232"/>
        <v>10</v>
      </c>
      <c r="U240" s="76">
        <v>1</v>
      </c>
      <c r="V240" s="67">
        <f t="shared" si="233"/>
        <v>1.05</v>
      </c>
      <c r="W240" s="75">
        <f>W239*U240</f>
        <v>371743948800</v>
      </c>
      <c r="X240" s="75">
        <f t="shared" si="234"/>
        <v>87434176757760</v>
      </c>
      <c r="Y240" s="75">
        <f t="shared" si="235"/>
        <v>306297749411535.87</v>
      </c>
      <c r="Z240" s="75">
        <f t="shared" si="236"/>
        <v>6125954988230721</v>
      </c>
      <c r="AA240" s="75">
        <f t="shared" si="237"/>
        <v>31440.015956240564</v>
      </c>
      <c r="AB240" s="106">
        <f t="shared" si="238"/>
        <v>3.503181030229706</v>
      </c>
      <c r="AC240" s="79">
        <f>AB240/(($C240/V$3))</f>
        <v>0.37324607628018175</v>
      </c>
      <c r="AD240" s="76">
        <f t="shared" si="239"/>
        <v>199</v>
      </c>
      <c r="AE240" s="76">
        <f t="shared" si="240"/>
        <v>10</v>
      </c>
      <c r="AF240" s="76">
        <v>1</v>
      </c>
      <c r="AG240" s="67">
        <f t="shared" si="241"/>
        <v>1.175</v>
      </c>
      <c r="AH240" s="75">
        <f>AH239*AF240</f>
        <v>1896652800</v>
      </c>
      <c r="AI240" s="75">
        <f t="shared" si="242"/>
        <v>443484840960</v>
      </c>
      <c r="AJ240" s="75">
        <f t="shared" si="243"/>
        <v>9571804669110.4785</v>
      </c>
      <c r="AK240" s="75">
        <f t="shared" si="244"/>
        <v>6125954988230721</v>
      </c>
      <c r="AL240" s="75">
        <f t="shared" si="245"/>
        <v>31440.015956240564</v>
      </c>
      <c r="AM240" s="106">
        <f t="shared" si="246"/>
        <v>21.583160877360868</v>
      </c>
      <c r="AN240" s="79">
        <f>AM240/(($C240/AG$3))</f>
        <v>2.5733347570673786</v>
      </c>
      <c r="AO240" s="76">
        <f t="shared" si="247"/>
        <v>169</v>
      </c>
      <c r="AP240" s="76">
        <f t="shared" si="248"/>
        <v>10</v>
      </c>
      <c r="AQ240" s="76">
        <v>1</v>
      </c>
      <c r="AR240" s="67">
        <f t="shared" si="249"/>
        <v>1.325</v>
      </c>
      <c r="AS240" s="75">
        <f>AS239*AQ240</f>
        <v>135475200</v>
      </c>
      <c r="AT240" s="75">
        <f t="shared" si="250"/>
        <v>30336284160</v>
      </c>
      <c r="AU240" s="75">
        <f t="shared" si="251"/>
        <v>149559447954.85095</v>
      </c>
      <c r="AV240" s="75">
        <f t="shared" si="252"/>
        <v>6125954988230721</v>
      </c>
      <c r="AW240" s="75">
        <f t="shared" si="253"/>
        <v>31440.015956240564</v>
      </c>
      <c r="AX240" s="106">
        <f t="shared" si="254"/>
        <v>4.9300516558337435</v>
      </c>
      <c r="AY240" s="79">
        <f>AX240/(($C240/AR$3))</f>
        <v>0.66284306889697708</v>
      </c>
      <c r="AZ240" s="76">
        <f t="shared" si="255"/>
        <v>132</v>
      </c>
      <c r="BA240" s="76">
        <f t="shared" si="256"/>
        <v>10</v>
      </c>
      <c r="BB240" s="76">
        <v>1</v>
      </c>
      <c r="BC240" s="67">
        <f t="shared" si="257"/>
        <v>1.51</v>
      </c>
      <c r="BD240" s="75">
        <f>BD239*BB240</f>
        <v>691200</v>
      </c>
      <c r="BE240" s="75">
        <f t="shared" si="258"/>
        <v>137769984</v>
      </c>
      <c r="BF240" s="75">
        <f t="shared" si="259"/>
        <v>885506769.30983078</v>
      </c>
      <c r="BG240" s="75">
        <f t="shared" si="260"/>
        <v>6125954988230721</v>
      </c>
      <c r="BH240" s="75">
        <f t="shared" si="261"/>
        <v>31440.015956240564</v>
      </c>
      <c r="BI240" s="106">
        <f t="shared" si="262"/>
        <v>6.4274288462560234</v>
      </c>
      <c r="BJ240" s="79">
        <f>BI240/(($C240/BC$3))</f>
        <v>0.98482166999965448</v>
      </c>
      <c r="BK240" s="76">
        <f t="shared" si="263"/>
        <v>82</v>
      </c>
      <c r="BL240" s="76">
        <f t="shared" si="264"/>
        <v>10</v>
      </c>
      <c r="BM240" s="76">
        <v>1</v>
      </c>
      <c r="BN240" s="67">
        <f t="shared" si="265"/>
        <v>1.76</v>
      </c>
      <c r="BO240" s="75">
        <f>BO239*BM240</f>
        <v>4800</v>
      </c>
      <c r="BP240" s="75">
        <f t="shared" si="266"/>
        <v>692736</v>
      </c>
      <c r="BQ240" s="75">
        <f t="shared" si="267"/>
        <v>864752.70440412872</v>
      </c>
      <c r="BR240" s="75">
        <f t="shared" si="268"/>
        <v>6125954988230721</v>
      </c>
      <c r="BS240" s="75">
        <f t="shared" si="269"/>
        <v>31440.015956240564</v>
      </c>
      <c r="BT240" s="106">
        <f t="shared" si="270"/>
        <v>1.2483149488464995</v>
      </c>
      <c r="BU240" s="79">
        <f>BT240/(($C240/BN$3))</f>
        <v>0.22293600304107955</v>
      </c>
      <c r="BV240" s="76">
        <f t="shared" si="271"/>
        <v>27</v>
      </c>
      <c r="BW240" s="76">
        <f t="shared" si="272"/>
        <v>10</v>
      </c>
      <c r="BX240" s="76">
        <v>1</v>
      </c>
      <c r="BY240" s="67">
        <f t="shared" si="273"/>
        <v>2.0350000000000001</v>
      </c>
      <c r="BZ240" s="75">
        <f>BZ239*BX240</f>
        <v>6</v>
      </c>
      <c r="CA240" s="75">
        <f t="shared" si="274"/>
        <v>329.67</v>
      </c>
      <c r="CB240" s="75">
        <f t="shared" si="275"/>
        <v>422.24253144732688</v>
      </c>
      <c r="CC240" s="75">
        <f t="shared" si="276"/>
        <v>6125954988230721</v>
      </c>
      <c r="CD240" s="75">
        <f t="shared" si="277"/>
        <v>31440.015956240564</v>
      </c>
      <c r="CE240" s="106">
        <f t="shared" si="295"/>
        <v>1.2808036261938509</v>
      </c>
      <c r="CF240" s="79">
        <f>CE240/(($C240/BY$3))</f>
        <v>0.26447847582998346</v>
      </c>
      <c r="CG240" s="76">
        <f t="shared" si="278"/>
        <v>-23</v>
      </c>
      <c r="CH240" s="76">
        <f t="shared" si="279"/>
        <v>10</v>
      </c>
      <c r="CI240" s="76">
        <v>1</v>
      </c>
      <c r="CJ240" s="67">
        <f t="shared" si="280"/>
        <v>2.2850000000000001</v>
      </c>
      <c r="CK240" s="75">
        <f>CK239*CI240</f>
        <v>1</v>
      </c>
      <c r="CL240" s="75">
        <f t="shared" si="281"/>
        <v>-52.555000000000007</v>
      </c>
      <c r="CM240" s="75">
        <f t="shared" si="282"/>
        <v>0.41234622211652883</v>
      </c>
      <c r="CN240" s="75">
        <f t="shared" si="283"/>
        <v>6125954988230721</v>
      </c>
      <c r="CO240" s="75">
        <f t="shared" si="284"/>
        <v>31440.015956240564</v>
      </c>
      <c r="CR240" s="76">
        <f t="shared" si="285"/>
        <v>-86</v>
      </c>
      <c r="CS240" s="76">
        <f t="shared" si="286"/>
        <v>10</v>
      </c>
      <c r="CT240" s="76">
        <v>1</v>
      </c>
      <c r="CU240" s="67">
        <f t="shared" si="287"/>
        <v>2.6</v>
      </c>
      <c r="CV240" s="75">
        <f>CV239*CT240</f>
        <v>1</v>
      </c>
      <c r="CW240" s="75">
        <f t="shared" si="288"/>
        <v>-223.6</v>
      </c>
      <c r="CX240" s="75">
        <f t="shared" si="289"/>
        <v>6.6417737067880184E-5</v>
      </c>
      <c r="CY240" s="75">
        <f t="shared" si="290"/>
        <v>6125954988230721</v>
      </c>
      <c r="CZ240" s="75">
        <f t="shared" si="291"/>
        <v>31440.015956240564</v>
      </c>
    </row>
    <row r="241" spans="1:104">
      <c r="A241" s="67">
        <f t="shared" si="221"/>
        <v>861.07792921981707</v>
      </c>
      <c r="B241" s="67">
        <f t="shared" si="222"/>
        <v>7.833333333333333</v>
      </c>
      <c r="C241" s="88">
        <f t="shared" si="294"/>
        <v>9.8550000000000004</v>
      </c>
      <c r="D241" s="92"/>
      <c r="E241" s="70">
        <f t="shared" si="223"/>
        <v>140737488355330.22</v>
      </c>
      <c r="F241" s="67">
        <f t="shared" si="292"/>
        <v>47.000000000000028</v>
      </c>
      <c r="G241" s="71">
        <v>235</v>
      </c>
      <c r="H241" s="76">
        <f t="shared" si="224"/>
        <v>235</v>
      </c>
      <c r="I241" s="76">
        <f t="shared" si="225"/>
        <v>10</v>
      </c>
      <c r="J241" s="76">
        <v>1</v>
      </c>
      <c r="K241" s="67">
        <f t="shared" si="226"/>
        <v>1</v>
      </c>
      <c r="L241" s="75">
        <f>L240*J241</f>
        <v>371743948800</v>
      </c>
      <c r="M241" s="75">
        <f t="shared" si="227"/>
        <v>87359827968000</v>
      </c>
      <c r="N241" s="75">
        <f t="shared" si="228"/>
        <v>1407374883553302.2</v>
      </c>
      <c r="O241" s="75">
        <f t="shared" si="229"/>
        <v>7036874417766511</v>
      </c>
      <c r="P241" s="75">
        <f t="shared" si="230"/>
        <v>32577.448322149747</v>
      </c>
      <c r="Q241" s="106">
        <f t="shared" si="293"/>
        <v>16.110092204723951</v>
      </c>
      <c r="R241" s="79">
        <f>Q241/(($C241/K$3))</f>
        <v>1.6347125524834045</v>
      </c>
      <c r="S241" s="76">
        <f t="shared" si="231"/>
        <v>225</v>
      </c>
      <c r="T241" s="76">
        <f t="shared" si="232"/>
        <v>10</v>
      </c>
      <c r="U241" s="76">
        <v>1</v>
      </c>
      <c r="V241" s="67">
        <f t="shared" si="233"/>
        <v>1.05</v>
      </c>
      <c r="W241" s="75">
        <f>W240*U241</f>
        <v>371743948800</v>
      </c>
      <c r="X241" s="75">
        <f t="shared" si="234"/>
        <v>87824507904000</v>
      </c>
      <c r="Y241" s="75">
        <f t="shared" si="235"/>
        <v>351843720888325.37</v>
      </c>
      <c r="Z241" s="75">
        <f t="shared" si="236"/>
        <v>7036874417766511</v>
      </c>
      <c r="AA241" s="75">
        <f t="shared" si="237"/>
        <v>32577.448322149747</v>
      </c>
      <c r="AB241" s="106">
        <f t="shared" si="238"/>
        <v>4.0062134054075411</v>
      </c>
      <c r="AC241" s="79">
        <f>AB241/(($C241/V$3))</f>
        <v>0.42684161092622203</v>
      </c>
      <c r="AD241" s="76">
        <f t="shared" si="239"/>
        <v>200</v>
      </c>
      <c r="AE241" s="76">
        <f t="shared" si="240"/>
        <v>10</v>
      </c>
      <c r="AF241" s="76">
        <v>14</v>
      </c>
      <c r="AG241" s="67">
        <f t="shared" si="241"/>
        <v>1.175</v>
      </c>
      <c r="AH241" s="75">
        <f>AH240*AF241</f>
        <v>26553139200</v>
      </c>
      <c r="AI241" s="75">
        <f t="shared" si="242"/>
        <v>6239987712000</v>
      </c>
      <c r="AJ241" s="75">
        <f t="shared" si="243"/>
        <v>10995116277760.146</v>
      </c>
      <c r="AK241" s="75">
        <f t="shared" si="244"/>
        <v>7036874417766511</v>
      </c>
      <c r="AL241" s="75">
        <f t="shared" si="245"/>
        <v>32577.448322149747</v>
      </c>
      <c r="AM241" s="106">
        <f t="shared" si="246"/>
        <v>1.7620413348916779</v>
      </c>
      <c r="AN241" s="79">
        <f>AM241/(($C241/AG$3))</f>
        <v>0.21008610537774949</v>
      </c>
      <c r="AO241" s="76">
        <f t="shared" si="247"/>
        <v>170</v>
      </c>
      <c r="AP241" s="76">
        <f t="shared" si="248"/>
        <v>10</v>
      </c>
      <c r="AQ241" s="76">
        <v>1</v>
      </c>
      <c r="AR241" s="67">
        <f t="shared" si="249"/>
        <v>1.325</v>
      </c>
      <c r="AS241" s="75">
        <f>AS240*AQ241</f>
        <v>135475200</v>
      </c>
      <c r="AT241" s="75">
        <f t="shared" si="250"/>
        <v>30515788800</v>
      </c>
      <c r="AU241" s="75">
        <f t="shared" si="251"/>
        <v>171798691840.00195</v>
      </c>
      <c r="AV241" s="75">
        <f t="shared" si="252"/>
        <v>7036874417766511</v>
      </c>
      <c r="AW241" s="75">
        <f t="shared" si="253"/>
        <v>32577.448322149747</v>
      </c>
      <c r="AX241" s="106">
        <f t="shared" si="254"/>
        <v>5.6298296257707081</v>
      </c>
      <c r="AY241" s="79">
        <f>AX241/(($C241/AR$3))</f>
        <v>0.75692787966983133</v>
      </c>
      <c r="AZ241" s="76">
        <f t="shared" si="255"/>
        <v>133</v>
      </c>
      <c r="BA241" s="76">
        <f t="shared" si="256"/>
        <v>10</v>
      </c>
      <c r="BB241" s="76">
        <v>1</v>
      </c>
      <c r="BC241" s="67">
        <f t="shared" si="257"/>
        <v>1.51</v>
      </c>
      <c r="BD241" s="75">
        <f>BD240*BB241</f>
        <v>691200</v>
      </c>
      <c r="BE241" s="75">
        <f t="shared" si="258"/>
        <v>138813696</v>
      </c>
      <c r="BF241" s="75">
        <f t="shared" si="259"/>
        <v>1017180169.2449416</v>
      </c>
      <c r="BG241" s="75">
        <f t="shared" si="260"/>
        <v>7036874417766511</v>
      </c>
      <c r="BH241" s="75">
        <f t="shared" si="261"/>
        <v>32577.448322149747</v>
      </c>
      <c r="BI241" s="106">
        <f t="shared" si="262"/>
        <v>7.3276643339641474</v>
      </c>
      <c r="BJ241" s="79">
        <f>BI241/(($C241/BC$3))</f>
        <v>1.1227572952091185</v>
      </c>
      <c r="BK241" s="76">
        <f t="shared" si="263"/>
        <v>83</v>
      </c>
      <c r="BL241" s="76">
        <f t="shared" si="264"/>
        <v>10</v>
      </c>
      <c r="BM241" s="76">
        <v>1</v>
      </c>
      <c r="BN241" s="67">
        <f t="shared" si="265"/>
        <v>1.76</v>
      </c>
      <c r="BO241" s="75">
        <f>BO240*BM241</f>
        <v>4800</v>
      </c>
      <c r="BP241" s="75">
        <f t="shared" si="266"/>
        <v>701184</v>
      </c>
      <c r="BQ241" s="75">
        <f t="shared" si="267"/>
        <v>993340.0090282599</v>
      </c>
      <c r="BR241" s="75">
        <f t="shared" si="268"/>
        <v>7036874417766511</v>
      </c>
      <c r="BS241" s="75">
        <f t="shared" si="269"/>
        <v>32577.448322149747</v>
      </c>
      <c r="BT241" s="106">
        <f t="shared" si="270"/>
        <v>1.4166609749056738</v>
      </c>
      <c r="BU241" s="79">
        <f>BT241/(($C241/BN$3))</f>
        <v>0.25300084381877075</v>
      </c>
      <c r="BV241" s="76">
        <f t="shared" si="271"/>
        <v>28</v>
      </c>
      <c r="BW241" s="76">
        <f t="shared" si="272"/>
        <v>10</v>
      </c>
      <c r="BX241" s="76">
        <v>1</v>
      </c>
      <c r="BY241" s="67">
        <f t="shared" si="273"/>
        <v>2.0350000000000001</v>
      </c>
      <c r="BZ241" s="75">
        <f>BZ240*BX241</f>
        <v>6</v>
      </c>
      <c r="CA241" s="75">
        <f t="shared" si="274"/>
        <v>341.88</v>
      </c>
      <c r="CB241" s="75">
        <f t="shared" si="275"/>
        <v>485.02930128332827</v>
      </c>
      <c r="CC241" s="75">
        <f t="shared" si="276"/>
        <v>7036874417766511</v>
      </c>
      <c r="CD241" s="75">
        <f t="shared" si="277"/>
        <v>32577.448322149747</v>
      </c>
      <c r="CE241" s="106">
        <f t="shared" si="295"/>
        <v>1.4187121249658601</v>
      </c>
      <c r="CF241" s="79">
        <f>CE241/(($C241/BY$3))</f>
        <v>0.29295577618523849</v>
      </c>
      <c r="CG241" s="76">
        <f t="shared" si="278"/>
        <v>-22</v>
      </c>
      <c r="CH241" s="76">
        <f t="shared" si="279"/>
        <v>10</v>
      </c>
      <c r="CI241" s="76">
        <v>1</v>
      </c>
      <c r="CJ241" s="67">
        <f t="shared" si="280"/>
        <v>2.2850000000000001</v>
      </c>
      <c r="CK241" s="75">
        <f>CK240*CI241</f>
        <v>1</v>
      </c>
      <c r="CL241" s="75">
        <f t="shared" si="281"/>
        <v>-50.27</v>
      </c>
      <c r="CM241" s="75">
        <f t="shared" si="282"/>
        <v>0.47366142703449882</v>
      </c>
      <c r="CN241" s="75">
        <f t="shared" si="283"/>
        <v>7036874417766511</v>
      </c>
      <c r="CO241" s="75">
        <f t="shared" si="284"/>
        <v>32577.448322149747</v>
      </c>
      <c r="CR241" s="76">
        <f t="shared" si="285"/>
        <v>-85</v>
      </c>
      <c r="CS241" s="76">
        <f t="shared" si="286"/>
        <v>10</v>
      </c>
      <c r="CT241" s="76">
        <v>1</v>
      </c>
      <c r="CU241" s="67">
        <f t="shared" si="287"/>
        <v>2.6</v>
      </c>
      <c r="CV241" s="75">
        <f>CV240*CT241</f>
        <v>1</v>
      </c>
      <c r="CW241" s="75">
        <f t="shared" si="288"/>
        <v>-221</v>
      </c>
      <c r="CX241" s="75">
        <f t="shared" si="289"/>
        <v>7.629394531249958E-5</v>
      </c>
      <c r="CY241" s="75">
        <f t="shared" si="290"/>
        <v>7036874417766511</v>
      </c>
      <c r="CZ241" s="75">
        <f t="shared" si="291"/>
        <v>32577.448322149747</v>
      </c>
    </row>
    <row r="242" spans="1:104">
      <c r="A242" s="67">
        <f t="shared" si="221"/>
        <v>891.44377681524497</v>
      </c>
      <c r="B242" s="67">
        <f t="shared" si="222"/>
        <v>7.8666666666666663</v>
      </c>
      <c r="C242" s="88">
        <f t="shared" si="294"/>
        <v>9.8550000000000004</v>
      </c>
      <c r="D242" s="92"/>
      <c r="E242" s="70">
        <f t="shared" si="223"/>
        <v>161664921360182.22</v>
      </c>
      <c r="F242" s="67">
        <f t="shared" si="292"/>
        <v>47.200000000000031</v>
      </c>
      <c r="G242" s="71">
        <v>236</v>
      </c>
      <c r="H242" s="76">
        <f t="shared" si="224"/>
        <v>236</v>
      </c>
      <c r="I242" s="76">
        <f t="shared" si="225"/>
        <v>10</v>
      </c>
      <c r="J242" s="76">
        <v>1</v>
      </c>
      <c r="K242" s="67">
        <f t="shared" si="226"/>
        <v>1</v>
      </c>
      <c r="L242" s="75">
        <f>L241*J242</f>
        <v>371743948800</v>
      </c>
      <c r="M242" s="75">
        <f t="shared" si="227"/>
        <v>87731571916800</v>
      </c>
      <c r="N242" s="75">
        <f t="shared" si="228"/>
        <v>1616649213601822.2</v>
      </c>
      <c r="O242" s="75">
        <f t="shared" si="229"/>
        <v>8083246068009111</v>
      </c>
      <c r="P242" s="75">
        <f t="shared" si="230"/>
        <v>33756.004348737275</v>
      </c>
      <c r="Q242" s="106">
        <f t="shared" si="293"/>
        <v>18.427222700796552</v>
      </c>
      <c r="R242" s="79">
        <f>Q242/(($C242/K$3))</f>
        <v>1.8698348757784424</v>
      </c>
      <c r="S242" s="76">
        <f t="shared" si="231"/>
        <v>226</v>
      </c>
      <c r="T242" s="76">
        <f t="shared" si="232"/>
        <v>10</v>
      </c>
      <c r="U242" s="76">
        <v>1</v>
      </c>
      <c r="V242" s="67">
        <f t="shared" si="233"/>
        <v>1.05</v>
      </c>
      <c r="W242" s="75">
        <f>W241*U242</f>
        <v>371743948800</v>
      </c>
      <c r="X242" s="75">
        <f t="shared" si="234"/>
        <v>88214839050240</v>
      </c>
      <c r="Y242" s="75">
        <f t="shared" si="235"/>
        <v>404162303400455.25</v>
      </c>
      <c r="Z242" s="75">
        <f t="shared" si="236"/>
        <v>8083246068009111</v>
      </c>
      <c r="AA242" s="75">
        <f t="shared" si="237"/>
        <v>33756.004348737275</v>
      </c>
      <c r="AB242" s="106">
        <f t="shared" si="238"/>
        <v>4.5815682231226118</v>
      </c>
      <c r="AC242" s="79">
        <f>AB242/(($C242/V$3))</f>
        <v>0.48814273305720368</v>
      </c>
      <c r="AD242" s="76">
        <f t="shared" si="239"/>
        <v>201</v>
      </c>
      <c r="AE242" s="76">
        <f t="shared" si="240"/>
        <v>10</v>
      </c>
      <c r="AF242" s="76">
        <v>1</v>
      </c>
      <c r="AG242" s="67">
        <f t="shared" si="241"/>
        <v>1.175</v>
      </c>
      <c r="AH242" s="75">
        <f>AH241*AF242</f>
        <v>26553139200</v>
      </c>
      <c r="AI242" s="75">
        <f t="shared" si="242"/>
        <v>6271187650560</v>
      </c>
      <c r="AJ242" s="75">
        <f t="shared" si="243"/>
        <v>12630071981264.203</v>
      </c>
      <c r="AK242" s="75">
        <f t="shared" si="244"/>
        <v>8083246068009111</v>
      </c>
      <c r="AL242" s="75">
        <f t="shared" si="245"/>
        <v>33756.004348737275</v>
      </c>
      <c r="AM242" s="106">
        <f t="shared" si="246"/>
        <v>2.0139840625142784</v>
      </c>
      <c r="AN242" s="79">
        <f>AM242/(($C242/AG$3))</f>
        <v>0.24012493896035281</v>
      </c>
      <c r="AO242" s="76">
        <f t="shared" si="247"/>
        <v>171</v>
      </c>
      <c r="AP242" s="76">
        <f t="shared" si="248"/>
        <v>10</v>
      </c>
      <c r="AQ242" s="76">
        <v>1</v>
      </c>
      <c r="AR242" s="67">
        <f t="shared" si="249"/>
        <v>1.325</v>
      </c>
      <c r="AS242" s="75">
        <f>AS241*AQ242</f>
        <v>135475200</v>
      </c>
      <c r="AT242" s="75">
        <f t="shared" si="250"/>
        <v>30695293440</v>
      </c>
      <c r="AU242" s="75">
        <f t="shared" si="251"/>
        <v>197344874707.25281</v>
      </c>
      <c r="AV242" s="75">
        <f t="shared" si="252"/>
        <v>8083246068009111</v>
      </c>
      <c r="AW242" s="75">
        <f t="shared" si="253"/>
        <v>33756.004348737275</v>
      </c>
      <c r="AX242" s="106">
        <f t="shared" si="254"/>
        <v>6.4291574567613194</v>
      </c>
      <c r="AY242" s="79">
        <f>AX242/(($C242/AR$3))</f>
        <v>0.86439712127942647</v>
      </c>
      <c r="AZ242" s="76">
        <f t="shared" si="255"/>
        <v>134</v>
      </c>
      <c r="BA242" s="76">
        <f t="shared" si="256"/>
        <v>10</v>
      </c>
      <c r="BB242" s="76">
        <v>1</v>
      </c>
      <c r="BC242" s="67">
        <f t="shared" si="257"/>
        <v>1.51</v>
      </c>
      <c r="BD242" s="75">
        <f>BD241*BB242</f>
        <v>691200</v>
      </c>
      <c r="BE242" s="75">
        <f t="shared" si="258"/>
        <v>139857408</v>
      </c>
      <c r="BF242" s="75">
        <f t="shared" si="259"/>
        <v>1168433187.1472702</v>
      </c>
      <c r="BG242" s="75">
        <f t="shared" si="260"/>
        <v>8083246068009111</v>
      </c>
      <c r="BH242" s="75">
        <f t="shared" si="261"/>
        <v>33756.004348737275</v>
      </c>
      <c r="BI242" s="106">
        <f t="shared" si="262"/>
        <v>8.3544604741085298</v>
      </c>
      <c r="BJ242" s="79">
        <f>BI242/(($C242/BC$3))</f>
        <v>1.2800847606193688</v>
      </c>
      <c r="BK242" s="76">
        <f t="shared" si="263"/>
        <v>84</v>
      </c>
      <c r="BL242" s="76">
        <f t="shared" si="264"/>
        <v>10</v>
      </c>
      <c r="BM242" s="76">
        <v>1</v>
      </c>
      <c r="BN242" s="67">
        <f t="shared" si="265"/>
        <v>1.76</v>
      </c>
      <c r="BO242" s="75">
        <f>BO241*BM242</f>
        <v>4800</v>
      </c>
      <c r="BP242" s="75">
        <f t="shared" si="266"/>
        <v>709632</v>
      </c>
      <c r="BQ242" s="75">
        <f t="shared" si="267"/>
        <v>1141048.0343235023</v>
      </c>
      <c r="BR242" s="75">
        <f t="shared" si="268"/>
        <v>8083246068009111</v>
      </c>
      <c r="BS242" s="75">
        <f t="shared" si="269"/>
        <v>33756.004348737275</v>
      </c>
      <c r="BT242" s="106">
        <f t="shared" si="270"/>
        <v>1.6079433203738027</v>
      </c>
      <c r="BU242" s="79">
        <f>BT242/(($C242/BN$3))</f>
        <v>0.28716187152287093</v>
      </c>
      <c r="BV242" s="76">
        <f t="shared" si="271"/>
        <v>29</v>
      </c>
      <c r="BW242" s="76">
        <f t="shared" si="272"/>
        <v>10</v>
      </c>
      <c r="BX242" s="76">
        <v>1</v>
      </c>
      <c r="BY242" s="67">
        <f t="shared" si="273"/>
        <v>2.0350000000000001</v>
      </c>
      <c r="BZ242" s="75">
        <f>BZ241*BX242</f>
        <v>6</v>
      </c>
      <c r="CA242" s="75">
        <f t="shared" si="274"/>
        <v>354.09000000000003</v>
      </c>
      <c r="CB242" s="75">
        <f t="shared" si="275"/>
        <v>557.15236050952046</v>
      </c>
      <c r="CC242" s="75">
        <f t="shared" si="276"/>
        <v>8083246068009111</v>
      </c>
      <c r="CD242" s="75">
        <f t="shared" si="277"/>
        <v>33756.004348737275</v>
      </c>
      <c r="CE242" s="106">
        <f t="shared" si="295"/>
        <v>1.5734766881570235</v>
      </c>
      <c r="CF242" s="79">
        <f>CE242/(($C242/BY$3))</f>
        <v>0.32491375549462637</v>
      </c>
      <c r="CG242" s="76">
        <f t="shared" si="278"/>
        <v>-21</v>
      </c>
      <c r="CH242" s="76">
        <f t="shared" si="279"/>
        <v>10</v>
      </c>
      <c r="CI242" s="76">
        <v>1</v>
      </c>
      <c r="CJ242" s="67">
        <f t="shared" si="280"/>
        <v>2.2850000000000001</v>
      </c>
      <c r="CK242" s="75">
        <f>CK241*CI242</f>
        <v>1</v>
      </c>
      <c r="CL242" s="75">
        <f t="shared" si="281"/>
        <v>-47.984999999999999</v>
      </c>
      <c r="CM242" s="75">
        <f t="shared" si="282"/>
        <v>0.54409410206007691</v>
      </c>
      <c r="CN242" s="75">
        <f t="shared" si="283"/>
        <v>8083246068009111</v>
      </c>
      <c r="CO242" s="75">
        <f t="shared" si="284"/>
        <v>33756.004348737275</v>
      </c>
      <c r="CR242" s="76">
        <f t="shared" si="285"/>
        <v>-84</v>
      </c>
      <c r="CS242" s="76">
        <f t="shared" si="286"/>
        <v>10</v>
      </c>
      <c r="CT242" s="76">
        <v>1</v>
      </c>
      <c r="CU242" s="67">
        <f t="shared" si="287"/>
        <v>2.6</v>
      </c>
      <c r="CV242" s="75">
        <f>CV241*CT242</f>
        <v>1</v>
      </c>
      <c r="CW242" s="75">
        <f t="shared" si="288"/>
        <v>-218.4</v>
      </c>
      <c r="CX242" s="75">
        <f t="shared" si="289"/>
        <v>8.7638729476702016E-5</v>
      </c>
      <c r="CY242" s="75">
        <f t="shared" si="290"/>
        <v>8083246068009111</v>
      </c>
      <c r="CZ242" s="75">
        <f t="shared" si="291"/>
        <v>33756.004348737275</v>
      </c>
    </row>
    <row r="243" spans="1:104">
      <c r="A243" s="67">
        <f t="shared" si="221"/>
        <v>922.88047371350467</v>
      </c>
      <c r="B243" s="67">
        <f t="shared" si="222"/>
        <v>7.9</v>
      </c>
      <c r="C243" s="88">
        <f t="shared" si="294"/>
        <v>9.8550000000000004</v>
      </c>
      <c r="D243" s="92"/>
      <c r="E243" s="70">
        <f t="shared" si="223"/>
        <v>185704229227166.31</v>
      </c>
      <c r="F243" s="67">
        <f t="shared" si="292"/>
        <v>47.40000000000002</v>
      </c>
      <c r="G243" s="71">
        <v>237</v>
      </c>
      <c r="H243" s="76">
        <f t="shared" si="224"/>
        <v>237</v>
      </c>
      <c r="I243" s="76">
        <f t="shared" si="225"/>
        <v>10</v>
      </c>
      <c r="J243" s="76">
        <v>1</v>
      </c>
      <c r="K243" s="67">
        <f t="shared" si="226"/>
        <v>1</v>
      </c>
      <c r="L243" s="75">
        <f>L242*J243</f>
        <v>371743948800</v>
      </c>
      <c r="M243" s="75">
        <f t="shared" si="227"/>
        <v>88103315865600</v>
      </c>
      <c r="N243" s="75">
        <f t="shared" si="228"/>
        <v>1857042292271663</v>
      </c>
      <c r="O243" s="75">
        <f t="shared" si="229"/>
        <v>9285211461358316</v>
      </c>
      <c r="P243" s="75">
        <f t="shared" si="230"/>
        <v>34977.169953741824</v>
      </c>
      <c r="Q243" s="106">
        <f t="shared" si="293"/>
        <v>21.078006815368301</v>
      </c>
      <c r="R243" s="79">
        <f>Q243/(($C243/K$3))</f>
        <v>2.1388134769526435</v>
      </c>
      <c r="S243" s="76">
        <f t="shared" si="231"/>
        <v>227</v>
      </c>
      <c r="T243" s="76">
        <f t="shared" si="232"/>
        <v>10</v>
      </c>
      <c r="U243" s="76">
        <v>1</v>
      </c>
      <c r="V243" s="67">
        <f t="shared" si="233"/>
        <v>1.05</v>
      </c>
      <c r="W243" s="75">
        <f>W242*U243</f>
        <v>371743948800</v>
      </c>
      <c r="X243" s="75">
        <f t="shared" si="234"/>
        <v>88605170196480</v>
      </c>
      <c r="Y243" s="75">
        <f t="shared" si="235"/>
        <v>464260573067915.56</v>
      </c>
      <c r="Z243" s="75">
        <f t="shared" si="236"/>
        <v>9285211461358316</v>
      </c>
      <c r="AA243" s="75">
        <f t="shared" si="237"/>
        <v>34977.169953741824</v>
      </c>
      <c r="AB243" s="106">
        <f t="shared" si="238"/>
        <v>5.2396555645503309</v>
      </c>
      <c r="AC243" s="79">
        <f>AB243/(($C243/V$3))</f>
        <v>0.5582585837420444</v>
      </c>
      <c r="AD243" s="76">
        <f t="shared" si="239"/>
        <v>202</v>
      </c>
      <c r="AE243" s="76">
        <f t="shared" si="240"/>
        <v>10</v>
      </c>
      <c r="AF243" s="76">
        <v>1</v>
      </c>
      <c r="AG243" s="67">
        <f t="shared" si="241"/>
        <v>1.175</v>
      </c>
      <c r="AH243" s="75">
        <f>AH242*AF243</f>
        <v>26553139200</v>
      </c>
      <c r="AI243" s="75">
        <f t="shared" si="242"/>
        <v>6302387589120</v>
      </c>
      <c r="AJ243" s="75">
        <f t="shared" si="243"/>
        <v>14508142908372.336</v>
      </c>
      <c r="AK243" s="75">
        <f t="shared" si="244"/>
        <v>9285211461358316</v>
      </c>
      <c r="AL243" s="75">
        <f t="shared" si="245"/>
        <v>34977.169953741824</v>
      </c>
      <c r="AM243" s="106">
        <f t="shared" si="246"/>
        <v>2.3020074064340594</v>
      </c>
      <c r="AN243" s="79">
        <f>AM243/(($C243/AG$3))</f>
        <v>0.27446562177169148</v>
      </c>
      <c r="AO243" s="76">
        <f t="shared" si="247"/>
        <v>172</v>
      </c>
      <c r="AP243" s="76">
        <f t="shared" si="248"/>
        <v>10</v>
      </c>
      <c r="AQ243" s="76">
        <v>1</v>
      </c>
      <c r="AR243" s="67">
        <f t="shared" si="249"/>
        <v>1.325</v>
      </c>
      <c r="AS243" s="75">
        <f>AS242*AQ243</f>
        <v>135475200</v>
      </c>
      <c r="AT243" s="75">
        <f t="shared" si="250"/>
        <v>30874798080</v>
      </c>
      <c r="AU243" s="75">
        <f t="shared" si="251"/>
        <v>226689732943.31729</v>
      </c>
      <c r="AV243" s="75">
        <f t="shared" si="252"/>
        <v>9285211461358316</v>
      </c>
      <c r="AW243" s="75">
        <f t="shared" si="253"/>
        <v>34977.169953741824</v>
      </c>
      <c r="AX243" s="106">
        <f t="shared" si="254"/>
        <v>7.3422256027695871</v>
      </c>
      <c r="AY243" s="79">
        <f>AX243/(($C243/AR$3))</f>
        <v>0.98715869342158313</v>
      </c>
      <c r="AZ243" s="76">
        <f t="shared" si="255"/>
        <v>135</v>
      </c>
      <c r="BA243" s="76">
        <f t="shared" si="256"/>
        <v>10</v>
      </c>
      <c r="BB243" s="76">
        <v>1</v>
      </c>
      <c r="BC243" s="67">
        <f t="shared" si="257"/>
        <v>1.51</v>
      </c>
      <c r="BD243" s="75">
        <f>BD242*BB243</f>
        <v>691200</v>
      </c>
      <c r="BE243" s="75">
        <f t="shared" si="258"/>
        <v>140901120</v>
      </c>
      <c r="BF243" s="75">
        <f t="shared" si="259"/>
        <v>1342177280.0000122</v>
      </c>
      <c r="BG243" s="75">
        <f t="shared" si="260"/>
        <v>9285211461358316</v>
      </c>
      <c r="BH243" s="75">
        <f t="shared" si="261"/>
        <v>34977.169953741824</v>
      </c>
      <c r="BI243" s="106">
        <f t="shared" si="262"/>
        <v>9.5256679293962474</v>
      </c>
      <c r="BJ243" s="79">
        <f>BI243/(($C243/BC$3))</f>
        <v>1.4595391753818705</v>
      </c>
      <c r="BK243" s="76">
        <f t="shared" si="263"/>
        <v>85</v>
      </c>
      <c r="BL243" s="76">
        <f t="shared" si="264"/>
        <v>10</v>
      </c>
      <c r="BM243" s="76">
        <v>1</v>
      </c>
      <c r="BN243" s="67">
        <f t="shared" si="265"/>
        <v>1.76</v>
      </c>
      <c r="BO243" s="75">
        <f>BO242*BM243</f>
        <v>4800</v>
      </c>
      <c r="BP243" s="75">
        <f t="shared" si="266"/>
        <v>718080</v>
      </c>
      <c r="BQ243" s="75">
        <f t="shared" si="267"/>
        <v>1310720.0000000072</v>
      </c>
      <c r="BR243" s="75">
        <f t="shared" si="268"/>
        <v>9285211461358316</v>
      </c>
      <c r="BS243" s="75">
        <f t="shared" si="269"/>
        <v>34977.169953741824</v>
      </c>
      <c r="BT243" s="106">
        <f t="shared" si="270"/>
        <v>1.8253119429590119</v>
      </c>
      <c r="BU243" s="79">
        <f>BT243/(($C243/BN$3))</f>
        <v>0.32598163567811883</v>
      </c>
      <c r="BV243" s="76">
        <f t="shared" si="271"/>
        <v>30</v>
      </c>
      <c r="BW243" s="76">
        <f t="shared" si="272"/>
        <v>10</v>
      </c>
      <c r="BX243" s="76">
        <v>1</v>
      </c>
      <c r="BY243" s="67">
        <f t="shared" si="273"/>
        <v>2.0350000000000001</v>
      </c>
      <c r="BZ243" s="75">
        <f>BZ242*BX243</f>
        <v>6</v>
      </c>
      <c r="CA243" s="75">
        <f t="shared" si="274"/>
        <v>366.3</v>
      </c>
      <c r="CB243" s="75">
        <f t="shared" si="275"/>
        <v>640.00000000000114</v>
      </c>
      <c r="CC243" s="75">
        <f t="shared" si="276"/>
        <v>9285211461358316</v>
      </c>
      <c r="CD243" s="75">
        <f t="shared" si="277"/>
        <v>34977.169953741824</v>
      </c>
      <c r="CE243" s="106">
        <f t="shared" si="295"/>
        <v>1.7472017472017503</v>
      </c>
      <c r="CF243" s="79">
        <f>CE243/(($C243/BY$3))</f>
        <v>0.36078696657083331</v>
      </c>
      <c r="CG243" s="76">
        <f t="shared" si="278"/>
        <v>-20</v>
      </c>
      <c r="CH243" s="76">
        <f t="shared" si="279"/>
        <v>10</v>
      </c>
      <c r="CI243" s="76">
        <v>1</v>
      </c>
      <c r="CJ243" s="67">
        <f t="shared" si="280"/>
        <v>2.2850000000000001</v>
      </c>
      <c r="CK243" s="75">
        <f>CK242*CI243</f>
        <v>1</v>
      </c>
      <c r="CL243" s="75">
        <f t="shared" si="281"/>
        <v>-45.7</v>
      </c>
      <c r="CM243" s="75">
        <f t="shared" si="282"/>
        <v>0.62499999999999911</v>
      </c>
      <c r="CN243" s="75">
        <f t="shared" si="283"/>
        <v>9285211461358316</v>
      </c>
      <c r="CO243" s="75">
        <f t="shared" si="284"/>
        <v>34977.169953741824</v>
      </c>
      <c r="CR243" s="76">
        <f t="shared" si="285"/>
        <v>-83</v>
      </c>
      <c r="CS243" s="76">
        <f t="shared" si="286"/>
        <v>10</v>
      </c>
      <c r="CT243" s="76">
        <v>1</v>
      </c>
      <c r="CU243" s="67">
        <f t="shared" si="287"/>
        <v>2.6</v>
      </c>
      <c r="CV243" s="75">
        <f>CV242*CT243</f>
        <v>1</v>
      </c>
      <c r="CW243" s="75">
        <f t="shared" si="288"/>
        <v>-215.8</v>
      </c>
      <c r="CX243" s="75">
        <f t="shared" si="289"/>
        <v>1.0067046438391778E-4</v>
      </c>
      <c r="CY243" s="75">
        <f t="shared" si="290"/>
        <v>9285211461358316</v>
      </c>
      <c r="CZ243" s="75">
        <f t="shared" si="291"/>
        <v>34977.169953741824</v>
      </c>
    </row>
    <row r="244" spans="1:104">
      <c r="A244" s="67">
        <f t="shared" si="221"/>
        <v>955.42578333370591</v>
      </c>
      <c r="B244" s="67">
        <f t="shared" si="222"/>
        <v>7.9333333333333336</v>
      </c>
      <c r="C244" s="88">
        <f t="shared" si="294"/>
        <v>9.8550000000000004</v>
      </c>
      <c r="D244" s="92"/>
      <c r="E244" s="70">
        <f t="shared" si="223"/>
        <v>213318142629238.28</v>
      </c>
      <c r="F244" s="67">
        <f t="shared" si="292"/>
        <v>47.600000000000023</v>
      </c>
      <c r="G244" s="71">
        <v>238</v>
      </c>
      <c r="H244" s="76">
        <f t="shared" si="224"/>
        <v>238</v>
      </c>
      <c r="I244" s="76">
        <f t="shared" si="225"/>
        <v>10</v>
      </c>
      <c r="J244" s="76">
        <v>1</v>
      </c>
      <c r="K244" s="67">
        <f t="shared" si="226"/>
        <v>1</v>
      </c>
      <c r="L244" s="75">
        <f>L243*J244</f>
        <v>371743948800</v>
      </c>
      <c r="M244" s="75">
        <f t="shared" si="227"/>
        <v>88475059814400</v>
      </c>
      <c r="N244" s="75">
        <f t="shared" si="228"/>
        <v>2133181426292382.7</v>
      </c>
      <c r="O244" s="75">
        <f t="shared" si="229"/>
        <v>1.0665907131461914E+16</v>
      </c>
      <c r="P244" s="75">
        <f t="shared" si="230"/>
        <v>36242.48471445858</v>
      </c>
      <c r="Q244" s="106">
        <f t="shared" si="293"/>
        <v>24.110539521163354</v>
      </c>
      <c r="R244" s="79">
        <f>Q244/(($C244/K$3))</f>
        <v>2.4465286170637599</v>
      </c>
      <c r="S244" s="76">
        <f t="shared" si="231"/>
        <v>228</v>
      </c>
      <c r="T244" s="76">
        <f t="shared" si="232"/>
        <v>10</v>
      </c>
      <c r="U244" s="76">
        <v>1</v>
      </c>
      <c r="V244" s="67">
        <f t="shared" si="233"/>
        <v>1.05</v>
      </c>
      <c r="W244" s="75">
        <f>W243*U244</f>
        <v>371743948800</v>
      </c>
      <c r="X244" s="75">
        <f t="shared" si="234"/>
        <v>88995501342720</v>
      </c>
      <c r="Y244" s="75">
        <f t="shared" si="235"/>
        <v>533295356573095.31</v>
      </c>
      <c r="Z244" s="75">
        <f t="shared" si="236"/>
        <v>1.0665907131461914E+16</v>
      </c>
      <c r="AA244" s="75">
        <f t="shared" si="237"/>
        <v>36242.48471445858</v>
      </c>
      <c r="AB244" s="106">
        <f t="shared" si="238"/>
        <v>5.9923855535055077</v>
      </c>
      <c r="AC244" s="79">
        <f>AB244/(($C244/V$3))</f>
        <v>0.63845812594427021</v>
      </c>
      <c r="AD244" s="76">
        <f t="shared" si="239"/>
        <v>203</v>
      </c>
      <c r="AE244" s="76">
        <f t="shared" si="240"/>
        <v>10</v>
      </c>
      <c r="AF244" s="76">
        <v>1</v>
      </c>
      <c r="AG244" s="67">
        <f t="shared" si="241"/>
        <v>1.175</v>
      </c>
      <c r="AH244" s="75">
        <f>AH243*AF244</f>
        <v>26553139200</v>
      </c>
      <c r="AI244" s="75">
        <f t="shared" si="242"/>
        <v>6333587527680</v>
      </c>
      <c r="AJ244" s="75">
        <f t="shared" si="243"/>
        <v>16665479892909.199</v>
      </c>
      <c r="AK244" s="75">
        <f t="shared" si="244"/>
        <v>1.0665907131461914E+16</v>
      </c>
      <c r="AL244" s="75">
        <f t="shared" si="245"/>
        <v>36242.48471445858</v>
      </c>
      <c r="AM244" s="106">
        <f t="shared" si="246"/>
        <v>2.6312859528782391</v>
      </c>
      <c r="AN244" s="79">
        <f>AM244/(($C244/AG$3))</f>
        <v>0.313725113610546</v>
      </c>
      <c r="AO244" s="76">
        <f t="shared" si="247"/>
        <v>173</v>
      </c>
      <c r="AP244" s="76">
        <f t="shared" si="248"/>
        <v>10</v>
      </c>
      <c r="AQ244" s="76">
        <v>1</v>
      </c>
      <c r="AR244" s="67">
        <f t="shared" si="249"/>
        <v>1.325</v>
      </c>
      <c r="AS244" s="75">
        <f>AS243*AQ244</f>
        <v>135475200</v>
      </c>
      <c r="AT244" s="75">
        <f t="shared" si="250"/>
        <v>31054302720</v>
      </c>
      <c r="AU244" s="75">
        <f t="shared" si="251"/>
        <v>260398123326.70575</v>
      </c>
      <c r="AV244" s="75">
        <f t="shared" si="252"/>
        <v>1.0665907131461914E+16</v>
      </c>
      <c r="AW244" s="75">
        <f t="shared" si="253"/>
        <v>36242.48471445858</v>
      </c>
      <c r="AX244" s="106">
        <f t="shared" si="254"/>
        <v>8.3852510125432875</v>
      </c>
      <c r="AY244" s="79">
        <f>AX244/(($C244/AR$3))</f>
        <v>1.1273929570390517</v>
      </c>
      <c r="AZ244" s="76">
        <f t="shared" si="255"/>
        <v>136</v>
      </c>
      <c r="BA244" s="76">
        <f t="shared" si="256"/>
        <v>10</v>
      </c>
      <c r="BB244" s="76">
        <v>1</v>
      </c>
      <c r="BC244" s="67">
        <f t="shared" si="257"/>
        <v>1.51</v>
      </c>
      <c r="BD244" s="75">
        <f>BD243*BB244</f>
        <v>691200</v>
      </c>
      <c r="BE244" s="75">
        <f t="shared" si="258"/>
        <v>141944832</v>
      </c>
      <c r="BF244" s="75">
        <f t="shared" si="259"/>
        <v>1541756833.650409</v>
      </c>
      <c r="BG244" s="75">
        <f t="shared" si="260"/>
        <v>1.0665907131461914E+16</v>
      </c>
      <c r="BH244" s="75">
        <f t="shared" si="261"/>
        <v>36242.48471445858</v>
      </c>
      <c r="BI244" s="106">
        <f t="shared" si="262"/>
        <v>10.861662322798825</v>
      </c>
      <c r="BJ244" s="79">
        <f>BI244/(($C244/BC$3))</f>
        <v>1.6642425273897743</v>
      </c>
      <c r="BK244" s="76">
        <f t="shared" si="263"/>
        <v>86</v>
      </c>
      <c r="BL244" s="76">
        <f t="shared" si="264"/>
        <v>10</v>
      </c>
      <c r="BM244" s="76">
        <v>1</v>
      </c>
      <c r="BN244" s="67">
        <f t="shared" si="265"/>
        <v>1.76</v>
      </c>
      <c r="BO244" s="75">
        <f>BO243*BM244</f>
        <v>4800</v>
      </c>
      <c r="BP244" s="75">
        <f t="shared" si="266"/>
        <v>726528</v>
      </c>
      <c r="BQ244" s="75">
        <f t="shared" si="267"/>
        <v>1505621.9078617222</v>
      </c>
      <c r="BR244" s="75">
        <f t="shared" si="268"/>
        <v>1.0665907131461914E+16</v>
      </c>
      <c r="BS244" s="75">
        <f t="shared" si="269"/>
        <v>36242.48471445858</v>
      </c>
      <c r="BT244" s="106">
        <f t="shared" si="270"/>
        <v>2.0723522119749305</v>
      </c>
      <c r="BU244" s="79">
        <f>BT244/(($C244/BN$3))</f>
        <v>0.37010044577127116</v>
      </c>
      <c r="BV244" s="76">
        <f t="shared" si="271"/>
        <v>31</v>
      </c>
      <c r="BW244" s="76">
        <f t="shared" si="272"/>
        <v>10</v>
      </c>
      <c r="BX244" s="76">
        <v>1</v>
      </c>
      <c r="BY244" s="67">
        <f t="shared" si="273"/>
        <v>2.0350000000000001</v>
      </c>
      <c r="BZ244" s="75">
        <f>BZ243*BX244</f>
        <v>6</v>
      </c>
      <c r="CA244" s="75">
        <f t="shared" si="274"/>
        <v>378.51000000000005</v>
      </c>
      <c r="CB244" s="75">
        <f t="shared" si="275"/>
        <v>735.16694719810391</v>
      </c>
      <c r="CC244" s="75">
        <f t="shared" si="276"/>
        <v>1.0665907131461914E+16</v>
      </c>
      <c r="CD244" s="75">
        <f t="shared" si="277"/>
        <v>36242.48471445858</v>
      </c>
      <c r="CE244" s="106">
        <f t="shared" si="295"/>
        <v>1.9422655866373513</v>
      </c>
      <c r="CF244" s="79">
        <f>CE244/(($C244/BY$3))</f>
        <v>0.40106651129447085</v>
      </c>
      <c r="CG244" s="76">
        <f t="shared" si="278"/>
        <v>-19</v>
      </c>
      <c r="CH244" s="76">
        <f t="shared" si="279"/>
        <v>10</v>
      </c>
      <c r="CI244" s="76">
        <v>1</v>
      </c>
      <c r="CJ244" s="67">
        <f t="shared" si="280"/>
        <v>2.2850000000000001</v>
      </c>
      <c r="CK244" s="75">
        <f>CK243*CI244</f>
        <v>1</v>
      </c>
      <c r="CL244" s="75">
        <f t="shared" si="281"/>
        <v>-43.415000000000006</v>
      </c>
      <c r="CM244" s="75">
        <f t="shared" si="282"/>
        <v>0.71793647187314602</v>
      </c>
      <c r="CN244" s="75">
        <f t="shared" si="283"/>
        <v>1.0665907131461914E+16</v>
      </c>
      <c r="CO244" s="75">
        <f t="shared" si="284"/>
        <v>36242.48471445858</v>
      </c>
      <c r="CR244" s="76">
        <f t="shared" si="285"/>
        <v>-82</v>
      </c>
      <c r="CS244" s="76">
        <f t="shared" si="286"/>
        <v>10</v>
      </c>
      <c r="CT244" s="76">
        <v>1</v>
      </c>
      <c r="CU244" s="67">
        <f t="shared" si="287"/>
        <v>2.6</v>
      </c>
      <c r="CV244" s="75">
        <f>CV243*CT244</f>
        <v>1</v>
      </c>
      <c r="CW244" s="75">
        <f t="shared" si="288"/>
        <v>-213.20000000000002</v>
      </c>
      <c r="CX244" s="75">
        <f t="shared" si="289"/>
        <v>1.1563999683459395E-4</v>
      </c>
      <c r="CY244" s="75">
        <f t="shared" si="290"/>
        <v>1.0665907131461914E+16</v>
      </c>
      <c r="CZ244" s="75">
        <f t="shared" si="291"/>
        <v>36242.48471445858</v>
      </c>
    </row>
    <row r="245" spans="1:104">
      <c r="A245" s="67">
        <f t="shared" si="221"/>
        <v>989.1188008190577</v>
      </c>
      <c r="B245" s="67">
        <f t="shared" si="222"/>
        <v>7.9666666666666668</v>
      </c>
      <c r="C245" s="88">
        <f t="shared" si="294"/>
        <v>9.8550000000000004</v>
      </c>
      <c r="D245" s="92"/>
      <c r="E245" s="70">
        <f t="shared" si="223"/>
        <v>245038199529228.87</v>
      </c>
      <c r="F245" s="67">
        <f t="shared" si="292"/>
        <v>47.800000000000026</v>
      </c>
      <c r="G245" s="71">
        <v>239</v>
      </c>
      <c r="H245" s="76">
        <f t="shared" si="224"/>
        <v>239</v>
      </c>
      <c r="I245" s="76">
        <f t="shared" si="225"/>
        <v>10</v>
      </c>
      <c r="J245" s="76">
        <v>1</v>
      </c>
      <c r="K245" s="67">
        <f t="shared" si="226"/>
        <v>1</v>
      </c>
      <c r="L245" s="75">
        <f>L244*J245</f>
        <v>371743948800</v>
      </c>
      <c r="M245" s="75">
        <f t="shared" si="227"/>
        <v>88846803763200</v>
      </c>
      <c r="N245" s="75">
        <f t="shared" si="228"/>
        <v>2450381995292289</v>
      </c>
      <c r="O245" s="75">
        <f t="shared" si="229"/>
        <v>1.2251909976461444E+16</v>
      </c>
      <c r="P245" s="75">
        <f t="shared" si="230"/>
        <v>37553.543804430228</v>
      </c>
      <c r="Q245" s="106">
        <f t="shared" si="293"/>
        <v>27.579855340921423</v>
      </c>
      <c r="R245" s="79">
        <f>Q245/(($C245/K$3))</f>
        <v>2.7985647225693984</v>
      </c>
      <c r="S245" s="76">
        <f t="shared" si="231"/>
        <v>229</v>
      </c>
      <c r="T245" s="76">
        <f t="shared" si="232"/>
        <v>10</v>
      </c>
      <c r="U245" s="76">
        <v>1</v>
      </c>
      <c r="V245" s="67">
        <f t="shared" si="233"/>
        <v>1.05</v>
      </c>
      <c r="W245" s="75">
        <f>W244*U245</f>
        <v>371743948800</v>
      </c>
      <c r="X245" s="75">
        <f t="shared" si="234"/>
        <v>89385832488960</v>
      </c>
      <c r="Y245" s="75">
        <f t="shared" si="235"/>
        <v>612595498823071.87</v>
      </c>
      <c r="Z245" s="75">
        <f t="shared" si="236"/>
        <v>1.2251909976461444E+16</v>
      </c>
      <c r="AA245" s="75">
        <f t="shared" si="237"/>
        <v>37553.543804430228</v>
      </c>
      <c r="AB245" s="106">
        <f t="shared" si="238"/>
        <v>6.8533847228947966</v>
      </c>
      <c r="AC245" s="79">
        <f>AB245/(($C245/V$3))</f>
        <v>0.73019319726428578</v>
      </c>
      <c r="AD245" s="76">
        <f t="shared" si="239"/>
        <v>204</v>
      </c>
      <c r="AE245" s="76">
        <f t="shared" si="240"/>
        <v>10</v>
      </c>
      <c r="AF245" s="76">
        <v>1</v>
      </c>
      <c r="AG245" s="67">
        <f t="shared" si="241"/>
        <v>1.175</v>
      </c>
      <c r="AH245" s="75">
        <f>AH244*AF245</f>
        <v>26553139200</v>
      </c>
      <c r="AI245" s="75">
        <f t="shared" si="242"/>
        <v>6364787466240</v>
      </c>
      <c r="AJ245" s="75">
        <f t="shared" si="243"/>
        <v>19143609338220.965</v>
      </c>
      <c r="AK245" s="75">
        <f t="shared" si="244"/>
        <v>1.2251909976461444E+16</v>
      </c>
      <c r="AL245" s="75">
        <f t="shared" si="245"/>
        <v>37553.543804430228</v>
      </c>
      <c r="AM245" s="106">
        <f t="shared" si="246"/>
        <v>3.0077374051784416</v>
      </c>
      <c r="AN245" s="79">
        <f>AM245/(($C245/AG$3))</f>
        <v>0.35860897524958585</v>
      </c>
      <c r="AO245" s="76">
        <f t="shared" si="247"/>
        <v>174</v>
      </c>
      <c r="AP245" s="76">
        <f t="shared" si="248"/>
        <v>10</v>
      </c>
      <c r="AQ245" s="76">
        <v>1</v>
      </c>
      <c r="AR245" s="67">
        <f t="shared" si="249"/>
        <v>1.325</v>
      </c>
      <c r="AS245" s="75">
        <f>AS244*AQ245</f>
        <v>135475200</v>
      </c>
      <c r="AT245" s="75">
        <f t="shared" si="250"/>
        <v>31233807360</v>
      </c>
      <c r="AU245" s="75">
        <f t="shared" si="251"/>
        <v>299118895909.70197</v>
      </c>
      <c r="AV245" s="75">
        <f t="shared" si="252"/>
        <v>1.2251909976461444E+16</v>
      </c>
      <c r="AW245" s="75">
        <f t="shared" si="253"/>
        <v>37553.543804430228</v>
      </c>
      <c r="AX245" s="106">
        <f t="shared" si="254"/>
        <v>9.5767670096080781</v>
      </c>
      <c r="AY245" s="79">
        <f>AX245/(($C245/AR$3))</f>
        <v>1.2875917085470017</v>
      </c>
      <c r="AZ245" s="76">
        <f t="shared" si="255"/>
        <v>137</v>
      </c>
      <c r="BA245" s="76">
        <f t="shared" si="256"/>
        <v>10</v>
      </c>
      <c r="BB245" s="76">
        <v>1</v>
      </c>
      <c r="BC245" s="67">
        <f t="shared" si="257"/>
        <v>1.51</v>
      </c>
      <c r="BD245" s="75">
        <f>BD244*BB245</f>
        <v>691200</v>
      </c>
      <c r="BE245" s="75">
        <f t="shared" si="258"/>
        <v>142988544</v>
      </c>
      <c r="BF245" s="75">
        <f t="shared" si="259"/>
        <v>1771013538.6196623</v>
      </c>
      <c r="BG245" s="75">
        <f t="shared" si="260"/>
        <v>1.2251909976461444E+16</v>
      </c>
      <c r="BH245" s="75">
        <f t="shared" si="261"/>
        <v>37553.543804430228</v>
      </c>
      <c r="BI245" s="106">
        <f t="shared" si="262"/>
        <v>12.385702302274385</v>
      </c>
      <c r="BJ245" s="79">
        <f>BI245/(($C245/BC$3))</f>
        <v>1.8977585465686779</v>
      </c>
      <c r="BK245" s="76">
        <f t="shared" si="263"/>
        <v>87</v>
      </c>
      <c r="BL245" s="76">
        <f t="shared" si="264"/>
        <v>10</v>
      </c>
      <c r="BM245" s="76">
        <v>1</v>
      </c>
      <c r="BN245" s="67">
        <f t="shared" si="265"/>
        <v>1.76</v>
      </c>
      <c r="BO245" s="75">
        <f>BO244*BM245</f>
        <v>4800</v>
      </c>
      <c r="BP245" s="75">
        <f t="shared" si="266"/>
        <v>734976</v>
      </c>
      <c r="BQ245" s="75">
        <f t="shared" si="267"/>
        <v>1729505.4088082581</v>
      </c>
      <c r="BR245" s="75">
        <f t="shared" si="268"/>
        <v>1.2251909976461444E+16</v>
      </c>
      <c r="BS245" s="75">
        <f t="shared" si="269"/>
        <v>37553.543804430228</v>
      </c>
      <c r="BT245" s="106">
        <f t="shared" si="270"/>
        <v>2.3531454208140921</v>
      </c>
      <c r="BU245" s="79">
        <f>BT245/(($C245/BN$3))</f>
        <v>0.42024717814640306</v>
      </c>
      <c r="BV245" s="76">
        <f t="shared" si="271"/>
        <v>32</v>
      </c>
      <c r="BW245" s="76">
        <f t="shared" si="272"/>
        <v>10</v>
      </c>
      <c r="BX245" s="76">
        <v>1</v>
      </c>
      <c r="BY245" s="67">
        <f t="shared" si="273"/>
        <v>2.0350000000000001</v>
      </c>
      <c r="BZ245" s="75">
        <f>BZ244*BX245</f>
        <v>6</v>
      </c>
      <c r="CA245" s="75">
        <f t="shared" si="274"/>
        <v>390.72</v>
      </c>
      <c r="CB245" s="75">
        <f t="shared" si="275"/>
        <v>844.48506289465411</v>
      </c>
      <c r="CC245" s="75">
        <f t="shared" si="276"/>
        <v>1.2251909976461444E+16</v>
      </c>
      <c r="CD245" s="75">
        <f t="shared" si="277"/>
        <v>37553.543804430228</v>
      </c>
      <c r="CE245" s="106">
        <f t="shared" si="295"/>
        <v>2.1613561192021242</v>
      </c>
      <c r="CF245" s="79">
        <f>CE245/(($C245/BY$3))</f>
        <v>0.44630742796309725</v>
      </c>
      <c r="CG245" s="76">
        <f t="shared" si="278"/>
        <v>-18</v>
      </c>
      <c r="CH245" s="76">
        <f t="shared" si="279"/>
        <v>10</v>
      </c>
      <c r="CI245" s="76">
        <v>1</v>
      </c>
      <c r="CJ245" s="67">
        <f t="shared" si="280"/>
        <v>2.2850000000000001</v>
      </c>
      <c r="CK245" s="75">
        <f>CK244*CI245</f>
        <v>1</v>
      </c>
      <c r="CL245" s="75">
        <f t="shared" si="281"/>
        <v>-41.13</v>
      </c>
      <c r="CM245" s="75">
        <f t="shared" si="282"/>
        <v>0.8246924442330581</v>
      </c>
      <c r="CN245" s="75">
        <f t="shared" si="283"/>
        <v>1.2251909976461444E+16</v>
      </c>
      <c r="CO245" s="75">
        <f t="shared" si="284"/>
        <v>37553.543804430228</v>
      </c>
      <c r="CR245" s="76">
        <f t="shared" si="285"/>
        <v>-81</v>
      </c>
      <c r="CS245" s="76">
        <f t="shared" si="286"/>
        <v>10</v>
      </c>
      <c r="CT245" s="76">
        <v>1</v>
      </c>
      <c r="CU245" s="67">
        <f t="shared" si="287"/>
        <v>2.6</v>
      </c>
      <c r="CV245" s="75">
        <f>CV244*CT245</f>
        <v>1</v>
      </c>
      <c r="CW245" s="75">
        <f t="shared" si="288"/>
        <v>-210.6</v>
      </c>
      <c r="CX245" s="75">
        <f t="shared" si="289"/>
        <v>1.328354741357604E-4</v>
      </c>
      <c r="CY245" s="75">
        <f t="shared" si="290"/>
        <v>1.2251909976461444E+16</v>
      </c>
      <c r="CZ245" s="75">
        <f t="shared" si="291"/>
        <v>37553.543804430228</v>
      </c>
    </row>
    <row r="246" spans="1:104">
      <c r="A246" s="67">
        <f t="shared" si="221"/>
        <v>1024.0000000000164</v>
      </c>
      <c r="B246" s="67">
        <f t="shared" si="222"/>
        <v>8</v>
      </c>
      <c r="C246" s="88">
        <f t="shared" si="294"/>
        <v>9.8550000000000004</v>
      </c>
      <c r="D246" s="92"/>
      <c r="E246" s="70">
        <f t="shared" si="223"/>
        <v>281474976710660.56</v>
      </c>
      <c r="F246" s="67">
        <f t="shared" si="292"/>
        <v>48.000000000000028</v>
      </c>
      <c r="G246" s="71">
        <v>240</v>
      </c>
      <c r="H246" s="76">
        <f t="shared" si="224"/>
        <v>240</v>
      </c>
      <c r="I246" s="76">
        <f t="shared" si="225"/>
        <v>10</v>
      </c>
      <c r="J246" s="76">
        <v>14</v>
      </c>
      <c r="K246" s="67">
        <f t="shared" si="226"/>
        <v>1</v>
      </c>
      <c r="L246" s="75">
        <f>L245*J246</f>
        <v>5204415283200</v>
      </c>
      <c r="M246" s="75">
        <f t="shared" si="227"/>
        <v>1249059667968000</v>
      </c>
      <c r="N246" s="75">
        <f t="shared" si="228"/>
        <v>2814749767106605.5</v>
      </c>
      <c r="O246" s="75">
        <f t="shared" si="229"/>
        <v>1.4073748835533028E+16</v>
      </c>
      <c r="P246" s="75">
        <f t="shared" si="230"/>
        <v>38912.000000000626</v>
      </c>
      <c r="Q246" s="106">
        <f t="shared" si="293"/>
        <v>2.2534950405417442</v>
      </c>
      <c r="R246" s="79">
        <f>Q246/(($C246/K$3))</f>
        <v>0.22866514871047633</v>
      </c>
      <c r="S246" s="76">
        <f t="shared" si="231"/>
        <v>230</v>
      </c>
      <c r="T246" s="76">
        <f t="shared" si="232"/>
        <v>10</v>
      </c>
      <c r="U246" s="76">
        <v>1</v>
      </c>
      <c r="V246" s="67">
        <f t="shared" si="233"/>
        <v>1.05</v>
      </c>
      <c r="W246" s="75">
        <f>W245*U246</f>
        <v>371743948800</v>
      </c>
      <c r="X246" s="75">
        <f t="shared" si="234"/>
        <v>89776163635200</v>
      </c>
      <c r="Y246" s="75">
        <f t="shared" si="235"/>
        <v>703687441776650.75</v>
      </c>
      <c r="Z246" s="75">
        <f t="shared" si="236"/>
        <v>1.4073748835533028E+16</v>
      </c>
      <c r="AA246" s="75">
        <f t="shared" si="237"/>
        <v>38912.000000000626</v>
      </c>
      <c r="AB246" s="106">
        <f t="shared" si="238"/>
        <v>7.8382436192756249</v>
      </c>
      <c r="AC246" s="79">
        <f>AB246/(($C246/V$3))</f>
        <v>0.83512489094260844</v>
      </c>
      <c r="AD246" s="76">
        <f t="shared" si="239"/>
        <v>205</v>
      </c>
      <c r="AE246" s="76">
        <f t="shared" si="240"/>
        <v>10</v>
      </c>
      <c r="AF246" s="76">
        <v>1</v>
      </c>
      <c r="AG246" s="67">
        <f t="shared" si="241"/>
        <v>1.175</v>
      </c>
      <c r="AH246" s="75">
        <f>AH245*AF246</f>
        <v>26553139200</v>
      </c>
      <c r="AI246" s="75">
        <f t="shared" si="242"/>
        <v>6395987404800</v>
      </c>
      <c r="AJ246" s="75">
        <f t="shared" si="243"/>
        <v>21990232555520.305</v>
      </c>
      <c r="AK246" s="75">
        <f t="shared" si="244"/>
        <v>1.4073748835533028E+16</v>
      </c>
      <c r="AL246" s="75">
        <f t="shared" si="245"/>
        <v>38912.000000000626</v>
      </c>
      <c r="AM246" s="106">
        <f t="shared" si="246"/>
        <v>3.438129433934983</v>
      </c>
      <c r="AN246" s="79">
        <f>AM246/(($C246/AG$3))</f>
        <v>0.40992410805414559</v>
      </c>
      <c r="AO246" s="76">
        <f t="shared" si="247"/>
        <v>175</v>
      </c>
      <c r="AP246" s="76">
        <f t="shared" si="248"/>
        <v>10</v>
      </c>
      <c r="AQ246" s="76">
        <v>1</v>
      </c>
      <c r="AR246" s="67">
        <f t="shared" si="249"/>
        <v>1.325</v>
      </c>
      <c r="AS246" s="75">
        <f>AS245*AQ246</f>
        <v>135475200</v>
      </c>
      <c r="AT246" s="75">
        <f t="shared" si="250"/>
        <v>31413312000</v>
      </c>
      <c r="AU246" s="75">
        <f t="shared" si="251"/>
        <v>343597383680.00397</v>
      </c>
      <c r="AV246" s="75">
        <f t="shared" si="252"/>
        <v>1.4073748835533028E+16</v>
      </c>
      <c r="AW246" s="75">
        <f t="shared" si="253"/>
        <v>38912.000000000626</v>
      </c>
      <c r="AX246" s="106">
        <f t="shared" si="254"/>
        <v>10.937954701497377</v>
      </c>
      <c r="AY246" s="79">
        <f>AX246/(($C246/AR$3))</f>
        <v>1.4706027376442439</v>
      </c>
      <c r="AZ246" s="76">
        <f t="shared" si="255"/>
        <v>138</v>
      </c>
      <c r="BA246" s="76">
        <f t="shared" si="256"/>
        <v>10</v>
      </c>
      <c r="BB246" s="76">
        <v>1</v>
      </c>
      <c r="BC246" s="67">
        <f t="shared" si="257"/>
        <v>1.51</v>
      </c>
      <c r="BD246" s="75">
        <f>BD245*BB246</f>
        <v>691200</v>
      </c>
      <c r="BE246" s="75">
        <f t="shared" si="258"/>
        <v>144032256</v>
      </c>
      <c r="BF246" s="75">
        <f t="shared" si="259"/>
        <v>2034360338.4898841</v>
      </c>
      <c r="BG246" s="75">
        <f t="shared" si="260"/>
        <v>1.4073748835533028E+16</v>
      </c>
      <c r="BH246" s="75">
        <f t="shared" si="261"/>
        <v>38912.000000000626</v>
      </c>
      <c r="BI246" s="106">
        <f t="shared" si="262"/>
        <v>14.124338498800464</v>
      </c>
      <c r="BJ246" s="79">
        <f>BI246/(($C246/BC$3))</f>
        <v>2.164155366127722</v>
      </c>
      <c r="BK246" s="76">
        <f t="shared" si="263"/>
        <v>88</v>
      </c>
      <c r="BL246" s="76">
        <f t="shared" si="264"/>
        <v>10</v>
      </c>
      <c r="BM246" s="76">
        <v>1</v>
      </c>
      <c r="BN246" s="67">
        <f t="shared" si="265"/>
        <v>1.76</v>
      </c>
      <c r="BO246" s="75">
        <f>BO245*BM246</f>
        <v>4800</v>
      </c>
      <c r="BP246" s="75">
        <f t="shared" si="266"/>
        <v>743424</v>
      </c>
      <c r="BQ246" s="75">
        <f t="shared" si="267"/>
        <v>1986680.0180565205</v>
      </c>
      <c r="BR246" s="75">
        <f t="shared" si="268"/>
        <v>1.4073748835533028E+16</v>
      </c>
      <c r="BS246" s="75">
        <f t="shared" si="269"/>
        <v>38912.000000000626</v>
      </c>
      <c r="BT246" s="106">
        <f t="shared" si="270"/>
        <v>2.6723377481175219</v>
      </c>
      <c r="BU246" s="79">
        <f>BT246/(($C246/BN$3))</f>
        <v>0.47725159174904497</v>
      </c>
      <c r="BV246" s="76">
        <f t="shared" si="271"/>
        <v>33</v>
      </c>
      <c r="BW246" s="76">
        <f t="shared" si="272"/>
        <v>10</v>
      </c>
      <c r="BX246" s="76">
        <v>1</v>
      </c>
      <c r="BY246" s="67">
        <f t="shared" si="273"/>
        <v>2.0350000000000001</v>
      </c>
      <c r="BZ246" s="75">
        <f>BZ245*BX246</f>
        <v>6</v>
      </c>
      <c r="CA246" s="75">
        <f t="shared" si="274"/>
        <v>402.93</v>
      </c>
      <c r="CB246" s="75">
        <f t="shared" si="275"/>
        <v>970.05860256665699</v>
      </c>
      <c r="CC246" s="75">
        <f t="shared" si="276"/>
        <v>1.4073748835533028E+16</v>
      </c>
      <c r="CD246" s="75">
        <f t="shared" si="277"/>
        <v>38912.000000000626</v>
      </c>
      <c r="CE246" s="106">
        <f t="shared" si="295"/>
        <v>2.4075114847905517</v>
      </c>
      <c r="CF246" s="79">
        <f>CE246/(($C246/BY$3))</f>
        <v>0.49713707473858681</v>
      </c>
      <c r="CG246" s="76">
        <f t="shared" si="278"/>
        <v>-17</v>
      </c>
      <c r="CH246" s="76">
        <f t="shared" si="279"/>
        <v>10</v>
      </c>
      <c r="CI246" s="76">
        <v>1</v>
      </c>
      <c r="CJ246" s="67">
        <f t="shared" si="280"/>
        <v>2.2850000000000001</v>
      </c>
      <c r="CK246" s="75">
        <f>CK245*CI246</f>
        <v>1</v>
      </c>
      <c r="CL246" s="75">
        <f t="shared" si="281"/>
        <v>-38.844999999999999</v>
      </c>
      <c r="CM246" s="75">
        <f t="shared" si="282"/>
        <v>0.94732285406899774</v>
      </c>
      <c r="CN246" s="75">
        <f t="shared" si="283"/>
        <v>1.4073748835533028E+16</v>
      </c>
      <c r="CO246" s="75">
        <f t="shared" si="284"/>
        <v>38912.000000000626</v>
      </c>
      <c r="CR246" s="76">
        <f t="shared" si="285"/>
        <v>-80</v>
      </c>
      <c r="CS246" s="76">
        <f t="shared" si="286"/>
        <v>10</v>
      </c>
      <c r="CT246" s="76">
        <v>1</v>
      </c>
      <c r="CU246" s="67">
        <f t="shared" si="287"/>
        <v>2.6</v>
      </c>
      <c r="CV246" s="75">
        <f>CV245*CT246</f>
        <v>1</v>
      </c>
      <c r="CW246" s="75">
        <f t="shared" si="288"/>
        <v>-208</v>
      </c>
      <c r="CX246" s="75">
        <f t="shared" si="289"/>
        <v>1.5258789062499919E-4</v>
      </c>
      <c r="CY246" s="75">
        <f t="shared" si="290"/>
        <v>1.4073748835533028E+16</v>
      </c>
      <c r="CZ246" s="75">
        <f t="shared" si="291"/>
        <v>38912.000000000626</v>
      </c>
    </row>
    <row r="247" spans="1:104">
      <c r="A247" s="67">
        <f t="shared" si="221"/>
        <v>1060.1112820135877</v>
      </c>
      <c r="B247" s="67">
        <f t="shared" si="222"/>
        <v>8.0333333333333332</v>
      </c>
      <c r="C247" s="88">
        <f t="shared" si="294"/>
        <v>9.8550000000000004</v>
      </c>
      <c r="D247" s="92"/>
      <c r="E247" s="70">
        <f t="shared" si="223"/>
        <v>323329842720364.5</v>
      </c>
      <c r="F247" s="67">
        <f t="shared" si="292"/>
        <v>48.200000000000017</v>
      </c>
      <c r="G247" s="71">
        <v>241</v>
      </c>
      <c r="H247" s="76">
        <f t="shared" si="224"/>
        <v>241</v>
      </c>
      <c r="I247" s="76">
        <f t="shared" si="225"/>
        <v>10</v>
      </c>
      <c r="J247" s="76">
        <v>1</v>
      </c>
      <c r="K247" s="67">
        <f t="shared" si="226"/>
        <v>1</v>
      </c>
      <c r="L247" s="75">
        <f>L246*J247</f>
        <v>5204415283200</v>
      </c>
      <c r="M247" s="75">
        <f t="shared" si="227"/>
        <v>1254264083251200</v>
      </c>
      <c r="N247" s="75">
        <f t="shared" si="228"/>
        <v>3233298427203645</v>
      </c>
      <c r="O247" s="75">
        <f t="shared" si="229"/>
        <v>1.6166492136018224E+16</v>
      </c>
      <c r="P247" s="75">
        <f t="shared" si="230"/>
        <v>40319.565759250116</v>
      </c>
      <c r="Q247" s="106">
        <f t="shared" si="293"/>
        <v>2.5778450251262521</v>
      </c>
      <c r="R247" s="79">
        <f>Q247/(($C247/K$3))</f>
        <v>0.26157737444203472</v>
      </c>
      <c r="S247" s="76">
        <f t="shared" si="231"/>
        <v>231</v>
      </c>
      <c r="T247" s="76">
        <f t="shared" si="232"/>
        <v>10</v>
      </c>
      <c r="U247" s="76">
        <v>1</v>
      </c>
      <c r="V247" s="67">
        <f t="shared" si="233"/>
        <v>1.05</v>
      </c>
      <c r="W247" s="75">
        <f>W246*U247</f>
        <v>371743948800</v>
      </c>
      <c r="X247" s="75">
        <f t="shared" si="234"/>
        <v>90166494781440</v>
      </c>
      <c r="Y247" s="75">
        <f t="shared" si="235"/>
        <v>808324606800910.75</v>
      </c>
      <c r="Z247" s="75">
        <f t="shared" si="236"/>
        <v>1.6166492136018224E+16</v>
      </c>
      <c r="AA247" s="75">
        <f t="shared" si="237"/>
        <v>40319.565759250116</v>
      </c>
      <c r="AB247" s="106">
        <f t="shared" si="238"/>
        <v>8.9648001595299611</v>
      </c>
      <c r="AC247" s="79">
        <f>AB247/(($C247/V$3))</f>
        <v>0.95515374606864123</v>
      </c>
      <c r="AD247" s="76">
        <f t="shared" si="239"/>
        <v>206</v>
      </c>
      <c r="AE247" s="76">
        <f t="shared" si="240"/>
        <v>10</v>
      </c>
      <c r="AF247" s="76">
        <v>1</v>
      </c>
      <c r="AG247" s="67">
        <f t="shared" si="241"/>
        <v>1.175</v>
      </c>
      <c r="AH247" s="75">
        <f>AH246*AF247</f>
        <v>26553139200</v>
      </c>
      <c r="AI247" s="75">
        <f t="shared" si="242"/>
        <v>6427187343360</v>
      </c>
      <c r="AJ247" s="75">
        <f t="shared" si="243"/>
        <v>25260143962528.414</v>
      </c>
      <c r="AK247" s="75">
        <f t="shared" si="244"/>
        <v>1.6166492136018224E+16</v>
      </c>
      <c r="AL247" s="75">
        <f t="shared" si="245"/>
        <v>40319.565759250116</v>
      </c>
      <c r="AM247" s="106">
        <f t="shared" si="246"/>
        <v>3.9302019084016515</v>
      </c>
      <c r="AN247" s="79">
        <f>AM247/(($C247/AG$3))</f>
        <v>0.46859332748573718</v>
      </c>
      <c r="AO247" s="76">
        <f t="shared" si="247"/>
        <v>176</v>
      </c>
      <c r="AP247" s="76">
        <f t="shared" si="248"/>
        <v>10</v>
      </c>
      <c r="AQ247" s="76">
        <v>1</v>
      </c>
      <c r="AR247" s="67">
        <f t="shared" si="249"/>
        <v>1.325</v>
      </c>
      <c r="AS247" s="75">
        <f>AS246*AQ247</f>
        <v>135475200</v>
      </c>
      <c r="AT247" s="75">
        <f t="shared" si="250"/>
        <v>31592816640</v>
      </c>
      <c r="AU247" s="75">
        <f t="shared" si="251"/>
        <v>394689749414.50568</v>
      </c>
      <c r="AV247" s="75">
        <f t="shared" si="252"/>
        <v>1.6166492136018224E+16</v>
      </c>
      <c r="AW247" s="75">
        <f t="shared" si="253"/>
        <v>40319.565759250116</v>
      </c>
      <c r="AX247" s="106">
        <f t="shared" si="254"/>
        <v>12.493021876206656</v>
      </c>
      <c r="AY247" s="79">
        <f>AX247/(($C247/AR$3))</f>
        <v>1.6796807697588856</v>
      </c>
      <c r="AZ247" s="76">
        <f t="shared" si="255"/>
        <v>139</v>
      </c>
      <c r="BA247" s="76">
        <f t="shared" si="256"/>
        <v>10</v>
      </c>
      <c r="BB247" s="76">
        <v>1</v>
      </c>
      <c r="BC247" s="67">
        <f t="shared" si="257"/>
        <v>1.51</v>
      </c>
      <c r="BD247" s="75">
        <f>BD246*BB247</f>
        <v>691200</v>
      </c>
      <c r="BE247" s="75">
        <f t="shared" si="258"/>
        <v>145075968</v>
      </c>
      <c r="BF247" s="75">
        <f t="shared" si="259"/>
        <v>2336866374.2945414</v>
      </c>
      <c r="BG247" s="75">
        <f t="shared" si="260"/>
        <v>1.6166492136018224E+16</v>
      </c>
      <c r="BH247" s="75">
        <f t="shared" si="261"/>
        <v>40319.565759250116</v>
      </c>
      <c r="BI247" s="106">
        <f t="shared" si="262"/>
        <v>16.107880626338755</v>
      </c>
      <c r="BJ247" s="79">
        <f>BI247/(($C247/BC$3))</f>
        <v>2.4680770924172015</v>
      </c>
      <c r="BK247" s="76">
        <f t="shared" si="263"/>
        <v>89</v>
      </c>
      <c r="BL247" s="76">
        <f t="shared" si="264"/>
        <v>10</v>
      </c>
      <c r="BM247" s="76">
        <v>1</v>
      </c>
      <c r="BN247" s="67">
        <f t="shared" si="265"/>
        <v>1.76</v>
      </c>
      <c r="BO247" s="75">
        <f>BO246*BM247</f>
        <v>4800</v>
      </c>
      <c r="BP247" s="75">
        <f t="shared" si="266"/>
        <v>751872</v>
      </c>
      <c r="BQ247" s="75">
        <f t="shared" si="267"/>
        <v>2282096.0686470056</v>
      </c>
      <c r="BR247" s="75">
        <f t="shared" si="268"/>
        <v>1.6166492136018224E+16</v>
      </c>
      <c r="BS247" s="75">
        <f t="shared" si="269"/>
        <v>40319.565759250116</v>
      </c>
      <c r="BT247" s="106">
        <f t="shared" si="270"/>
        <v>3.0352188519415613</v>
      </c>
      <c r="BU247" s="79">
        <f>BT247/(($C247/BN$3))</f>
        <v>0.54205836422294751</v>
      </c>
      <c r="BV247" s="76">
        <f t="shared" si="271"/>
        <v>34</v>
      </c>
      <c r="BW247" s="76">
        <f t="shared" si="272"/>
        <v>10</v>
      </c>
      <c r="BX247" s="76">
        <v>1</v>
      </c>
      <c r="BY247" s="67">
        <f t="shared" si="273"/>
        <v>2.0350000000000001</v>
      </c>
      <c r="BZ247" s="75">
        <f>BZ246*BX247</f>
        <v>6</v>
      </c>
      <c r="CA247" s="75">
        <f t="shared" si="274"/>
        <v>415.14000000000004</v>
      </c>
      <c r="CB247" s="75">
        <f t="shared" si="275"/>
        <v>1114.3047210190414</v>
      </c>
      <c r="CC247" s="75">
        <f t="shared" si="276"/>
        <v>1.6166492136018224E+16</v>
      </c>
      <c r="CD247" s="75">
        <f t="shared" si="277"/>
        <v>40319.565759250116</v>
      </c>
      <c r="CE247" s="106">
        <f t="shared" si="295"/>
        <v>2.684166115091394</v>
      </c>
      <c r="CF247" s="79">
        <f>CE247/(($C247/BY$3))</f>
        <v>0.55426464172612755</v>
      </c>
      <c r="CG247" s="76">
        <f t="shared" si="278"/>
        <v>-16</v>
      </c>
      <c r="CH247" s="76">
        <f t="shared" si="279"/>
        <v>10</v>
      </c>
      <c r="CI247" s="76">
        <v>1</v>
      </c>
      <c r="CJ247" s="67">
        <f t="shared" si="280"/>
        <v>2.2850000000000001</v>
      </c>
      <c r="CK247" s="75">
        <f>CK246*CI247</f>
        <v>1</v>
      </c>
      <c r="CL247" s="75">
        <f t="shared" si="281"/>
        <v>-36.56</v>
      </c>
      <c r="CM247" s="75">
        <f t="shared" si="282"/>
        <v>1.088188204120154</v>
      </c>
      <c r="CN247" s="75">
        <f t="shared" si="283"/>
        <v>1.6166492136018224E+16</v>
      </c>
      <c r="CO247" s="75">
        <f t="shared" si="284"/>
        <v>40319.565759250116</v>
      </c>
      <c r="CR247" s="76">
        <f t="shared" si="285"/>
        <v>-79</v>
      </c>
      <c r="CS247" s="76">
        <f t="shared" si="286"/>
        <v>10</v>
      </c>
      <c r="CT247" s="76">
        <v>1</v>
      </c>
      <c r="CU247" s="67">
        <f t="shared" si="287"/>
        <v>2.6</v>
      </c>
      <c r="CV247" s="75">
        <f>CV246*CT247</f>
        <v>1</v>
      </c>
      <c r="CW247" s="75">
        <f t="shared" si="288"/>
        <v>-205.4</v>
      </c>
      <c r="CX247" s="75">
        <f t="shared" si="289"/>
        <v>1.7527745895340409E-4</v>
      </c>
      <c r="CY247" s="75">
        <f t="shared" si="290"/>
        <v>1.6166492136018224E+16</v>
      </c>
      <c r="CZ247" s="75">
        <f t="shared" si="291"/>
        <v>40319.565759250116</v>
      </c>
    </row>
    <row r="248" spans="1:104">
      <c r="A248" s="67">
        <f t="shared" si="221"/>
        <v>1097.4960256371819</v>
      </c>
      <c r="B248" s="67">
        <f t="shared" si="222"/>
        <v>8.0666666666666664</v>
      </c>
      <c r="C248" s="88">
        <f t="shared" si="294"/>
        <v>9.8550000000000004</v>
      </c>
      <c r="D248" s="92"/>
      <c r="E248" s="70">
        <f t="shared" si="223"/>
        <v>371408458454332.81</v>
      </c>
      <c r="F248" s="67">
        <f t="shared" si="292"/>
        <v>48.40000000000002</v>
      </c>
      <c r="G248" s="71">
        <v>242</v>
      </c>
      <c r="H248" s="76">
        <f t="shared" si="224"/>
        <v>242</v>
      </c>
      <c r="I248" s="76">
        <f t="shared" si="225"/>
        <v>10</v>
      </c>
      <c r="J248" s="76">
        <v>1</v>
      </c>
      <c r="K248" s="67">
        <f t="shared" si="226"/>
        <v>1</v>
      </c>
      <c r="L248" s="75">
        <f>L247*J248</f>
        <v>5204415283200</v>
      </c>
      <c r="M248" s="75">
        <f t="shared" si="227"/>
        <v>1259468498534400</v>
      </c>
      <c r="N248" s="75">
        <f t="shared" si="228"/>
        <v>3714084584543328</v>
      </c>
      <c r="O248" s="75">
        <f t="shared" si="229"/>
        <v>1.857042292271664E+16</v>
      </c>
      <c r="P248" s="75">
        <f t="shared" si="230"/>
        <v>41778.015375922056</v>
      </c>
      <c r="Q248" s="106">
        <f t="shared" si="293"/>
        <v>2.9489301152551888</v>
      </c>
      <c r="R248" s="79">
        <f>Q248/(($C248/K$3))</f>
        <v>0.29923187369408305</v>
      </c>
      <c r="S248" s="76">
        <f t="shared" si="231"/>
        <v>232</v>
      </c>
      <c r="T248" s="76">
        <f t="shared" si="232"/>
        <v>10</v>
      </c>
      <c r="U248" s="76">
        <v>1</v>
      </c>
      <c r="V248" s="67">
        <f t="shared" si="233"/>
        <v>1.05</v>
      </c>
      <c r="W248" s="75">
        <f>W247*U248</f>
        <v>371743948800</v>
      </c>
      <c r="X248" s="75">
        <f t="shared" si="234"/>
        <v>90556825927680</v>
      </c>
      <c r="Y248" s="75">
        <f t="shared" si="235"/>
        <v>928521146135831.37</v>
      </c>
      <c r="Z248" s="75">
        <f t="shared" si="236"/>
        <v>1.857042292271664E+16</v>
      </c>
      <c r="AA248" s="75">
        <f t="shared" si="237"/>
        <v>41778.015375922056</v>
      </c>
      <c r="AB248" s="106">
        <f t="shared" si="238"/>
        <v>10.253463906490737</v>
      </c>
      <c r="AC248" s="79">
        <f>AB248/(($C248/V$3))</f>
        <v>1.0924542974952078</v>
      </c>
      <c r="AD248" s="76">
        <f t="shared" si="239"/>
        <v>207</v>
      </c>
      <c r="AE248" s="76">
        <f t="shared" si="240"/>
        <v>10</v>
      </c>
      <c r="AF248" s="76">
        <v>1</v>
      </c>
      <c r="AG248" s="67">
        <f t="shared" si="241"/>
        <v>1.175</v>
      </c>
      <c r="AH248" s="75">
        <f>AH247*AF248</f>
        <v>26553139200</v>
      </c>
      <c r="AI248" s="75">
        <f t="shared" si="242"/>
        <v>6458387281920</v>
      </c>
      <c r="AJ248" s="75">
        <f t="shared" si="243"/>
        <v>29016285816744.68</v>
      </c>
      <c r="AK248" s="75">
        <f t="shared" si="244"/>
        <v>1.857042292271664E+16</v>
      </c>
      <c r="AL248" s="75">
        <f t="shared" si="245"/>
        <v>41778.015375922056</v>
      </c>
      <c r="AM248" s="106">
        <f t="shared" si="246"/>
        <v>4.492806725600774</v>
      </c>
      <c r="AN248" s="79">
        <f>AM248/(($C248/AG$3))</f>
        <v>0.53567203476214198</v>
      </c>
      <c r="AO248" s="76">
        <f t="shared" si="247"/>
        <v>177</v>
      </c>
      <c r="AP248" s="76">
        <f t="shared" si="248"/>
        <v>10</v>
      </c>
      <c r="AQ248" s="76">
        <v>1</v>
      </c>
      <c r="AR248" s="67">
        <f t="shared" si="249"/>
        <v>1.325</v>
      </c>
      <c r="AS248" s="75">
        <f>AS247*AQ248</f>
        <v>135475200</v>
      </c>
      <c r="AT248" s="75">
        <f t="shared" si="250"/>
        <v>31772321280</v>
      </c>
      <c r="AU248" s="75">
        <f t="shared" si="251"/>
        <v>453379465886.63477</v>
      </c>
      <c r="AV248" s="75">
        <f t="shared" si="252"/>
        <v>1.857042292271664E+16</v>
      </c>
      <c r="AW248" s="75">
        <f t="shared" si="253"/>
        <v>41778.015375922056</v>
      </c>
      <c r="AX248" s="106">
        <f t="shared" si="254"/>
        <v>14.269636199732989</v>
      </c>
      <c r="AY248" s="79">
        <f>AX248/(($C248/AR$3))</f>
        <v>1.9185457092487275</v>
      </c>
      <c r="AZ248" s="76">
        <f t="shared" si="255"/>
        <v>140</v>
      </c>
      <c r="BA248" s="76">
        <f t="shared" si="256"/>
        <v>10</v>
      </c>
      <c r="BB248" s="76">
        <v>14</v>
      </c>
      <c r="BC248" s="67">
        <f t="shared" si="257"/>
        <v>1.51</v>
      </c>
      <c r="BD248" s="75">
        <f>BD247*BB248</f>
        <v>9676800</v>
      </c>
      <c r="BE248" s="75">
        <f t="shared" si="258"/>
        <v>2045675520</v>
      </c>
      <c r="BF248" s="75">
        <f t="shared" si="259"/>
        <v>2684354560.0000248</v>
      </c>
      <c r="BG248" s="75">
        <f t="shared" si="260"/>
        <v>1.857042292271664E+16</v>
      </c>
      <c r="BH248" s="75">
        <f t="shared" si="261"/>
        <v>41778.015375922056</v>
      </c>
      <c r="BI248" s="106">
        <f t="shared" si="262"/>
        <v>1.3122093576209117</v>
      </c>
      <c r="BJ248" s="79">
        <f>BI248/(($C248/BC$3))</f>
        <v>0.2010589680372985</v>
      </c>
      <c r="BK248" s="76">
        <f t="shared" si="263"/>
        <v>90</v>
      </c>
      <c r="BL248" s="76">
        <f t="shared" si="264"/>
        <v>10</v>
      </c>
      <c r="BM248" s="76">
        <v>1</v>
      </c>
      <c r="BN248" s="67">
        <f t="shared" si="265"/>
        <v>1.76</v>
      </c>
      <c r="BO248" s="75">
        <f>BO247*BM248</f>
        <v>4800</v>
      </c>
      <c r="BP248" s="75">
        <f t="shared" si="266"/>
        <v>760320</v>
      </c>
      <c r="BQ248" s="75">
        <f t="shared" si="267"/>
        <v>2621440.0000000158</v>
      </c>
      <c r="BR248" s="75">
        <f t="shared" si="268"/>
        <v>1.857042292271664E+16</v>
      </c>
      <c r="BS248" s="75">
        <f t="shared" si="269"/>
        <v>41778.015375922056</v>
      </c>
      <c r="BT248" s="106">
        <f t="shared" si="270"/>
        <v>3.4478114478114685</v>
      </c>
      <c r="BU248" s="79">
        <f>BT248/(($C248/BN$3))</f>
        <v>0.61574308961422475</v>
      </c>
      <c r="BV248" s="76">
        <f t="shared" si="271"/>
        <v>35</v>
      </c>
      <c r="BW248" s="76">
        <f t="shared" si="272"/>
        <v>10</v>
      </c>
      <c r="BX248" s="76">
        <v>1</v>
      </c>
      <c r="BY248" s="67">
        <f t="shared" si="273"/>
        <v>2.0350000000000001</v>
      </c>
      <c r="BZ248" s="75">
        <f>BZ247*BX248</f>
        <v>6</v>
      </c>
      <c r="CA248" s="75">
        <f t="shared" si="274"/>
        <v>427.35</v>
      </c>
      <c r="CB248" s="75">
        <f t="shared" si="275"/>
        <v>1280.0000000000032</v>
      </c>
      <c r="CC248" s="75">
        <f t="shared" si="276"/>
        <v>1.857042292271664E+16</v>
      </c>
      <c r="CD248" s="75">
        <f t="shared" si="277"/>
        <v>41778.015375922056</v>
      </c>
      <c r="CE248" s="106">
        <f t="shared" si="295"/>
        <v>2.9952029952030026</v>
      </c>
      <c r="CF248" s="79">
        <f>CE248/(($C248/BY$3))</f>
        <v>0.61849194269285757</v>
      </c>
      <c r="CG248" s="76">
        <f t="shared" si="278"/>
        <v>-15</v>
      </c>
      <c r="CH248" s="76">
        <f t="shared" si="279"/>
        <v>10</v>
      </c>
      <c r="CI248" s="76">
        <v>1</v>
      </c>
      <c r="CJ248" s="67">
        <f t="shared" si="280"/>
        <v>2.2850000000000001</v>
      </c>
      <c r="CK248" s="75">
        <f>CK247*CI248</f>
        <v>1</v>
      </c>
      <c r="CL248" s="75">
        <f t="shared" si="281"/>
        <v>-34.275000000000006</v>
      </c>
      <c r="CM248" s="75">
        <f t="shared" si="282"/>
        <v>1.2499999999999989</v>
      </c>
      <c r="CN248" s="75">
        <f t="shared" si="283"/>
        <v>1.857042292271664E+16</v>
      </c>
      <c r="CO248" s="75">
        <f t="shared" si="284"/>
        <v>41778.015375922056</v>
      </c>
      <c r="CR248" s="76">
        <f t="shared" si="285"/>
        <v>-78</v>
      </c>
      <c r="CS248" s="76">
        <f t="shared" si="286"/>
        <v>10</v>
      </c>
      <c r="CT248" s="76">
        <v>1</v>
      </c>
      <c r="CU248" s="67">
        <f t="shared" si="287"/>
        <v>2.6</v>
      </c>
      <c r="CV248" s="75">
        <f>CV247*CT248</f>
        <v>1</v>
      </c>
      <c r="CW248" s="75">
        <f t="shared" si="288"/>
        <v>-202.8</v>
      </c>
      <c r="CX248" s="75">
        <f t="shared" si="289"/>
        <v>2.0134092876783564E-4</v>
      </c>
      <c r="CY248" s="75">
        <f t="shared" si="290"/>
        <v>1.857042292271664E+16</v>
      </c>
      <c r="CZ248" s="75">
        <f t="shared" si="291"/>
        <v>41778.015375922056</v>
      </c>
    </row>
    <row r="249" spans="1:104">
      <c r="A249" s="67">
        <f t="shared" si="221"/>
        <v>1136.1991393974918</v>
      </c>
      <c r="B249" s="67">
        <f t="shared" si="222"/>
        <v>8.1</v>
      </c>
      <c r="C249" s="88">
        <f t="shared" si="294"/>
        <v>9.8550000000000004</v>
      </c>
      <c r="D249" s="92"/>
      <c r="E249" s="70">
        <f t="shared" si="223"/>
        <v>426636285258476.75</v>
      </c>
      <c r="F249" s="67">
        <f t="shared" si="292"/>
        <v>48.600000000000023</v>
      </c>
      <c r="G249" s="71">
        <v>243</v>
      </c>
      <c r="H249" s="76">
        <f t="shared" si="224"/>
        <v>243</v>
      </c>
      <c r="I249" s="76">
        <f t="shared" si="225"/>
        <v>10</v>
      </c>
      <c r="J249" s="76">
        <v>1</v>
      </c>
      <c r="K249" s="67">
        <f t="shared" si="226"/>
        <v>1</v>
      </c>
      <c r="L249" s="75">
        <f>L248*J249</f>
        <v>5204415283200</v>
      </c>
      <c r="M249" s="75">
        <f t="shared" si="227"/>
        <v>1264672913817600</v>
      </c>
      <c r="N249" s="75">
        <f t="shared" si="228"/>
        <v>4266362852584767.5</v>
      </c>
      <c r="O249" s="75">
        <f t="shared" si="229"/>
        <v>2.1331814262923836E+16</v>
      </c>
      <c r="P249" s="75">
        <f t="shared" si="230"/>
        <v>43289.187211044438</v>
      </c>
      <c r="Q249" s="106">
        <f t="shared" si="293"/>
        <v>3.3734911264179193</v>
      </c>
      <c r="R249" s="79">
        <f>Q249/(($C249/K$3))</f>
        <v>0.34231264600892125</v>
      </c>
      <c r="S249" s="76">
        <f t="shared" si="231"/>
        <v>233</v>
      </c>
      <c r="T249" s="76">
        <f t="shared" si="232"/>
        <v>10</v>
      </c>
      <c r="U249" s="76">
        <v>1</v>
      </c>
      <c r="V249" s="67">
        <f t="shared" si="233"/>
        <v>1.05</v>
      </c>
      <c r="W249" s="75">
        <f>W248*U249</f>
        <v>371743948800</v>
      </c>
      <c r="X249" s="75">
        <f t="shared" si="234"/>
        <v>90947157073920</v>
      </c>
      <c r="Y249" s="75">
        <f t="shared" si="235"/>
        <v>1066590713146191.2</v>
      </c>
      <c r="Z249" s="75">
        <f t="shared" si="236"/>
        <v>2.1331814262923836E+16</v>
      </c>
      <c r="AA249" s="75">
        <f t="shared" si="237"/>
        <v>43289.187211044438</v>
      </c>
      <c r="AB249" s="106">
        <f t="shared" si="238"/>
        <v>11.727587177676021</v>
      </c>
      <c r="AC249" s="79">
        <f>AB249/(($C249/V$3))</f>
        <v>1.2495146155819201</v>
      </c>
      <c r="AD249" s="76">
        <f t="shared" si="239"/>
        <v>208</v>
      </c>
      <c r="AE249" s="76">
        <f t="shared" si="240"/>
        <v>10</v>
      </c>
      <c r="AF249" s="76">
        <v>1</v>
      </c>
      <c r="AG249" s="67">
        <f t="shared" si="241"/>
        <v>1.175</v>
      </c>
      <c r="AH249" s="75">
        <f>AH248*AF249</f>
        <v>26553139200</v>
      </c>
      <c r="AI249" s="75">
        <f t="shared" si="242"/>
        <v>6489587220480</v>
      </c>
      <c r="AJ249" s="75">
        <f t="shared" si="243"/>
        <v>33330959785818.414</v>
      </c>
      <c r="AK249" s="75">
        <f t="shared" si="244"/>
        <v>2.1331814262923836E+16</v>
      </c>
      <c r="AL249" s="75">
        <f t="shared" si="245"/>
        <v>43289.187211044438</v>
      </c>
      <c r="AM249" s="106">
        <f t="shared" si="246"/>
        <v>5.1360677734065652</v>
      </c>
      <c r="AN249" s="79">
        <f>AM249/(($C249/AG$3))</f>
        <v>0.6123672890667391</v>
      </c>
      <c r="AO249" s="76">
        <f t="shared" si="247"/>
        <v>178</v>
      </c>
      <c r="AP249" s="76">
        <f t="shared" si="248"/>
        <v>10</v>
      </c>
      <c r="AQ249" s="76">
        <v>1</v>
      </c>
      <c r="AR249" s="67">
        <f t="shared" si="249"/>
        <v>1.325</v>
      </c>
      <c r="AS249" s="75">
        <f>AS248*AQ249</f>
        <v>135475200</v>
      </c>
      <c r="AT249" s="75">
        <f t="shared" si="250"/>
        <v>31951825920</v>
      </c>
      <c r="AU249" s="75">
        <f t="shared" si="251"/>
        <v>520796246653.41174</v>
      </c>
      <c r="AV249" s="75">
        <f t="shared" si="252"/>
        <v>2.1331814262923836E+16</v>
      </c>
      <c r="AW249" s="75">
        <f t="shared" si="253"/>
        <v>43289.187211044438</v>
      </c>
      <c r="AX249" s="106">
        <f t="shared" si="254"/>
        <v>16.299420507527969</v>
      </c>
      <c r="AY249" s="79">
        <f>AX249/(($C249/AR$3))</f>
        <v>2.1914492310983822</v>
      </c>
      <c r="AZ249" s="76">
        <f t="shared" si="255"/>
        <v>141</v>
      </c>
      <c r="BA249" s="76">
        <f t="shared" si="256"/>
        <v>10</v>
      </c>
      <c r="BB249" s="76">
        <v>1</v>
      </c>
      <c r="BC249" s="67">
        <f t="shared" si="257"/>
        <v>1.51</v>
      </c>
      <c r="BD249" s="75">
        <f>BD248*BB249</f>
        <v>9676800</v>
      </c>
      <c r="BE249" s="75">
        <f t="shared" si="258"/>
        <v>2060287488</v>
      </c>
      <c r="BF249" s="75">
        <f t="shared" si="259"/>
        <v>3083513667.3008184</v>
      </c>
      <c r="BG249" s="75">
        <f t="shared" si="260"/>
        <v>2.1331814262923836E+16</v>
      </c>
      <c r="BH249" s="75">
        <f t="shared" si="261"/>
        <v>43289.187211044438</v>
      </c>
      <c r="BI249" s="106">
        <f t="shared" si="262"/>
        <v>1.4966424274575891</v>
      </c>
      <c r="BJ249" s="79">
        <f>BI249/(($C249/BC$3))</f>
        <v>0.22931811927559204</v>
      </c>
      <c r="BK249" s="76">
        <f t="shared" si="263"/>
        <v>91</v>
      </c>
      <c r="BL249" s="76">
        <f t="shared" si="264"/>
        <v>10</v>
      </c>
      <c r="BM249" s="76">
        <v>1</v>
      </c>
      <c r="BN249" s="67">
        <f t="shared" si="265"/>
        <v>1.76</v>
      </c>
      <c r="BO249" s="75">
        <f>BO248*BM249</f>
        <v>4800</v>
      </c>
      <c r="BP249" s="75">
        <f t="shared" si="266"/>
        <v>768768</v>
      </c>
      <c r="BQ249" s="75">
        <f t="shared" si="267"/>
        <v>3011243.8157234453</v>
      </c>
      <c r="BR249" s="75">
        <f t="shared" si="268"/>
        <v>2.1331814262923836E+16</v>
      </c>
      <c r="BS249" s="75">
        <f t="shared" si="269"/>
        <v>43289.187211044438</v>
      </c>
      <c r="BT249" s="106">
        <f t="shared" si="270"/>
        <v>3.9169734116449244</v>
      </c>
      <c r="BU249" s="79">
        <f>BT249/(($C249/BN$3))</f>
        <v>0.69953051288635892</v>
      </c>
      <c r="BV249" s="76">
        <f t="shared" si="271"/>
        <v>36</v>
      </c>
      <c r="BW249" s="76">
        <f t="shared" si="272"/>
        <v>10</v>
      </c>
      <c r="BX249" s="76">
        <v>1</v>
      </c>
      <c r="BY249" s="67">
        <f t="shared" si="273"/>
        <v>2.0350000000000001</v>
      </c>
      <c r="BZ249" s="75">
        <f>BZ248*BX249</f>
        <v>6</v>
      </c>
      <c r="CA249" s="75">
        <f t="shared" si="274"/>
        <v>439.56000000000006</v>
      </c>
      <c r="CB249" s="75">
        <f t="shared" si="275"/>
        <v>1470.3338943962083</v>
      </c>
      <c r="CC249" s="75">
        <f t="shared" si="276"/>
        <v>2.1331814262923836E+16</v>
      </c>
      <c r="CD249" s="75">
        <f t="shared" si="277"/>
        <v>43289.187211044438</v>
      </c>
      <c r="CE249" s="106">
        <f t="shared" si="295"/>
        <v>3.3450129547643281</v>
      </c>
      <c r="CF249" s="79">
        <f>CE249/(($C249/BY$3))</f>
        <v>0.69072565834047772</v>
      </c>
      <c r="CG249" s="76">
        <f t="shared" si="278"/>
        <v>-14</v>
      </c>
      <c r="CH249" s="76">
        <f t="shared" si="279"/>
        <v>10</v>
      </c>
      <c r="CI249" s="76">
        <v>1</v>
      </c>
      <c r="CJ249" s="67">
        <f t="shared" si="280"/>
        <v>2.2850000000000001</v>
      </c>
      <c r="CK249" s="75">
        <f>CK248*CI249</f>
        <v>1</v>
      </c>
      <c r="CL249" s="75">
        <f t="shared" si="281"/>
        <v>-31.990000000000002</v>
      </c>
      <c r="CM249" s="75">
        <f t="shared" si="282"/>
        <v>1.4358729437462927</v>
      </c>
      <c r="CN249" s="75">
        <f t="shared" si="283"/>
        <v>2.1331814262923836E+16</v>
      </c>
      <c r="CO249" s="75">
        <f t="shared" si="284"/>
        <v>43289.187211044438</v>
      </c>
      <c r="CR249" s="76">
        <f t="shared" si="285"/>
        <v>-77</v>
      </c>
      <c r="CS249" s="76">
        <f t="shared" si="286"/>
        <v>10</v>
      </c>
      <c r="CT249" s="76">
        <v>1</v>
      </c>
      <c r="CU249" s="67">
        <f t="shared" si="287"/>
        <v>2.6</v>
      </c>
      <c r="CV249" s="75">
        <f>CV248*CT249</f>
        <v>1</v>
      </c>
      <c r="CW249" s="75">
        <f t="shared" si="288"/>
        <v>-200.20000000000002</v>
      </c>
      <c r="CX249" s="75">
        <f t="shared" si="289"/>
        <v>2.3127999366918795E-4</v>
      </c>
      <c r="CY249" s="75">
        <f t="shared" si="290"/>
        <v>2.1331814262923836E+16</v>
      </c>
      <c r="CZ249" s="75">
        <f t="shared" si="291"/>
        <v>43289.187211044438</v>
      </c>
    </row>
    <row r="250" spans="1:104">
      <c r="A250" s="67">
        <f t="shared" si="221"/>
        <v>1176.267115516983</v>
      </c>
      <c r="B250" s="67">
        <f t="shared" si="222"/>
        <v>8.1333333333333329</v>
      </c>
      <c r="C250" s="88">
        <f t="shared" si="294"/>
        <v>9.8550000000000004</v>
      </c>
      <c r="D250" s="92"/>
      <c r="E250" s="70">
        <f t="shared" si="223"/>
        <v>490076399058458.06</v>
      </c>
      <c r="F250" s="67">
        <f t="shared" si="292"/>
        <v>48.800000000000026</v>
      </c>
      <c r="G250" s="71">
        <v>244</v>
      </c>
      <c r="H250" s="76">
        <f t="shared" si="224"/>
        <v>244</v>
      </c>
      <c r="I250" s="76">
        <f t="shared" si="225"/>
        <v>10</v>
      </c>
      <c r="J250" s="76">
        <v>1</v>
      </c>
      <c r="K250" s="67">
        <f t="shared" si="226"/>
        <v>1</v>
      </c>
      <c r="L250" s="75">
        <f>L249*J250</f>
        <v>5204415283200</v>
      </c>
      <c r="M250" s="75">
        <f t="shared" si="227"/>
        <v>1269877329100800</v>
      </c>
      <c r="N250" s="75">
        <f t="shared" si="228"/>
        <v>4900763990584581</v>
      </c>
      <c r="O250" s="75">
        <f t="shared" si="229"/>
        <v>2.4503819952922904E+16</v>
      </c>
      <c r="P250" s="75">
        <f t="shared" si="230"/>
        <v>44854.98600504762</v>
      </c>
      <c r="Q250" s="106">
        <f t="shared" si="293"/>
        <v>3.8592420529743698</v>
      </c>
      <c r="R250" s="79">
        <f>Q250/(($C250/K$3))</f>
        <v>0.39160244068740435</v>
      </c>
      <c r="S250" s="76">
        <f t="shared" si="231"/>
        <v>234</v>
      </c>
      <c r="T250" s="76">
        <f t="shared" si="232"/>
        <v>10</v>
      </c>
      <c r="U250" s="76">
        <v>1</v>
      </c>
      <c r="V250" s="67">
        <f t="shared" si="233"/>
        <v>1.05</v>
      </c>
      <c r="W250" s="75">
        <f>W249*U250</f>
        <v>371743948800</v>
      </c>
      <c r="X250" s="75">
        <f t="shared" si="234"/>
        <v>91337488220160</v>
      </c>
      <c r="Y250" s="75">
        <f t="shared" si="235"/>
        <v>1225190997646144.2</v>
      </c>
      <c r="Z250" s="75">
        <f t="shared" si="236"/>
        <v>2.4503819952922904E+16</v>
      </c>
      <c r="AA250" s="75">
        <f t="shared" si="237"/>
        <v>44854.98600504762</v>
      </c>
      <c r="AB250" s="106">
        <f t="shared" si="238"/>
        <v>13.413889756777001</v>
      </c>
      <c r="AC250" s="79">
        <f>AB250/(($C250/V$3))</f>
        <v>1.4291815570386455</v>
      </c>
      <c r="AD250" s="76">
        <f t="shared" si="239"/>
        <v>209</v>
      </c>
      <c r="AE250" s="76">
        <f t="shared" si="240"/>
        <v>10</v>
      </c>
      <c r="AF250" s="76">
        <v>1</v>
      </c>
      <c r="AG250" s="67">
        <f t="shared" si="241"/>
        <v>1.175</v>
      </c>
      <c r="AH250" s="75">
        <f>AH249*AF250</f>
        <v>26553139200</v>
      </c>
      <c r="AI250" s="75">
        <f t="shared" si="242"/>
        <v>6520787159040</v>
      </c>
      <c r="AJ250" s="75">
        <f t="shared" si="243"/>
        <v>38287218676441.945</v>
      </c>
      <c r="AK250" s="75">
        <f t="shared" si="244"/>
        <v>2.4503819952922904E+16</v>
      </c>
      <c r="AL250" s="75">
        <f t="shared" si="245"/>
        <v>44854.98600504762</v>
      </c>
      <c r="AM250" s="106">
        <f t="shared" si="246"/>
        <v>5.8715639297263378</v>
      </c>
      <c r="AN250" s="79">
        <f>AM250/(($C250/AG$3))</f>
        <v>0.70005962632455065</v>
      </c>
      <c r="AO250" s="76">
        <f t="shared" si="247"/>
        <v>179</v>
      </c>
      <c r="AP250" s="76">
        <f t="shared" si="248"/>
        <v>10</v>
      </c>
      <c r="AQ250" s="76">
        <v>1</v>
      </c>
      <c r="AR250" s="67">
        <f t="shared" si="249"/>
        <v>1.325</v>
      </c>
      <c r="AS250" s="75">
        <f>AS249*AQ250</f>
        <v>135475200</v>
      </c>
      <c r="AT250" s="75">
        <f t="shared" si="250"/>
        <v>32131330560</v>
      </c>
      <c r="AU250" s="75">
        <f t="shared" si="251"/>
        <v>598237791819.40417</v>
      </c>
      <c r="AV250" s="75">
        <f t="shared" si="252"/>
        <v>2.4503819952922904E+16</v>
      </c>
      <c r="AW250" s="75">
        <f t="shared" si="253"/>
        <v>44854.98600504762</v>
      </c>
      <c r="AX250" s="106">
        <f t="shared" si="254"/>
        <v>18.618519102478281</v>
      </c>
      <c r="AY250" s="79">
        <f>AX250/(($C250/AR$3))</f>
        <v>2.5032509194098145</v>
      </c>
      <c r="AZ250" s="76">
        <f t="shared" si="255"/>
        <v>142</v>
      </c>
      <c r="BA250" s="76">
        <f t="shared" si="256"/>
        <v>10</v>
      </c>
      <c r="BB250" s="76">
        <v>1</v>
      </c>
      <c r="BC250" s="67">
        <f t="shared" si="257"/>
        <v>1.51</v>
      </c>
      <c r="BD250" s="75">
        <f>BD249*BB250</f>
        <v>9676800</v>
      </c>
      <c r="BE250" s="75">
        <f t="shared" si="258"/>
        <v>2074899456</v>
      </c>
      <c r="BF250" s="75">
        <f t="shared" si="259"/>
        <v>3542027077.239325</v>
      </c>
      <c r="BG250" s="75">
        <f t="shared" si="260"/>
        <v>2.4503819952922904E+16</v>
      </c>
      <c r="BH250" s="75">
        <f t="shared" si="261"/>
        <v>44854.98600504762</v>
      </c>
      <c r="BI250" s="106">
        <f t="shared" si="262"/>
        <v>1.7070837177178984</v>
      </c>
      <c r="BJ250" s="79">
        <f>BI250/(($C250/BC$3))</f>
        <v>0.26156229464779568</v>
      </c>
      <c r="BK250" s="76">
        <f t="shared" si="263"/>
        <v>92</v>
      </c>
      <c r="BL250" s="76">
        <f t="shared" si="264"/>
        <v>10</v>
      </c>
      <c r="BM250" s="76">
        <v>1</v>
      </c>
      <c r="BN250" s="67">
        <f t="shared" si="265"/>
        <v>1.76</v>
      </c>
      <c r="BO250" s="75">
        <f>BO249*BM250</f>
        <v>4800</v>
      </c>
      <c r="BP250" s="75">
        <f t="shared" si="266"/>
        <v>777216</v>
      </c>
      <c r="BQ250" s="75">
        <f t="shared" si="267"/>
        <v>3459010.8176165172</v>
      </c>
      <c r="BR250" s="75">
        <f t="shared" si="268"/>
        <v>2.4503819952922904E+16</v>
      </c>
      <c r="BS250" s="75">
        <f t="shared" si="269"/>
        <v>44854.98600504762</v>
      </c>
      <c r="BT250" s="106">
        <f t="shared" si="270"/>
        <v>4.4505141654527405</v>
      </c>
      <c r="BU250" s="79">
        <f>BT250/(($C250/BN$3))</f>
        <v>0.79481531518993642</v>
      </c>
      <c r="BV250" s="76">
        <f t="shared" si="271"/>
        <v>37</v>
      </c>
      <c r="BW250" s="76">
        <f t="shared" si="272"/>
        <v>10</v>
      </c>
      <c r="BX250" s="76">
        <v>1</v>
      </c>
      <c r="BY250" s="67">
        <f t="shared" si="273"/>
        <v>2.0350000000000001</v>
      </c>
      <c r="BZ250" s="75">
        <f>BZ249*BX250</f>
        <v>6</v>
      </c>
      <c r="CA250" s="75">
        <f t="shared" si="274"/>
        <v>451.77000000000004</v>
      </c>
      <c r="CB250" s="75">
        <f t="shared" si="275"/>
        <v>1688.9701257893084</v>
      </c>
      <c r="CC250" s="75">
        <f t="shared" si="276"/>
        <v>2.4503819952922904E+16</v>
      </c>
      <c r="CD250" s="75">
        <f t="shared" si="277"/>
        <v>44854.98600504762</v>
      </c>
      <c r="CE250" s="106">
        <f t="shared" si="295"/>
        <v>3.7385619359171884</v>
      </c>
      <c r="CF250" s="79">
        <f>CE250/(($C250/BY$3))</f>
        <v>0.77199122674697906</v>
      </c>
      <c r="CG250" s="76">
        <f t="shared" si="278"/>
        <v>-13</v>
      </c>
      <c r="CH250" s="76">
        <f t="shared" si="279"/>
        <v>10</v>
      </c>
      <c r="CI250" s="76">
        <v>1</v>
      </c>
      <c r="CJ250" s="67">
        <f t="shared" si="280"/>
        <v>2.2850000000000001</v>
      </c>
      <c r="CK250" s="75">
        <f>CK249*CI250</f>
        <v>1</v>
      </c>
      <c r="CL250" s="75">
        <f t="shared" si="281"/>
        <v>-29.705000000000002</v>
      </c>
      <c r="CM250" s="75">
        <f t="shared" si="282"/>
        <v>1.6493848884661164</v>
      </c>
      <c r="CN250" s="75">
        <f t="shared" si="283"/>
        <v>2.4503819952922904E+16</v>
      </c>
      <c r="CO250" s="75">
        <f t="shared" si="284"/>
        <v>44854.98600504762</v>
      </c>
      <c r="CR250" s="76">
        <f t="shared" si="285"/>
        <v>-76</v>
      </c>
      <c r="CS250" s="76">
        <f t="shared" si="286"/>
        <v>10</v>
      </c>
      <c r="CT250" s="76">
        <v>1</v>
      </c>
      <c r="CU250" s="67">
        <f t="shared" si="287"/>
        <v>2.6</v>
      </c>
      <c r="CV250" s="75">
        <f>CV249*CT250</f>
        <v>1</v>
      </c>
      <c r="CW250" s="75">
        <f t="shared" si="288"/>
        <v>-197.6</v>
      </c>
      <c r="CX250" s="75">
        <f t="shared" si="289"/>
        <v>2.656709482715209E-4</v>
      </c>
      <c r="CY250" s="75">
        <f t="shared" si="290"/>
        <v>2.4503819952922904E+16</v>
      </c>
      <c r="CZ250" s="75">
        <f t="shared" si="291"/>
        <v>44854.98600504762</v>
      </c>
    </row>
    <row r="251" spans="1:104">
      <c r="A251" s="67">
        <f t="shared" si="221"/>
        <v>1217.7480857628063</v>
      </c>
      <c r="B251" s="67">
        <f t="shared" si="222"/>
        <v>8.1666666666666661</v>
      </c>
      <c r="C251" s="88">
        <f t="shared" si="294"/>
        <v>9.8550000000000004</v>
      </c>
      <c r="D251" s="92"/>
      <c r="E251" s="70">
        <f t="shared" si="223"/>
        <v>562949953421321.12</v>
      </c>
      <c r="F251" s="67">
        <f t="shared" si="292"/>
        <v>49.000000000000021</v>
      </c>
      <c r="G251" s="71">
        <v>245</v>
      </c>
      <c r="H251" s="76">
        <f t="shared" si="224"/>
        <v>245</v>
      </c>
      <c r="I251" s="76">
        <f t="shared" si="225"/>
        <v>10</v>
      </c>
      <c r="J251" s="76">
        <v>1</v>
      </c>
      <c r="K251" s="67">
        <f t="shared" si="226"/>
        <v>1</v>
      </c>
      <c r="L251" s="75">
        <f>L250*J251</f>
        <v>5204415283200</v>
      </c>
      <c r="M251" s="75">
        <f t="shared" si="227"/>
        <v>1275081744384000</v>
      </c>
      <c r="N251" s="75">
        <f t="shared" si="228"/>
        <v>5629499534213211</v>
      </c>
      <c r="O251" s="75">
        <f t="shared" si="229"/>
        <v>2.8147497671066056E+16</v>
      </c>
      <c r="P251" s="75">
        <f t="shared" si="230"/>
        <v>46477.385273280437</v>
      </c>
      <c r="Q251" s="106">
        <f t="shared" si="293"/>
        <v>4.4150106916736211</v>
      </c>
      <c r="R251" s="79">
        <f>Q251/(($C251/K$3))</f>
        <v>0.44799702604501479</v>
      </c>
      <c r="S251" s="76">
        <f t="shared" si="231"/>
        <v>235</v>
      </c>
      <c r="T251" s="76">
        <f t="shared" si="232"/>
        <v>10</v>
      </c>
      <c r="U251" s="76">
        <v>1</v>
      </c>
      <c r="V251" s="67">
        <f t="shared" si="233"/>
        <v>1.05</v>
      </c>
      <c r="W251" s="75">
        <f>W250*U251</f>
        <v>371743948800</v>
      </c>
      <c r="X251" s="75">
        <f t="shared" si="234"/>
        <v>91727819366400</v>
      </c>
      <c r="Y251" s="75">
        <f t="shared" si="235"/>
        <v>1407374883553302.2</v>
      </c>
      <c r="Z251" s="75">
        <f t="shared" si="236"/>
        <v>2.8147497671066056E+16</v>
      </c>
      <c r="AA251" s="75">
        <f t="shared" si="237"/>
        <v>46477.385273280437</v>
      </c>
      <c r="AB251" s="106">
        <f t="shared" si="238"/>
        <v>15.342944956879954</v>
      </c>
      <c r="AC251" s="79">
        <f>AB251/(($C251/V$3))</f>
        <v>1.6347125524834045</v>
      </c>
      <c r="AD251" s="76">
        <f t="shared" si="239"/>
        <v>210</v>
      </c>
      <c r="AE251" s="76">
        <f t="shared" si="240"/>
        <v>10</v>
      </c>
      <c r="AF251" s="76">
        <v>1</v>
      </c>
      <c r="AG251" s="67">
        <f t="shared" si="241"/>
        <v>1.175</v>
      </c>
      <c r="AH251" s="75">
        <f>AH250*AF251</f>
        <v>26553139200</v>
      </c>
      <c r="AI251" s="75">
        <f t="shared" si="242"/>
        <v>6551987097600</v>
      </c>
      <c r="AJ251" s="75">
        <f t="shared" si="243"/>
        <v>43980465111040.617</v>
      </c>
      <c r="AK251" s="75">
        <f t="shared" si="244"/>
        <v>2.8147497671066056E+16</v>
      </c>
      <c r="AL251" s="75">
        <f t="shared" si="245"/>
        <v>46477.385273280437</v>
      </c>
      <c r="AM251" s="106">
        <f t="shared" si="246"/>
        <v>6.7125384186349679</v>
      </c>
      <c r="AN251" s="79">
        <f>AM251/(($C251/AG$3))</f>
        <v>0.80032802048666529</v>
      </c>
      <c r="AO251" s="76">
        <f t="shared" si="247"/>
        <v>180</v>
      </c>
      <c r="AP251" s="76">
        <f t="shared" si="248"/>
        <v>10</v>
      </c>
      <c r="AQ251" s="76">
        <v>14</v>
      </c>
      <c r="AR251" s="67">
        <f t="shared" si="249"/>
        <v>1.325</v>
      </c>
      <c r="AS251" s="75">
        <f>AS250*AQ251</f>
        <v>1896652800</v>
      </c>
      <c r="AT251" s="75">
        <f t="shared" si="250"/>
        <v>452351692800</v>
      </c>
      <c r="AU251" s="75">
        <f t="shared" si="251"/>
        <v>687194767360.0083</v>
      </c>
      <c r="AV251" s="75">
        <f t="shared" si="252"/>
        <v>2.8147497671066056E+16</v>
      </c>
      <c r="AW251" s="75">
        <f t="shared" si="253"/>
        <v>46477.385273280437</v>
      </c>
      <c r="AX251" s="106">
        <f t="shared" si="254"/>
        <v>1.5191603752079699</v>
      </c>
      <c r="AY251" s="79">
        <f>AX251/(($C251/AR$3))</f>
        <v>0.20425038022836731</v>
      </c>
      <c r="AZ251" s="76">
        <f t="shared" si="255"/>
        <v>143</v>
      </c>
      <c r="BA251" s="76">
        <f t="shared" si="256"/>
        <v>10</v>
      </c>
      <c r="BB251" s="76">
        <v>1</v>
      </c>
      <c r="BC251" s="67">
        <f t="shared" si="257"/>
        <v>1.51</v>
      </c>
      <c r="BD251" s="75">
        <f>BD250*BB251</f>
        <v>9676800</v>
      </c>
      <c r="BE251" s="75">
        <f t="shared" si="258"/>
        <v>2089511424</v>
      </c>
      <c r="BF251" s="75">
        <f t="shared" si="259"/>
        <v>4068720676.9797688</v>
      </c>
      <c r="BG251" s="75">
        <f t="shared" si="260"/>
        <v>2.8147497671066056E+16</v>
      </c>
      <c r="BH251" s="75">
        <f t="shared" si="261"/>
        <v>46477.385273280437</v>
      </c>
      <c r="BI251" s="106">
        <f t="shared" si="262"/>
        <v>1.947211501333131</v>
      </c>
      <c r="BJ251" s="79">
        <f>BI251/(($C251/BC$3))</f>
        <v>0.29835508544018546</v>
      </c>
      <c r="BK251" s="76">
        <f t="shared" si="263"/>
        <v>93</v>
      </c>
      <c r="BL251" s="76">
        <f t="shared" si="264"/>
        <v>10</v>
      </c>
      <c r="BM251" s="76">
        <v>1</v>
      </c>
      <c r="BN251" s="67">
        <f t="shared" si="265"/>
        <v>1.76</v>
      </c>
      <c r="BO251" s="75">
        <f>BO250*BM251</f>
        <v>4800</v>
      </c>
      <c r="BP251" s="75">
        <f t="shared" si="266"/>
        <v>785664</v>
      </c>
      <c r="BQ251" s="75">
        <f t="shared" si="267"/>
        <v>3973360.0361130429</v>
      </c>
      <c r="BR251" s="75">
        <f t="shared" si="268"/>
        <v>2.8147497671066056E+16</v>
      </c>
      <c r="BS251" s="75">
        <f t="shared" si="269"/>
        <v>46477.385273280437</v>
      </c>
      <c r="BT251" s="106">
        <f t="shared" si="270"/>
        <v>5.0573273512761725</v>
      </c>
      <c r="BU251" s="79">
        <f>BT251/(($C251/BN$3))</f>
        <v>0.90318580804120374</v>
      </c>
      <c r="BV251" s="76">
        <f t="shared" si="271"/>
        <v>38</v>
      </c>
      <c r="BW251" s="76">
        <f t="shared" si="272"/>
        <v>10</v>
      </c>
      <c r="BX251" s="76">
        <v>1</v>
      </c>
      <c r="BY251" s="67">
        <f t="shared" si="273"/>
        <v>2.0350000000000001</v>
      </c>
      <c r="BZ251" s="75">
        <f>BZ250*BX251</f>
        <v>6</v>
      </c>
      <c r="CA251" s="75">
        <f t="shared" si="274"/>
        <v>463.98</v>
      </c>
      <c r="CB251" s="75">
        <f t="shared" si="275"/>
        <v>1940.1172051333142</v>
      </c>
      <c r="CC251" s="75">
        <f t="shared" si="276"/>
        <v>2.8147497671066056E+16</v>
      </c>
      <c r="CD251" s="75">
        <f t="shared" si="277"/>
        <v>46477.385273280437</v>
      </c>
      <c r="CE251" s="106">
        <f t="shared" si="295"/>
        <v>4.1814673156888533</v>
      </c>
      <c r="CF251" s="79">
        <f>CE251/(($C251/BY$3))</f>
        <v>0.86344860349333508</v>
      </c>
      <c r="CG251" s="76">
        <f t="shared" si="278"/>
        <v>-12</v>
      </c>
      <c r="CH251" s="76">
        <f t="shared" si="279"/>
        <v>10</v>
      </c>
      <c r="CI251" s="76">
        <v>1</v>
      </c>
      <c r="CJ251" s="67">
        <f t="shared" si="280"/>
        <v>2.2850000000000001</v>
      </c>
      <c r="CK251" s="75">
        <f>CK250*CI251</f>
        <v>1</v>
      </c>
      <c r="CL251" s="75">
        <f t="shared" si="281"/>
        <v>-27.42</v>
      </c>
      <c r="CM251" s="75">
        <f t="shared" si="282"/>
        <v>1.8946457081379962</v>
      </c>
      <c r="CN251" s="75">
        <f t="shared" si="283"/>
        <v>2.8147497671066056E+16</v>
      </c>
      <c r="CO251" s="75">
        <f t="shared" si="284"/>
        <v>46477.385273280437</v>
      </c>
      <c r="CR251" s="76">
        <f t="shared" si="285"/>
        <v>-75</v>
      </c>
      <c r="CS251" s="76">
        <f t="shared" si="286"/>
        <v>10</v>
      </c>
      <c r="CT251" s="76">
        <v>1</v>
      </c>
      <c r="CU251" s="67">
        <f t="shared" si="287"/>
        <v>2.6</v>
      </c>
      <c r="CV251" s="75">
        <f>CV250*CT251</f>
        <v>1</v>
      </c>
      <c r="CW251" s="75">
        <f t="shared" si="288"/>
        <v>-195</v>
      </c>
      <c r="CX251" s="75">
        <f t="shared" si="289"/>
        <v>3.0517578124999848E-4</v>
      </c>
      <c r="CY251" s="75">
        <f t="shared" si="290"/>
        <v>2.8147497671066056E+16</v>
      </c>
      <c r="CZ251" s="75">
        <f t="shared" si="291"/>
        <v>46477.385273280437</v>
      </c>
    </row>
    <row r="252" spans="1:104">
      <c r="A252" s="67">
        <f t="shared" si="221"/>
        <v>1260.691879265215</v>
      </c>
      <c r="B252" s="67">
        <f t="shared" si="222"/>
        <v>8.1999999999999993</v>
      </c>
      <c r="C252" s="88">
        <f t="shared" si="294"/>
        <v>9.8550000000000004</v>
      </c>
      <c r="D252" s="92"/>
      <c r="E252" s="70">
        <f t="shared" si="223"/>
        <v>646659685440729.12</v>
      </c>
      <c r="F252" s="67">
        <f t="shared" si="292"/>
        <v>49.200000000000024</v>
      </c>
      <c r="G252" s="71">
        <v>246</v>
      </c>
      <c r="H252" s="76">
        <f t="shared" si="224"/>
        <v>246</v>
      </c>
      <c r="I252" s="76">
        <f t="shared" si="225"/>
        <v>10</v>
      </c>
      <c r="J252" s="76">
        <v>1</v>
      </c>
      <c r="K252" s="67">
        <f t="shared" si="226"/>
        <v>1</v>
      </c>
      <c r="L252" s="75">
        <f>L251*J252</f>
        <v>5204415283200</v>
      </c>
      <c r="M252" s="75">
        <f t="shared" si="227"/>
        <v>1280286159667200</v>
      </c>
      <c r="N252" s="75">
        <f t="shared" si="228"/>
        <v>6466596854407291</v>
      </c>
      <c r="O252" s="75">
        <f t="shared" si="229"/>
        <v>3.2332984272036456E+16</v>
      </c>
      <c r="P252" s="75">
        <f t="shared" si="230"/>
        <v>48158.429787931214</v>
      </c>
      <c r="Q252" s="106">
        <f t="shared" si="293"/>
        <v>5.0508996020766403</v>
      </c>
      <c r="R252" s="79">
        <f>Q252/(($C252/K$3))</f>
        <v>0.51252152228073466</v>
      </c>
      <c r="S252" s="76">
        <f t="shared" si="231"/>
        <v>236</v>
      </c>
      <c r="T252" s="76">
        <f t="shared" si="232"/>
        <v>10</v>
      </c>
      <c r="U252" s="76">
        <v>1</v>
      </c>
      <c r="V252" s="67">
        <f t="shared" si="233"/>
        <v>1.05</v>
      </c>
      <c r="W252" s="75">
        <f>W251*U252</f>
        <v>371743948800</v>
      </c>
      <c r="X252" s="75">
        <f t="shared" si="234"/>
        <v>92118150512640</v>
      </c>
      <c r="Y252" s="75">
        <f t="shared" si="235"/>
        <v>1616649213601822.2</v>
      </c>
      <c r="Z252" s="75">
        <f t="shared" si="236"/>
        <v>3.2332984272036456E+16</v>
      </c>
      <c r="AA252" s="75">
        <f t="shared" si="237"/>
        <v>48158.429787931214</v>
      </c>
      <c r="AB252" s="106">
        <f t="shared" si="238"/>
        <v>17.549735905520524</v>
      </c>
      <c r="AC252" s="79">
        <f>AB252/(($C252/V$3))</f>
        <v>1.8698348757784424</v>
      </c>
      <c r="AD252" s="76">
        <f t="shared" si="239"/>
        <v>211</v>
      </c>
      <c r="AE252" s="76">
        <f t="shared" si="240"/>
        <v>10</v>
      </c>
      <c r="AF252" s="76">
        <v>1</v>
      </c>
      <c r="AG252" s="67">
        <f t="shared" si="241"/>
        <v>1.175</v>
      </c>
      <c r="AH252" s="75">
        <f>AH251*AF252</f>
        <v>26553139200</v>
      </c>
      <c r="AI252" s="75">
        <f t="shared" si="242"/>
        <v>6583187036160</v>
      </c>
      <c r="AJ252" s="75">
        <f t="shared" si="243"/>
        <v>50520287925056.844</v>
      </c>
      <c r="AK252" s="75">
        <f t="shared" si="244"/>
        <v>3.2332984272036456E+16</v>
      </c>
      <c r="AL252" s="75">
        <f t="shared" si="245"/>
        <v>48158.429787931214</v>
      </c>
      <c r="AM252" s="106">
        <f t="shared" si="246"/>
        <v>7.6741383235141276</v>
      </c>
      <c r="AN252" s="79">
        <f>AM252/(($C252/AG$3))</f>
        <v>0.91497844039869092</v>
      </c>
      <c r="AO252" s="76">
        <f t="shared" si="247"/>
        <v>181</v>
      </c>
      <c r="AP252" s="76">
        <f t="shared" si="248"/>
        <v>10</v>
      </c>
      <c r="AQ252" s="76">
        <v>1</v>
      </c>
      <c r="AR252" s="67">
        <f t="shared" si="249"/>
        <v>1.325</v>
      </c>
      <c r="AS252" s="75">
        <f>AS251*AQ252</f>
        <v>1896652800</v>
      </c>
      <c r="AT252" s="75">
        <f t="shared" si="250"/>
        <v>454864757760</v>
      </c>
      <c r="AU252" s="75">
        <f t="shared" si="251"/>
        <v>789379498829.01172</v>
      </c>
      <c r="AV252" s="75">
        <f t="shared" si="252"/>
        <v>3.2332984272036456E+16</v>
      </c>
      <c r="AW252" s="75">
        <f t="shared" si="253"/>
        <v>48158.429787931214</v>
      </c>
      <c r="AX252" s="106">
        <f t="shared" si="254"/>
        <v>1.7354158249505702</v>
      </c>
      <c r="AY252" s="79">
        <f>AX252/(($C252/AR$3))</f>
        <v>0.23332582121354697</v>
      </c>
      <c r="AZ252" s="76">
        <f t="shared" si="255"/>
        <v>144</v>
      </c>
      <c r="BA252" s="76">
        <f t="shared" si="256"/>
        <v>10</v>
      </c>
      <c r="BB252" s="76">
        <v>1</v>
      </c>
      <c r="BC252" s="67">
        <f t="shared" si="257"/>
        <v>1.51</v>
      </c>
      <c r="BD252" s="75">
        <f>BD251*BB252</f>
        <v>9676800</v>
      </c>
      <c r="BE252" s="75">
        <f t="shared" si="258"/>
        <v>2104123392</v>
      </c>
      <c r="BF252" s="75">
        <f t="shared" si="259"/>
        <v>4673732748.5890846</v>
      </c>
      <c r="BG252" s="75">
        <f t="shared" si="260"/>
        <v>3.2332984272036456E+16</v>
      </c>
      <c r="BH252" s="75">
        <f t="shared" si="261"/>
        <v>48158.429787931214</v>
      </c>
      <c r="BI252" s="106">
        <f t="shared" si="262"/>
        <v>2.2212256022431429</v>
      </c>
      <c r="BJ252" s="79">
        <f>BI252/(($C252/BC$3))</f>
        <v>0.34033999587895947</v>
      </c>
      <c r="BK252" s="76">
        <f t="shared" si="263"/>
        <v>94</v>
      </c>
      <c r="BL252" s="76">
        <f t="shared" si="264"/>
        <v>10</v>
      </c>
      <c r="BM252" s="76">
        <v>1</v>
      </c>
      <c r="BN252" s="67">
        <f t="shared" si="265"/>
        <v>1.76</v>
      </c>
      <c r="BO252" s="75">
        <f>BO251*BM252</f>
        <v>4800</v>
      </c>
      <c r="BP252" s="75">
        <f t="shared" si="266"/>
        <v>794112</v>
      </c>
      <c r="BQ252" s="75">
        <f t="shared" si="267"/>
        <v>4564192.1372940112</v>
      </c>
      <c r="BR252" s="75">
        <f t="shared" si="268"/>
        <v>3.2332984272036456E+16</v>
      </c>
      <c r="BS252" s="75">
        <f t="shared" si="269"/>
        <v>48158.429787931214</v>
      </c>
      <c r="BT252" s="106">
        <f t="shared" si="270"/>
        <v>5.7475420813361477</v>
      </c>
      <c r="BU252" s="79">
        <f>BT252/(($C252/BN$3))</f>
        <v>1.0264509450179218</v>
      </c>
      <c r="BV252" s="76">
        <f t="shared" si="271"/>
        <v>39</v>
      </c>
      <c r="BW252" s="76">
        <f t="shared" si="272"/>
        <v>10</v>
      </c>
      <c r="BX252" s="76">
        <v>1</v>
      </c>
      <c r="BY252" s="67">
        <f t="shared" si="273"/>
        <v>2.0350000000000001</v>
      </c>
      <c r="BZ252" s="75">
        <f>BZ251*BX252</f>
        <v>6</v>
      </c>
      <c r="CA252" s="75">
        <f t="shared" si="274"/>
        <v>476.19000000000005</v>
      </c>
      <c r="CB252" s="75">
        <f t="shared" si="275"/>
        <v>2228.6094420380837</v>
      </c>
      <c r="CC252" s="75">
        <f t="shared" si="276"/>
        <v>3.2332984272036456E+16</v>
      </c>
      <c r="CD252" s="75">
        <f t="shared" si="277"/>
        <v>48158.429787931214</v>
      </c>
      <c r="CE252" s="106">
        <f t="shared" si="295"/>
        <v>4.6800845083644838</v>
      </c>
      <c r="CF252" s="79">
        <f>CE252/(($C252/BY$3))</f>
        <v>0.96641014454812024</v>
      </c>
      <c r="CG252" s="76">
        <f t="shared" si="278"/>
        <v>-11</v>
      </c>
      <c r="CH252" s="76">
        <f t="shared" si="279"/>
        <v>10</v>
      </c>
      <c r="CI252" s="76">
        <v>1</v>
      </c>
      <c r="CJ252" s="67">
        <f t="shared" si="280"/>
        <v>2.2850000000000001</v>
      </c>
      <c r="CK252" s="75">
        <f>CK251*CI252</f>
        <v>1</v>
      </c>
      <c r="CL252" s="75">
        <f t="shared" si="281"/>
        <v>-25.135000000000002</v>
      </c>
      <c r="CM252" s="75">
        <f t="shared" si="282"/>
        <v>2.176376408240309</v>
      </c>
      <c r="CN252" s="75">
        <f t="shared" si="283"/>
        <v>3.2332984272036456E+16</v>
      </c>
      <c r="CO252" s="75">
        <f t="shared" si="284"/>
        <v>48158.429787931214</v>
      </c>
      <c r="CR252" s="76">
        <f t="shared" si="285"/>
        <v>-74</v>
      </c>
      <c r="CS252" s="76">
        <f t="shared" si="286"/>
        <v>10</v>
      </c>
      <c r="CT252" s="76">
        <v>1</v>
      </c>
      <c r="CU252" s="67">
        <f t="shared" si="287"/>
        <v>2.6</v>
      </c>
      <c r="CV252" s="75">
        <f>CV251*CT252</f>
        <v>1</v>
      </c>
      <c r="CW252" s="75">
        <f t="shared" si="288"/>
        <v>-192.4</v>
      </c>
      <c r="CX252" s="75">
        <f t="shared" si="289"/>
        <v>3.5055491790680828E-4</v>
      </c>
      <c r="CY252" s="75">
        <f t="shared" si="290"/>
        <v>3.2332984272036456E+16</v>
      </c>
      <c r="CZ252" s="75">
        <f t="shared" si="291"/>
        <v>48158.429787931214</v>
      </c>
    </row>
    <row r="253" spans="1:104">
      <c r="A253" s="67">
        <f t="shared" si="221"/>
        <v>1305.1500823749461</v>
      </c>
      <c r="B253" s="67">
        <f t="shared" si="222"/>
        <v>8.2333333333333325</v>
      </c>
      <c r="C253" s="88">
        <f t="shared" si="294"/>
        <v>9.8550000000000004</v>
      </c>
      <c r="D253" s="92"/>
      <c r="E253" s="70">
        <f t="shared" si="223"/>
        <v>742816916908666</v>
      </c>
      <c r="F253" s="67">
        <f t="shared" si="292"/>
        <v>49.400000000000027</v>
      </c>
      <c r="G253" s="71">
        <v>247</v>
      </c>
      <c r="H253" s="76">
        <f t="shared" si="224"/>
        <v>247</v>
      </c>
      <c r="I253" s="76">
        <f t="shared" si="225"/>
        <v>10</v>
      </c>
      <c r="J253" s="76">
        <v>1</v>
      </c>
      <c r="K253" s="67">
        <f t="shared" si="226"/>
        <v>1</v>
      </c>
      <c r="L253" s="75">
        <f>L252*J253</f>
        <v>5204415283200</v>
      </c>
      <c r="M253" s="75">
        <f t="shared" si="227"/>
        <v>1285490574950400</v>
      </c>
      <c r="N253" s="75">
        <f t="shared" si="228"/>
        <v>7428169169086660</v>
      </c>
      <c r="O253" s="75">
        <f t="shared" si="229"/>
        <v>3.7140845845433296E+16</v>
      </c>
      <c r="P253" s="75">
        <f t="shared" si="230"/>
        <v>49900.238149468772</v>
      </c>
      <c r="Q253" s="106">
        <f t="shared" si="293"/>
        <v>5.7784703473016688</v>
      </c>
      <c r="R253" s="79">
        <f>Q253/(($C253/K$3))</f>
        <v>0.58634909663132095</v>
      </c>
      <c r="S253" s="76">
        <f t="shared" si="231"/>
        <v>237</v>
      </c>
      <c r="T253" s="76">
        <f t="shared" si="232"/>
        <v>10</v>
      </c>
      <c r="U253" s="76">
        <v>1</v>
      </c>
      <c r="V253" s="67">
        <f t="shared" si="233"/>
        <v>1.05</v>
      </c>
      <c r="W253" s="75">
        <f>W252*U253</f>
        <v>371743948800</v>
      </c>
      <c r="X253" s="75">
        <f t="shared" si="234"/>
        <v>92508481658880</v>
      </c>
      <c r="Y253" s="75">
        <f t="shared" si="235"/>
        <v>1857042292271663</v>
      </c>
      <c r="Z253" s="75">
        <f t="shared" si="236"/>
        <v>3.7140845845433296E+16</v>
      </c>
      <c r="AA253" s="75">
        <f t="shared" si="237"/>
        <v>49900.238149468772</v>
      </c>
      <c r="AB253" s="106">
        <f t="shared" si="238"/>
        <v>20.07429220511267</v>
      </c>
      <c r="AC253" s="79">
        <f>AB253/(($C253/V$3))</f>
        <v>2.1388134769526435</v>
      </c>
      <c r="AD253" s="76">
        <f t="shared" si="239"/>
        <v>212</v>
      </c>
      <c r="AE253" s="76">
        <f t="shared" si="240"/>
        <v>10</v>
      </c>
      <c r="AF253" s="76">
        <v>1</v>
      </c>
      <c r="AG253" s="67">
        <f t="shared" si="241"/>
        <v>1.175</v>
      </c>
      <c r="AH253" s="75">
        <f>AH252*AF253</f>
        <v>26553139200</v>
      </c>
      <c r="AI253" s="75">
        <f t="shared" si="242"/>
        <v>6614386974720</v>
      </c>
      <c r="AJ253" s="75">
        <f t="shared" si="243"/>
        <v>58032571633489.383</v>
      </c>
      <c r="AK253" s="75">
        <f t="shared" si="244"/>
        <v>3.7140845845433296E+16</v>
      </c>
      <c r="AL253" s="75">
        <f t="shared" si="245"/>
        <v>49900.238149468772</v>
      </c>
      <c r="AM253" s="106">
        <f t="shared" si="246"/>
        <v>8.7736886056543462</v>
      </c>
      <c r="AN253" s="79">
        <f>AM253/(($C253/AG$3))</f>
        <v>1.0460765207147493</v>
      </c>
      <c r="AO253" s="76">
        <f t="shared" si="247"/>
        <v>182</v>
      </c>
      <c r="AP253" s="76">
        <f t="shared" si="248"/>
        <v>10</v>
      </c>
      <c r="AQ253" s="76">
        <v>1</v>
      </c>
      <c r="AR253" s="67">
        <f t="shared" si="249"/>
        <v>1.325</v>
      </c>
      <c r="AS253" s="75">
        <f>AS252*AQ253</f>
        <v>1896652800</v>
      </c>
      <c r="AT253" s="75">
        <f t="shared" si="250"/>
        <v>457377822720</v>
      </c>
      <c r="AU253" s="75">
        <f t="shared" si="251"/>
        <v>906758931773.26965</v>
      </c>
      <c r="AV253" s="75">
        <f t="shared" si="252"/>
        <v>3.7140845845433296E+16</v>
      </c>
      <c r="AW253" s="75">
        <f t="shared" si="253"/>
        <v>49900.238149468772</v>
      </c>
      <c r="AX253" s="106">
        <f t="shared" si="254"/>
        <v>1.982516175316122</v>
      </c>
      <c r="AY253" s="79">
        <f>AX253/(($C253/AR$3))</f>
        <v>0.2665483442205846</v>
      </c>
      <c r="AZ253" s="76">
        <f t="shared" si="255"/>
        <v>145</v>
      </c>
      <c r="BA253" s="76">
        <f t="shared" si="256"/>
        <v>10</v>
      </c>
      <c r="BB253" s="76">
        <v>1</v>
      </c>
      <c r="BC253" s="67">
        <f t="shared" si="257"/>
        <v>1.51</v>
      </c>
      <c r="BD253" s="75">
        <f>BD252*BB253</f>
        <v>9676800</v>
      </c>
      <c r="BE253" s="75">
        <f t="shared" si="258"/>
        <v>2118735360</v>
      </c>
      <c r="BF253" s="75">
        <f t="shared" si="259"/>
        <v>5368709120.0000525</v>
      </c>
      <c r="BG253" s="75">
        <f t="shared" si="260"/>
        <v>3.7140845845433296E+16</v>
      </c>
      <c r="BH253" s="75">
        <f t="shared" si="261"/>
        <v>49900.238149468772</v>
      </c>
      <c r="BI253" s="106">
        <f t="shared" si="262"/>
        <v>2.5339215181645209</v>
      </c>
      <c r="BJ253" s="79">
        <f>BI253/(($C253/BC$3))</f>
        <v>0.38825180034788703</v>
      </c>
      <c r="BK253" s="76">
        <f t="shared" si="263"/>
        <v>95</v>
      </c>
      <c r="BL253" s="76">
        <f t="shared" si="264"/>
        <v>10</v>
      </c>
      <c r="BM253" s="76">
        <v>1</v>
      </c>
      <c r="BN253" s="67">
        <f t="shared" si="265"/>
        <v>1.76</v>
      </c>
      <c r="BO253" s="75">
        <f>BO252*BM253</f>
        <v>4800</v>
      </c>
      <c r="BP253" s="75">
        <f t="shared" si="266"/>
        <v>802560</v>
      </c>
      <c r="BQ253" s="75">
        <f t="shared" si="267"/>
        <v>5242880.0000000335</v>
      </c>
      <c r="BR253" s="75">
        <f t="shared" si="268"/>
        <v>3.7140845845433296E+16</v>
      </c>
      <c r="BS253" s="75">
        <f t="shared" si="269"/>
        <v>49900.238149468772</v>
      </c>
      <c r="BT253" s="106">
        <f t="shared" si="270"/>
        <v>6.5326953748006797</v>
      </c>
      <c r="BU253" s="79">
        <f>BT253/(($C253/BN$3))</f>
        <v>1.1666711171637947</v>
      </c>
      <c r="BV253" s="76">
        <f t="shared" si="271"/>
        <v>40</v>
      </c>
      <c r="BW253" s="76">
        <f t="shared" si="272"/>
        <v>10</v>
      </c>
      <c r="BX253" s="76">
        <v>8</v>
      </c>
      <c r="BY253" s="67">
        <f t="shared" si="273"/>
        <v>2.0350000000000001</v>
      </c>
      <c r="BZ253" s="75">
        <f>BZ252*BX253</f>
        <v>48</v>
      </c>
      <c r="CA253" s="75">
        <f t="shared" si="274"/>
        <v>3907.2000000000003</v>
      </c>
      <c r="CB253" s="75">
        <f t="shared" si="275"/>
        <v>2560.0000000000068</v>
      </c>
      <c r="CC253" s="75">
        <f t="shared" si="276"/>
        <v>3.7140845845433296E+16</v>
      </c>
      <c r="CD253" s="75">
        <f t="shared" si="277"/>
        <v>49900.238149468772</v>
      </c>
      <c r="CE253" s="106">
        <f t="shared" si="295"/>
        <v>0.65520065520065696</v>
      </c>
      <c r="CF253" s="79">
        <f>CE253/(($C253/BY$3))</f>
        <v>0.13529511246406262</v>
      </c>
      <c r="CG253" s="76">
        <f t="shared" si="278"/>
        <v>-10</v>
      </c>
      <c r="CH253" s="76">
        <f t="shared" si="279"/>
        <v>10</v>
      </c>
      <c r="CI253" s="76">
        <v>1</v>
      </c>
      <c r="CJ253" s="67">
        <f t="shared" si="280"/>
        <v>2.2850000000000001</v>
      </c>
      <c r="CK253" s="75">
        <f>CK252*CI253</f>
        <v>1</v>
      </c>
      <c r="CL253" s="75">
        <f t="shared" si="281"/>
        <v>-22.85</v>
      </c>
      <c r="CM253" s="75">
        <f t="shared" si="282"/>
        <v>2.4999999999999982</v>
      </c>
      <c r="CN253" s="75">
        <f t="shared" si="283"/>
        <v>3.7140845845433296E+16</v>
      </c>
      <c r="CO253" s="75">
        <f t="shared" si="284"/>
        <v>49900.238149468772</v>
      </c>
      <c r="CR253" s="76">
        <f t="shared" si="285"/>
        <v>-73</v>
      </c>
      <c r="CS253" s="76">
        <f t="shared" si="286"/>
        <v>10</v>
      </c>
      <c r="CT253" s="76">
        <v>1</v>
      </c>
      <c r="CU253" s="67">
        <f t="shared" si="287"/>
        <v>2.6</v>
      </c>
      <c r="CV253" s="75">
        <f>CV252*CT253</f>
        <v>1</v>
      </c>
      <c r="CW253" s="75">
        <f t="shared" si="288"/>
        <v>-189.8</v>
      </c>
      <c r="CX253" s="75">
        <f t="shared" si="289"/>
        <v>4.0268185753567133E-4</v>
      </c>
      <c r="CY253" s="75">
        <f t="shared" si="290"/>
        <v>3.7140845845433296E+16</v>
      </c>
      <c r="CZ253" s="75">
        <f t="shared" si="291"/>
        <v>49900.238149468772</v>
      </c>
    </row>
    <row r="254" spans="1:104">
      <c r="A254" s="67">
        <f t="shared" si="221"/>
        <v>1351.1761006314662</v>
      </c>
      <c r="B254" s="67">
        <f t="shared" si="222"/>
        <v>8.2666666666666675</v>
      </c>
      <c r="C254" s="88">
        <f t="shared" si="294"/>
        <v>9.8550000000000004</v>
      </c>
      <c r="D254" s="92"/>
      <c r="E254" s="70">
        <f t="shared" si="223"/>
        <v>853272570516953.75</v>
      </c>
      <c r="F254" s="67">
        <f t="shared" si="292"/>
        <v>49.60000000000003</v>
      </c>
      <c r="G254" s="71">
        <v>248</v>
      </c>
      <c r="H254" s="76">
        <f t="shared" si="224"/>
        <v>248</v>
      </c>
      <c r="I254" s="76">
        <f t="shared" si="225"/>
        <v>10</v>
      </c>
      <c r="J254" s="76">
        <v>1</v>
      </c>
      <c r="K254" s="67">
        <f t="shared" si="226"/>
        <v>1</v>
      </c>
      <c r="L254" s="75">
        <f>L253*J254</f>
        <v>5204415283200</v>
      </c>
      <c r="M254" s="75">
        <f t="shared" si="227"/>
        <v>1290694990233600</v>
      </c>
      <c r="N254" s="75">
        <f t="shared" si="228"/>
        <v>8532725705169538</v>
      </c>
      <c r="O254" s="75">
        <f t="shared" si="229"/>
        <v>4.2663628525847688E+16</v>
      </c>
      <c r="P254" s="75">
        <f t="shared" si="230"/>
        <v>51705.005450830773</v>
      </c>
      <c r="Q254" s="106">
        <f t="shared" si="293"/>
        <v>6.610954384835118</v>
      </c>
      <c r="R254" s="79">
        <f>Q254/(($C254/K$3))</f>
        <v>0.67082236274328944</v>
      </c>
      <c r="S254" s="76">
        <f t="shared" si="231"/>
        <v>238</v>
      </c>
      <c r="T254" s="76">
        <f t="shared" si="232"/>
        <v>10</v>
      </c>
      <c r="U254" s="76">
        <v>1</v>
      </c>
      <c r="V254" s="67">
        <f t="shared" si="233"/>
        <v>1.05</v>
      </c>
      <c r="W254" s="75">
        <f>W253*U254</f>
        <v>371743948800</v>
      </c>
      <c r="X254" s="75">
        <f t="shared" si="234"/>
        <v>92898812805120</v>
      </c>
      <c r="Y254" s="75">
        <f t="shared" si="235"/>
        <v>2133181426292382.7</v>
      </c>
      <c r="Z254" s="75">
        <f t="shared" si="236"/>
        <v>4.2663628525847688E+16</v>
      </c>
      <c r="AA254" s="75">
        <f t="shared" si="237"/>
        <v>51705.005450830773</v>
      </c>
      <c r="AB254" s="106">
        <f t="shared" si="238"/>
        <v>22.962418591584147</v>
      </c>
      <c r="AC254" s="79">
        <f>AB254/(($C254/V$3))</f>
        <v>2.4465286170637599</v>
      </c>
      <c r="AD254" s="76">
        <f t="shared" si="239"/>
        <v>213</v>
      </c>
      <c r="AE254" s="76">
        <f t="shared" si="240"/>
        <v>10</v>
      </c>
      <c r="AF254" s="76">
        <v>1</v>
      </c>
      <c r="AG254" s="67">
        <f t="shared" si="241"/>
        <v>1.175</v>
      </c>
      <c r="AH254" s="75">
        <f>AH253*AF254</f>
        <v>26553139200</v>
      </c>
      <c r="AI254" s="75">
        <f t="shared" si="242"/>
        <v>6645586913280</v>
      </c>
      <c r="AJ254" s="75">
        <f t="shared" si="243"/>
        <v>66661919571636.844</v>
      </c>
      <c r="AK254" s="75">
        <f t="shared" si="244"/>
        <v>4.2663628525847688E+16</v>
      </c>
      <c r="AL254" s="75">
        <f t="shared" si="245"/>
        <v>51705.005450830773</v>
      </c>
      <c r="AM254" s="106">
        <f t="shared" si="246"/>
        <v>10.031005604399679</v>
      </c>
      <c r="AN254" s="79">
        <f>AM254/(($C254/AG$3))</f>
        <v>1.1959849401491245</v>
      </c>
      <c r="AO254" s="76">
        <f t="shared" si="247"/>
        <v>183</v>
      </c>
      <c r="AP254" s="76">
        <f t="shared" si="248"/>
        <v>10</v>
      </c>
      <c r="AQ254" s="76">
        <v>1</v>
      </c>
      <c r="AR254" s="67">
        <f t="shared" si="249"/>
        <v>1.325</v>
      </c>
      <c r="AS254" s="75">
        <f>AS253*AQ254</f>
        <v>1896652800</v>
      </c>
      <c r="AT254" s="75">
        <f t="shared" si="250"/>
        <v>459890887680</v>
      </c>
      <c r="AU254" s="75">
        <f t="shared" si="251"/>
        <v>1041592493306.8239</v>
      </c>
      <c r="AV254" s="75">
        <f t="shared" si="252"/>
        <v>4.2663628525847688E+16</v>
      </c>
      <c r="AW254" s="75">
        <f t="shared" si="253"/>
        <v>51705.005450830773</v>
      </c>
      <c r="AX254" s="106">
        <f t="shared" si="254"/>
        <v>2.2648687356283994</v>
      </c>
      <c r="AY254" s="79">
        <f>AX254/(($C254/AR$3))</f>
        <v>0.3045105098637878</v>
      </c>
      <c r="AZ254" s="76">
        <f t="shared" si="255"/>
        <v>146</v>
      </c>
      <c r="BA254" s="76">
        <f t="shared" si="256"/>
        <v>10</v>
      </c>
      <c r="BB254" s="76">
        <v>1</v>
      </c>
      <c r="BC254" s="67">
        <f t="shared" si="257"/>
        <v>1.51</v>
      </c>
      <c r="BD254" s="75">
        <f>BD253*BB254</f>
        <v>9676800</v>
      </c>
      <c r="BE254" s="75">
        <f t="shared" si="258"/>
        <v>2133347328</v>
      </c>
      <c r="BF254" s="75">
        <f t="shared" si="259"/>
        <v>6167027334.6016397</v>
      </c>
      <c r="BG254" s="75">
        <f t="shared" si="260"/>
        <v>4.2663628525847688E+16</v>
      </c>
      <c r="BH254" s="75">
        <f t="shared" si="261"/>
        <v>51705.005450830773</v>
      </c>
      <c r="BI254" s="106">
        <f t="shared" si="262"/>
        <v>2.8907750996098653</v>
      </c>
      <c r="BJ254" s="79">
        <f>BI254/(($C254/BC$3))</f>
        <v>0.44292951805285607</v>
      </c>
      <c r="BK254" s="76">
        <f t="shared" si="263"/>
        <v>96</v>
      </c>
      <c r="BL254" s="76">
        <f t="shared" si="264"/>
        <v>10</v>
      </c>
      <c r="BM254" s="76">
        <v>1</v>
      </c>
      <c r="BN254" s="67">
        <f t="shared" si="265"/>
        <v>1.76</v>
      </c>
      <c r="BO254" s="75">
        <f>BO253*BM254</f>
        <v>4800</v>
      </c>
      <c r="BP254" s="75">
        <f t="shared" si="266"/>
        <v>811008</v>
      </c>
      <c r="BQ254" s="75">
        <f t="shared" si="267"/>
        <v>6022487.6314468943</v>
      </c>
      <c r="BR254" s="75">
        <f t="shared" si="268"/>
        <v>4.2663628525847688E+16</v>
      </c>
      <c r="BS254" s="75">
        <f t="shared" si="269"/>
        <v>51705.005450830773</v>
      </c>
      <c r="BT254" s="106">
        <f t="shared" si="270"/>
        <v>7.4259287595768404</v>
      </c>
      <c r="BU254" s="79">
        <f>BT254/(($C254/BN$3))</f>
        <v>1.3261932640137228</v>
      </c>
      <c r="BV254" s="76">
        <f t="shared" si="271"/>
        <v>41</v>
      </c>
      <c r="BW254" s="76">
        <f t="shared" si="272"/>
        <v>10</v>
      </c>
      <c r="BX254" s="76">
        <v>1</v>
      </c>
      <c r="BY254" s="67">
        <f t="shared" si="273"/>
        <v>2.0350000000000001</v>
      </c>
      <c r="BZ254" s="75">
        <f>BZ253*BX254</f>
        <v>48</v>
      </c>
      <c r="CA254" s="75">
        <f t="shared" si="274"/>
        <v>4004.88</v>
      </c>
      <c r="CB254" s="75">
        <f t="shared" si="275"/>
        <v>2940.6677887924179</v>
      </c>
      <c r="CC254" s="75">
        <f t="shared" si="276"/>
        <v>4.2663628525847688E+16</v>
      </c>
      <c r="CD254" s="75">
        <f t="shared" si="277"/>
        <v>51705.005450830773</v>
      </c>
      <c r="CE254" s="106">
        <f t="shared" si="295"/>
        <v>0.73427113641168218</v>
      </c>
      <c r="CF254" s="79">
        <f>CE254/(($C254/BY$3))</f>
        <v>0.15162270548937326</v>
      </c>
      <c r="CG254" s="76">
        <f t="shared" si="278"/>
        <v>-9</v>
      </c>
      <c r="CH254" s="76">
        <f t="shared" si="279"/>
        <v>10</v>
      </c>
      <c r="CI254" s="76">
        <v>1</v>
      </c>
      <c r="CJ254" s="67">
        <f t="shared" si="280"/>
        <v>2.2850000000000001</v>
      </c>
      <c r="CK254" s="75">
        <f>CK253*CI254</f>
        <v>1</v>
      </c>
      <c r="CL254" s="75">
        <f t="shared" si="281"/>
        <v>-20.565000000000001</v>
      </c>
      <c r="CM254" s="75">
        <f t="shared" si="282"/>
        <v>2.8717458874925854</v>
      </c>
      <c r="CN254" s="75">
        <f t="shared" si="283"/>
        <v>4.2663628525847688E+16</v>
      </c>
      <c r="CO254" s="75">
        <f t="shared" si="284"/>
        <v>51705.005450830773</v>
      </c>
      <c r="CR254" s="76">
        <f t="shared" si="285"/>
        <v>-72</v>
      </c>
      <c r="CS254" s="76">
        <f t="shared" si="286"/>
        <v>10</v>
      </c>
      <c r="CT254" s="76">
        <v>1</v>
      </c>
      <c r="CU254" s="67">
        <f t="shared" si="287"/>
        <v>2.6</v>
      </c>
      <c r="CV254" s="75">
        <f>CV253*CT254</f>
        <v>1</v>
      </c>
      <c r="CW254" s="75">
        <f t="shared" si="288"/>
        <v>-187.20000000000002</v>
      </c>
      <c r="CX254" s="75">
        <f t="shared" si="289"/>
        <v>4.6255998733837607E-4</v>
      </c>
      <c r="CY254" s="75">
        <f t="shared" si="290"/>
        <v>4.2663628525847688E+16</v>
      </c>
      <c r="CZ254" s="75">
        <f t="shared" si="291"/>
        <v>51705.005450830773</v>
      </c>
    </row>
    <row r="255" spans="1:104">
      <c r="A255" s="67">
        <f t="shared" si="221"/>
        <v>1398.8252229165244</v>
      </c>
      <c r="B255" s="67">
        <f t="shared" si="222"/>
        <v>8.3000000000000007</v>
      </c>
      <c r="C255" s="88">
        <f t="shared" si="294"/>
        <v>9.8550000000000004</v>
      </c>
      <c r="D255" s="92"/>
      <c r="E255" s="70">
        <f t="shared" si="223"/>
        <v>980152798116916.62</v>
      </c>
      <c r="F255" s="67">
        <f t="shared" si="292"/>
        <v>49.800000000000033</v>
      </c>
      <c r="G255" s="71">
        <v>249</v>
      </c>
      <c r="H255" s="76">
        <f t="shared" si="224"/>
        <v>249</v>
      </c>
      <c r="I255" s="76">
        <f t="shared" si="225"/>
        <v>10</v>
      </c>
      <c r="J255" s="76">
        <v>1</v>
      </c>
      <c r="K255" s="67">
        <f t="shared" si="226"/>
        <v>1</v>
      </c>
      <c r="L255" s="75">
        <f>L254*J255</f>
        <v>5204415283200</v>
      </c>
      <c r="M255" s="75">
        <f t="shared" si="227"/>
        <v>1295899405516800</v>
      </c>
      <c r="N255" s="75">
        <f t="shared" si="228"/>
        <v>9801527981169166</v>
      </c>
      <c r="O255" s="75">
        <f t="shared" si="229"/>
        <v>4.9007639905845832E+16</v>
      </c>
      <c r="P255" s="75">
        <f t="shared" si="230"/>
        <v>53575.006037702879</v>
      </c>
      <c r="Q255" s="106">
        <f t="shared" si="293"/>
        <v>7.5634944652670413</v>
      </c>
      <c r="R255" s="79">
        <f>Q255/(($C255/K$3))</f>
        <v>0.76747787572471238</v>
      </c>
      <c r="S255" s="76">
        <f t="shared" si="231"/>
        <v>239</v>
      </c>
      <c r="T255" s="76">
        <f t="shared" si="232"/>
        <v>10</v>
      </c>
      <c r="U255" s="76">
        <v>1</v>
      </c>
      <c r="V255" s="67">
        <f t="shared" si="233"/>
        <v>1.05</v>
      </c>
      <c r="W255" s="75">
        <f>W254*U255</f>
        <v>371743948800</v>
      </c>
      <c r="X255" s="75">
        <f t="shared" si="234"/>
        <v>93289143951360</v>
      </c>
      <c r="Y255" s="75">
        <f t="shared" si="235"/>
        <v>2450381995292289</v>
      </c>
      <c r="Z255" s="75">
        <f t="shared" si="236"/>
        <v>4.9007639905845832E+16</v>
      </c>
      <c r="AA255" s="75">
        <f t="shared" si="237"/>
        <v>53575.006037702879</v>
      </c>
      <c r="AB255" s="106">
        <f t="shared" si="238"/>
        <v>26.266528896115641</v>
      </c>
      <c r="AC255" s="79">
        <f>AB255/(($C255/V$3))</f>
        <v>2.7985647225693984</v>
      </c>
      <c r="AD255" s="76">
        <f t="shared" si="239"/>
        <v>214</v>
      </c>
      <c r="AE255" s="76">
        <f t="shared" si="240"/>
        <v>10</v>
      </c>
      <c r="AF255" s="76">
        <v>1</v>
      </c>
      <c r="AG255" s="67">
        <f t="shared" si="241"/>
        <v>1.175</v>
      </c>
      <c r="AH255" s="75">
        <f>AH254*AF255</f>
        <v>26553139200</v>
      </c>
      <c r="AI255" s="75">
        <f t="shared" si="242"/>
        <v>6676786851840</v>
      </c>
      <c r="AJ255" s="75">
        <f t="shared" si="243"/>
        <v>76574437352883.906</v>
      </c>
      <c r="AK255" s="75">
        <f t="shared" si="244"/>
        <v>4.9007639905845832E+16</v>
      </c>
      <c r="AL255" s="75">
        <f t="shared" si="245"/>
        <v>53575.006037702879</v>
      </c>
      <c r="AM255" s="106">
        <f t="shared" si="246"/>
        <v>11.468755713203784</v>
      </c>
      <c r="AN255" s="79">
        <f>AM255/(($C255/AG$3))</f>
        <v>1.3674061859984217</v>
      </c>
      <c r="AO255" s="76">
        <f t="shared" si="247"/>
        <v>184</v>
      </c>
      <c r="AP255" s="76">
        <f t="shared" si="248"/>
        <v>10</v>
      </c>
      <c r="AQ255" s="76">
        <v>1</v>
      </c>
      <c r="AR255" s="67">
        <f t="shared" si="249"/>
        <v>1.325</v>
      </c>
      <c r="AS255" s="75">
        <f>AS254*AQ255</f>
        <v>1896652800</v>
      </c>
      <c r="AT255" s="75">
        <f t="shared" si="250"/>
        <v>462403952640</v>
      </c>
      <c r="AU255" s="75">
        <f t="shared" si="251"/>
        <v>1196475583638.8088</v>
      </c>
      <c r="AV255" s="75">
        <f t="shared" si="252"/>
        <v>4.9007639905845832E+16</v>
      </c>
      <c r="AW255" s="75">
        <f t="shared" si="253"/>
        <v>53575.006037702879</v>
      </c>
      <c r="AX255" s="106">
        <f t="shared" si="254"/>
        <v>2.5875115833413149</v>
      </c>
      <c r="AY255" s="79">
        <f>AX255/(($C255/AR$3))</f>
        <v>0.34788968522853797</v>
      </c>
      <c r="AZ255" s="76">
        <f t="shared" si="255"/>
        <v>147</v>
      </c>
      <c r="BA255" s="76">
        <f t="shared" si="256"/>
        <v>10</v>
      </c>
      <c r="BB255" s="76">
        <v>1</v>
      </c>
      <c r="BC255" s="67">
        <f t="shared" si="257"/>
        <v>1.51</v>
      </c>
      <c r="BD255" s="75">
        <f>BD254*BB255</f>
        <v>9676800</v>
      </c>
      <c r="BE255" s="75">
        <f t="shared" si="258"/>
        <v>2147959296</v>
      </c>
      <c r="BF255" s="75">
        <f t="shared" si="259"/>
        <v>7084054154.4786539</v>
      </c>
      <c r="BG255" s="75">
        <f t="shared" si="260"/>
        <v>4.9007639905845832E+16</v>
      </c>
      <c r="BH255" s="75">
        <f t="shared" si="261"/>
        <v>53575.006037702879</v>
      </c>
      <c r="BI255" s="106">
        <f t="shared" si="262"/>
        <v>3.2980392913733567</v>
      </c>
      <c r="BJ255" s="79">
        <f>BI255/(($C255/BC$3))</f>
        <v>0.50533123591819062</v>
      </c>
      <c r="BK255" s="76">
        <f t="shared" si="263"/>
        <v>97</v>
      </c>
      <c r="BL255" s="76">
        <f t="shared" si="264"/>
        <v>10</v>
      </c>
      <c r="BM255" s="76">
        <v>1</v>
      </c>
      <c r="BN255" s="67">
        <f t="shared" si="265"/>
        <v>1.76</v>
      </c>
      <c r="BO255" s="75">
        <f>BO254*BM255</f>
        <v>4800</v>
      </c>
      <c r="BP255" s="75">
        <f t="shared" si="266"/>
        <v>819456</v>
      </c>
      <c r="BQ255" s="75">
        <f t="shared" si="267"/>
        <v>6918021.6352330381</v>
      </c>
      <c r="BR255" s="75">
        <f t="shared" si="268"/>
        <v>4.9007639905845832E+16</v>
      </c>
      <c r="BS255" s="75">
        <f t="shared" si="269"/>
        <v>53575.006037702879</v>
      </c>
      <c r="BT255" s="106">
        <f t="shared" si="270"/>
        <v>8.4422124375598422</v>
      </c>
      <c r="BU255" s="79">
        <f>BT255/(($C255/BN$3))</f>
        <v>1.5076909071644162</v>
      </c>
      <c r="BV255" s="76">
        <f t="shared" si="271"/>
        <v>42</v>
      </c>
      <c r="BW255" s="76">
        <f t="shared" si="272"/>
        <v>10</v>
      </c>
      <c r="BX255" s="76">
        <v>1</v>
      </c>
      <c r="BY255" s="67">
        <f t="shared" si="273"/>
        <v>2.0350000000000001</v>
      </c>
      <c r="BZ255" s="75">
        <f>BZ254*BX255</f>
        <v>48</v>
      </c>
      <c r="CA255" s="75">
        <f t="shared" si="274"/>
        <v>4102.5600000000004</v>
      </c>
      <c r="CB255" s="75">
        <f t="shared" si="275"/>
        <v>3377.9402515786187</v>
      </c>
      <c r="CC255" s="75">
        <f t="shared" si="276"/>
        <v>4.9007639905845832E+16</v>
      </c>
      <c r="CD255" s="75">
        <f t="shared" si="277"/>
        <v>53575.006037702879</v>
      </c>
      <c r="CE255" s="106">
        <f t="shared" si="295"/>
        <v>0.82337375969604787</v>
      </c>
      <c r="CF255" s="79">
        <f>CE255/(($C255/BY$3))</f>
        <v>0.17002187731927523</v>
      </c>
      <c r="CG255" s="76">
        <f t="shared" si="278"/>
        <v>-8</v>
      </c>
      <c r="CH255" s="76">
        <f t="shared" si="279"/>
        <v>10</v>
      </c>
      <c r="CI255" s="76">
        <v>1</v>
      </c>
      <c r="CJ255" s="67">
        <f t="shared" si="280"/>
        <v>2.2850000000000001</v>
      </c>
      <c r="CK255" s="75">
        <f>CK254*CI255</f>
        <v>1</v>
      </c>
      <c r="CL255" s="75">
        <f t="shared" si="281"/>
        <v>-18.28</v>
      </c>
      <c r="CM255" s="75">
        <f t="shared" si="282"/>
        <v>3.2987697769322337</v>
      </c>
      <c r="CN255" s="75">
        <f t="shared" si="283"/>
        <v>4.9007639905845832E+16</v>
      </c>
      <c r="CO255" s="75">
        <f t="shared" si="284"/>
        <v>53575.006037702879</v>
      </c>
      <c r="CR255" s="76">
        <f t="shared" si="285"/>
        <v>-71</v>
      </c>
      <c r="CS255" s="76">
        <f t="shared" si="286"/>
        <v>10</v>
      </c>
      <c r="CT255" s="76">
        <v>1</v>
      </c>
      <c r="CU255" s="67">
        <f t="shared" si="287"/>
        <v>2.6</v>
      </c>
      <c r="CV255" s="75">
        <f>CV254*CT255</f>
        <v>1</v>
      </c>
      <c r="CW255" s="75">
        <f t="shared" si="288"/>
        <v>-184.6</v>
      </c>
      <c r="CX255" s="75">
        <f t="shared" si="289"/>
        <v>5.3134189654304202E-4</v>
      </c>
      <c r="CY255" s="75">
        <f t="shared" si="290"/>
        <v>4.9007639905845832E+16</v>
      </c>
      <c r="CZ255" s="75">
        <f t="shared" si="291"/>
        <v>53575.006037702879</v>
      </c>
    </row>
    <row r="256" spans="1:104">
      <c r="A256" s="67">
        <f t="shared" si="221"/>
        <v>1448.1546878700738</v>
      </c>
      <c r="B256" s="67">
        <f t="shared" si="222"/>
        <v>8.3333333333333339</v>
      </c>
      <c r="C256" s="88">
        <f t="shared" si="294"/>
        <v>9.8550000000000004</v>
      </c>
      <c r="D256" s="92"/>
      <c r="E256" s="70">
        <f t="shared" si="223"/>
        <v>1125899906842642.8</v>
      </c>
      <c r="F256" s="67">
        <f t="shared" si="292"/>
        <v>50.000000000000021</v>
      </c>
      <c r="G256" s="71">
        <v>250</v>
      </c>
      <c r="H256" s="76">
        <f t="shared" si="224"/>
        <v>250</v>
      </c>
      <c r="I256" s="76">
        <f t="shared" si="225"/>
        <v>10</v>
      </c>
      <c r="J256" s="76">
        <v>1</v>
      </c>
      <c r="K256" s="67">
        <f t="shared" si="226"/>
        <v>1</v>
      </c>
      <c r="L256" s="75">
        <f>L255*J256</f>
        <v>5204415283200</v>
      </c>
      <c r="M256" s="75">
        <f t="shared" si="227"/>
        <v>1301103820800000</v>
      </c>
      <c r="N256" s="75">
        <f t="shared" si="228"/>
        <v>1.1258999068426428E+16</v>
      </c>
      <c r="O256" s="75">
        <f t="shared" si="229"/>
        <v>5.6294995342132144E+16</v>
      </c>
      <c r="P256" s="75">
        <f t="shared" si="230"/>
        <v>55512.596368352832</v>
      </c>
      <c r="Q256" s="106">
        <f t="shared" si="293"/>
        <v>8.6534209556803017</v>
      </c>
      <c r="R256" s="79">
        <f>Q256/(($C256/K$3))</f>
        <v>0.87807417104822949</v>
      </c>
      <c r="S256" s="76">
        <f t="shared" si="231"/>
        <v>240</v>
      </c>
      <c r="T256" s="76">
        <f t="shared" si="232"/>
        <v>10</v>
      </c>
      <c r="U256" s="76">
        <v>14</v>
      </c>
      <c r="V256" s="67">
        <f t="shared" si="233"/>
        <v>1.05</v>
      </c>
      <c r="W256" s="75">
        <f>W255*U256</f>
        <v>5204415283200</v>
      </c>
      <c r="X256" s="75">
        <f t="shared" si="234"/>
        <v>1311512651366400</v>
      </c>
      <c r="Y256" s="75">
        <f t="shared" si="235"/>
        <v>2814749767106605.5</v>
      </c>
      <c r="Z256" s="75">
        <f t="shared" si="236"/>
        <v>5.6294995342132144E+16</v>
      </c>
      <c r="AA256" s="75">
        <f t="shared" si="237"/>
        <v>55512.596368352832</v>
      </c>
      <c r="AB256" s="106">
        <f t="shared" si="238"/>
        <v>2.1461857528968991</v>
      </c>
      <c r="AC256" s="79">
        <f>AB256/(($C256/V$3))</f>
        <v>0.2286651487104763</v>
      </c>
      <c r="AD256" s="76">
        <f t="shared" si="239"/>
        <v>215</v>
      </c>
      <c r="AE256" s="76">
        <f t="shared" si="240"/>
        <v>10</v>
      </c>
      <c r="AF256" s="76">
        <v>1</v>
      </c>
      <c r="AG256" s="67">
        <f t="shared" si="241"/>
        <v>1.175</v>
      </c>
      <c r="AH256" s="75">
        <f>AH255*AF256</f>
        <v>26553139200</v>
      </c>
      <c r="AI256" s="75">
        <f t="shared" si="242"/>
        <v>6707986790400</v>
      </c>
      <c r="AJ256" s="75">
        <f t="shared" si="243"/>
        <v>87960930222081.266</v>
      </c>
      <c r="AK256" s="75">
        <f t="shared" si="244"/>
        <v>5.6294995342132144E+16</v>
      </c>
      <c r="AL256" s="75">
        <f t="shared" si="245"/>
        <v>55512.596368352832</v>
      </c>
      <c r="AM256" s="106">
        <f t="shared" si="246"/>
        <v>13.112865748031105</v>
      </c>
      <c r="AN256" s="79">
        <f>AM256/(($C256/AG$3))</f>
        <v>1.5634314818809281</v>
      </c>
      <c r="AO256" s="76">
        <f t="shared" si="247"/>
        <v>185</v>
      </c>
      <c r="AP256" s="76">
        <f t="shared" si="248"/>
        <v>10</v>
      </c>
      <c r="AQ256" s="76">
        <v>1</v>
      </c>
      <c r="AR256" s="67">
        <f t="shared" si="249"/>
        <v>1.325</v>
      </c>
      <c r="AS256" s="75">
        <f>AS255*AQ256</f>
        <v>1896652800</v>
      </c>
      <c r="AT256" s="75">
        <f t="shared" si="250"/>
        <v>464917017600</v>
      </c>
      <c r="AU256" s="75">
        <f t="shared" si="251"/>
        <v>1374389534720.0173</v>
      </c>
      <c r="AV256" s="75">
        <f t="shared" si="252"/>
        <v>5.6294995342132144E+16</v>
      </c>
      <c r="AW256" s="75">
        <f t="shared" si="253"/>
        <v>55512.596368352832</v>
      </c>
      <c r="AX256" s="106">
        <f t="shared" si="254"/>
        <v>2.9562039733776726</v>
      </c>
      <c r="AY256" s="79">
        <f>AX256/(($C256/AR$3))</f>
        <v>0.39746019936330956</v>
      </c>
      <c r="AZ256" s="76">
        <f t="shared" si="255"/>
        <v>148</v>
      </c>
      <c r="BA256" s="76">
        <f t="shared" si="256"/>
        <v>10</v>
      </c>
      <c r="BB256" s="76">
        <v>1</v>
      </c>
      <c r="BC256" s="67">
        <f t="shared" si="257"/>
        <v>1.51</v>
      </c>
      <c r="BD256" s="75">
        <f>BD255*BB256</f>
        <v>9676800</v>
      </c>
      <c r="BE256" s="75">
        <f t="shared" si="258"/>
        <v>2162571264</v>
      </c>
      <c r="BF256" s="75">
        <f t="shared" si="259"/>
        <v>8137441353.9595413</v>
      </c>
      <c r="BG256" s="75">
        <f t="shared" si="260"/>
        <v>5.6294995342132144E+16</v>
      </c>
      <c r="BH256" s="75">
        <f t="shared" si="261"/>
        <v>55512.596368352832</v>
      </c>
      <c r="BI256" s="106">
        <f t="shared" si="262"/>
        <v>3.7628546579815931</v>
      </c>
      <c r="BJ256" s="79">
        <f>BI256/(($C256/BC$3))</f>
        <v>0.57655104348576414</v>
      </c>
      <c r="BK256" s="76">
        <f t="shared" si="263"/>
        <v>98</v>
      </c>
      <c r="BL256" s="76">
        <f t="shared" si="264"/>
        <v>10</v>
      </c>
      <c r="BM256" s="76">
        <v>1</v>
      </c>
      <c r="BN256" s="67">
        <f t="shared" si="265"/>
        <v>1.76</v>
      </c>
      <c r="BO256" s="75">
        <f>BO255*BM256</f>
        <v>4800</v>
      </c>
      <c r="BP256" s="75">
        <f t="shared" si="266"/>
        <v>827904</v>
      </c>
      <c r="BQ256" s="75">
        <f t="shared" si="267"/>
        <v>7946720.0722260876</v>
      </c>
      <c r="BR256" s="75">
        <f t="shared" si="268"/>
        <v>5.6294995342132144E+16</v>
      </c>
      <c r="BS256" s="75">
        <f t="shared" si="269"/>
        <v>55512.596368352832</v>
      </c>
      <c r="BT256" s="106">
        <f t="shared" si="270"/>
        <v>9.5986008911976359</v>
      </c>
      <c r="BU256" s="79">
        <f>BT256/(($C256/BN$3))</f>
        <v>1.7142097989353464</v>
      </c>
      <c r="BV256" s="76">
        <f t="shared" si="271"/>
        <v>43</v>
      </c>
      <c r="BW256" s="76">
        <f t="shared" si="272"/>
        <v>10</v>
      </c>
      <c r="BX256" s="76">
        <v>1</v>
      </c>
      <c r="BY256" s="67">
        <f t="shared" si="273"/>
        <v>2.0350000000000001</v>
      </c>
      <c r="BZ256" s="75">
        <f>BZ255*BX256</f>
        <v>48</v>
      </c>
      <c r="CA256" s="75">
        <f t="shared" si="274"/>
        <v>4200.2400000000007</v>
      </c>
      <c r="CB256" s="75">
        <f t="shared" si="275"/>
        <v>3880.2344102666302</v>
      </c>
      <c r="CC256" s="75">
        <f t="shared" si="276"/>
        <v>5.6294995342132144E+16</v>
      </c>
      <c r="CD256" s="75">
        <f t="shared" si="277"/>
        <v>55512.596368352832</v>
      </c>
      <c r="CE256" s="106">
        <f t="shared" si="295"/>
        <v>0.92381254648939815</v>
      </c>
      <c r="CF256" s="79">
        <f>CE256/(($C256/BY$3))</f>
        <v>0.1907619007717834</v>
      </c>
      <c r="CG256" s="76">
        <f t="shared" si="278"/>
        <v>-7</v>
      </c>
      <c r="CH256" s="76">
        <f t="shared" si="279"/>
        <v>10</v>
      </c>
      <c r="CI256" s="76">
        <v>1</v>
      </c>
      <c r="CJ256" s="67">
        <f t="shared" si="280"/>
        <v>2.2850000000000001</v>
      </c>
      <c r="CK256" s="75">
        <f>CK255*CI256</f>
        <v>1</v>
      </c>
      <c r="CL256" s="75">
        <f t="shared" si="281"/>
        <v>-15.995000000000001</v>
      </c>
      <c r="CM256" s="75">
        <f t="shared" si="282"/>
        <v>3.7892914162759932</v>
      </c>
      <c r="CN256" s="75">
        <f t="shared" si="283"/>
        <v>5.6294995342132144E+16</v>
      </c>
      <c r="CO256" s="75">
        <f t="shared" si="284"/>
        <v>55512.596368352832</v>
      </c>
      <c r="CR256" s="76">
        <f t="shared" si="285"/>
        <v>-70</v>
      </c>
      <c r="CS256" s="76">
        <f t="shared" si="286"/>
        <v>10</v>
      </c>
      <c r="CT256" s="76">
        <v>1</v>
      </c>
      <c r="CU256" s="67">
        <f t="shared" si="287"/>
        <v>2.6</v>
      </c>
      <c r="CV256" s="75">
        <f>CV255*CT256</f>
        <v>1</v>
      </c>
      <c r="CW256" s="75">
        <f t="shared" si="288"/>
        <v>-182</v>
      </c>
      <c r="CX256" s="75">
        <f t="shared" si="289"/>
        <v>6.1035156249999718E-4</v>
      </c>
      <c r="CY256" s="75">
        <f t="shared" si="290"/>
        <v>5.6294995342132144E+16</v>
      </c>
      <c r="CZ256" s="75">
        <f t="shared" si="291"/>
        <v>55512.596368352832</v>
      </c>
    </row>
    <row r="257" spans="1:104">
      <c r="A257" s="67">
        <f t="shared" si="221"/>
        <v>1499.2237526483457</v>
      </c>
      <c r="B257" s="67">
        <f t="shared" si="222"/>
        <v>8.3666666666666671</v>
      </c>
      <c r="C257" s="88">
        <f t="shared" si="294"/>
        <v>9.8550000000000004</v>
      </c>
      <c r="D257" s="92"/>
      <c r="E257" s="70">
        <f t="shared" si="223"/>
        <v>1293319370881458.7</v>
      </c>
      <c r="F257" s="67">
        <f t="shared" si="292"/>
        <v>50.200000000000024</v>
      </c>
      <c r="G257" s="71">
        <v>251</v>
      </c>
      <c r="H257" s="76">
        <f t="shared" si="224"/>
        <v>251</v>
      </c>
      <c r="I257" s="76">
        <f t="shared" si="225"/>
        <v>10</v>
      </c>
      <c r="J257" s="76">
        <v>1</v>
      </c>
      <c r="K257" s="67">
        <f t="shared" si="226"/>
        <v>1</v>
      </c>
      <c r="L257" s="75">
        <f>L256*J257</f>
        <v>5204415283200</v>
      </c>
      <c r="M257" s="75">
        <f t="shared" si="227"/>
        <v>1306308236083200</v>
      </c>
      <c r="N257" s="75">
        <f t="shared" si="228"/>
        <v>1.2933193708814588E+16</v>
      </c>
      <c r="O257" s="75">
        <f t="shared" si="229"/>
        <v>6.4665968544072944E+16</v>
      </c>
      <c r="P257" s="75">
        <f t="shared" si="230"/>
        <v>57520.217976608197</v>
      </c>
      <c r="Q257" s="106">
        <f t="shared" si="293"/>
        <v>9.9005681443095952</v>
      </c>
      <c r="R257" s="79">
        <f>Q257/(($C257/K$3))</f>
        <v>1.0046238604068589</v>
      </c>
      <c r="S257" s="76">
        <f t="shared" si="231"/>
        <v>241</v>
      </c>
      <c r="T257" s="76">
        <f t="shared" si="232"/>
        <v>10</v>
      </c>
      <c r="U257" s="76">
        <v>1</v>
      </c>
      <c r="V257" s="67">
        <f t="shared" si="233"/>
        <v>1.05</v>
      </c>
      <c r="W257" s="75">
        <f>W256*U257</f>
        <v>5204415283200</v>
      </c>
      <c r="X257" s="75">
        <f t="shared" si="234"/>
        <v>1316977287413760</v>
      </c>
      <c r="Y257" s="75">
        <f t="shared" si="235"/>
        <v>3233298427203645</v>
      </c>
      <c r="Z257" s="75">
        <f t="shared" si="236"/>
        <v>6.4665968544072944E+16</v>
      </c>
      <c r="AA257" s="75">
        <f t="shared" si="237"/>
        <v>57520.217976608197</v>
      </c>
      <c r="AB257" s="106">
        <f t="shared" si="238"/>
        <v>2.4550905001202401</v>
      </c>
      <c r="AC257" s="79">
        <f>AB257/(($C257/V$3))</f>
        <v>0.26157737444203472</v>
      </c>
      <c r="AD257" s="76">
        <f t="shared" si="239"/>
        <v>216</v>
      </c>
      <c r="AE257" s="76">
        <f t="shared" si="240"/>
        <v>10</v>
      </c>
      <c r="AF257" s="76">
        <v>1</v>
      </c>
      <c r="AG257" s="67">
        <f t="shared" si="241"/>
        <v>1.175</v>
      </c>
      <c r="AH257" s="75">
        <f>AH256*AF257</f>
        <v>26553139200</v>
      </c>
      <c r="AI257" s="75">
        <f t="shared" si="242"/>
        <v>6739186728960</v>
      </c>
      <c r="AJ257" s="75">
        <f t="shared" si="243"/>
        <v>101040575850113.73</v>
      </c>
      <c r="AK257" s="75">
        <f t="shared" si="244"/>
        <v>6.4665968544072944E+16</v>
      </c>
      <c r="AL257" s="75">
        <f t="shared" si="245"/>
        <v>57520.217976608197</v>
      </c>
      <c r="AM257" s="106">
        <f t="shared" si="246"/>
        <v>14.99299246538409</v>
      </c>
      <c r="AN257" s="79">
        <f>AM257/(($C257/AG$3))</f>
        <v>1.7875967678159619</v>
      </c>
      <c r="AO257" s="76">
        <f t="shared" si="247"/>
        <v>186</v>
      </c>
      <c r="AP257" s="76">
        <f t="shared" si="248"/>
        <v>10</v>
      </c>
      <c r="AQ257" s="76">
        <v>1</v>
      </c>
      <c r="AR257" s="67">
        <f t="shared" si="249"/>
        <v>1.325</v>
      </c>
      <c r="AS257" s="75">
        <f>AS256*AQ257</f>
        <v>1896652800</v>
      </c>
      <c r="AT257" s="75">
        <f t="shared" si="250"/>
        <v>467430082560</v>
      </c>
      <c r="AU257" s="75">
        <f t="shared" si="251"/>
        <v>1578758997658.0237</v>
      </c>
      <c r="AV257" s="75">
        <f t="shared" si="252"/>
        <v>6.4665968544072944E+16</v>
      </c>
      <c r="AW257" s="75">
        <f t="shared" si="253"/>
        <v>57520.217976608197</v>
      </c>
      <c r="AX257" s="106">
        <f t="shared" si="254"/>
        <v>3.37752972382853</v>
      </c>
      <c r="AY257" s="79">
        <f>AX257/(($C257/AR$3))</f>
        <v>0.45410724343711839</v>
      </c>
      <c r="AZ257" s="76">
        <f t="shared" si="255"/>
        <v>149</v>
      </c>
      <c r="BA257" s="76">
        <f t="shared" si="256"/>
        <v>10</v>
      </c>
      <c r="BB257" s="76">
        <v>1</v>
      </c>
      <c r="BC257" s="67">
        <f t="shared" si="257"/>
        <v>1.51</v>
      </c>
      <c r="BD257" s="75">
        <f>BD256*BB257</f>
        <v>9676800</v>
      </c>
      <c r="BE257" s="75">
        <f t="shared" si="258"/>
        <v>2177183232</v>
      </c>
      <c r="BF257" s="75">
        <f t="shared" si="259"/>
        <v>9347465497.1781693</v>
      </c>
      <c r="BG257" s="75">
        <f t="shared" si="260"/>
        <v>6.4665968544072944E+16</v>
      </c>
      <c r="BH257" s="75">
        <f t="shared" si="261"/>
        <v>57520.217976608197</v>
      </c>
      <c r="BI257" s="106">
        <f t="shared" si="262"/>
        <v>4.2933756607115781</v>
      </c>
      <c r="BJ257" s="79">
        <f>BI257/(($C257/BC$3))</f>
        <v>0.65783838129624383</v>
      </c>
      <c r="BK257" s="76">
        <f t="shared" si="263"/>
        <v>99</v>
      </c>
      <c r="BL257" s="76">
        <f t="shared" si="264"/>
        <v>10</v>
      </c>
      <c r="BM257" s="76">
        <v>1</v>
      </c>
      <c r="BN257" s="67">
        <f t="shared" si="265"/>
        <v>1.76</v>
      </c>
      <c r="BO257" s="75">
        <f>BO256*BM257</f>
        <v>4800</v>
      </c>
      <c r="BP257" s="75">
        <f t="shared" si="266"/>
        <v>836352</v>
      </c>
      <c r="BQ257" s="75">
        <f t="shared" si="267"/>
        <v>9128384.274588028</v>
      </c>
      <c r="BR257" s="75">
        <f t="shared" si="268"/>
        <v>6.4665968544072944E+16</v>
      </c>
      <c r="BS257" s="75">
        <f t="shared" si="269"/>
        <v>57520.217976608197</v>
      </c>
      <c r="BT257" s="106">
        <f t="shared" si="270"/>
        <v>10.914524356476733</v>
      </c>
      <c r="BU257" s="79">
        <f>BT257/(($C257/BN$3))</f>
        <v>1.9492199763976712</v>
      </c>
      <c r="BV257" s="76">
        <f t="shared" si="271"/>
        <v>44</v>
      </c>
      <c r="BW257" s="76">
        <f t="shared" si="272"/>
        <v>10</v>
      </c>
      <c r="BX257" s="76">
        <v>1</v>
      </c>
      <c r="BY257" s="67">
        <f t="shared" si="273"/>
        <v>2.0350000000000001</v>
      </c>
      <c r="BZ257" s="75">
        <f>BZ256*BX257</f>
        <v>48</v>
      </c>
      <c r="CA257" s="75">
        <f t="shared" si="274"/>
        <v>4297.92</v>
      </c>
      <c r="CB257" s="75">
        <f t="shared" si="275"/>
        <v>4457.2188840761683</v>
      </c>
      <c r="CC257" s="75">
        <f t="shared" si="276"/>
        <v>6.4665968544072944E+16</v>
      </c>
      <c r="CD257" s="75">
        <f t="shared" si="277"/>
        <v>57520.217976608197</v>
      </c>
      <c r="CE257" s="106">
        <f t="shared" si="295"/>
        <v>1.0370641808307666</v>
      </c>
      <c r="CF257" s="79">
        <f>CE257/(($C257/BY$3))</f>
        <v>0.2141477024850949</v>
      </c>
      <c r="CG257" s="76">
        <f t="shared" si="278"/>
        <v>-6</v>
      </c>
      <c r="CH257" s="76">
        <f t="shared" si="279"/>
        <v>10</v>
      </c>
      <c r="CI257" s="76">
        <v>1</v>
      </c>
      <c r="CJ257" s="67">
        <f t="shared" si="280"/>
        <v>2.2850000000000001</v>
      </c>
      <c r="CK257" s="75">
        <f>CK256*CI257</f>
        <v>1</v>
      </c>
      <c r="CL257" s="75">
        <f t="shared" si="281"/>
        <v>-13.71</v>
      </c>
      <c r="CM257" s="75">
        <f t="shared" si="282"/>
        <v>4.3527528164806197</v>
      </c>
      <c r="CN257" s="75">
        <f t="shared" si="283"/>
        <v>6.4665968544072944E+16</v>
      </c>
      <c r="CO257" s="75">
        <f t="shared" si="284"/>
        <v>57520.217976608197</v>
      </c>
      <c r="CR257" s="76">
        <f t="shared" si="285"/>
        <v>-69</v>
      </c>
      <c r="CS257" s="76">
        <f t="shared" si="286"/>
        <v>10</v>
      </c>
      <c r="CT257" s="76">
        <v>1</v>
      </c>
      <c r="CU257" s="67">
        <f t="shared" si="287"/>
        <v>2.6</v>
      </c>
      <c r="CV257" s="75">
        <f>CV256*CT257</f>
        <v>1</v>
      </c>
      <c r="CW257" s="75">
        <f t="shared" si="288"/>
        <v>-179.4</v>
      </c>
      <c r="CX257" s="75">
        <f t="shared" si="289"/>
        <v>7.0110983581361678E-4</v>
      </c>
      <c r="CY257" s="75">
        <f t="shared" si="290"/>
        <v>6.4665968544072944E+16</v>
      </c>
      <c r="CZ257" s="75">
        <f t="shared" si="291"/>
        <v>57520.217976608197</v>
      </c>
    </row>
    <row r="258" spans="1:104">
      <c r="A258" s="67">
        <f t="shared" si="221"/>
        <v>1552.0937641066739</v>
      </c>
      <c r="B258" s="67">
        <f t="shared" si="222"/>
        <v>8.4</v>
      </c>
      <c r="C258" s="88">
        <f t="shared" si="294"/>
        <v>9.8550000000000004</v>
      </c>
      <c r="D258" s="92"/>
      <c r="E258" s="70">
        <f t="shared" si="223"/>
        <v>1485633833817332</v>
      </c>
      <c r="F258" s="67">
        <f t="shared" si="292"/>
        <v>50.400000000000027</v>
      </c>
      <c r="G258" s="71">
        <v>252</v>
      </c>
      <c r="H258" s="76">
        <f t="shared" si="224"/>
        <v>252</v>
      </c>
      <c r="I258" s="76">
        <f t="shared" si="225"/>
        <v>10</v>
      </c>
      <c r="J258" s="76">
        <v>1</v>
      </c>
      <c r="K258" s="67">
        <f t="shared" si="226"/>
        <v>1</v>
      </c>
      <c r="L258" s="75">
        <f>L257*J258</f>
        <v>5204415283200</v>
      </c>
      <c r="M258" s="75">
        <f t="shared" si="227"/>
        <v>1311512651366400</v>
      </c>
      <c r="N258" s="75">
        <f t="shared" si="228"/>
        <v>1.485633833817332E+16</v>
      </c>
      <c r="O258" s="75">
        <f t="shared" si="229"/>
        <v>7.4281691690866592E+16</v>
      </c>
      <c r="P258" s="75">
        <f t="shared" si="230"/>
        <v>59600.400541696275</v>
      </c>
      <c r="Q258" s="106">
        <f t="shared" si="293"/>
        <v>11.327636315742161</v>
      </c>
      <c r="R258" s="79">
        <f>Q258/(($C258/K$3))</f>
        <v>1.1494303719677483</v>
      </c>
      <c r="S258" s="76">
        <f t="shared" si="231"/>
        <v>242</v>
      </c>
      <c r="T258" s="76">
        <f t="shared" si="232"/>
        <v>10</v>
      </c>
      <c r="U258" s="76">
        <v>1</v>
      </c>
      <c r="V258" s="67">
        <f t="shared" si="233"/>
        <v>1.05</v>
      </c>
      <c r="W258" s="75">
        <f>W257*U258</f>
        <v>5204415283200</v>
      </c>
      <c r="X258" s="75">
        <f t="shared" si="234"/>
        <v>1322441923461120</v>
      </c>
      <c r="Y258" s="75">
        <f t="shared" si="235"/>
        <v>3714084584543328</v>
      </c>
      <c r="Z258" s="75">
        <f t="shared" si="236"/>
        <v>7.4281691690866592E+16</v>
      </c>
      <c r="AA258" s="75">
        <f t="shared" si="237"/>
        <v>59600.400541696275</v>
      </c>
      <c r="AB258" s="106">
        <f t="shared" si="238"/>
        <v>2.8085048716716083</v>
      </c>
      <c r="AC258" s="79">
        <f>AB258/(($C258/V$3))</f>
        <v>0.29923187369408305</v>
      </c>
      <c r="AD258" s="76">
        <f t="shared" si="239"/>
        <v>217</v>
      </c>
      <c r="AE258" s="76">
        <f t="shared" si="240"/>
        <v>10</v>
      </c>
      <c r="AF258" s="76">
        <v>1</v>
      </c>
      <c r="AG258" s="67">
        <f t="shared" si="241"/>
        <v>1.175</v>
      </c>
      <c r="AH258" s="75">
        <f>AH257*AF258</f>
        <v>26553139200</v>
      </c>
      <c r="AI258" s="75">
        <f t="shared" si="242"/>
        <v>6770386667520</v>
      </c>
      <c r="AJ258" s="75">
        <f t="shared" si="243"/>
        <v>116065143266978.83</v>
      </c>
      <c r="AK258" s="75">
        <f t="shared" si="244"/>
        <v>7.4281691690866592E+16</v>
      </c>
      <c r="AL258" s="75">
        <f t="shared" si="245"/>
        <v>59600.400541696275</v>
      </c>
      <c r="AM258" s="106">
        <f t="shared" si="246"/>
        <v>17.143059764043524</v>
      </c>
      <c r="AN258" s="79">
        <f>AM258/(($C258/AG$3))</f>
        <v>2.0439467501523225</v>
      </c>
      <c r="AO258" s="76">
        <f t="shared" si="247"/>
        <v>187</v>
      </c>
      <c r="AP258" s="76">
        <f t="shared" si="248"/>
        <v>10</v>
      </c>
      <c r="AQ258" s="76">
        <v>1</v>
      </c>
      <c r="AR258" s="67">
        <f t="shared" si="249"/>
        <v>1.325</v>
      </c>
      <c r="AS258" s="75">
        <f>AS257*AQ258</f>
        <v>1896652800</v>
      </c>
      <c r="AT258" s="75">
        <f t="shared" si="250"/>
        <v>469943147520</v>
      </c>
      <c r="AU258" s="75">
        <f t="shared" si="251"/>
        <v>1813517863546.54</v>
      </c>
      <c r="AV258" s="75">
        <f t="shared" si="252"/>
        <v>7.4281691690866592E+16</v>
      </c>
      <c r="AW258" s="75">
        <f t="shared" si="253"/>
        <v>59600.400541696275</v>
      </c>
      <c r="AX258" s="106">
        <f t="shared" si="254"/>
        <v>3.8590154428613297</v>
      </c>
      <c r="AY258" s="79">
        <f>AX258/(($C258/AR$3))</f>
        <v>0.51884276629033599</v>
      </c>
      <c r="AZ258" s="76">
        <f t="shared" si="255"/>
        <v>150</v>
      </c>
      <c r="BA258" s="76">
        <f t="shared" si="256"/>
        <v>10</v>
      </c>
      <c r="BB258" s="76">
        <v>1</v>
      </c>
      <c r="BC258" s="67">
        <f t="shared" si="257"/>
        <v>1.51</v>
      </c>
      <c r="BD258" s="75">
        <f>BD257*BB258</f>
        <v>9676800</v>
      </c>
      <c r="BE258" s="75">
        <f t="shared" si="258"/>
        <v>2191795200</v>
      </c>
      <c r="BF258" s="75">
        <f t="shared" si="259"/>
        <v>10737418240.000107</v>
      </c>
      <c r="BG258" s="75">
        <f t="shared" si="260"/>
        <v>7.4281691690866592E+16</v>
      </c>
      <c r="BH258" s="75">
        <f t="shared" si="261"/>
        <v>59600.400541696275</v>
      </c>
      <c r="BI258" s="106">
        <f t="shared" si="262"/>
        <v>4.8989149351180741</v>
      </c>
      <c r="BJ258" s="79">
        <f>BI258/(($C258/BC$3))</f>
        <v>0.75062014733924831</v>
      </c>
      <c r="BK258" s="76">
        <f t="shared" si="263"/>
        <v>100</v>
      </c>
      <c r="BL258" s="76">
        <f t="shared" si="264"/>
        <v>10</v>
      </c>
      <c r="BM258" s="76">
        <v>12</v>
      </c>
      <c r="BN258" s="67">
        <f t="shared" si="265"/>
        <v>1.76</v>
      </c>
      <c r="BO258" s="75">
        <f>BO257*BM258</f>
        <v>57600</v>
      </c>
      <c r="BP258" s="75">
        <f t="shared" si="266"/>
        <v>10137600</v>
      </c>
      <c r="BQ258" s="75">
        <f t="shared" si="267"/>
        <v>10485760.000000071</v>
      </c>
      <c r="BR258" s="75">
        <f t="shared" si="268"/>
        <v>7.4281691690866592E+16</v>
      </c>
      <c r="BS258" s="75">
        <f t="shared" si="269"/>
        <v>59600.400541696275</v>
      </c>
      <c r="BT258" s="106">
        <f t="shared" si="270"/>
        <v>1.0343434343434412</v>
      </c>
      <c r="BU258" s="79">
        <f>BT258/(($C258/BN$3))</f>
        <v>0.18472292688426753</v>
      </c>
      <c r="BV258" s="76">
        <f t="shared" si="271"/>
        <v>45</v>
      </c>
      <c r="BW258" s="76">
        <f t="shared" si="272"/>
        <v>10</v>
      </c>
      <c r="BX258" s="76">
        <v>1</v>
      </c>
      <c r="BY258" s="67">
        <f t="shared" si="273"/>
        <v>2.0350000000000001</v>
      </c>
      <c r="BZ258" s="75">
        <f>BZ257*BX258</f>
        <v>48</v>
      </c>
      <c r="CA258" s="75">
        <f t="shared" si="274"/>
        <v>4395.6000000000004</v>
      </c>
      <c r="CB258" s="75">
        <f t="shared" si="275"/>
        <v>5120.0000000000146</v>
      </c>
      <c r="CC258" s="75">
        <f t="shared" si="276"/>
        <v>7.4281691690866592E+16</v>
      </c>
      <c r="CD258" s="75">
        <f t="shared" si="277"/>
        <v>59600.400541696275</v>
      </c>
      <c r="CE258" s="106">
        <f t="shared" si="295"/>
        <v>1.164801164801168</v>
      </c>
      <c r="CF258" s="79">
        <f>CE258/(($C258/BY$3))</f>
        <v>0.24052464438055576</v>
      </c>
      <c r="CG258" s="76">
        <f t="shared" si="278"/>
        <v>-5</v>
      </c>
      <c r="CH258" s="76">
        <f t="shared" si="279"/>
        <v>10</v>
      </c>
      <c r="CI258" s="76">
        <v>1</v>
      </c>
      <c r="CJ258" s="67">
        <f t="shared" si="280"/>
        <v>2.2850000000000001</v>
      </c>
      <c r="CK258" s="75">
        <f>CK257*CI258</f>
        <v>1</v>
      </c>
      <c r="CL258" s="75">
        <f t="shared" si="281"/>
        <v>-11.425000000000001</v>
      </c>
      <c r="CM258" s="75">
        <f t="shared" si="282"/>
        <v>4.9999999999999991</v>
      </c>
      <c r="CN258" s="75">
        <f t="shared" si="283"/>
        <v>7.4281691690866592E+16</v>
      </c>
      <c r="CO258" s="75">
        <f t="shared" si="284"/>
        <v>59600.400541696275</v>
      </c>
      <c r="CR258" s="76">
        <f t="shared" si="285"/>
        <v>-68</v>
      </c>
      <c r="CS258" s="76">
        <f t="shared" si="286"/>
        <v>10</v>
      </c>
      <c r="CT258" s="76">
        <v>1</v>
      </c>
      <c r="CU258" s="67">
        <f t="shared" si="287"/>
        <v>2.6</v>
      </c>
      <c r="CV258" s="75">
        <f>CV257*CT258</f>
        <v>1</v>
      </c>
      <c r="CW258" s="75">
        <f t="shared" si="288"/>
        <v>-176.8</v>
      </c>
      <c r="CX258" s="75">
        <f t="shared" si="289"/>
        <v>8.0536371507134287E-4</v>
      </c>
      <c r="CY258" s="75">
        <f t="shared" si="290"/>
        <v>7.4281691690866592E+16</v>
      </c>
      <c r="CZ258" s="75">
        <f t="shared" si="291"/>
        <v>59600.400541696275</v>
      </c>
    </row>
    <row r="259" spans="1:104">
      <c r="A259" s="67">
        <f t="shared" si="221"/>
        <v>1606.8282324925726</v>
      </c>
      <c r="B259" s="67">
        <f t="shared" si="222"/>
        <v>8.4333333333333336</v>
      </c>
      <c r="C259" s="88">
        <f t="shared" si="294"/>
        <v>9.8550000000000004</v>
      </c>
      <c r="D259" s="92"/>
      <c r="E259" s="70">
        <f t="shared" si="223"/>
        <v>1706545141033907.7</v>
      </c>
      <c r="F259" s="67">
        <f t="shared" si="292"/>
        <v>50.600000000000023</v>
      </c>
      <c r="G259" s="71">
        <v>253</v>
      </c>
      <c r="H259" s="76">
        <f t="shared" si="224"/>
        <v>253</v>
      </c>
      <c r="I259" s="76">
        <f t="shared" si="225"/>
        <v>10</v>
      </c>
      <c r="J259" s="76">
        <v>1</v>
      </c>
      <c r="K259" s="67">
        <f t="shared" si="226"/>
        <v>1</v>
      </c>
      <c r="L259" s="75">
        <f>L258*J259</f>
        <v>5204415283200</v>
      </c>
      <c r="M259" s="75">
        <f t="shared" si="227"/>
        <v>1316717066649600</v>
      </c>
      <c r="N259" s="75">
        <f t="shared" si="228"/>
        <v>1.7065451410339078E+16</v>
      </c>
      <c r="O259" s="75">
        <f t="shared" si="229"/>
        <v>8.5327257051695392E+16</v>
      </c>
      <c r="P259" s="75">
        <f t="shared" si="230"/>
        <v>61755.765068797882</v>
      </c>
      <c r="Q259" s="106">
        <f t="shared" si="293"/>
        <v>12.960606224815095</v>
      </c>
      <c r="R259" s="79">
        <f>Q259/(($C259/K$3))</f>
        <v>1.3151300075915875</v>
      </c>
      <c r="S259" s="76">
        <f t="shared" si="231"/>
        <v>243</v>
      </c>
      <c r="T259" s="76">
        <f t="shared" si="232"/>
        <v>10</v>
      </c>
      <c r="U259" s="76">
        <v>1</v>
      </c>
      <c r="V259" s="67">
        <f t="shared" si="233"/>
        <v>1.05</v>
      </c>
      <c r="W259" s="75">
        <f>W258*U259</f>
        <v>5204415283200</v>
      </c>
      <c r="X259" s="75">
        <f t="shared" si="234"/>
        <v>1327906559508480</v>
      </c>
      <c r="Y259" s="75">
        <f t="shared" si="235"/>
        <v>4266362852584767.5</v>
      </c>
      <c r="Z259" s="75">
        <f t="shared" si="236"/>
        <v>8.5327257051695392E+16</v>
      </c>
      <c r="AA259" s="75">
        <f t="shared" si="237"/>
        <v>61755.765068797882</v>
      </c>
      <c r="AB259" s="106">
        <f t="shared" si="238"/>
        <v>3.2128486918265899</v>
      </c>
      <c r="AC259" s="79">
        <f>AB259/(($C259/V$3))</f>
        <v>0.34231264600892131</v>
      </c>
      <c r="AD259" s="76">
        <f t="shared" si="239"/>
        <v>218</v>
      </c>
      <c r="AE259" s="76">
        <f t="shared" si="240"/>
        <v>10</v>
      </c>
      <c r="AF259" s="76">
        <v>1</v>
      </c>
      <c r="AG259" s="67">
        <f t="shared" si="241"/>
        <v>1.175</v>
      </c>
      <c r="AH259" s="75">
        <f>AH258*AF259</f>
        <v>26553139200</v>
      </c>
      <c r="AI259" s="75">
        <f t="shared" si="242"/>
        <v>6801586606080</v>
      </c>
      <c r="AJ259" s="75">
        <f t="shared" si="243"/>
        <v>133323839143273.75</v>
      </c>
      <c r="AK259" s="75">
        <f t="shared" si="244"/>
        <v>8.5327257051695392E+16</v>
      </c>
      <c r="AL259" s="75">
        <f t="shared" si="245"/>
        <v>61755.765068797882</v>
      </c>
      <c r="AM259" s="106">
        <f t="shared" si="246"/>
        <v>19.601873337037915</v>
      </c>
      <c r="AN259" s="79">
        <f>AM259/(($C259/AG$3))</f>
        <v>2.3371081857959966</v>
      </c>
      <c r="AO259" s="76">
        <f t="shared" si="247"/>
        <v>188</v>
      </c>
      <c r="AP259" s="76">
        <f t="shared" si="248"/>
        <v>10</v>
      </c>
      <c r="AQ259" s="76">
        <v>1</v>
      </c>
      <c r="AR259" s="67">
        <f t="shared" si="249"/>
        <v>1.325</v>
      </c>
      <c r="AS259" s="75">
        <f>AS258*AQ259</f>
        <v>1896652800</v>
      </c>
      <c r="AT259" s="75">
        <f t="shared" si="250"/>
        <v>472456212480</v>
      </c>
      <c r="AU259" s="75">
        <f t="shared" si="251"/>
        <v>2083184986613.6479</v>
      </c>
      <c r="AV259" s="75">
        <f t="shared" si="252"/>
        <v>8.5327257051695392E+16</v>
      </c>
      <c r="AW259" s="75">
        <f t="shared" si="253"/>
        <v>61755.765068797882</v>
      </c>
      <c r="AX259" s="106">
        <f t="shared" si="254"/>
        <v>4.4092657299999694</v>
      </c>
      <c r="AY259" s="79">
        <f>AX259/(($C259/AR$3))</f>
        <v>0.59282365218162947</v>
      </c>
      <c r="AZ259" s="76">
        <f t="shared" si="255"/>
        <v>151</v>
      </c>
      <c r="BA259" s="76">
        <f t="shared" si="256"/>
        <v>10</v>
      </c>
      <c r="BB259" s="76">
        <v>1</v>
      </c>
      <c r="BC259" s="67">
        <f t="shared" si="257"/>
        <v>1.51</v>
      </c>
      <c r="BD259" s="75">
        <f>BD258*BB259</f>
        <v>9676800</v>
      </c>
      <c r="BE259" s="75">
        <f t="shared" si="258"/>
        <v>2206407168</v>
      </c>
      <c r="BF259" s="75">
        <f t="shared" si="259"/>
        <v>12334054669.203283</v>
      </c>
      <c r="BG259" s="75">
        <f t="shared" si="260"/>
        <v>8.5327257051695392E+16</v>
      </c>
      <c r="BH259" s="75">
        <f t="shared" si="261"/>
        <v>61755.765068797882</v>
      </c>
      <c r="BI259" s="106">
        <f t="shared" si="262"/>
        <v>5.5901081396429202</v>
      </c>
      <c r="BJ259" s="79">
        <f>BI259/(($C259/BC$3))</f>
        <v>0.85652595543996035</v>
      </c>
      <c r="BK259" s="76">
        <f t="shared" si="263"/>
        <v>101</v>
      </c>
      <c r="BL259" s="76">
        <f t="shared" si="264"/>
        <v>10</v>
      </c>
      <c r="BM259" s="76">
        <v>1</v>
      </c>
      <c r="BN259" s="67">
        <f t="shared" si="265"/>
        <v>1.76</v>
      </c>
      <c r="BO259" s="75">
        <f>BO258*BM259</f>
        <v>57600</v>
      </c>
      <c r="BP259" s="75">
        <f t="shared" si="266"/>
        <v>10238976</v>
      </c>
      <c r="BQ259" s="75">
        <f t="shared" si="267"/>
        <v>12044975.26289379</v>
      </c>
      <c r="BR259" s="75">
        <f t="shared" si="268"/>
        <v>8.5327257051695392E+16</v>
      </c>
      <c r="BS259" s="75">
        <f t="shared" si="269"/>
        <v>61755.765068797882</v>
      </c>
      <c r="BT259" s="106">
        <f t="shared" si="270"/>
        <v>1.1763847539923709</v>
      </c>
      <c r="BU259" s="79">
        <f>BT259/(($C259/BN$3))</f>
        <v>0.21009002202197591</v>
      </c>
      <c r="BV259" s="76">
        <f t="shared" si="271"/>
        <v>46</v>
      </c>
      <c r="BW259" s="76">
        <f t="shared" si="272"/>
        <v>10</v>
      </c>
      <c r="BX259" s="76">
        <v>1</v>
      </c>
      <c r="BY259" s="67">
        <f t="shared" si="273"/>
        <v>2.0350000000000001</v>
      </c>
      <c r="BZ259" s="75">
        <f>BZ258*BX259</f>
        <v>48</v>
      </c>
      <c r="CA259" s="75">
        <f t="shared" si="274"/>
        <v>4493.2800000000007</v>
      </c>
      <c r="CB259" s="75">
        <f t="shared" si="275"/>
        <v>5881.3355775848368</v>
      </c>
      <c r="CC259" s="75">
        <f t="shared" si="276"/>
        <v>8.5327257051695392E+16</v>
      </c>
      <c r="CD259" s="75">
        <f t="shared" si="277"/>
        <v>61755.765068797882</v>
      </c>
      <c r="CE259" s="106">
        <f t="shared" si="295"/>
        <v>1.3089181127338683</v>
      </c>
      <c r="CF259" s="79">
        <f>CE259/(($C259/BY$3))</f>
        <v>0.27028395326366539</v>
      </c>
      <c r="CG259" s="76">
        <f t="shared" si="278"/>
        <v>-4</v>
      </c>
      <c r="CH259" s="76">
        <f t="shared" si="279"/>
        <v>10</v>
      </c>
      <c r="CI259" s="76">
        <v>1</v>
      </c>
      <c r="CJ259" s="67">
        <f t="shared" si="280"/>
        <v>2.2850000000000001</v>
      </c>
      <c r="CK259" s="75">
        <f>CK258*CI259</f>
        <v>1</v>
      </c>
      <c r="CL259" s="75">
        <f t="shared" si="281"/>
        <v>-9.14</v>
      </c>
      <c r="CM259" s="75">
        <f t="shared" si="282"/>
        <v>5.7434917749851735</v>
      </c>
      <c r="CN259" s="75">
        <f t="shared" si="283"/>
        <v>8.5327257051695392E+16</v>
      </c>
      <c r="CO259" s="75">
        <f t="shared" si="284"/>
        <v>61755.765068797882</v>
      </c>
      <c r="CR259" s="76">
        <f t="shared" si="285"/>
        <v>-67</v>
      </c>
      <c r="CS259" s="76">
        <f t="shared" si="286"/>
        <v>10</v>
      </c>
      <c r="CT259" s="76">
        <v>1</v>
      </c>
      <c r="CU259" s="67">
        <f t="shared" si="287"/>
        <v>2.6</v>
      </c>
      <c r="CV259" s="75">
        <f>CV258*CT259</f>
        <v>1</v>
      </c>
      <c r="CW259" s="75">
        <f t="shared" si="288"/>
        <v>-174.20000000000002</v>
      </c>
      <c r="CX259" s="75">
        <f t="shared" si="289"/>
        <v>9.2511997467675257E-4</v>
      </c>
      <c r="CY259" s="75">
        <f t="shared" si="290"/>
        <v>8.5327257051695392E+16</v>
      </c>
      <c r="CZ259" s="75">
        <f t="shared" si="291"/>
        <v>61755.765068797882</v>
      </c>
    </row>
    <row r="260" spans="1:104">
      <c r="A260" s="67">
        <f t="shared" si="221"/>
        <v>1663.4929077375984</v>
      </c>
      <c r="B260" s="67">
        <f t="shared" si="222"/>
        <v>8.4666666666666668</v>
      </c>
      <c r="C260" s="88">
        <f t="shared" si="294"/>
        <v>9.8550000000000004</v>
      </c>
      <c r="D260" s="92"/>
      <c r="E260" s="70">
        <f t="shared" si="223"/>
        <v>1960305596233833.2</v>
      </c>
      <c r="F260" s="67">
        <f t="shared" si="292"/>
        <v>50.800000000000026</v>
      </c>
      <c r="G260" s="71">
        <v>254</v>
      </c>
      <c r="H260" s="76">
        <f t="shared" si="224"/>
        <v>254</v>
      </c>
      <c r="I260" s="76">
        <f t="shared" si="225"/>
        <v>10</v>
      </c>
      <c r="J260" s="76">
        <v>1</v>
      </c>
      <c r="K260" s="67">
        <f t="shared" si="226"/>
        <v>1</v>
      </c>
      <c r="L260" s="75">
        <f>L259*J260</f>
        <v>5204415283200</v>
      </c>
      <c r="M260" s="75">
        <f t="shared" si="227"/>
        <v>1321921481932800</v>
      </c>
      <c r="N260" s="75">
        <f t="shared" si="228"/>
        <v>1.9603055962338332E+16</v>
      </c>
      <c r="O260" s="75">
        <f t="shared" si="229"/>
        <v>9.8015279811691664E+16</v>
      </c>
      <c r="P260" s="75">
        <f t="shared" si="230"/>
        <v>63989.027184306287</v>
      </c>
      <c r="Q260" s="106">
        <f t="shared" si="293"/>
        <v>14.829213557885774</v>
      </c>
      <c r="R260" s="79">
        <f>Q260/(($C260/K$3))</f>
        <v>1.5047400870508141</v>
      </c>
      <c r="S260" s="76">
        <f t="shared" si="231"/>
        <v>244</v>
      </c>
      <c r="T260" s="76">
        <f t="shared" si="232"/>
        <v>10</v>
      </c>
      <c r="U260" s="76">
        <v>1</v>
      </c>
      <c r="V260" s="67">
        <f t="shared" si="233"/>
        <v>1.05</v>
      </c>
      <c r="W260" s="75">
        <f>W259*U260</f>
        <v>5204415283200</v>
      </c>
      <c r="X260" s="75">
        <f t="shared" si="234"/>
        <v>1333371195555840</v>
      </c>
      <c r="Y260" s="75">
        <f t="shared" si="235"/>
        <v>4900763990584581</v>
      </c>
      <c r="Z260" s="75">
        <f t="shared" si="236"/>
        <v>9.8015279811691664E+16</v>
      </c>
      <c r="AA260" s="75">
        <f t="shared" si="237"/>
        <v>63989.027184306287</v>
      </c>
      <c r="AB260" s="106">
        <f t="shared" si="238"/>
        <v>3.6754686218803525</v>
      </c>
      <c r="AC260" s="79">
        <f>AB260/(($C260/V$3))</f>
        <v>0.39160244068740435</v>
      </c>
      <c r="AD260" s="76">
        <f t="shared" si="239"/>
        <v>219</v>
      </c>
      <c r="AE260" s="76">
        <f t="shared" si="240"/>
        <v>10</v>
      </c>
      <c r="AF260" s="76">
        <v>1</v>
      </c>
      <c r="AG260" s="67">
        <f t="shared" si="241"/>
        <v>1.175</v>
      </c>
      <c r="AH260" s="75">
        <f>AH259*AF260</f>
        <v>26553139200</v>
      </c>
      <c r="AI260" s="75">
        <f t="shared" si="242"/>
        <v>6832786544640</v>
      </c>
      <c r="AJ260" s="75">
        <f t="shared" si="243"/>
        <v>153148874705767.84</v>
      </c>
      <c r="AK260" s="75">
        <f t="shared" si="244"/>
        <v>9.8015279811691664E+16</v>
      </c>
      <c r="AL260" s="75">
        <f t="shared" si="245"/>
        <v>63989.027184306287</v>
      </c>
      <c r="AM260" s="106">
        <f t="shared" si="246"/>
        <v>22.413823950918815</v>
      </c>
      <c r="AN260" s="79">
        <f>AM260/(($C260/AG$3))</f>
        <v>2.6723737333667787</v>
      </c>
      <c r="AO260" s="76">
        <f t="shared" si="247"/>
        <v>189</v>
      </c>
      <c r="AP260" s="76">
        <f t="shared" si="248"/>
        <v>10</v>
      </c>
      <c r="AQ260" s="76">
        <v>1</v>
      </c>
      <c r="AR260" s="67">
        <f t="shared" si="249"/>
        <v>1.325</v>
      </c>
      <c r="AS260" s="75">
        <f>AS259*AQ260</f>
        <v>1896652800</v>
      </c>
      <c r="AT260" s="75">
        <f t="shared" si="250"/>
        <v>474969277440</v>
      </c>
      <c r="AU260" s="75">
        <f t="shared" si="251"/>
        <v>2392951167277.6177</v>
      </c>
      <c r="AV260" s="75">
        <f t="shared" si="252"/>
        <v>9.8015279811691664E+16</v>
      </c>
      <c r="AW260" s="75">
        <f t="shared" si="253"/>
        <v>63989.027184306287</v>
      </c>
      <c r="AX260" s="106">
        <f t="shared" si="254"/>
        <v>5.0381177919026658</v>
      </c>
      <c r="AY260" s="79">
        <f>AX260/(($C260/AR$3))</f>
        <v>0.6773725088047724</v>
      </c>
      <c r="AZ260" s="76">
        <f t="shared" si="255"/>
        <v>152</v>
      </c>
      <c r="BA260" s="76">
        <f t="shared" si="256"/>
        <v>10</v>
      </c>
      <c r="BB260" s="76">
        <v>1</v>
      </c>
      <c r="BC260" s="67">
        <f t="shared" si="257"/>
        <v>1.51</v>
      </c>
      <c r="BD260" s="75">
        <f>BD259*BB260</f>
        <v>9676800</v>
      </c>
      <c r="BE260" s="75">
        <f t="shared" si="258"/>
        <v>2221019136</v>
      </c>
      <c r="BF260" s="75">
        <f t="shared" si="259"/>
        <v>14168108308.95731</v>
      </c>
      <c r="BG260" s="75">
        <f t="shared" si="260"/>
        <v>9.8015279811691664E+16</v>
      </c>
      <c r="BH260" s="75">
        <f t="shared" si="261"/>
        <v>63989.027184306287</v>
      </c>
      <c r="BI260" s="106">
        <f t="shared" si="262"/>
        <v>6.3791023135774143</v>
      </c>
      <c r="BJ260" s="79">
        <f>BI260/(($C260/BC$3))</f>
        <v>0.97741699578913199</v>
      </c>
      <c r="BK260" s="76">
        <f t="shared" si="263"/>
        <v>102</v>
      </c>
      <c r="BL260" s="76">
        <f t="shared" si="264"/>
        <v>10</v>
      </c>
      <c r="BM260" s="76">
        <v>1</v>
      </c>
      <c r="BN260" s="67">
        <f t="shared" si="265"/>
        <v>1.76</v>
      </c>
      <c r="BO260" s="75">
        <f>BO259*BM260</f>
        <v>57600</v>
      </c>
      <c r="BP260" s="75">
        <f t="shared" si="266"/>
        <v>10340352</v>
      </c>
      <c r="BQ260" s="75">
        <f t="shared" si="267"/>
        <v>13836043.270466076</v>
      </c>
      <c r="BR260" s="75">
        <f t="shared" si="268"/>
        <v>9.8015279811691664E+16</v>
      </c>
      <c r="BS260" s="75">
        <f t="shared" si="269"/>
        <v>63989.027184306287</v>
      </c>
      <c r="BT260" s="106">
        <f t="shared" si="270"/>
        <v>1.3380630824237005</v>
      </c>
      <c r="BU260" s="79">
        <f>BT260/(($C260/BN$3))</f>
        <v>0.23896408169109212</v>
      </c>
      <c r="BV260" s="76">
        <f t="shared" si="271"/>
        <v>47</v>
      </c>
      <c r="BW260" s="76">
        <f t="shared" si="272"/>
        <v>10</v>
      </c>
      <c r="BX260" s="76">
        <v>1</v>
      </c>
      <c r="BY260" s="67">
        <f t="shared" si="273"/>
        <v>2.0350000000000001</v>
      </c>
      <c r="BZ260" s="75">
        <f>BZ259*BX260</f>
        <v>48</v>
      </c>
      <c r="CA260" s="75">
        <f t="shared" si="274"/>
        <v>4590.96</v>
      </c>
      <c r="CB260" s="75">
        <f t="shared" si="275"/>
        <v>6755.8805031572392</v>
      </c>
      <c r="CC260" s="75">
        <f t="shared" si="276"/>
        <v>9.8015279811691664E+16</v>
      </c>
      <c r="CD260" s="75">
        <f t="shared" si="277"/>
        <v>63989.027184306287</v>
      </c>
      <c r="CE260" s="106">
        <f t="shared" si="295"/>
        <v>1.4715616130737883</v>
      </c>
      <c r="CF260" s="79">
        <f>CE260/(($C260/BY$3))</f>
        <v>0.30386888712381122</v>
      </c>
      <c r="CG260" s="76">
        <f t="shared" si="278"/>
        <v>-3</v>
      </c>
      <c r="CH260" s="76">
        <f t="shared" si="279"/>
        <v>10</v>
      </c>
      <c r="CI260" s="76">
        <v>1</v>
      </c>
      <c r="CJ260" s="67">
        <f t="shared" si="280"/>
        <v>2.2850000000000001</v>
      </c>
      <c r="CK260" s="75">
        <f>CK259*CI260</f>
        <v>1</v>
      </c>
      <c r="CL260" s="75">
        <f t="shared" si="281"/>
        <v>-6.8550000000000004</v>
      </c>
      <c r="CM260" s="75">
        <f t="shared" si="282"/>
        <v>6.5975395538644701</v>
      </c>
      <c r="CN260" s="75">
        <f t="shared" si="283"/>
        <v>9.8015279811691664E+16</v>
      </c>
      <c r="CO260" s="75">
        <f t="shared" si="284"/>
        <v>63989.027184306287</v>
      </c>
      <c r="CR260" s="76">
        <f t="shared" si="285"/>
        <v>-66</v>
      </c>
      <c r="CS260" s="76">
        <f t="shared" si="286"/>
        <v>10</v>
      </c>
      <c r="CT260" s="76">
        <v>1</v>
      </c>
      <c r="CU260" s="67">
        <f t="shared" si="287"/>
        <v>2.6</v>
      </c>
      <c r="CV260" s="75">
        <f>CV259*CT260</f>
        <v>1</v>
      </c>
      <c r="CW260" s="75">
        <f t="shared" si="288"/>
        <v>-171.6</v>
      </c>
      <c r="CX260" s="75">
        <f t="shared" si="289"/>
        <v>1.0626837930860842E-3</v>
      </c>
      <c r="CY260" s="75">
        <f t="shared" si="290"/>
        <v>9.8015279811691664E+16</v>
      </c>
      <c r="CZ260" s="75">
        <f t="shared" si="291"/>
        <v>63989.027184306287</v>
      </c>
    </row>
    <row r="261" spans="1:104">
      <c r="A261" s="67">
        <f t="shared" si="221"/>
        <v>1722.1558584396371</v>
      </c>
      <c r="B261" s="67">
        <f t="shared" si="222"/>
        <v>8.5</v>
      </c>
      <c r="C261" s="88">
        <f t="shared" si="294"/>
        <v>9.8550000000000004</v>
      </c>
      <c r="D261" s="92"/>
      <c r="E261" s="70">
        <f t="shared" si="223"/>
        <v>2251799813685286.5</v>
      </c>
      <c r="F261" s="67">
        <f t="shared" si="292"/>
        <v>51.000000000000028</v>
      </c>
      <c r="G261" s="71">
        <v>255</v>
      </c>
      <c r="H261" s="76">
        <f t="shared" si="224"/>
        <v>255</v>
      </c>
      <c r="I261" s="76">
        <f t="shared" si="225"/>
        <v>10</v>
      </c>
      <c r="J261" s="76">
        <v>1</v>
      </c>
      <c r="K261" s="67">
        <f t="shared" si="226"/>
        <v>1</v>
      </c>
      <c r="L261" s="75">
        <f>L260*J261</f>
        <v>5204415283200</v>
      </c>
      <c r="M261" s="75">
        <f t="shared" si="227"/>
        <v>1327125897216000</v>
      </c>
      <c r="N261" s="75">
        <f t="shared" si="228"/>
        <v>2.2517998136852864E+16</v>
      </c>
      <c r="O261" s="75">
        <f t="shared" si="229"/>
        <v>1.1258999068426432E+17</v>
      </c>
      <c r="P261" s="75">
        <f t="shared" si="230"/>
        <v>66303.00054992603</v>
      </c>
      <c r="Q261" s="106">
        <f t="shared" si="293"/>
        <v>16.967492069961381</v>
      </c>
      <c r="R261" s="79">
        <f>Q261/(($C261/K$3))</f>
        <v>1.7217140608788817</v>
      </c>
      <c r="S261" s="76">
        <f t="shared" si="231"/>
        <v>245</v>
      </c>
      <c r="T261" s="76">
        <f t="shared" si="232"/>
        <v>10</v>
      </c>
      <c r="U261" s="76">
        <v>1</v>
      </c>
      <c r="V261" s="67">
        <f t="shared" si="233"/>
        <v>1.05</v>
      </c>
      <c r="W261" s="75">
        <f>W260*U261</f>
        <v>5204415283200</v>
      </c>
      <c r="X261" s="75">
        <f t="shared" si="234"/>
        <v>1338835831603200</v>
      </c>
      <c r="Y261" s="75">
        <f t="shared" si="235"/>
        <v>5629499534213211</v>
      </c>
      <c r="Z261" s="75">
        <f t="shared" si="236"/>
        <v>1.1258999068426432E+17</v>
      </c>
      <c r="AA261" s="75">
        <f t="shared" si="237"/>
        <v>66303.00054992603</v>
      </c>
      <c r="AB261" s="106">
        <f t="shared" si="238"/>
        <v>4.2047720873082106</v>
      </c>
      <c r="AC261" s="79">
        <f>AB261/(($C261/V$3))</f>
        <v>0.44799702604501479</v>
      </c>
      <c r="AD261" s="76">
        <f t="shared" si="239"/>
        <v>220</v>
      </c>
      <c r="AE261" s="76">
        <f t="shared" si="240"/>
        <v>10</v>
      </c>
      <c r="AF261" s="76">
        <v>14</v>
      </c>
      <c r="AG261" s="67">
        <f t="shared" si="241"/>
        <v>1.175</v>
      </c>
      <c r="AH261" s="75">
        <f>AH260*AF261</f>
        <v>371743948800</v>
      </c>
      <c r="AI261" s="75">
        <f t="shared" si="242"/>
        <v>96095810764800</v>
      </c>
      <c r="AJ261" s="75">
        <f t="shared" si="243"/>
        <v>175921860444162.56</v>
      </c>
      <c r="AK261" s="75">
        <f t="shared" si="244"/>
        <v>1.1258999068426432E+17</v>
      </c>
      <c r="AL261" s="75">
        <f t="shared" si="245"/>
        <v>66303.00054992603</v>
      </c>
      <c r="AM261" s="106">
        <f t="shared" si="246"/>
        <v>1.8306922959913559</v>
      </c>
      <c r="AN261" s="79">
        <f>AM261/(($C261/AG$3))</f>
        <v>0.21827127831454521</v>
      </c>
      <c r="AO261" s="76">
        <f t="shared" si="247"/>
        <v>190</v>
      </c>
      <c r="AP261" s="76">
        <f t="shared" si="248"/>
        <v>10</v>
      </c>
      <c r="AQ261" s="76">
        <v>1</v>
      </c>
      <c r="AR261" s="67">
        <f t="shared" si="249"/>
        <v>1.325</v>
      </c>
      <c r="AS261" s="75">
        <f>AS260*AQ261</f>
        <v>1896652800</v>
      </c>
      <c r="AT261" s="75">
        <f t="shared" si="250"/>
        <v>477482342400</v>
      </c>
      <c r="AU261" s="75">
        <f t="shared" si="251"/>
        <v>2748779069440.0347</v>
      </c>
      <c r="AV261" s="75">
        <f t="shared" si="252"/>
        <v>1.1258999068426432E+17</v>
      </c>
      <c r="AW261" s="75">
        <f t="shared" si="253"/>
        <v>66303.00054992603</v>
      </c>
      <c r="AX261" s="106">
        <f t="shared" si="254"/>
        <v>5.7568182639459939</v>
      </c>
      <c r="AY261" s="79">
        <f>AX261/(($C261/AR$3))</f>
        <v>0.77400144086539235</v>
      </c>
      <c r="AZ261" s="76">
        <f t="shared" si="255"/>
        <v>153</v>
      </c>
      <c r="BA261" s="76">
        <f t="shared" si="256"/>
        <v>10</v>
      </c>
      <c r="BB261" s="76">
        <v>1</v>
      </c>
      <c r="BC261" s="67">
        <f t="shared" si="257"/>
        <v>1.51</v>
      </c>
      <c r="BD261" s="75">
        <f>BD260*BB261</f>
        <v>9676800</v>
      </c>
      <c r="BE261" s="75">
        <f t="shared" si="258"/>
        <v>2235631104</v>
      </c>
      <c r="BF261" s="75">
        <f t="shared" si="259"/>
        <v>16274882707.91909</v>
      </c>
      <c r="BG261" s="75">
        <f t="shared" si="260"/>
        <v>1.1258999068426432E+17</v>
      </c>
      <c r="BH261" s="75">
        <f t="shared" si="261"/>
        <v>66303.00054992603</v>
      </c>
      <c r="BI261" s="106">
        <f t="shared" si="262"/>
        <v>7.279771103023216</v>
      </c>
      <c r="BJ261" s="79">
        <f>BI261/(($C261/BC$3))</f>
        <v>1.1154190122338972</v>
      </c>
      <c r="BK261" s="76">
        <f t="shared" si="263"/>
        <v>103</v>
      </c>
      <c r="BL261" s="76">
        <f t="shared" si="264"/>
        <v>10</v>
      </c>
      <c r="BM261" s="76">
        <v>1</v>
      </c>
      <c r="BN261" s="67">
        <f t="shared" si="265"/>
        <v>1.76</v>
      </c>
      <c r="BO261" s="75">
        <f>BO260*BM261</f>
        <v>57600</v>
      </c>
      <c r="BP261" s="75">
        <f t="shared" si="266"/>
        <v>10441728</v>
      </c>
      <c r="BQ261" s="75">
        <f t="shared" si="267"/>
        <v>15893440.144452183</v>
      </c>
      <c r="BR261" s="75">
        <f t="shared" si="268"/>
        <v>1.1258999068426432E+17</v>
      </c>
      <c r="BS261" s="75">
        <f t="shared" si="269"/>
        <v>66303.00054992603</v>
      </c>
      <c r="BT261" s="106">
        <f t="shared" si="270"/>
        <v>1.5221082319374899</v>
      </c>
      <c r="BU261" s="79">
        <f>BT261/(($C261/BN$3))</f>
        <v>0.27183262183764406</v>
      </c>
      <c r="BV261" s="76">
        <f t="shared" si="271"/>
        <v>48</v>
      </c>
      <c r="BW261" s="76">
        <f t="shared" si="272"/>
        <v>10</v>
      </c>
      <c r="BX261" s="76">
        <v>1</v>
      </c>
      <c r="BY261" s="67">
        <f t="shared" si="273"/>
        <v>2.0350000000000001</v>
      </c>
      <c r="BZ261" s="75">
        <f>BZ260*BX261</f>
        <v>48</v>
      </c>
      <c r="CA261" s="75">
        <f t="shared" si="274"/>
        <v>4688.6400000000003</v>
      </c>
      <c r="CB261" s="75">
        <f t="shared" si="275"/>
        <v>7760.4688205332623</v>
      </c>
      <c r="CC261" s="75">
        <f t="shared" si="276"/>
        <v>1.1258999068426432E+17</v>
      </c>
      <c r="CD261" s="75">
        <f t="shared" si="277"/>
        <v>66303.00054992603</v>
      </c>
      <c r="CE261" s="106">
        <f t="shared" si="295"/>
        <v>1.6551641457935056</v>
      </c>
      <c r="CF261" s="79">
        <f>CE261/(($C261/BY$3))</f>
        <v>0.34178173888277869</v>
      </c>
      <c r="CG261" s="76">
        <f t="shared" si="278"/>
        <v>-2</v>
      </c>
      <c r="CH261" s="76">
        <f t="shared" si="279"/>
        <v>10</v>
      </c>
      <c r="CI261" s="76">
        <v>1</v>
      </c>
      <c r="CJ261" s="67">
        <f t="shared" si="280"/>
        <v>2.2850000000000001</v>
      </c>
      <c r="CK261" s="75">
        <f>CK260*CI261</f>
        <v>1</v>
      </c>
      <c r="CL261" s="75">
        <f t="shared" si="281"/>
        <v>-4.57</v>
      </c>
      <c r="CM261" s="75">
        <f t="shared" si="282"/>
        <v>7.5785828325519899</v>
      </c>
      <c r="CN261" s="75">
        <f t="shared" si="283"/>
        <v>1.1258999068426432E+17</v>
      </c>
      <c r="CO261" s="75">
        <f t="shared" si="284"/>
        <v>66303.00054992603</v>
      </c>
      <c r="CR261" s="76">
        <f t="shared" si="285"/>
        <v>-65</v>
      </c>
      <c r="CS261" s="76">
        <f t="shared" si="286"/>
        <v>10</v>
      </c>
      <c r="CT261" s="76">
        <v>1</v>
      </c>
      <c r="CU261" s="67">
        <f t="shared" si="287"/>
        <v>2.6</v>
      </c>
      <c r="CV261" s="75">
        <f>CV260*CT261</f>
        <v>1</v>
      </c>
      <c r="CW261" s="75">
        <f t="shared" si="288"/>
        <v>-169</v>
      </c>
      <c r="CX261" s="75">
        <f t="shared" si="289"/>
        <v>1.2207031249999946E-3</v>
      </c>
      <c r="CY261" s="75">
        <f t="shared" si="290"/>
        <v>1.1258999068426432E+17</v>
      </c>
      <c r="CZ261" s="75">
        <f t="shared" si="291"/>
        <v>66303.00054992603</v>
      </c>
    </row>
    <row r="262" spans="1:104">
      <c r="A262" s="67">
        <f t="shared" si="221"/>
        <v>1782.8875536304927</v>
      </c>
      <c r="B262" s="67">
        <f t="shared" si="222"/>
        <v>8.5333333333333332</v>
      </c>
      <c r="C262" s="88">
        <f t="shared" si="294"/>
        <v>9.8550000000000004</v>
      </c>
      <c r="D262" s="92"/>
      <c r="E262" s="70">
        <f t="shared" si="223"/>
        <v>2586638741762918.5</v>
      </c>
      <c r="F262" s="67">
        <f t="shared" si="292"/>
        <v>51.200000000000031</v>
      </c>
      <c r="G262" s="71">
        <v>256</v>
      </c>
      <c r="H262" s="76">
        <f t="shared" si="224"/>
        <v>256</v>
      </c>
      <c r="I262" s="76">
        <f t="shared" si="225"/>
        <v>10</v>
      </c>
      <c r="J262" s="76">
        <v>1</v>
      </c>
      <c r="K262" s="67">
        <f t="shared" si="226"/>
        <v>1</v>
      </c>
      <c r="L262" s="75">
        <f>L261*J262</f>
        <v>5204415283200</v>
      </c>
      <c r="M262" s="75">
        <f t="shared" si="227"/>
        <v>1332330312499200</v>
      </c>
      <c r="N262" s="75">
        <f t="shared" si="228"/>
        <v>2.5866387417629184E+16</v>
      </c>
      <c r="O262" s="75">
        <f t="shared" si="229"/>
        <v>1.2933193708814592E+17</v>
      </c>
      <c r="P262" s="75">
        <f t="shared" si="230"/>
        <v>68700.600399894975</v>
      </c>
      <c r="Q262" s="106">
        <f t="shared" si="293"/>
        <v>19.414395345482102</v>
      </c>
      <c r="R262" s="79">
        <f>Q262/(($C262/K$3))</f>
        <v>1.9700046012665755</v>
      </c>
      <c r="S262" s="76">
        <f t="shared" si="231"/>
        <v>246</v>
      </c>
      <c r="T262" s="76">
        <f t="shared" si="232"/>
        <v>10</v>
      </c>
      <c r="U262" s="76">
        <v>1</v>
      </c>
      <c r="V262" s="67">
        <f t="shared" si="233"/>
        <v>1.05</v>
      </c>
      <c r="W262" s="75">
        <f>W261*U262</f>
        <v>5204415283200</v>
      </c>
      <c r="X262" s="75">
        <f t="shared" si="234"/>
        <v>1344300467650560</v>
      </c>
      <c r="Y262" s="75">
        <f t="shared" si="235"/>
        <v>6466596854407291</v>
      </c>
      <c r="Z262" s="75">
        <f t="shared" si="236"/>
        <v>1.2933193708814592E+17</v>
      </c>
      <c r="AA262" s="75">
        <f t="shared" si="237"/>
        <v>68700.600399894975</v>
      </c>
      <c r="AB262" s="106">
        <f t="shared" si="238"/>
        <v>4.8103805734063245</v>
      </c>
      <c r="AC262" s="79">
        <f>AB262/(($C262/V$3))</f>
        <v>0.51252152228073466</v>
      </c>
      <c r="AD262" s="76">
        <f t="shared" si="239"/>
        <v>221</v>
      </c>
      <c r="AE262" s="76">
        <f t="shared" si="240"/>
        <v>10</v>
      </c>
      <c r="AF262" s="76">
        <v>1</v>
      </c>
      <c r="AG262" s="67">
        <f t="shared" si="241"/>
        <v>1.175</v>
      </c>
      <c r="AH262" s="75">
        <f>AH261*AF262</f>
        <v>371743948800</v>
      </c>
      <c r="AI262" s="75">
        <f t="shared" si="242"/>
        <v>96532609904640</v>
      </c>
      <c r="AJ262" s="75">
        <f t="shared" si="243"/>
        <v>202081151700227.53</v>
      </c>
      <c r="AK262" s="75">
        <f t="shared" si="244"/>
        <v>1.2933193708814592E+17</v>
      </c>
      <c r="AL262" s="75">
        <f t="shared" si="245"/>
        <v>68700.600399894975</v>
      </c>
      <c r="AM262" s="106">
        <f t="shared" si="246"/>
        <v>2.0933977844363056</v>
      </c>
      <c r="AN262" s="79">
        <f>AM262/(($C262/AG$3))</f>
        <v>0.24959334314689588</v>
      </c>
      <c r="AO262" s="76">
        <f t="shared" si="247"/>
        <v>191</v>
      </c>
      <c r="AP262" s="76">
        <f t="shared" si="248"/>
        <v>10</v>
      </c>
      <c r="AQ262" s="76">
        <v>1</v>
      </c>
      <c r="AR262" s="67">
        <f t="shared" si="249"/>
        <v>1.325</v>
      </c>
      <c r="AS262" s="75">
        <f>AS261*AQ262</f>
        <v>1896652800</v>
      </c>
      <c r="AT262" s="75">
        <f t="shared" si="250"/>
        <v>479995407360</v>
      </c>
      <c r="AU262" s="75">
        <f t="shared" si="251"/>
        <v>3157517995316.0493</v>
      </c>
      <c r="AV262" s="75">
        <f t="shared" si="252"/>
        <v>1.2933193708814592E+17</v>
      </c>
      <c r="AW262" s="75">
        <f t="shared" si="253"/>
        <v>68700.600399894975</v>
      </c>
      <c r="AX262" s="106">
        <f t="shared" si="254"/>
        <v>6.5782254307026902</v>
      </c>
      <c r="AY262" s="79">
        <f>AX262/(($C262/AR$3))</f>
        <v>0.88443923852674411</v>
      </c>
      <c r="AZ262" s="76">
        <f t="shared" si="255"/>
        <v>154</v>
      </c>
      <c r="BA262" s="76">
        <f t="shared" si="256"/>
        <v>10</v>
      </c>
      <c r="BB262" s="76">
        <v>1</v>
      </c>
      <c r="BC262" s="67">
        <f t="shared" si="257"/>
        <v>1.51</v>
      </c>
      <c r="BD262" s="75">
        <f>BD261*BB262</f>
        <v>9676800</v>
      </c>
      <c r="BE262" s="75">
        <f t="shared" si="258"/>
        <v>2250243072</v>
      </c>
      <c r="BF262" s="75">
        <f t="shared" si="259"/>
        <v>18694930994.356346</v>
      </c>
      <c r="BG262" s="75">
        <f t="shared" si="260"/>
        <v>1.2933193708814592E+17</v>
      </c>
      <c r="BH262" s="75">
        <f t="shared" si="261"/>
        <v>68700.600399894975</v>
      </c>
      <c r="BI262" s="106">
        <f t="shared" si="262"/>
        <v>8.3079606941042261</v>
      </c>
      <c r="BJ262" s="79">
        <f>BI262/(($C262/BC$3))</f>
        <v>1.2729599845862385</v>
      </c>
      <c r="BK262" s="76">
        <f t="shared" si="263"/>
        <v>104</v>
      </c>
      <c r="BL262" s="76">
        <f t="shared" si="264"/>
        <v>10</v>
      </c>
      <c r="BM262" s="76">
        <v>1</v>
      </c>
      <c r="BN262" s="67">
        <f t="shared" si="265"/>
        <v>1.76</v>
      </c>
      <c r="BO262" s="75">
        <f>BO261*BM262</f>
        <v>57600</v>
      </c>
      <c r="BP262" s="75">
        <f t="shared" si="266"/>
        <v>10543104</v>
      </c>
      <c r="BQ262" s="75">
        <f t="shared" si="267"/>
        <v>18256768.54917606</v>
      </c>
      <c r="BR262" s="75">
        <f t="shared" si="268"/>
        <v>1.2933193708814592E+17</v>
      </c>
      <c r="BS262" s="75">
        <f t="shared" si="269"/>
        <v>68700.600399894975</v>
      </c>
      <c r="BT262" s="106">
        <f t="shared" si="270"/>
        <v>1.7316312680948664</v>
      </c>
      <c r="BU262" s="79">
        <f>BT262/(($C262/BN$3))</f>
        <v>0.30925124625539979</v>
      </c>
      <c r="BV262" s="76">
        <f t="shared" si="271"/>
        <v>49</v>
      </c>
      <c r="BW262" s="76">
        <f t="shared" si="272"/>
        <v>10</v>
      </c>
      <c r="BX262" s="76">
        <v>1</v>
      </c>
      <c r="BY262" s="67">
        <f t="shared" si="273"/>
        <v>2.0350000000000001</v>
      </c>
      <c r="BZ262" s="75">
        <f>BZ261*BX262</f>
        <v>48</v>
      </c>
      <c r="CA262" s="75">
        <f t="shared" si="274"/>
        <v>4786.3200000000006</v>
      </c>
      <c r="CB262" s="75">
        <f t="shared" si="275"/>
        <v>8914.4377681523401</v>
      </c>
      <c r="CC262" s="75">
        <f t="shared" si="276"/>
        <v>1.2933193708814592E+17</v>
      </c>
      <c r="CD262" s="75">
        <f t="shared" si="277"/>
        <v>68700.600399894975</v>
      </c>
      <c r="CE262" s="106">
        <f t="shared" si="295"/>
        <v>1.8624826104715813</v>
      </c>
      <c r="CF262" s="79">
        <f>CE262/(($C262/BY$3))</f>
        <v>0.38459179221812972</v>
      </c>
      <c r="CG262" s="76">
        <f t="shared" si="278"/>
        <v>-1</v>
      </c>
      <c r="CH262" s="76">
        <f t="shared" si="279"/>
        <v>10</v>
      </c>
      <c r="CI262" s="76">
        <v>1</v>
      </c>
      <c r="CJ262" s="67">
        <f t="shared" si="280"/>
        <v>2.2850000000000001</v>
      </c>
      <c r="CK262" s="75">
        <f>CK261*CI262</f>
        <v>1</v>
      </c>
      <c r="CL262" s="75">
        <f t="shared" si="281"/>
        <v>-2.2850000000000001</v>
      </c>
      <c r="CM262" s="75">
        <f t="shared" si="282"/>
        <v>8.7055056329612412</v>
      </c>
      <c r="CN262" s="75">
        <f t="shared" si="283"/>
        <v>1.2933193708814592E+17</v>
      </c>
      <c r="CO262" s="75">
        <f t="shared" si="284"/>
        <v>68700.600399894975</v>
      </c>
      <c r="CR262" s="76">
        <f t="shared" si="285"/>
        <v>-64</v>
      </c>
      <c r="CS262" s="76">
        <f t="shared" si="286"/>
        <v>10</v>
      </c>
      <c r="CT262" s="76">
        <v>1</v>
      </c>
      <c r="CU262" s="67">
        <f t="shared" si="287"/>
        <v>2.6</v>
      </c>
      <c r="CV262" s="75">
        <f>CV261*CT262</f>
        <v>1</v>
      </c>
      <c r="CW262" s="75">
        <f t="shared" si="288"/>
        <v>-166.4</v>
      </c>
      <c r="CX262" s="75">
        <f t="shared" si="289"/>
        <v>1.402219671627234E-3</v>
      </c>
      <c r="CY262" s="75">
        <f t="shared" si="290"/>
        <v>1.2933193708814592E+17</v>
      </c>
      <c r="CZ262" s="75">
        <f t="shared" si="291"/>
        <v>68700.600399894975</v>
      </c>
    </row>
    <row r="263" spans="1:104">
      <c r="A263" s="67">
        <f t="shared" ref="A263:A306" si="296">POWER(POWER(2,0.05),G263-40)</f>
        <v>1845.7609474270123</v>
      </c>
      <c r="B263" s="67">
        <f t="shared" ref="B263:B326" si="297">G263/30</f>
        <v>8.5666666666666664</v>
      </c>
      <c r="C263" s="88">
        <f t="shared" si="294"/>
        <v>12.14</v>
      </c>
      <c r="D263" s="91">
        <f>1+G263/200</f>
        <v>2.2850000000000001</v>
      </c>
      <c r="E263" s="70">
        <f t="shared" ref="E263:E326" si="298">POWER($F$1,G263)</f>
        <v>2971267667634665</v>
      </c>
      <c r="F263" s="67">
        <f t="shared" si="292"/>
        <v>51.400000000000034</v>
      </c>
      <c r="G263" s="71">
        <v>257</v>
      </c>
      <c r="H263" s="76">
        <f t="shared" ref="H263:H326" si="299">$G263-I$3</f>
        <v>257</v>
      </c>
      <c r="I263" s="76">
        <f t="shared" ref="I263:I326" si="300">J$3</f>
        <v>10</v>
      </c>
      <c r="J263" s="76">
        <v>1</v>
      </c>
      <c r="K263" s="67">
        <f t="shared" ref="K263:K326" si="301">K$3</f>
        <v>1</v>
      </c>
      <c r="L263" s="75">
        <f>L262*J263</f>
        <v>5204415283200</v>
      </c>
      <c r="M263" s="75">
        <f t="shared" ref="M263:M326" si="302">H263*L263*K263</f>
        <v>1337534727782400</v>
      </c>
      <c r="N263" s="75">
        <f t="shared" ref="N263:N326" si="303">J$3*POWER($F$1,H263)</f>
        <v>2.9712676676346648E+16</v>
      </c>
      <c r="O263" s="75">
        <f t="shared" ref="O263:O326" si="304">$E263*J$3*5</f>
        <v>1.4856338338173325E+17</v>
      </c>
      <c r="P263" s="75">
        <f t="shared" ref="P263:P326" si="305">$A263*(30+$B263)</f>
        <v>71184.847205768441</v>
      </c>
      <c r="Q263" s="106">
        <f t="shared" si="293"/>
        <v>22.214508572506034</v>
      </c>
      <c r="R263" s="79">
        <f>Q263/(($C263/K$3))</f>
        <v>1.8298606731883058</v>
      </c>
      <c r="S263" s="76">
        <f t="shared" ref="S263:S326" si="306">$G263-T$3</f>
        <v>247</v>
      </c>
      <c r="T263" s="76">
        <f t="shared" ref="T263:T326" si="307">U$3</f>
        <v>10</v>
      </c>
      <c r="U263" s="76">
        <v>1</v>
      </c>
      <c r="V263" s="67">
        <f t="shared" ref="V263:V326" si="308">V$3</f>
        <v>1.05</v>
      </c>
      <c r="W263" s="75">
        <f>W262*U263</f>
        <v>5204415283200</v>
      </c>
      <c r="X263" s="75">
        <f t="shared" ref="X263:X326" si="309">S263*W263*V263</f>
        <v>1349765103697920</v>
      </c>
      <c r="Y263" s="75">
        <f t="shared" ref="Y263:Y326" si="310">U$3*POWER($F$1,S263)</f>
        <v>7428169169086660</v>
      </c>
      <c r="Z263" s="75">
        <f t="shared" ref="Z263:Z326" si="311">$E263*U$3*5</f>
        <v>1.4856338338173325E+17</v>
      </c>
      <c r="AA263" s="75">
        <f t="shared" ref="AA263:AA326" si="312">$A263*(30+$B263)</f>
        <v>71184.847205768441</v>
      </c>
      <c r="AB263" s="106">
        <f t="shared" ref="AB263:AB326" si="313">Y263/X263</f>
        <v>5.5033050926682563</v>
      </c>
      <c r="AC263" s="79">
        <f>AB263/(($C263/V$3))</f>
        <v>0.47598602531315232</v>
      </c>
      <c r="AD263" s="76">
        <f t="shared" ref="AD263:AD326" si="314">$G263-AE$3</f>
        <v>222</v>
      </c>
      <c r="AE263" s="76">
        <f t="shared" ref="AE263:AE326" si="315">AF$3</f>
        <v>10</v>
      </c>
      <c r="AF263" s="76">
        <v>1</v>
      </c>
      <c r="AG263" s="67">
        <f t="shared" ref="AG263:AG326" si="316">AG$3</f>
        <v>1.175</v>
      </c>
      <c r="AH263" s="75">
        <f>AH262*AF263</f>
        <v>371743948800</v>
      </c>
      <c r="AI263" s="75">
        <f t="shared" ref="AI263:AI326" si="317">AD263*AH263*AG263</f>
        <v>96969409044480</v>
      </c>
      <c r="AJ263" s="75">
        <f t="shared" ref="AJ263:AJ326" si="318">AF$3*POWER($F$1,AD263)</f>
        <v>232130286533957.66</v>
      </c>
      <c r="AK263" s="75">
        <f t="shared" ref="AK263:AK326" si="319">$E263*AF$3*5</f>
        <v>1.4856338338173325E+17</v>
      </c>
      <c r="AL263" s="75">
        <f t="shared" ref="AL263:AL326" si="320">$A263*(30+$B263)</f>
        <v>71184.847205768441</v>
      </c>
      <c r="AM263" s="106">
        <f t="shared" ref="AM263:AM326" si="321">AJ263/AI263</f>
        <v>2.3938506877718435</v>
      </c>
      <c r="AN263" s="79">
        <f>AM263/(($C263/AG$3))</f>
        <v>0.23169477414595685</v>
      </c>
      <c r="AO263" s="76">
        <f t="shared" ref="AO263:AO326" si="322">$G263-AP$3</f>
        <v>192</v>
      </c>
      <c r="AP263" s="76">
        <f t="shared" ref="AP263:AP326" si="323">AQ$3</f>
        <v>10</v>
      </c>
      <c r="AQ263" s="76">
        <v>1</v>
      </c>
      <c r="AR263" s="67">
        <f t="shared" ref="AR263:AR326" si="324">AR$3</f>
        <v>1.325</v>
      </c>
      <c r="AS263" s="75">
        <f>AS262*AQ263</f>
        <v>1896652800</v>
      </c>
      <c r="AT263" s="75">
        <f t="shared" ref="AT263:AT326" si="325">AO263*AS263*AR263</f>
        <v>482508472320</v>
      </c>
      <c r="AU263" s="75">
        <f t="shared" ref="AU263:AU326" si="326">AQ$3*POWER($F$1,AO263)</f>
        <v>3627035727093.0815</v>
      </c>
      <c r="AV263" s="75">
        <f t="shared" ref="AV263:AV326" si="327">$E263*AQ$3*5</f>
        <v>1.4856338338173325E+17</v>
      </c>
      <c r="AW263" s="75">
        <f t="shared" ref="AW263:AW326" si="328">$A263*(30+$B263)</f>
        <v>71184.847205768441</v>
      </c>
      <c r="AX263" s="106">
        <f t="shared" ref="AX263:AX326" si="329">AU263/AT263</f>
        <v>7.5170404980736354</v>
      </c>
      <c r="AY263" s="79">
        <f>AX263/(($C263/AR$3))</f>
        <v>0.82043481548167763</v>
      </c>
      <c r="AZ263" s="76">
        <f t="shared" ref="AZ263:AZ326" si="330">$G263-BA$3</f>
        <v>155</v>
      </c>
      <c r="BA263" s="76">
        <f t="shared" ref="BA263:BA326" si="331">BB$3</f>
        <v>10</v>
      </c>
      <c r="BB263" s="76">
        <v>1</v>
      </c>
      <c r="BC263" s="67">
        <f t="shared" ref="BC263:BC326" si="332">BC$3</f>
        <v>1.51</v>
      </c>
      <c r="BD263" s="75">
        <f>BD262*BB263</f>
        <v>9676800</v>
      </c>
      <c r="BE263" s="75">
        <f t="shared" ref="BE263:BE326" si="333">AZ263*BD263*BC263</f>
        <v>2264855040</v>
      </c>
      <c r="BF263" s="75">
        <f t="shared" ref="BF263:BF326" si="334">BB$3*POWER($F$1,AZ263)</f>
        <v>21474836480.000221</v>
      </c>
      <c r="BG263" s="75">
        <f t="shared" ref="BG263:BG326" si="335">$E263*BB$3*5</f>
        <v>1.4856338338173325E+17</v>
      </c>
      <c r="BH263" s="75">
        <f t="shared" ref="BH263:BH326" si="336">$A263*(30+$B263)</f>
        <v>71184.847205768441</v>
      </c>
      <c r="BI263" s="106">
        <f t="shared" ref="BI263:BI326" si="337">BF263/BE263</f>
        <v>9.4817708421640177</v>
      </c>
      <c r="BJ263" s="79">
        <f>BI263/(($C263/BC$3))</f>
        <v>1.1793635890994782</v>
      </c>
      <c r="BK263" s="76">
        <f t="shared" ref="BK263:BK326" si="338">$G263-BL$3</f>
        <v>105</v>
      </c>
      <c r="BL263" s="76">
        <f t="shared" ref="BL263:BL326" si="339">BM$3</f>
        <v>10</v>
      </c>
      <c r="BM263" s="76">
        <v>1</v>
      </c>
      <c r="BN263" s="67">
        <f t="shared" ref="BN263:BN326" si="340">BN$3</f>
        <v>1.76</v>
      </c>
      <c r="BO263" s="75">
        <f>BO262*BM263</f>
        <v>57600</v>
      </c>
      <c r="BP263" s="75">
        <f t="shared" ref="BP263:BP326" si="341">BK263*BO263*BN263</f>
        <v>10644480</v>
      </c>
      <c r="BQ263" s="75">
        <f t="shared" ref="BQ263:BQ326" si="342">BM$3*POWER($F$1,BK263)</f>
        <v>20971520.000000149</v>
      </c>
      <c r="BR263" s="75">
        <f t="shared" ref="BR263:BR326" si="343">$E263*BM$3*5</f>
        <v>1.4856338338173325E+17</v>
      </c>
      <c r="BS263" s="75">
        <f t="shared" ref="BS263:BS326" si="344">$A263*(30+$B263)</f>
        <v>71184.847205768441</v>
      </c>
      <c r="BT263" s="106">
        <f t="shared" ref="BT263:BT326" si="345">BQ263/BP263</f>
        <v>1.9701779701779842</v>
      </c>
      <c r="BU263" s="79">
        <f>BT263/(($C263/BN$3))</f>
        <v>0.28562711923502898</v>
      </c>
      <c r="BV263" s="76">
        <f t="shared" ref="BV263:BV326" si="346">$G263-BW$3</f>
        <v>50</v>
      </c>
      <c r="BW263" s="76">
        <f t="shared" ref="BW263:BW326" si="347">BX$3</f>
        <v>10</v>
      </c>
      <c r="BX263" s="76">
        <v>1</v>
      </c>
      <c r="BY263" s="67">
        <f t="shared" ref="BY263:BY326" si="348">BY$3</f>
        <v>2.0350000000000001</v>
      </c>
      <c r="BZ263" s="75">
        <f>BZ262*BX263</f>
        <v>48</v>
      </c>
      <c r="CA263" s="75">
        <f t="shared" ref="CA263:CA326" si="349">BV263*BZ263*BY263</f>
        <v>4884</v>
      </c>
      <c r="CB263" s="75">
        <f t="shared" ref="CB263:CB326" si="350">BX$3*POWER($F$1,BV263)</f>
        <v>10240.000000000035</v>
      </c>
      <c r="CC263" s="75">
        <f t="shared" ref="CC263:CC326" si="351">$E263*BX$3*5</f>
        <v>1.4856338338173325E+17</v>
      </c>
      <c r="CD263" s="75">
        <f t="shared" ref="CD263:CD326" si="352">$A263*(30+$B263)</f>
        <v>71184.847205768441</v>
      </c>
      <c r="CE263" s="106">
        <f t="shared" ref="CE263:CE326" si="353">CB263/CA263</f>
        <v>2.0966420966421038</v>
      </c>
      <c r="CF263" s="79">
        <f>CE263/(($C263/BY$3))</f>
        <v>0.35145524437122577</v>
      </c>
      <c r="CG263" s="76">
        <f t="shared" ref="CG263:CG326" si="354">$G263-CH$3</f>
        <v>0</v>
      </c>
      <c r="CH263" s="76">
        <f t="shared" ref="CH263:CH326" si="355">CI$3</f>
        <v>10</v>
      </c>
      <c r="CI263" s="76">
        <v>1</v>
      </c>
      <c r="CJ263" s="67">
        <f t="shared" ref="CJ263:CJ326" si="356">CJ$3</f>
        <v>2.2850000000000001</v>
      </c>
      <c r="CK263" s="75">
        <f>CK262*CI263</f>
        <v>1</v>
      </c>
      <c r="CL263" s="75">
        <f t="shared" ref="CL263:CL326" si="357">CG263*CK263*CJ263</f>
        <v>0</v>
      </c>
      <c r="CM263" s="75">
        <f t="shared" ref="CM263:CM326" si="358">CI$3*POWER($F$1,CG263)</f>
        <v>10</v>
      </c>
      <c r="CN263" s="75">
        <f t="shared" ref="CN263:CN326" si="359">$E263*CI$3*5</f>
        <v>1.4856338338173325E+17</v>
      </c>
      <c r="CO263" s="75">
        <f t="shared" ref="CO263:CO326" si="360">$A263*(30+$B263)</f>
        <v>71184.847205768441</v>
      </c>
      <c r="CR263" s="76">
        <f t="shared" ref="CR263:CR326" si="361">$G263-CS$3</f>
        <v>-63</v>
      </c>
      <c r="CS263" s="76">
        <f t="shared" ref="CS263:CS326" si="362">CT$3</f>
        <v>10</v>
      </c>
      <c r="CT263" s="76">
        <v>1</v>
      </c>
      <c r="CU263" s="67">
        <f t="shared" ref="CU263:CU326" si="363">CU$3</f>
        <v>2.6</v>
      </c>
      <c r="CV263" s="75">
        <f>CV262*CT263</f>
        <v>1</v>
      </c>
      <c r="CW263" s="75">
        <f t="shared" ref="CW263:CW326" si="364">CR263*CV263*CU263</f>
        <v>-163.80000000000001</v>
      </c>
      <c r="CX263" s="75">
        <f t="shared" ref="CX263:CX326" si="365">CT$3*POWER($F$1,CR263)</f>
        <v>1.6107274301426864E-3</v>
      </c>
      <c r="CY263" s="75">
        <f t="shared" ref="CY263:CY326" si="366">$E263*CT$3*5</f>
        <v>1.4856338338173325E+17</v>
      </c>
      <c r="CZ263" s="75">
        <f t="shared" ref="CZ263:CZ326" si="367">$A263*(30+$B263)</f>
        <v>71184.847205768441</v>
      </c>
    </row>
    <row r="264" spans="1:104">
      <c r="A264" s="67">
        <f t="shared" si="296"/>
        <v>1910.851566667415</v>
      </c>
      <c r="B264" s="67">
        <f t="shared" si="297"/>
        <v>8.6</v>
      </c>
      <c r="C264" s="88">
        <f t="shared" si="294"/>
        <v>12.14</v>
      </c>
      <c r="D264" s="92"/>
      <c r="E264" s="70">
        <f t="shared" si="298"/>
        <v>3413090282067817</v>
      </c>
      <c r="F264" s="67">
        <f t="shared" ref="F264:F327" si="368">LOG(E264,2)</f>
        <v>51.600000000000023</v>
      </c>
      <c r="G264" s="71">
        <v>258</v>
      </c>
      <c r="H264" s="76">
        <f t="shared" si="299"/>
        <v>258</v>
      </c>
      <c r="I264" s="76">
        <f t="shared" si="300"/>
        <v>10</v>
      </c>
      <c r="J264" s="76">
        <v>1</v>
      </c>
      <c r="K264" s="67">
        <f t="shared" si="301"/>
        <v>1</v>
      </c>
      <c r="L264" s="75">
        <f>L263*J264</f>
        <v>5204415283200</v>
      </c>
      <c r="M264" s="75">
        <f t="shared" si="302"/>
        <v>1342739143065600</v>
      </c>
      <c r="N264" s="75">
        <f t="shared" si="303"/>
        <v>3.4130902820678168E+16</v>
      </c>
      <c r="O264" s="75">
        <f t="shared" si="304"/>
        <v>1.7065451410339085E+17</v>
      </c>
      <c r="P264" s="75">
        <f t="shared" si="305"/>
        <v>73758.870473362229</v>
      </c>
      <c r="Q264" s="106">
        <f t="shared" si="293"/>
        <v>25.418863371148994</v>
      </c>
      <c r="R264" s="79">
        <f>Q264/(($C264/K$3))</f>
        <v>2.0938108213467044</v>
      </c>
      <c r="S264" s="76">
        <f t="shared" si="306"/>
        <v>248</v>
      </c>
      <c r="T264" s="76">
        <f t="shared" si="307"/>
        <v>10</v>
      </c>
      <c r="U264" s="76">
        <v>1</v>
      </c>
      <c r="V264" s="67">
        <f t="shared" si="308"/>
        <v>1.05</v>
      </c>
      <c r="W264" s="75">
        <f>W263*U264</f>
        <v>5204415283200</v>
      </c>
      <c r="X264" s="75">
        <f t="shared" si="309"/>
        <v>1355229739745280</v>
      </c>
      <c r="Y264" s="75">
        <f t="shared" si="310"/>
        <v>8532725705169538</v>
      </c>
      <c r="Z264" s="75">
        <f t="shared" si="311"/>
        <v>1.7065451410339085E+17</v>
      </c>
      <c r="AA264" s="75">
        <f t="shared" si="312"/>
        <v>73758.870473362229</v>
      </c>
      <c r="AB264" s="106">
        <f t="shared" si="313"/>
        <v>6.296147033176303</v>
      </c>
      <c r="AC264" s="79">
        <f>AB264/(($C264/V$3))</f>
        <v>0.54455966926154187</v>
      </c>
      <c r="AD264" s="76">
        <f t="shared" si="314"/>
        <v>223</v>
      </c>
      <c r="AE264" s="76">
        <f t="shared" si="315"/>
        <v>10</v>
      </c>
      <c r="AF264" s="76">
        <v>1</v>
      </c>
      <c r="AG264" s="67">
        <f t="shared" si="316"/>
        <v>1.175</v>
      </c>
      <c r="AH264" s="75">
        <f>AH263*AF264</f>
        <v>371743948800</v>
      </c>
      <c r="AI264" s="75">
        <f t="shared" si="317"/>
        <v>97406208184320</v>
      </c>
      <c r="AJ264" s="75">
        <f t="shared" si="318"/>
        <v>266647678286547.62</v>
      </c>
      <c r="AK264" s="75">
        <f t="shared" si="319"/>
        <v>1.7065451410339085E+17</v>
      </c>
      <c r="AL264" s="75">
        <f t="shared" si="320"/>
        <v>73758.870473362229</v>
      </c>
      <c r="AM264" s="106">
        <f t="shared" si="321"/>
        <v>2.7374813500796074</v>
      </c>
      <c r="AN264" s="79">
        <f>AM264/(($C264/AG$3))</f>
        <v>0.26495391979765559</v>
      </c>
      <c r="AO264" s="76">
        <f t="shared" si="322"/>
        <v>193</v>
      </c>
      <c r="AP264" s="76">
        <f t="shared" si="323"/>
        <v>10</v>
      </c>
      <c r="AQ264" s="76">
        <v>1</v>
      </c>
      <c r="AR264" s="67">
        <f t="shared" si="324"/>
        <v>1.325</v>
      </c>
      <c r="AS264" s="75">
        <f>AS263*AQ264</f>
        <v>1896652800</v>
      </c>
      <c r="AT264" s="75">
        <f t="shared" si="325"/>
        <v>485021537280</v>
      </c>
      <c r="AU264" s="75">
        <f t="shared" si="326"/>
        <v>4166369973227.2979</v>
      </c>
      <c r="AV264" s="75">
        <f t="shared" si="327"/>
        <v>1.7065451410339085E+17</v>
      </c>
      <c r="AW264" s="75">
        <f t="shared" si="328"/>
        <v>73758.870473362229</v>
      </c>
      <c r="AX264" s="106">
        <f t="shared" si="329"/>
        <v>8.5900720957512409</v>
      </c>
      <c r="AY264" s="79">
        <f>AX264/(($C264/AR$3))</f>
        <v>0.93754905493166341</v>
      </c>
      <c r="AZ264" s="76">
        <f t="shared" si="330"/>
        <v>156</v>
      </c>
      <c r="BA264" s="76">
        <f t="shared" si="331"/>
        <v>10</v>
      </c>
      <c r="BB264" s="76">
        <v>1</v>
      </c>
      <c r="BC264" s="67">
        <f t="shared" si="332"/>
        <v>1.51</v>
      </c>
      <c r="BD264" s="75">
        <f>BD263*BB264</f>
        <v>9676800</v>
      </c>
      <c r="BE264" s="75">
        <f t="shared" si="333"/>
        <v>2279467008</v>
      </c>
      <c r="BF264" s="75">
        <f t="shared" si="334"/>
        <v>24668109338.406578</v>
      </c>
      <c r="BG264" s="75">
        <f t="shared" si="335"/>
        <v>1.7065451410339085E+17</v>
      </c>
      <c r="BH264" s="75">
        <f t="shared" si="336"/>
        <v>73758.870473362229</v>
      </c>
      <c r="BI264" s="106">
        <f t="shared" si="337"/>
        <v>10.821876013924118</v>
      </c>
      <c r="BJ264" s="79">
        <f>BI264/(($C264/BC$3))</f>
        <v>1.3460488287500343</v>
      </c>
      <c r="BK264" s="76">
        <f t="shared" si="338"/>
        <v>106</v>
      </c>
      <c r="BL264" s="76">
        <f t="shared" si="339"/>
        <v>10</v>
      </c>
      <c r="BM264" s="76">
        <v>1</v>
      </c>
      <c r="BN264" s="67">
        <f t="shared" si="340"/>
        <v>1.76</v>
      </c>
      <c r="BO264" s="75">
        <f>BO263*BM264</f>
        <v>57600</v>
      </c>
      <c r="BP264" s="75">
        <f t="shared" si="341"/>
        <v>10745856</v>
      </c>
      <c r="BQ264" s="75">
        <f t="shared" si="342"/>
        <v>24089950.525787588</v>
      </c>
      <c r="BR264" s="75">
        <f t="shared" si="343"/>
        <v>1.7065451410339085E+17</v>
      </c>
      <c r="BS264" s="75">
        <f t="shared" si="344"/>
        <v>73758.870473362229</v>
      </c>
      <c r="BT264" s="106">
        <f t="shared" si="345"/>
        <v>2.2417898142118773</v>
      </c>
      <c r="BU264" s="79">
        <f>BT264/(($C264/BN$3))</f>
        <v>0.32500412463038747</v>
      </c>
      <c r="BV264" s="76">
        <f t="shared" si="346"/>
        <v>51</v>
      </c>
      <c r="BW264" s="76">
        <f t="shared" si="347"/>
        <v>10</v>
      </c>
      <c r="BX264" s="76">
        <v>1</v>
      </c>
      <c r="BY264" s="67">
        <f t="shared" si="348"/>
        <v>2.0350000000000001</v>
      </c>
      <c r="BZ264" s="75">
        <f>BZ263*BX264</f>
        <v>48</v>
      </c>
      <c r="CA264" s="75">
        <f t="shared" si="349"/>
        <v>4981.68</v>
      </c>
      <c r="CB264" s="75">
        <f t="shared" si="350"/>
        <v>11762.671155169679</v>
      </c>
      <c r="CC264" s="75">
        <f t="shared" si="351"/>
        <v>1.7065451410339085E+17</v>
      </c>
      <c r="CD264" s="75">
        <f t="shared" si="352"/>
        <v>73758.870473362229</v>
      </c>
      <c r="CE264" s="106">
        <f t="shared" si="353"/>
        <v>2.3611856151277637</v>
      </c>
      <c r="CF264" s="79">
        <f>CE264/(($C264/BY$3))</f>
        <v>0.39580005986696859</v>
      </c>
      <c r="CG264" s="76">
        <f t="shared" si="354"/>
        <v>1</v>
      </c>
      <c r="CH264" s="76">
        <f t="shared" si="355"/>
        <v>10</v>
      </c>
      <c r="CI264" s="76">
        <v>1</v>
      </c>
      <c r="CJ264" s="67">
        <f t="shared" si="356"/>
        <v>2.2850000000000001</v>
      </c>
      <c r="CK264" s="75">
        <f>CK263*CI264</f>
        <v>1</v>
      </c>
      <c r="CL264" s="75">
        <f t="shared" si="357"/>
        <v>2.2850000000000001</v>
      </c>
      <c r="CM264" s="75">
        <f t="shared" si="358"/>
        <v>11.486983549970351</v>
      </c>
      <c r="CN264" s="75">
        <f t="shared" si="359"/>
        <v>1.7065451410339085E+17</v>
      </c>
      <c r="CO264" s="75">
        <f t="shared" si="360"/>
        <v>73758.870473362229</v>
      </c>
      <c r="CP264" s="106">
        <f t="shared" ref="CP263:CP326" si="369">CM264/CL264</f>
        <v>5.0271262800745511</v>
      </c>
      <c r="CQ264" s="79">
        <f>CP264/(($C264/CJ$3))</f>
        <v>0.94620951811946874</v>
      </c>
      <c r="CR264" s="76">
        <f t="shared" si="361"/>
        <v>-62</v>
      </c>
      <c r="CS264" s="76">
        <f t="shared" si="362"/>
        <v>10</v>
      </c>
      <c r="CT264" s="76">
        <v>1</v>
      </c>
      <c r="CU264" s="67">
        <f t="shared" si="363"/>
        <v>2.6</v>
      </c>
      <c r="CV264" s="75">
        <f>CV263*CT264</f>
        <v>1</v>
      </c>
      <c r="CW264" s="75">
        <f t="shared" si="364"/>
        <v>-161.20000000000002</v>
      </c>
      <c r="CX264" s="75">
        <f t="shared" si="365"/>
        <v>1.8502399493535058E-3</v>
      </c>
      <c r="CY264" s="75">
        <f t="shared" si="366"/>
        <v>1.7065451410339085E+17</v>
      </c>
      <c r="CZ264" s="75">
        <f t="shared" si="367"/>
        <v>73758.870473362229</v>
      </c>
    </row>
    <row r="265" spans="1:104">
      <c r="A265" s="67">
        <f t="shared" si="296"/>
        <v>1978.2376016381183</v>
      </c>
      <c r="B265" s="67">
        <f t="shared" si="297"/>
        <v>8.6333333333333329</v>
      </c>
      <c r="C265" s="88">
        <f t="shared" si="294"/>
        <v>12.14</v>
      </c>
      <c r="D265" s="92"/>
      <c r="E265" s="70">
        <f t="shared" si="298"/>
        <v>3920611192467668</v>
      </c>
      <c r="F265" s="67">
        <f t="shared" si="368"/>
        <v>51.800000000000026</v>
      </c>
      <c r="G265" s="71">
        <v>259</v>
      </c>
      <c r="H265" s="76">
        <f t="shared" si="299"/>
        <v>259</v>
      </c>
      <c r="I265" s="76">
        <f t="shared" si="300"/>
        <v>10</v>
      </c>
      <c r="J265" s="76">
        <v>1</v>
      </c>
      <c r="K265" s="67">
        <f t="shared" si="301"/>
        <v>1</v>
      </c>
      <c r="L265" s="75">
        <f>L264*J265</f>
        <v>5204415283200</v>
      </c>
      <c r="M265" s="75">
        <f t="shared" si="302"/>
        <v>1347943558348800</v>
      </c>
      <c r="N265" s="75">
        <f t="shared" si="303"/>
        <v>3.920611192467668E+16</v>
      </c>
      <c r="O265" s="75">
        <f t="shared" si="304"/>
        <v>1.9603055962338339E+17</v>
      </c>
      <c r="P265" s="75">
        <f t="shared" si="305"/>
        <v>76425.912676619308</v>
      </c>
      <c r="Q265" s="106">
        <f t="shared" si="293"/>
        <v>29.085870607745083</v>
      </c>
      <c r="R265" s="79">
        <f>Q265/(($C265/K$3))</f>
        <v>2.3958707255144218</v>
      </c>
      <c r="S265" s="76">
        <f t="shared" si="306"/>
        <v>249</v>
      </c>
      <c r="T265" s="76">
        <f t="shared" si="307"/>
        <v>10</v>
      </c>
      <c r="U265" s="76">
        <v>1</v>
      </c>
      <c r="V265" s="67">
        <f t="shared" si="308"/>
        <v>1.05</v>
      </c>
      <c r="W265" s="75">
        <f>W264*U265</f>
        <v>5204415283200</v>
      </c>
      <c r="X265" s="75">
        <f t="shared" si="309"/>
        <v>1360694375792640</v>
      </c>
      <c r="Y265" s="75">
        <f t="shared" si="310"/>
        <v>9801527981169166</v>
      </c>
      <c r="Z265" s="75">
        <f t="shared" si="311"/>
        <v>1.9603055962338339E+17</v>
      </c>
      <c r="AA265" s="75">
        <f t="shared" si="312"/>
        <v>76425.912676619308</v>
      </c>
      <c r="AB265" s="106">
        <f t="shared" si="313"/>
        <v>7.2033280621590867</v>
      </c>
      <c r="AC265" s="79">
        <f>AB265/(($C265/V$3))</f>
        <v>0.62302260834160139</v>
      </c>
      <c r="AD265" s="76">
        <f t="shared" si="314"/>
        <v>224</v>
      </c>
      <c r="AE265" s="76">
        <f t="shared" si="315"/>
        <v>10</v>
      </c>
      <c r="AF265" s="76">
        <v>1</v>
      </c>
      <c r="AG265" s="67">
        <f t="shared" si="316"/>
        <v>1.175</v>
      </c>
      <c r="AH265" s="75">
        <f>AH264*AF265</f>
        <v>371743948800</v>
      </c>
      <c r="AI265" s="75">
        <f t="shared" si="317"/>
        <v>97843007324160</v>
      </c>
      <c r="AJ265" s="75">
        <f t="shared" si="318"/>
        <v>306297749411535.87</v>
      </c>
      <c r="AK265" s="75">
        <f t="shared" si="319"/>
        <v>1.9603055962338339E+17</v>
      </c>
      <c r="AL265" s="75">
        <f t="shared" si="320"/>
        <v>76425.912676619308</v>
      </c>
      <c r="AM265" s="106">
        <f t="shared" si="321"/>
        <v>3.1305021972265457</v>
      </c>
      <c r="AN265" s="79">
        <f>AM265/(($C265/AG$3))</f>
        <v>0.3029934169473798</v>
      </c>
      <c r="AO265" s="76">
        <f t="shared" si="322"/>
        <v>194</v>
      </c>
      <c r="AP265" s="76">
        <f t="shared" si="323"/>
        <v>10</v>
      </c>
      <c r="AQ265" s="76">
        <v>1</v>
      </c>
      <c r="AR265" s="67">
        <f t="shared" si="324"/>
        <v>1.325</v>
      </c>
      <c r="AS265" s="75">
        <f>AS264*AQ265</f>
        <v>1896652800</v>
      </c>
      <c r="AT265" s="75">
        <f t="shared" si="325"/>
        <v>487534602240</v>
      </c>
      <c r="AU265" s="75">
        <f t="shared" si="326"/>
        <v>4785902334555.2383</v>
      </c>
      <c r="AV265" s="75">
        <f t="shared" si="327"/>
        <v>1.9603055962338339E+17</v>
      </c>
      <c r="AW265" s="75">
        <f t="shared" si="328"/>
        <v>76425.912676619308</v>
      </c>
      <c r="AX265" s="106">
        <f t="shared" si="329"/>
        <v>9.816538790408293</v>
      </c>
      <c r="AY265" s="79">
        <f>AX265/(($C265/AR$3))</f>
        <v>1.0714097114737222</v>
      </c>
      <c r="AZ265" s="76">
        <f t="shared" si="330"/>
        <v>157</v>
      </c>
      <c r="BA265" s="76">
        <f t="shared" si="331"/>
        <v>10</v>
      </c>
      <c r="BB265" s="76">
        <v>1</v>
      </c>
      <c r="BC265" s="67">
        <f t="shared" si="332"/>
        <v>1.51</v>
      </c>
      <c r="BD265" s="75">
        <f>BD264*BB265</f>
        <v>9676800</v>
      </c>
      <c r="BE265" s="75">
        <f t="shared" si="333"/>
        <v>2294078976</v>
      </c>
      <c r="BF265" s="75">
        <f t="shared" si="334"/>
        <v>28336216617.914635</v>
      </c>
      <c r="BG265" s="75">
        <f t="shared" si="335"/>
        <v>1.9603055962338339E+17</v>
      </c>
      <c r="BH265" s="75">
        <f t="shared" si="336"/>
        <v>76425.912676619308</v>
      </c>
      <c r="BI265" s="106">
        <f t="shared" si="337"/>
        <v>12.351892377882388</v>
      </c>
      <c r="BJ265" s="79">
        <f>BI265/(($C265/BC$3))</f>
        <v>1.5363556417300168</v>
      </c>
      <c r="BK265" s="76">
        <f t="shared" si="338"/>
        <v>107</v>
      </c>
      <c r="BL265" s="76">
        <f t="shared" si="339"/>
        <v>10</v>
      </c>
      <c r="BM265" s="76">
        <v>1</v>
      </c>
      <c r="BN265" s="67">
        <f t="shared" si="340"/>
        <v>1.76</v>
      </c>
      <c r="BO265" s="75">
        <f>BO264*BM265</f>
        <v>57600</v>
      </c>
      <c r="BP265" s="75">
        <f t="shared" si="341"/>
        <v>10847232</v>
      </c>
      <c r="BQ265" s="75">
        <f t="shared" si="342"/>
        <v>27672086.540932167</v>
      </c>
      <c r="BR265" s="75">
        <f t="shared" si="343"/>
        <v>1.9603055962338339E+17</v>
      </c>
      <c r="BS265" s="75">
        <f t="shared" si="344"/>
        <v>76425.912676619308</v>
      </c>
      <c r="BT265" s="106">
        <f t="shared" si="345"/>
        <v>2.551073540321823</v>
      </c>
      <c r="BU265" s="79">
        <f>BT265/(($C265/BN$3))</f>
        <v>0.36984262199064316</v>
      </c>
      <c r="BV265" s="76">
        <f t="shared" si="346"/>
        <v>52</v>
      </c>
      <c r="BW265" s="76">
        <f t="shared" si="347"/>
        <v>10</v>
      </c>
      <c r="BX265" s="76">
        <v>1</v>
      </c>
      <c r="BY265" s="67">
        <f t="shared" si="348"/>
        <v>2.0350000000000001</v>
      </c>
      <c r="BZ265" s="75">
        <f>BZ264*BX265</f>
        <v>48</v>
      </c>
      <c r="CA265" s="75">
        <f t="shared" si="349"/>
        <v>5079.3600000000006</v>
      </c>
      <c r="CB265" s="75">
        <f t="shared" si="350"/>
        <v>13511.761006314484</v>
      </c>
      <c r="CC265" s="75">
        <f t="shared" si="351"/>
        <v>1.9603055962338339E+17</v>
      </c>
      <c r="CD265" s="75">
        <f t="shared" si="352"/>
        <v>76425.912676619308</v>
      </c>
      <c r="CE265" s="106">
        <f t="shared" si="353"/>
        <v>2.6601306082487719</v>
      </c>
      <c r="CF265" s="79">
        <f>CE265/(($C265/BY$3))</f>
        <v>0.44591151464466644</v>
      </c>
      <c r="CG265" s="76">
        <f t="shared" si="354"/>
        <v>2</v>
      </c>
      <c r="CH265" s="76">
        <f t="shared" si="355"/>
        <v>10</v>
      </c>
      <c r="CI265" s="76">
        <v>1</v>
      </c>
      <c r="CJ265" s="67">
        <f t="shared" si="356"/>
        <v>2.2850000000000001</v>
      </c>
      <c r="CK265" s="75">
        <f>CK264*CI265</f>
        <v>1</v>
      </c>
      <c r="CL265" s="75">
        <f t="shared" si="357"/>
        <v>4.57</v>
      </c>
      <c r="CM265" s="75">
        <f t="shared" si="358"/>
        <v>13.195079107728944</v>
      </c>
      <c r="CN265" s="75">
        <f t="shared" si="359"/>
        <v>1.9603055962338339E+17</v>
      </c>
      <c r="CO265" s="75">
        <f t="shared" si="360"/>
        <v>76425.912676619308</v>
      </c>
      <c r="CP265" s="106">
        <f t="shared" si="369"/>
        <v>2.8873258441420004</v>
      </c>
      <c r="CQ265" s="79">
        <f>CP265/(($C265/CJ$3))</f>
        <v>0.54345465847318541</v>
      </c>
      <c r="CR265" s="76">
        <f t="shared" si="361"/>
        <v>-61</v>
      </c>
      <c r="CS265" s="76">
        <f t="shared" si="362"/>
        <v>10</v>
      </c>
      <c r="CT265" s="76">
        <v>1</v>
      </c>
      <c r="CU265" s="67">
        <f t="shared" si="363"/>
        <v>2.6</v>
      </c>
      <c r="CV265" s="75">
        <f>CV264*CT265</f>
        <v>1</v>
      </c>
      <c r="CW265" s="75">
        <f t="shared" si="364"/>
        <v>-158.6</v>
      </c>
      <c r="CX265" s="75">
        <f t="shared" si="365"/>
        <v>2.1253675861721698E-3</v>
      </c>
      <c r="CY265" s="75">
        <f t="shared" si="366"/>
        <v>1.9603055962338339E+17</v>
      </c>
      <c r="CZ265" s="75">
        <f t="shared" si="367"/>
        <v>76425.912676619308</v>
      </c>
    </row>
    <row r="266" spans="1:104">
      <c r="A266" s="67">
        <f t="shared" si="296"/>
        <v>2048.0000000000359</v>
      </c>
      <c r="B266" s="67">
        <f t="shared" si="297"/>
        <v>8.6666666666666661</v>
      </c>
      <c r="C266" s="88">
        <f t="shared" si="294"/>
        <v>12.14</v>
      </c>
      <c r="D266" s="92"/>
      <c r="E266" s="70">
        <f t="shared" si="298"/>
        <v>4503599627370574</v>
      </c>
      <c r="F266" s="67">
        <f t="shared" si="368"/>
        <v>52.000000000000028</v>
      </c>
      <c r="G266" s="71">
        <v>260</v>
      </c>
      <c r="H266" s="76">
        <f t="shared" si="299"/>
        <v>260</v>
      </c>
      <c r="I266" s="76">
        <f t="shared" si="300"/>
        <v>10</v>
      </c>
      <c r="J266" s="76">
        <v>14</v>
      </c>
      <c r="K266" s="67">
        <f t="shared" si="301"/>
        <v>1</v>
      </c>
      <c r="L266" s="75">
        <f>L265*J266</f>
        <v>72861813964800</v>
      </c>
      <c r="M266" s="75">
        <f t="shared" si="302"/>
        <v>1.8944071630848E+16</v>
      </c>
      <c r="N266" s="75">
        <f t="shared" si="303"/>
        <v>4.5035996273705744E+16</v>
      </c>
      <c r="O266" s="75">
        <f t="shared" si="304"/>
        <v>2.251799813685287E+17</v>
      </c>
      <c r="P266" s="75">
        <f t="shared" si="305"/>
        <v>79189.333333334711</v>
      </c>
      <c r="Q266" s="106">
        <f t="shared" si="293"/>
        <v>2.3773134493627222</v>
      </c>
      <c r="R266" s="79">
        <f>Q266/(($C266/K$3))</f>
        <v>0.19582483108424398</v>
      </c>
      <c r="S266" s="76">
        <f t="shared" si="306"/>
        <v>250</v>
      </c>
      <c r="T266" s="76">
        <f t="shared" si="307"/>
        <v>10</v>
      </c>
      <c r="U266" s="76">
        <v>1</v>
      </c>
      <c r="V266" s="67">
        <f t="shared" si="308"/>
        <v>1.05</v>
      </c>
      <c r="W266" s="75">
        <f>W265*U266</f>
        <v>5204415283200</v>
      </c>
      <c r="X266" s="75">
        <f t="shared" si="309"/>
        <v>1366159011840000</v>
      </c>
      <c r="Y266" s="75">
        <f t="shared" si="310"/>
        <v>1.1258999068426428E+16</v>
      </c>
      <c r="Z266" s="75">
        <f t="shared" si="311"/>
        <v>2.251799813685287E+17</v>
      </c>
      <c r="AA266" s="75">
        <f t="shared" si="312"/>
        <v>79189.333333334711</v>
      </c>
      <c r="AB266" s="106">
        <f t="shared" si="313"/>
        <v>8.2413532911240974</v>
      </c>
      <c r="AC266" s="79">
        <f>AB266/(($C266/V$3))</f>
        <v>0.71280238514664762</v>
      </c>
      <c r="AD266" s="76">
        <f t="shared" si="314"/>
        <v>225</v>
      </c>
      <c r="AE266" s="76">
        <f t="shared" si="315"/>
        <v>10</v>
      </c>
      <c r="AF266" s="76">
        <v>1</v>
      </c>
      <c r="AG266" s="67">
        <f t="shared" si="316"/>
        <v>1.175</v>
      </c>
      <c r="AH266" s="75">
        <f>AH265*AF266</f>
        <v>371743948800</v>
      </c>
      <c r="AI266" s="75">
        <f t="shared" si="317"/>
        <v>98279806464000</v>
      </c>
      <c r="AJ266" s="75">
        <f t="shared" si="318"/>
        <v>351843720888325.37</v>
      </c>
      <c r="AK266" s="75">
        <f t="shared" si="319"/>
        <v>2.251799813685287E+17</v>
      </c>
      <c r="AL266" s="75">
        <f t="shared" si="320"/>
        <v>79189.333333334711</v>
      </c>
      <c r="AM266" s="106">
        <f t="shared" si="321"/>
        <v>3.5800204899386538</v>
      </c>
      <c r="AN266" s="79">
        <f>AM266/(($C266/AG$3))</f>
        <v>0.34650115944628651</v>
      </c>
      <c r="AO266" s="76">
        <f t="shared" si="322"/>
        <v>195</v>
      </c>
      <c r="AP266" s="76">
        <f t="shared" si="323"/>
        <v>10</v>
      </c>
      <c r="AQ266" s="76">
        <v>1</v>
      </c>
      <c r="AR266" s="67">
        <f t="shared" si="324"/>
        <v>1.325</v>
      </c>
      <c r="AS266" s="75">
        <f>AS265*AQ266</f>
        <v>1896652800</v>
      </c>
      <c r="AT266" s="75">
        <f t="shared" si="325"/>
        <v>490047667200</v>
      </c>
      <c r="AU266" s="75">
        <f t="shared" si="326"/>
        <v>5497558138880.0723</v>
      </c>
      <c r="AV266" s="75">
        <f t="shared" si="327"/>
        <v>2.251799813685287E+17</v>
      </c>
      <c r="AW266" s="75">
        <f t="shared" si="328"/>
        <v>79189.333333334711</v>
      </c>
      <c r="AX266" s="106">
        <f t="shared" si="329"/>
        <v>11.218415078458866</v>
      </c>
      <c r="AY266" s="79">
        <f>AX266/(($C266/AR$3))</f>
        <v>1.2244151547741349</v>
      </c>
      <c r="AZ266" s="76">
        <f t="shared" si="330"/>
        <v>158</v>
      </c>
      <c r="BA266" s="76">
        <f t="shared" si="331"/>
        <v>10</v>
      </c>
      <c r="BB266" s="76">
        <v>1</v>
      </c>
      <c r="BC266" s="67">
        <f t="shared" si="332"/>
        <v>1.51</v>
      </c>
      <c r="BD266" s="75">
        <f>BD265*BB266</f>
        <v>9676800</v>
      </c>
      <c r="BE266" s="75">
        <f t="shared" si="333"/>
        <v>2308690944</v>
      </c>
      <c r="BF266" s="75">
        <f t="shared" si="334"/>
        <v>32549765415.838181</v>
      </c>
      <c r="BG266" s="75">
        <f t="shared" si="335"/>
        <v>2.251799813685287E+17</v>
      </c>
      <c r="BH266" s="75">
        <f t="shared" si="336"/>
        <v>79189.333333334711</v>
      </c>
      <c r="BI266" s="106">
        <f t="shared" si="337"/>
        <v>14.098797199525976</v>
      </c>
      <c r="BJ266" s="79">
        <f>BI266/(($C266/BC$3))</f>
        <v>1.7536395198751418</v>
      </c>
      <c r="BK266" s="76">
        <f t="shared" si="338"/>
        <v>108</v>
      </c>
      <c r="BL266" s="76">
        <f t="shared" si="339"/>
        <v>10</v>
      </c>
      <c r="BM266" s="76">
        <v>1</v>
      </c>
      <c r="BN266" s="67">
        <f t="shared" si="340"/>
        <v>1.76</v>
      </c>
      <c r="BO266" s="75">
        <f>BO265*BM266</f>
        <v>57600</v>
      </c>
      <c r="BP266" s="75">
        <f t="shared" si="341"/>
        <v>10948608</v>
      </c>
      <c r="BQ266" s="75">
        <f t="shared" si="342"/>
        <v>31786880.288904376</v>
      </c>
      <c r="BR266" s="75">
        <f t="shared" si="343"/>
        <v>2.251799813685287E+17</v>
      </c>
      <c r="BS266" s="75">
        <f t="shared" si="344"/>
        <v>79189.333333334711</v>
      </c>
      <c r="BT266" s="106">
        <f t="shared" si="345"/>
        <v>2.9032805164733615</v>
      </c>
      <c r="BU266" s="79">
        <f>BT266/(($C266/BN$3))</f>
        <v>0.42090392990058612</v>
      </c>
      <c r="BV266" s="76">
        <f t="shared" si="346"/>
        <v>53</v>
      </c>
      <c r="BW266" s="76">
        <f t="shared" si="347"/>
        <v>10</v>
      </c>
      <c r="BX266" s="76">
        <v>1</v>
      </c>
      <c r="BY266" s="67">
        <f t="shared" si="348"/>
        <v>2.0350000000000001</v>
      </c>
      <c r="BZ266" s="75">
        <f>BZ265*BX266</f>
        <v>48</v>
      </c>
      <c r="CA266" s="75">
        <f t="shared" si="349"/>
        <v>5177.04</v>
      </c>
      <c r="CB266" s="75">
        <f t="shared" si="350"/>
        <v>15520.93764106653</v>
      </c>
      <c r="CC266" s="75">
        <f t="shared" si="351"/>
        <v>2.251799813685287E+17</v>
      </c>
      <c r="CD266" s="75">
        <f t="shared" si="352"/>
        <v>79189.333333334711</v>
      </c>
      <c r="CE266" s="106">
        <f t="shared" si="353"/>
        <v>2.9980331697391809</v>
      </c>
      <c r="CF266" s="79">
        <f>CE266/(($C266/BY$3))</f>
        <v>0.50255333611361064</v>
      </c>
      <c r="CG266" s="76">
        <f t="shared" si="354"/>
        <v>3</v>
      </c>
      <c r="CH266" s="76">
        <f t="shared" si="355"/>
        <v>10</v>
      </c>
      <c r="CI266" s="76">
        <v>1</v>
      </c>
      <c r="CJ266" s="67">
        <f t="shared" si="356"/>
        <v>2.2850000000000001</v>
      </c>
      <c r="CK266" s="75">
        <f>CK265*CI266</f>
        <v>1</v>
      </c>
      <c r="CL266" s="75">
        <f t="shared" si="357"/>
        <v>6.8550000000000004</v>
      </c>
      <c r="CM266" s="75">
        <f t="shared" si="358"/>
        <v>15.157165665103985</v>
      </c>
      <c r="CN266" s="75">
        <f t="shared" si="359"/>
        <v>2.251799813685287E+17</v>
      </c>
      <c r="CO266" s="75">
        <f t="shared" si="360"/>
        <v>79189.333333334711</v>
      </c>
      <c r="CP266" s="106">
        <f t="shared" si="369"/>
        <v>2.2111109650042282</v>
      </c>
      <c r="CQ266" s="79">
        <f>CP266/(($C266/CJ$3))</f>
        <v>0.4161769814690825</v>
      </c>
      <c r="CR266" s="76">
        <f t="shared" si="361"/>
        <v>-60</v>
      </c>
      <c r="CS266" s="76">
        <f t="shared" si="362"/>
        <v>10</v>
      </c>
      <c r="CT266" s="76">
        <v>1</v>
      </c>
      <c r="CU266" s="67">
        <f t="shared" si="363"/>
        <v>2.6</v>
      </c>
      <c r="CV266" s="75">
        <f>CV265*CT266</f>
        <v>1</v>
      </c>
      <c r="CW266" s="75">
        <f t="shared" si="364"/>
        <v>-156</v>
      </c>
      <c r="CX266" s="75">
        <f t="shared" si="365"/>
        <v>2.4414062499999905E-3</v>
      </c>
      <c r="CY266" s="75">
        <f t="shared" si="366"/>
        <v>2.251799813685287E+17</v>
      </c>
      <c r="CZ266" s="75">
        <f t="shared" si="367"/>
        <v>79189.333333334711</v>
      </c>
    </row>
    <row r="267" spans="1:104">
      <c r="A267" s="67">
        <f t="shared" si="296"/>
        <v>2120.2225640271786</v>
      </c>
      <c r="B267" s="67">
        <f t="shared" si="297"/>
        <v>8.6999999999999993</v>
      </c>
      <c r="C267" s="88">
        <f t="shared" si="294"/>
        <v>12.14</v>
      </c>
      <c r="D267" s="92"/>
      <c r="E267" s="70">
        <f t="shared" si="298"/>
        <v>5173277483525838</v>
      </c>
      <c r="F267" s="67">
        <f t="shared" si="368"/>
        <v>52.200000000000031</v>
      </c>
      <c r="G267" s="71">
        <v>261</v>
      </c>
      <c r="H267" s="76">
        <f t="shared" si="299"/>
        <v>261</v>
      </c>
      <c r="I267" s="76">
        <f t="shared" si="300"/>
        <v>10</v>
      </c>
      <c r="J267" s="76">
        <v>1</v>
      </c>
      <c r="K267" s="67">
        <f t="shared" si="301"/>
        <v>1</v>
      </c>
      <c r="L267" s="75">
        <f>L266*J267</f>
        <v>72861813964800</v>
      </c>
      <c r="M267" s="75">
        <f t="shared" si="302"/>
        <v>1.90169334448128E+16</v>
      </c>
      <c r="N267" s="75">
        <f t="shared" si="303"/>
        <v>5.1732774835258384E+16</v>
      </c>
      <c r="O267" s="75">
        <f t="shared" si="304"/>
        <v>2.586638741762919E+17</v>
      </c>
      <c r="P267" s="75">
        <f t="shared" si="305"/>
        <v>82052.61322785182</v>
      </c>
      <c r="Q267" s="106">
        <f t="shared" si="293"/>
        <v>2.7203531518573727</v>
      </c>
      <c r="R267" s="79">
        <f>Q267/(($C267/K$3))</f>
        <v>0.22408180822548374</v>
      </c>
      <c r="S267" s="76">
        <f t="shared" si="306"/>
        <v>251</v>
      </c>
      <c r="T267" s="76">
        <f t="shared" si="307"/>
        <v>10</v>
      </c>
      <c r="U267" s="76">
        <v>1</v>
      </c>
      <c r="V267" s="67">
        <f t="shared" si="308"/>
        <v>1.05</v>
      </c>
      <c r="W267" s="75">
        <f>W266*U267</f>
        <v>5204415283200</v>
      </c>
      <c r="X267" s="75">
        <f t="shared" si="309"/>
        <v>1371623647887360</v>
      </c>
      <c r="Y267" s="75">
        <f t="shared" si="310"/>
        <v>1.2933193708814588E+16</v>
      </c>
      <c r="Z267" s="75">
        <f t="shared" si="311"/>
        <v>2.586638741762919E+17</v>
      </c>
      <c r="AA267" s="75">
        <f t="shared" si="312"/>
        <v>82052.61322785182</v>
      </c>
      <c r="AB267" s="106">
        <f t="shared" si="313"/>
        <v>9.4291125183900899</v>
      </c>
      <c r="AC267" s="79">
        <f>AB267/(($C267/V$3))</f>
        <v>0.81553279607163054</v>
      </c>
      <c r="AD267" s="76">
        <f t="shared" si="314"/>
        <v>226</v>
      </c>
      <c r="AE267" s="76">
        <f t="shared" si="315"/>
        <v>10</v>
      </c>
      <c r="AF267" s="76">
        <v>1</v>
      </c>
      <c r="AG267" s="67">
        <f t="shared" si="316"/>
        <v>1.175</v>
      </c>
      <c r="AH267" s="75">
        <f>AH266*AF267</f>
        <v>371743948800</v>
      </c>
      <c r="AI267" s="75">
        <f t="shared" si="317"/>
        <v>98716605603840</v>
      </c>
      <c r="AJ267" s="75">
        <f t="shared" si="318"/>
        <v>404162303400455.25</v>
      </c>
      <c r="AK267" s="75">
        <f t="shared" si="319"/>
        <v>2.586638741762919E+17</v>
      </c>
      <c r="AL267" s="75">
        <f t="shared" si="320"/>
        <v>82052.61322785182</v>
      </c>
      <c r="AM267" s="106">
        <f t="shared" si="321"/>
        <v>4.0941673483223342</v>
      </c>
      <c r="AN267" s="79">
        <f>AM267/(($C267/AG$3))</f>
        <v>0.39626413791422921</v>
      </c>
      <c r="AO267" s="76">
        <f t="shared" si="322"/>
        <v>196</v>
      </c>
      <c r="AP267" s="76">
        <f t="shared" si="323"/>
        <v>10</v>
      </c>
      <c r="AQ267" s="76">
        <v>1</v>
      </c>
      <c r="AR267" s="67">
        <f t="shared" si="324"/>
        <v>1.325</v>
      </c>
      <c r="AS267" s="75">
        <f>AS266*AQ267</f>
        <v>1896652800</v>
      </c>
      <c r="AT267" s="75">
        <f t="shared" si="325"/>
        <v>492560732160</v>
      </c>
      <c r="AU267" s="75">
        <f t="shared" si="326"/>
        <v>6315035990632.1006</v>
      </c>
      <c r="AV267" s="75">
        <f t="shared" si="327"/>
        <v>2.586638741762919E+17</v>
      </c>
      <c r="AW267" s="75">
        <f t="shared" si="328"/>
        <v>82052.61322785182</v>
      </c>
      <c r="AX267" s="106">
        <f t="shared" si="329"/>
        <v>12.820827114940961</v>
      </c>
      <c r="AY267" s="79">
        <f>AX267/(($C267/AR$3))</f>
        <v>1.3993077370096187</v>
      </c>
      <c r="AZ267" s="76">
        <f t="shared" si="330"/>
        <v>159</v>
      </c>
      <c r="BA267" s="76">
        <f t="shared" si="331"/>
        <v>10</v>
      </c>
      <c r="BB267" s="76">
        <v>1</v>
      </c>
      <c r="BC267" s="67">
        <f t="shared" si="332"/>
        <v>1.51</v>
      </c>
      <c r="BD267" s="75">
        <f>BD266*BB267</f>
        <v>9676800</v>
      </c>
      <c r="BE267" s="75">
        <f t="shared" si="333"/>
        <v>2323302912</v>
      </c>
      <c r="BF267" s="75">
        <f t="shared" si="334"/>
        <v>37389861988.712708</v>
      </c>
      <c r="BG267" s="75">
        <f t="shared" si="335"/>
        <v>2.586638741762919E+17</v>
      </c>
      <c r="BH267" s="75">
        <f t="shared" si="336"/>
        <v>82052.61322785182</v>
      </c>
      <c r="BI267" s="106">
        <f t="shared" si="337"/>
        <v>16.093408137006936</v>
      </c>
      <c r="BJ267" s="79">
        <f>BI267/(($C267/BC$3))</f>
        <v>2.0017336315387539</v>
      </c>
      <c r="BK267" s="76">
        <f t="shared" si="338"/>
        <v>109</v>
      </c>
      <c r="BL267" s="76">
        <f t="shared" si="339"/>
        <v>10</v>
      </c>
      <c r="BM267" s="76">
        <v>1</v>
      </c>
      <c r="BN267" s="67">
        <f t="shared" si="340"/>
        <v>1.76</v>
      </c>
      <c r="BO267" s="75">
        <f>BO266*BM267</f>
        <v>57600</v>
      </c>
      <c r="BP267" s="75">
        <f t="shared" si="341"/>
        <v>11049984</v>
      </c>
      <c r="BQ267" s="75">
        <f t="shared" si="342"/>
        <v>36513537.098352134</v>
      </c>
      <c r="BR267" s="75">
        <f t="shared" si="343"/>
        <v>2.586638741762919E+17</v>
      </c>
      <c r="BS267" s="75">
        <f t="shared" si="344"/>
        <v>82052.61322785182</v>
      </c>
      <c r="BT267" s="106">
        <f t="shared" si="345"/>
        <v>3.304397282236077</v>
      </c>
      <c r="BU267" s="79">
        <f>BT267/(($C267/BN$3))</f>
        <v>0.47905594866025492</v>
      </c>
      <c r="BV267" s="76">
        <f t="shared" si="346"/>
        <v>54</v>
      </c>
      <c r="BW267" s="76">
        <f t="shared" si="347"/>
        <v>10</v>
      </c>
      <c r="BX267" s="76">
        <v>1</v>
      </c>
      <c r="BY267" s="67">
        <f t="shared" si="348"/>
        <v>2.0350000000000001</v>
      </c>
      <c r="BZ267" s="75">
        <f>BZ266*BX267</f>
        <v>48</v>
      </c>
      <c r="CA267" s="75">
        <f t="shared" si="349"/>
        <v>5274.72</v>
      </c>
      <c r="CB267" s="75">
        <f t="shared" si="350"/>
        <v>17828.875536304684</v>
      </c>
      <c r="CC267" s="75">
        <f t="shared" si="351"/>
        <v>2.586638741762919E+17</v>
      </c>
      <c r="CD267" s="75">
        <f t="shared" si="352"/>
        <v>82052.61322785182</v>
      </c>
      <c r="CE267" s="106">
        <f t="shared" si="353"/>
        <v>3.3800610338187966</v>
      </c>
      <c r="CF267" s="79">
        <f>CE267/(($C267/BY$3))</f>
        <v>0.56659177955693996</v>
      </c>
      <c r="CG267" s="76">
        <f t="shared" si="354"/>
        <v>4</v>
      </c>
      <c r="CH267" s="76">
        <f t="shared" si="355"/>
        <v>10</v>
      </c>
      <c r="CI267" s="76">
        <v>1</v>
      </c>
      <c r="CJ267" s="67">
        <f t="shared" si="356"/>
        <v>2.2850000000000001</v>
      </c>
      <c r="CK267" s="75">
        <f>CK266*CI267</f>
        <v>1</v>
      </c>
      <c r="CL267" s="75">
        <f t="shared" si="357"/>
        <v>9.14</v>
      </c>
      <c r="CM267" s="75">
        <f t="shared" si="358"/>
        <v>17.411011265922486</v>
      </c>
      <c r="CN267" s="75">
        <f t="shared" si="359"/>
        <v>2.586638741762919E+17</v>
      </c>
      <c r="CO267" s="75">
        <f t="shared" si="360"/>
        <v>82052.61322785182</v>
      </c>
      <c r="CP267" s="106">
        <f t="shared" si="369"/>
        <v>1.9049246461621976</v>
      </c>
      <c r="CQ267" s="79">
        <f>CP267/(($C267/CJ$3))</f>
        <v>0.35854636050087496</v>
      </c>
      <c r="CR267" s="76">
        <f t="shared" si="361"/>
        <v>-59</v>
      </c>
      <c r="CS267" s="76">
        <f t="shared" si="362"/>
        <v>10</v>
      </c>
      <c r="CT267" s="76">
        <v>1</v>
      </c>
      <c r="CU267" s="67">
        <f t="shared" si="363"/>
        <v>2.6</v>
      </c>
      <c r="CV267" s="75">
        <f>CV266*CT267</f>
        <v>1</v>
      </c>
      <c r="CW267" s="75">
        <f t="shared" si="364"/>
        <v>-153.4</v>
      </c>
      <c r="CX267" s="75">
        <f t="shared" si="365"/>
        <v>2.8044393432544693E-3</v>
      </c>
      <c r="CY267" s="75">
        <f t="shared" si="366"/>
        <v>2.586638741762919E+17</v>
      </c>
      <c r="CZ267" s="75">
        <f t="shared" si="367"/>
        <v>82052.61322785182</v>
      </c>
    </row>
    <row r="268" spans="1:104">
      <c r="A268" s="67">
        <f t="shared" si="296"/>
        <v>2194.992051274367</v>
      </c>
      <c r="B268" s="67">
        <f t="shared" si="297"/>
        <v>8.7333333333333325</v>
      </c>
      <c r="C268" s="88">
        <f t="shared" si="294"/>
        <v>12.14</v>
      </c>
      <c r="D268" s="92"/>
      <c r="E268" s="70">
        <f t="shared" si="298"/>
        <v>5942535335269331</v>
      </c>
      <c r="F268" s="67">
        <f t="shared" si="368"/>
        <v>52.400000000000027</v>
      </c>
      <c r="G268" s="71">
        <v>262</v>
      </c>
      <c r="H268" s="76">
        <f t="shared" si="299"/>
        <v>262</v>
      </c>
      <c r="I268" s="76">
        <f t="shared" si="300"/>
        <v>10</v>
      </c>
      <c r="J268" s="76">
        <v>1</v>
      </c>
      <c r="K268" s="67">
        <f t="shared" si="301"/>
        <v>1</v>
      </c>
      <c r="L268" s="75">
        <f>L267*J268</f>
        <v>72861813964800</v>
      </c>
      <c r="M268" s="75">
        <f t="shared" si="302"/>
        <v>1.90897952587776E+16</v>
      </c>
      <c r="N268" s="75">
        <f t="shared" si="303"/>
        <v>5.9425353352693312E+16</v>
      </c>
      <c r="O268" s="75">
        <f t="shared" si="304"/>
        <v>2.9712676676346656E+17</v>
      </c>
      <c r="P268" s="75">
        <f t="shared" si="305"/>
        <v>85019.358786027151</v>
      </c>
      <c r="Q268" s="106">
        <f t="shared" si="293"/>
        <v>3.11293822417342</v>
      </c>
      <c r="R268" s="79">
        <f>Q268/(($C268/K$3))</f>
        <v>0.25641995256782701</v>
      </c>
      <c r="S268" s="76">
        <f t="shared" si="306"/>
        <v>252</v>
      </c>
      <c r="T268" s="76">
        <f t="shared" si="307"/>
        <v>10</v>
      </c>
      <c r="U268" s="76">
        <v>1</v>
      </c>
      <c r="V268" s="67">
        <f t="shared" si="308"/>
        <v>1.05</v>
      </c>
      <c r="W268" s="75">
        <f>W267*U268</f>
        <v>5204415283200</v>
      </c>
      <c r="X268" s="75">
        <f t="shared" si="309"/>
        <v>1377088283934720</v>
      </c>
      <c r="Y268" s="75">
        <f t="shared" si="310"/>
        <v>1.485633833817332E+16</v>
      </c>
      <c r="Z268" s="75">
        <f t="shared" si="311"/>
        <v>2.9712676676346656E+17</v>
      </c>
      <c r="AA268" s="75">
        <f t="shared" si="312"/>
        <v>85019.358786027151</v>
      </c>
      <c r="AB268" s="106">
        <f t="shared" si="313"/>
        <v>10.788225062611582</v>
      </c>
      <c r="AC268" s="79">
        <f>AB268/(($C268/V$3))</f>
        <v>0.93308371628848119</v>
      </c>
      <c r="AD268" s="76">
        <f t="shared" si="314"/>
        <v>227</v>
      </c>
      <c r="AE268" s="76">
        <f t="shared" si="315"/>
        <v>10</v>
      </c>
      <c r="AF268" s="76">
        <v>1</v>
      </c>
      <c r="AG268" s="67">
        <f t="shared" si="316"/>
        <v>1.175</v>
      </c>
      <c r="AH268" s="75">
        <f>AH267*AF268</f>
        <v>371743948800</v>
      </c>
      <c r="AI268" s="75">
        <f t="shared" si="317"/>
        <v>99153404743680</v>
      </c>
      <c r="AJ268" s="75">
        <f t="shared" si="318"/>
        <v>464260573067915.56</v>
      </c>
      <c r="AK268" s="75">
        <f t="shared" si="319"/>
        <v>2.9712676676346656E+17</v>
      </c>
      <c r="AL268" s="75">
        <f t="shared" si="320"/>
        <v>85019.358786027151</v>
      </c>
      <c r="AM268" s="106">
        <f t="shared" si="321"/>
        <v>4.6822453981088064</v>
      </c>
      <c r="AN268" s="79">
        <f>AM268/(($C268/AG$3))</f>
        <v>0.45318273004759863</v>
      </c>
      <c r="AO268" s="76">
        <f t="shared" si="322"/>
        <v>197</v>
      </c>
      <c r="AP268" s="76">
        <f t="shared" si="323"/>
        <v>10</v>
      </c>
      <c r="AQ268" s="76">
        <v>1</v>
      </c>
      <c r="AR268" s="67">
        <f t="shared" si="324"/>
        <v>1.325</v>
      </c>
      <c r="AS268" s="75">
        <f>AS267*AQ268</f>
        <v>1896652800</v>
      </c>
      <c r="AT268" s="75">
        <f t="shared" si="325"/>
        <v>495073797120</v>
      </c>
      <c r="AU268" s="75">
        <f t="shared" si="326"/>
        <v>7254071454186.1641</v>
      </c>
      <c r="AV268" s="75">
        <f t="shared" si="327"/>
        <v>2.9712676676346656E+17</v>
      </c>
      <c r="AW268" s="75">
        <f t="shared" si="328"/>
        <v>85019.358786027151</v>
      </c>
      <c r="AX268" s="106">
        <f t="shared" si="329"/>
        <v>14.65250533634658</v>
      </c>
      <c r="AY268" s="79">
        <f>AX268/(($C268/AR$3))</f>
        <v>1.59922319362926</v>
      </c>
      <c r="AZ268" s="76">
        <f t="shared" si="330"/>
        <v>160</v>
      </c>
      <c r="BA268" s="76">
        <f t="shared" si="331"/>
        <v>10</v>
      </c>
      <c r="BB268" s="76">
        <v>14</v>
      </c>
      <c r="BC268" s="67">
        <f t="shared" si="332"/>
        <v>1.51</v>
      </c>
      <c r="BD268" s="75">
        <f>BD267*BB268</f>
        <v>135475200</v>
      </c>
      <c r="BE268" s="75">
        <f t="shared" si="333"/>
        <v>32730808320</v>
      </c>
      <c r="BF268" s="75">
        <f t="shared" si="334"/>
        <v>42949672960.000458</v>
      </c>
      <c r="BG268" s="75">
        <f t="shared" si="335"/>
        <v>2.9712676676346656E+17</v>
      </c>
      <c r="BH268" s="75">
        <f t="shared" si="336"/>
        <v>85019.358786027151</v>
      </c>
      <c r="BI268" s="106">
        <f t="shared" si="337"/>
        <v>1.3122093576209137</v>
      </c>
      <c r="BJ268" s="79">
        <f>BI268/(($C268/BC$3))</f>
        <v>0.16321549670573143</v>
      </c>
      <c r="BK268" s="76">
        <f t="shared" si="338"/>
        <v>110</v>
      </c>
      <c r="BL268" s="76">
        <f t="shared" si="339"/>
        <v>10</v>
      </c>
      <c r="BM268" s="76">
        <v>1</v>
      </c>
      <c r="BN268" s="67">
        <f t="shared" si="340"/>
        <v>1.76</v>
      </c>
      <c r="BO268" s="75">
        <f>BO267*BM268</f>
        <v>57600</v>
      </c>
      <c r="BP268" s="75">
        <f t="shared" si="341"/>
        <v>11151360</v>
      </c>
      <c r="BQ268" s="75">
        <f t="shared" si="342"/>
        <v>41943040.000000305</v>
      </c>
      <c r="BR268" s="75">
        <f t="shared" si="343"/>
        <v>2.9712676676346656E+17</v>
      </c>
      <c r="BS268" s="75">
        <f t="shared" si="344"/>
        <v>85019.358786027151</v>
      </c>
      <c r="BT268" s="106">
        <f t="shared" si="345"/>
        <v>3.7612488521579706</v>
      </c>
      <c r="BU268" s="79">
        <f>BT268/(($C268/BN$3))</f>
        <v>0.54528813672141907</v>
      </c>
      <c r="BV268" s="76">
        <f t="shared" si="346"/>
        <v>55</v>
      </c>
      <c r="BW268" s="76">
        <f t="shared" si="347"/>
        <v>10</v>
      </c>
      <c r="BX268" s="76">
        <v>1</v>
      </c>
      <c r="BY268" s="67">
        <f t="shared" si="348"/>
        <v>2.0350000000000001</v>
      </c>
      <c r="BZ268" s="75">
        <f>BZ267*BX268</f>
        <v>48</v>
      </c>
      <c r="CA268" s="75">
        <f t="shared" si="349"/>
        <v>5372.4000000000005</v>
      </c>
      <c r="CB268" s="75">
        <f t="shared" si="350"/>
        <v>20480.000000000076</v>
      </c>
      <c r="CC268" s="75">
        <f t="shared" si="351"/>
        <v>2.9712676676346656E+17</v>
      </c>
      <c r="CD268" s="75">
        <f t="shared" si="352"/>
        <v>85019.358786027151</v>
      </c>
      <c r="CE268" s="106">
        <f t="shared" si="353"/>
        <v>3.8120765393492806</v>
      </c>
      <c r="CF268" s="79">
        <f>CE268/(($C268/BY$3))</f>
        <v>0.63900953522041071</v>
      </c>
      <c r="CG268" s="76">
        <f t="shared" si="354"/>
        <v>5</v>
      </c>
      <c r="CH268" s="76">
        <f t="shared" si="355"/>
        <v>10</v>
      </c>
      <c r="CI268" s="76">
        <v>1</v>
      </c>
      <c r="CJ268" s="67">
        <f t="shared" si="356"/>
        <v>2.2850000000000001</v>
      </c>
      <c r="CK268" s="75">
        <f>CK267*CI268</f>
        <v>1</v>
      </c>
      <c r="CL268" s="75">
        <f t="shared" si="357"/>
        <v>11.425000000000001</v>
      </c>
      <c r="CM268" s="75">
        <f t="shared" si="358"/>
        <v>20.000000000000004</v>
      </c>
      <c r="CN268" s="75">
        <f t="shared" si="359"/>
        <v>2.9712676676346656E+17</v>
      </c>
      <c r="CO268" s="75">
        <f t="shared" si="360"/>
        <v>85019.358786027151</v>
      </c>
      <c r="CP268" s="106">
        <f t="shared" si="369"/>
        <v>1.7505470459518602</v>
      </c>
      <c r="CQ268" s="79">
        <f>CP268/(($C268/CJ$3))</f>
        <v>0.32948929159802315</v>
      </c>
      <c r="CR268" s="76">
        <f t="shared" si="361"/>
        <v>-58</v>
      </c>
      <c r="CS268" s="76">
        <f t="shared" si="362"/>
        <v>10</v>
      </c>
      <c r="CT268" s="76">
        <v>1</v>
      </c>
      <c r="CU268" s="67">
        <f t="shared" si="363"/>
        <v>2.6</v>
      </c>
      <c r="CV268" s="75">
        <f>CV267*CT268</f>
        <v>1</v>
      </c>
      <c r="CW268" s="75">
        <f t="shared" si="364"/>
        <v>-150.80000000000001</v>
      </c>
      <c r="CX268" s="75">
        <f t="shared" si="365"/>
        <v>3.2214548602853745E-3</v>
      </c>
      <c r="CY268" s="75">
        <f t="shared" si="366"/>
        <v>2.9712676676346656E+17</v>
      </c>
      <c r="CZ268" s="75">
        <f t="shared" si="367"/>
        <v>85019.358786027151</v>
      </c>
    </row>
    <row r="269" spans="1:104">
      <c r="A269" s="67">
        <f t="shared" si="296"/>
        <v>2272.3982787949872</v>
      </c>
      <c r="B269" s="67">
        <f t="shared" si="297"/>
        <v>8.7666666666666675</v>
      </c>
      <c r="C269" s="88">
        <f t="shared" si="294"/>
        <v>12.14</v>
      </c>
      <c r="D269" s="92"/>
      <c r="E269" s="70">
        <f t="shared" si="298"/>
        <v>6826180564135636</v>
      </c>
      <c r="F269" s="67">
        <f t="shared" si="368"/>
        <v>52.60000000000003</v>
      </c>
      <c r="G269" s="71">
        <v>263</v>
      </c>
      <c r="H269" s="76">
        <f t="shared" si="299"/>
        <v>263</v>
      </c>
      <c r="I269" s="76">
        <f t="shared" si="300"/>
        <v>10</v>
      </c>
      <c r="J269" s="76">
        <v>1</v>
      </c>
      <c r="K269" s="67">
        <f t="shared" si="301"/>
        <v>1</v>
      </c>
      <c r="L269" s="75">
        <f>L268*J269</f>
        <v>72861813964800</v>
      </c>
      <c r="M269" s="75">
        <f t="shared" si="302"/>
        <v>1.91626570727424E+16</v>
      </c>
      <c r="N269" s="75">
        <f t="shared" si="303"/>
        <v>6.826180564135636E+16</v>
      </c>
      <c r="O269" s="75">
        <f t="shared" si="304"/>
        <v>3.4130902820678182E+17</v>
      </c>
      <c r="P269" s="75">
        <f t="shared" si="305"/>
        <v>88093.306607952327</v>
      </c>
      <c r="Q269" s="106">
        <f t="shared" si="293"/>
        <v>3.5622307168693332</v>
      </c>
      <c r="R269" s="79">
        <f>Q269/(($C269/K$3))</f>
        <v>0.29342921885249862</v>
      </c>
      <c r="S269" s="76">
        <f t="shared" si="306"/>
        <v>253</v>
      </c>
      <c r="T269" s="76">
        <f t="shared" si="307"/>
        <v>10</v>
      </c>
      <c r="U269" s="76">
        <v>1</v>
      </c>
      <c r="V269" s="67">
        <f t="shared" si="308"/>
        <v>1.05</v>
      </c>
      <c r="W269" s="75">
        <f>W268*U269</f>
        <v>5204415283200</v>
      </c>
      <c r="X269" s="75">
        <f t="shared" si="309"/>
        <v>1382552919982080</v>
      </c>
      <c r="Y269" s="75">
        <f t="shared" si="310"/>
        <v>1.7065451410339078E+16</v>
      </c>
      <c r="Z269" s="75">
        <f t="shared" si="311"/>
        <v>3.4130902820678182E+17</v>
      </c>
      <c r="AA269" s="75">
        <f t="shared" si="312"/>
        <v>88093.306607952327</v>
      </c>
      <c r="AB269" s="106">
        <f t="shared" si="313"/>
        <v>12.3434344998239</v>
      </c>
      <c r="AC269" s="79">
        <f>AB269/(($C269/V$3))</f>
        <v>1.0675952409238134</v>
      </c>
      <c r="AD269" s="76">
        <f t="shared" si="314"/>
        <v>228</v>
      </c>
      <c r="AE269" s="76">
        <f t="shared" si="315"/>
        <v>10</v>
      </c>
      <c r="AF269" s="76">
        <v>1</v>
      </c>
      <c r="AG269" s="67">
        <f t="shared" si="316"/>
        <v>1.175</v>
      </c>
      <c r="AH269" s="75">
        <f>AH268*AF269</f>
        <v>371743948800</v>
      </c>
      <c r="AI269" s="75">
        <f t="shared" si="317"/>
        <v>99590203883520</v>
      </c>
      <c r="AJ269" s="75">
        <f t="shared" si="318"/>
        <v>533295356573095.31</v>
      </c>
      <c r="AK269" s="75">
        <f t="shared" si="319"/>
        <v>3.4130902820678182E+17</v>
      </c>
      <c r="AL269" s="75">
        <f t="shared" si="320"/>
        <v>88093.306607952327</v>
      </c>
      <c r="AM269" s="106">
        <f t="shared" si="321"/>
        <v>5.3548977286644961</v>
      </c>
      <c r="AN269" s="79">
        <f>AM269/(($C269/AG$3))</f>
        <v>0.51828705363927374</v>
      </c>
      <c r="AO269" s="76">
        <f t="shared" si="322"/>
        <v>198</v>
      </c>
      <c r="AP269" s="76">
        <f t="shared" si="323"/>
        <v>10</v>
      </c>
      <c r="AQ269" s="76">
        <v>1</v>
      </c>
      <c r="AR269" s="67">
        <f t="shared" si="324"/>
        <v>1.325</v>
      </c>
      <c r="AS269" s="75">
        <f>AS268*AQ269</f>
        <v>1896652800</v>
      </c>
      <c r="AT269" s="75">
        <f t="shared" si="325"/>
        <v>497586862080</v>
      </c>
      <c r="AU269" s="75">
        <f t="shared" si="326"/>
        <v>8332739946454.5986</v>
      </c>
      <c r="AV269" s="75">
        <f t="shared" si="327"/>
        <v>3.4130902820678182E+17</v>
      </c>
      <c r="AW269" s="75">
        <f t="shared" si="328"/>
        <v>88093.306607952327</v>
      </c>
      <c r="AX269" s="106">
        <f t="shared" si="329"/>
        <v>16.746302166464545</v>
      </c>
      <c r="AY269" s="79">
        <f>AX269/(($C269/AR$3))</f>
        <v>1.8277471474930413</v>
      </c>
      <c r="AZ269" s="76">
        <f t="shared" si="330"/>
        <v>161</v>
      </c>
      <c r="BA269" s="76">
        <f t="shared" si="331"/>
        <v>10</v>
      </c>
      <c r="BB269" s="76">
        <v>1</v>
      </c>
      <c r="BC269" s="67">
        <f t="shared" si="332"/>
        <v>1.51</v>
      </c>
      <c r="BD269" s="75">
        <f>BD268*BB269</f>
        <v>135475200</v>
      </c>
      <c r="BE269" s="75">
        <f t="shared" si="333"/>
        <v>32935375872</v>
      </c>
      <c r="BF269" s="75">
        <f t="shared" si="334"/>
        <v>49336218676.813171</v>
      </c>
      <c r="BG269" s="75">
        <f t="shared" si="335"/>
        <v>3.4130902820678182E+17</v>
      </c>
      <c r="BH269" s="75">
        <f t="shared" si="336"/>
        <v>88093.306607952327</v>
      </c>
      <c r="BI269" s="106">
        <f t="shared" si="337"/>
        <v>1.4979704154145193</v>
      </c>
      <c r="BJ269" s="79">
        <f>BI269/(($C269/BC$3))</f>
        <v>0.18632086715617166</v>
      </c>
      <c r="BK269" s="76">
        <f t="shared" si="338"/>
        <v>111</v>
      </c>
      <c r="BL269" s="76">
        <f t="shared" si="339"/>
        <v>10</v>
      </c>
      <c r="BM269" s="76">
        <v>1</v>
      </c>
      <c r="BN269" s="67">
        <f t="shared" si="340"/>
        <v>1.76</v>
      </c>
      <c r="BO269" s="75">
        <f>BO268*BM269</f>
        <v>57600</v>
      </c>
      <c r="BP269" s="75">
        <f t="shared" si="341"/>
        <v>11252736</v>
      </c>
      <c r="BQ269" s="75">
        <f t="shared" si="342"/>
        <v>48179901.051575184</v>
      </c>
      <c r="BR269" s="75">
        <f t="shared" si="343"/>
        <v>3.4130902820678182E+17</v>
      </c>
      <c r="BS269" s="75">
        <f t="shared" si="344"/>
        <v>88093.306607952327</v>
      </c>
      <c r="BT269" s="106">
        <f t="shared" si="345"/>
        <v>4.2816165820983612</v>
      </c>
      <c r="BU269" s="79">
        <f>BT269/(($C269/BN$3))</f>
        <v>0.62072859839317251</v>
      </c>
      <c r="BV269" s="76">
        <f t="shared" si="346"/>
        <v>56</v>
      </c>
      <c r="BW269" s="76">
        <f t="shared" si="347"/>
        <v>10</v>
      </c>
      <c r="BX269" s="76">
        <v>1</v>
      </c>
      <c r="BY269" s="67">
        <f t="shared" si="348"/>
        <v>2.0350000000000001</v>
      </c>
      <c r="BZ269" s="75">
        <f>BZ268*BX269</f>
        <v>48</v>
      </c>
      <c r="CA269" s="75">
        <f t="shared" si="349"/>
        <v>5470.08</v>
      </c>
      <c r="CB269" s="75">
        <f t="shared" si="350"/>
        <v>23525.342310339365</v>
      </c>
      <c r="CC269" s="75">
        <f t="shared" si="351"/>
        <v>3.4130902820678182E+17</v>
      </c>
      <c r="CD269" s="75">
        <f t="shared" si="352"/>
        <v>88093.306607952327</v>
      </c>
      <c r="CE269" s="106">
        <f t="shared" si="353"/>
        <v>4.3007309418398574</v>
      </c>
      <c r="CF269" s="79">
        <f>CE269/(($C269/BY$3))</f>
        <v>0.72092153761483602</v>
      </c>
      <c r="CG269" s="76">
        <f t="shared" si="354"/>
        <v>6</v>
      </c>
      <c r="CH269" s="76">
        <f t="shared" si="355"/>
        <v>10</v>
      </c>
      <c r="CI269" s="76">
        <v>1</v>
      </c>
      <c r="CJ269" s="67">
        <f t="shared" si="356"/>
        <v>2.2850000000000001</v>
      </c>
      <c r="CK269" s="75">
        <f>CK268*CI269</f>
        <v>1</v>
      </c>
      <c r="CL269" s="75">
        <f t="shared" si="357"/>
        <v>13.71</v>
      </c>
      <c r="CM269" s="75">
        <f t="shared" si="358"/>
        <v>22.973967099940708</v>
      </c>
      <c r="CN269" s="75">
        <f t="shared" si="359"/>
        <v>3.4130902820678182E+17</v>
      </c>
      <c r="CO269" s="75">
        <f t="shared" si="360"/>
        <v>88093.306607952327</v>
      </c>
      <c r="CP269" s="106">
        <f t="shared" si="369"/>
        <v>1.675708760024851</v>
      </c>
      <c r="CQ269" s="79">
        <f>CP269/(($C269/CJ$3))</f>
        <v>0.31540317270648971</v>
      </c>
      <c r="CR269" s="76">
        <f t="shared" si="361"/>
        <v>-57</v>
      </c>
      <c r="CS269" s="76">
        <f t="shared" si="362"/>
        <v>10</v>
      </c>
      <c r="CT269" s="76">
        <v>1</v>
      </c>
      <c r="CU269" s="67">
        <f t="shared" si="363"/>
        <v>2.6</v>
      </c>
      <c r="CV269" s="75">
        <f>CV268*CT269</f>
        <v>1</v>
      </c>
      <c r="CW269" s="75">
        <f t="shared" si="364"/>
        <v>-148.20000000000002</v>
      </c>
      <c r="CX269" s="75">
        <f t="shared" si="365"/>
        <v>3.7004798987070116E-3</v>
      </c>
      <c r="CY269" s="75">
        <f t="shared" si="366"/>
        <v>3.4130902820678182E+17</v>
      </c>
      <c r="CZ269" s="75">
        <f t="shared" si="367"/>
        <v>88093.306607952327</v>
      </c>
    </row>
    <row r="270" spans="1:104">
      <c r="A270" s="67">
        <f t="shared" si="296"/>
        <v>2352.5342310339697</v>
      </c>
      <c r="B270" s="67">
        <f t="shared" si="297"/>
        <v>8.8000000000000007</v>
      </c>
      <c r="C270" s="88">
        <f t="shared" si="294"/>
        <v>12.14</v>
      </c>
      <c r="D270" s="92"/>
      <c r="E270" s="70">
        <f t="shared" si="298"/>
        <v>7841222384935338</v>
      </c>
      <c r="F270" s="67">
        <f t="shared" si="368"/>
        <v>52.800000000000026</v>
      </c>
      <c r="G270" s="71">
        <v>264</v>
      </c>
      <c r="H270" s="76">
        <f t="shared" si="299"/>
        <v>264</v>
      </c>
      <c r="I270" s="76">
        <f t="shared" si="300"/>
        <v>10</v>
      </c>
      <c r="J270" s="76">
        <v>1</v>
      </c>
      <c r="K270" s="67">
        <f t="shared" si="301"/>
        <v>1</v>
      </c>
      <c r="L270" s="75">
        <f>L269*J270</f>
        <v>72861813964800</v>
      </c>
      <c r="M270" s="75">
        <f t="shared" si="302"/>
        <v>1.92355188867072E+16</v>
      </c>
      <c r="N270" s="75">
        <f t="shared" si="303"/>
        <v>7.8412223849353376E+16</v>
      </c>
      <c r="O270" s="75">
        <f t="shared" si="304"/>
        <v>3.9206111924676685E+17</v>
      </c>
      <c r="P270" s="75">
        <f t="shared" si="305"/>
        <v>91278.328164118022</v>
      </c>
      <c r="Q270" s="106">
        <f t="shared" si="293"/>
        <v>4.0764288351763946</v>
      </c>
      <c r="R270" s="79">
        <f>Q270/(($C270/K$3))</f>
        <v>0.33578491228800611</v>
      </c>
      <c r="S270" s="76">
        <f t="shared" si="306"/>
        <v>254</v>
      </c>
      <c r="T270" s="76">
        <f t="shared" si="307"/>
        <v>10</v>
      </c>
      <c r="U270" s="76">
        <v>1</v>
      </c>
      <c r="V270" s="67">
        <f t="shared" si="308"/>
        <v>1.05</v>
      </c>
      <c r="W270" s="75">
        <f>W269*U270</f>
        <v>5204415283200</v>
      </c>
      <c r="X270" s="75">
        <f t="shared" si="309"/>
        <v>1388017556029440</v>
      </c>
      <c r="Y270" s="75">
        <f t="shared" si="310"/>
        <v>1.9603055962338332E+16</v>
      </c>
      <c r="Z270" s="75">
        <f t="shared" si="311"/>
        <v>3.9206111924676685E+17</v>
      </c>
      <c r="AA270" s="75">
        <f t="shared" si="312"/>
        <v>91278.328164118022</v>
      </c>
      <c r="AB270" s="106">
        <f t="shared" si="313"/>
        <v>14.123060531319785</v>
      </c>
      <c r="AC270" s="79">
        <f>AB270/(($C270/V$3))</f>
        <v>1.2215167675358958</v>
      </c>
      <c r="AD270" s="76">
        <f t="shared" si="314"/>
        <v>229</v>
      </c>
      <c r="AE270" s="76">
        <f t="shared" si="315"/>
        <v>10</v>
      </c>
      <c r="AF270" s="76">
        <v>1</v>
      </c>
      <c r="AG270" s="67">
        <f t="shared" si="316"/>
        <v>1.175</v>
      </c>
      <c r="AH270" s="75">
        <f>AH269*AF270</f>
        <v>371743948800</v>
      </c>
      <c r="AI270" s="75">
        <f t="shared" si="317"/>
        <v>100027003023360</v>
      </c>
      <c r="AJ270" s="75">
        <f t="shared" si="318"/>
        <v>612595498823071.87</v>
      </c>
      <c r="AK270" s="75">
        <f t="shared" si="319"/>
        <v>3.9206111924676685E+17</v>
      </c>
      <c r="AL270" s="75">
        <f t="shared" si="320"/>
        <v>91278.328164118022</v>
      </c>
      <c r="AM270" s="106">
        <f t="shared" si="321"/>
        <v>6.1243012417357763</v>
      </c>
      <c r="AN270" s="79">
        <f>AM270/(($C270/AG$3))</f>
        <v>0.59275568031627157</v>
      </c>
      <c r="AO270" s="76">
        <f t="shared" si="322"/>
        <v>199</v>
      </c>
      <c r="AP270" s="76">
        <f t="shared" si="323"/>
        <v>10</v>
      </c>
      <c r="AQ270" s="76">
        <v>1</v>
      </c>
      <c r="AR270" s="67">
        <f t="shared" si="324"/>
        <v>1.325</v>
      </c>
      <c r="AS270" s="75">
        <f>AS269*AQ270</f>
        <v>1896652800</v>
      </c>
      <c r="AT270" s="75">
        <f t="shared" si="325"/>
        <v>500099927040</v>
      </c>
      <c r="AU270" s="75">
        <f t="shared" si="326"/>
        <v>9571804669110.4785</v>
      </c>
      <c r="AV270" s="75">
        <f t="shared" si="327"/>
        <v>3.9206111924676685E+17</v>
      </c>
      <c r="AW270" s="75">
        <f t="shared" si="328"/>
        <v>91278.328164118022</v>
      </c>
      <c r="AX270" s="106">
        <f t="shared" si="329"/>
        <v>19.139784174263411</v>
      </c>
      <c r="AY270" s="79">
        <f>AX270/(($C270/AR$3))</f>
        <v>2.0889797389537907</v>
      </c>
      <c r="AZ270" s="76">
        <f t="shared" si="330"/>
        <v>162</v>
      </c>
      <c r="BA270" s="76">
        <f t="shared" si="331"/>
        <v>10</v>
      </c>
      <c r="BB270" s="76">
        <v>1</v>
      </c>
      <c r="BC270" s="67">
        <f t="shared" si="332"/>
        <v>1.51</v>
      </c>
      <c r="BD270" s="75">
        <f>BD269*BB270</f>
        <v>135475200</v>
      </c>
      <c r="BE270" s="75">
        <f t="shared" si="333"/>
        <v>33139943424</v>
      </c>
      <c r="BF270" s="75">
        <f t="shared" si="334"/>
        <v>56672433235.829285</v>
      </c>
      <c r="BG270" s="75">
        <f t="shared" si="335"/>
        <v>3.9206111924676685E+17</v>
      </c>
      <c r="BH270" s="75">
        <f t="shared" si="336"/>
        <v>91278.328164118022</v>
      </c>
      <c r="BI270" s="106">
        <f t="shared" si="337"/>
        <v>1.7100944473787791</v>
      </c>
      <c r="BJ270" s="79">
        <f>BI270/(($C270/BC$3))</f>
        <v>0.21270532253228636</v>
      </c>
      <c r="BK270" s="76">
        <f t="shared" si="338"/>
        <v>112</v>
      </c>
      <c r="BL270" s="76">
        <f t="shared" si="339"/>
        <v>10</v>
      </c>
      <c r="BM270" s="76">
        <v>1</v>
      </c>
      <c r="BN270" s="67">
        <f t="shared" si="340"/>
        <v>1.76</v>
      </c>
      <c r="BO270" s="75">
        <f>BO269*BM270</f>
        <v>57600</v>
      </c>
      <c r="BP270" s="75">
        <f t="shared" si="341"/>
        <v>11354112</v>
      </c>
      <c r="BQ270" s="75">
        <f t="shared" si="342"/>
        <v>55344173.08186435</v>
      </c>
      <c r="BR270" s="75">
        <f t="shared" si="343"/>
        <v>3.9206111924676685E+17</v>
      </c>
      <c r="BS270" s="75">
        <f t="shared" si="344"/>
        <v>91278.328164118022</v>
      </c>
      <c r="BT270" s="106">
        <f t="shared" si="345"/>
        <v>4.8743726574006274</v>
      </c>
      <c r="BU270" s="79">
        <f>BT270/(($C270/BN$3))</f>
        <v>0.70666358130355056</v>
      </c>
      <c r="BV270" s="76">
        <f t="shared" si="346"/>
        <v>57</v>
      </c>
      <c r="BW270" s="76">
        <f t="shared" si="347"/>
        <v>10</v>
      </c>
      <c r="BX270" s="76">
        <v>1</v>
      </c>
      <c r="BY270" s="67">
        <f t="shared" si="348"/>
        <v>2.0350000000000001</v>
      </c>
      <c r="BZ270" s="75">
        <f>BZ269*BX270</f>
        <v>48</v>
      </c>
      <c r="CA270" s="75">
        <f t="shared" si="349"/>
        <v>5567.76</v>
      </c>
      <c r="CB270" s="75">
        <f t="shared" si="350"/>
        <v>27023.522012628982</v>
      </c>
      <c r="CC270" s="75">
        <f t="shared" si="351"/>
        <v>3.9206111924676685E+17</v>
      </c>
      <c r="CD270" s="75">
        <f t="shared" si="352"/>
        <v>91278.328164118022</v>
      </c>
      <c r="CE270" s="106">
        <f t="shared" si="353"/>
        <v>4.8535716361030259</v>
      </c>
      <c r="CF270" s="79">
        <f>CE270/(($C270/BY$3))</f>
        <v>0.81359293900079543</v>
      </c>
      <c r="CG270" s="76">
        <f t="shared" si="354"/>
        <v>7</v>
      </c>
      <c r="CH270" s="76">
        <f t="shared" si="355"/>
        <v>10</v>
      </c>
      <c r="CI270" s="76">
        <v>1</v>
      </c>
      <c r="CJ270" s="67">
        <f t="shared" si="356"/>
        <v>2.2850000000000001</v>
      </c>
      <c r="CK270" s="75">
        <f>CK269*CI270</f>
        <v>1</v>
      </c>
      <c r="CL270" s="75">
        <f t="shared" si="357"/>
        <v>15.995000000000001</v>
      </c>
      <c r="CM270" s="75">
        <f t="shared" si="358"/>
        <v>26.390158215457898</v>
      </c>
      <c r="CN270" s="75">
        <f t="shared" si="359"/>
        <v>3.9206111924676685E+17</v>
      </c>
      <c r="CO270" s="75">
        <f t="shared" si="360"/>
        <v>91278.328164118022</v>
      </c>
      <c r="CP270" s="106">
        <f t="shared" si="369"/>
        <v>1.6499004823668582</v>
      </c>
      <c r="CQ270" s="79">
        <f>CP270/(($C270/CJ$3))</f>
        <v>0.3105455191275347</v>
      </c>
      <c r="CR270" s="76">
        <f t="shared" si="361"/>
        <v>-56</v>
      </c>
      <c r="CS270" s="76">
        <f t="shared" si="362"/>
        <v>10</v>
      </c>
      <c r="CT270" s="76">
        <v>1</v>
      </c>
      <c r="CU270" s="67">
        <f t="shared" si="363"/>
        <v>2.6</v>
      </c>
      <c r="CV270" s="75">
        <f>CV269*CT270</f>
        <v>1</v>
      </c>
      <c r="CW270" s="75">
        <f t="shared" si="364"/>
        <v>-145.6</v>
      </c>
      <c r="CX270" s="75">
        <f t="shared" si="365"/>
        <v>4.2507351723443405E-3</v>
      </c>
      <c r="CY270" s="75">
        <f t="shared" si="366"/>
        <v>3.9206111924676685E+17</v>
      </c>
      <c r="CZ270" s="75">
        <f t="shared" si="367"/>
        <v>91278.328164118022</v>
      </c>
    </row>
    <row r="271" spans="1:104">
      <c r="A271" s="67">
        <f t="shared" si="296"/>
        <v>2435.4961715256163</v>
      </c>
      <c r="B271" s="67">
        <f t="shared" si="297"/>
        <v>8.8333333333333339</v>
      </c>
      <c r="C271" s="88">
        <f t="shared" si="294"/>
        <v>12.14</v>
      </c>
      <c r="D271" s="92"/>
      <c r="E271" s="70">
        <f t="shared" si="298"/>
        <v>9007199254741152</v>
      </c>
      <c r="F271" s="67">
        <f t="shared" si="368"/>
        <v>53.000000000000028</v>
      </c>
      <c r="G271" s="71">
        <v>265</v>
      </c>
      <c r="H271" s="76">
        <f t="shared" si="299"/>
        <v>265</v>
      </c>
      <c r="I271" s="76">
        <f t="shared" si="300"/>
        <v>10</v>
      </c>
      <c r="J271" s="76">
        <v>1</v>
      </c>
      <c r="K271" s="67">
        <f t="shared" si="301"/>
        <v>1</v>
      </c>
      <c r="L271" s="75">
        <f>L270*J271</f>
        <v>72861813964800</v>
      </c>
      <c r="M271" s="75">
        <f t="shared" si="302"/>
        <v>1.9308380700672E+16</v>
      </c>
      <c r="N271" s="75">
        <f t="shared" si="303"/>
        <v>9.007199254741152E+16</v>
      </c>
      <c r="O271" s="75">
        <f t="shared" si="304"/>
        <v>4.503599627370576E+17</v>
      </c>
      <c r="P271" s="75">
        <f t="shared" si="305"/>
        <v>94578.434660911444</v>
      </c>
      <c r="Q271" s="106">
        <f t="shared" si="293"/>
        <v>4.6649169572400595</v>
      </c>
      <c r="R271" s="79">
        <f>Q271/(($C271/K$3))</f>
        <v>0.38426004590115809</v>
      </c>
      <c r="S271" s="76">
        <f t="shared" si="306"/>
        <v>255</v>
      </c>
      <c r="T271" s="76">
        <f t="shared" si="307"/>
        <v>10</v>
      </c>
      <c r="U271" s="76">
        <v>1</v>
      </c>
      <c r="V271" s="67">
        <f t="shared" si="308"/>
        <v>1.05</v>
      </c>
      <c r="W271" s="75">
        <f>W270*U271</f>
        <v>5204415283200</v>
      </c>
      <c r="X271" s="75">
        <f t="shared" si="309"/>
        <v>1393482192076800</v>
      </c>
      <c r="Y271" s="75">
        <f t="shared" si="310"/>
        <v>2.2517998136852864E+16</v>
      </c>
      <c r="Z271" s="75">
        <f t="shared" si="311"/>
        <v>4.503599627370576E+17</v>
      </c>
      <c r="AA271" s="75">
        <f t="shared" si="312"/>
        <v>94578.434660911444</v>
      </c>
      <c r="AB271" s="106">
        <f t="shared" si="313"/>
        <v>16.159516257106077</v>
      </c>
      <c r="AC271" s="79">
        <f>AB271/(($C271/V$3))</f>
        <v>1.3976517355816624</v>
      </c>
      <c r="AD271" s="76">
        <f t="shared" si="314"/>
        <v>230</v>
      </c>
      <c r="AE271" s="76">
        <f t="shared" si="315"/>
        <v>10</v>
      </c>
      <c r="AF271" s="76">
        <v>1</v>
      </c>
      <c r="AG271" s="67">
        <f t="shared" si="316"/>
        <v>1.175</v>
      </c>
      <c r="AH271" s="75">
        <f>AH270*AF271</f>
        <v>371743948800</v>
      </c>
      <c r="AI271" s="75">
        <f t="shared" si="317"/>
        <v>100463802163200</v>
      </c>
      <c r="AJ271" s="75">
        <f t="shared" si="318"/>
        <v>703687441776650.75</v>
      </c>
      <c r="AK271" s="75">
        <f t="shared" si="319"/>
        <v>4.503599627370576E+17</v>
      </c>
      <c r="AL271" s="75">
        <f t="shared" si="320"/>
        <v>94578.434660911444</v>
      </c>
      <c r="AM271" s="106">
        <f t="shared" si="321"/>
        <v>7.0043879150973662</v>
      </c>
      <c r="AN271" s="79">
        <f>AM271/(($C271/AG$3))</f>
        <v>0.67793705109056057</v>
      </c>
      <c r="AO271" s="76">
        <f t="shared" si="322"/>
        <v>200</v>
      </c>
      <c r="AP271" s="76">
        <f t="shared" si="323"/>
        <v>10</v>
      </c>
      <c r="AQ271" s="76">
        <v>14</v>
      </c>
      <c r="AR271" s="67">
        <f t="shared" si="324"/>
        <v>1.325</v>
      </c>
      <c r="AS271" s="75">
        <f>AS270*AQ271</f>
        <v>26553139200</v>
      </c>
      <c r="AT271" s="75">
        <f t="shared" si="325"/>
        <v>7036581888000</v>
      </c>
      <c r="AU271" s="75">
        <f t="shared" si="326"/>
        <v>10995116277760.146</v>
      </c>
      <c r="AV271" s="75">
        <f t="shared" si="327"/>
        <v>4.503599627370576E+17</v>
      </c>
      <c r="AW271" s="75">
        <f t="shared" si="328"/>
        <v>94578.434660911444</v>
      </c>
      <c r="AX271" s="106">
        <f t="shared" si="329"/>
        <v>1.5625649573567708</v>
      </c>
      <c r="AY271" s="79">
        <f>AX271/(($C271/AR$3))</f>
        <v>0.1705435394149688</v>
      </c>
      <c r="AZ271" s="76">
        <f t="shared" si="330"/>
        <v>163</v>
      </c>
      <c r="BA271" s="76">
        <f t="shared" si="331"/>
        <v>10</v>
      </c>
      <c r="BB271" s="76">
        <v>1</v>
      </c>
      <c r="BC271" s="67">
        <f t="shared" si="332"/>
        <v>1.51</v>
      </c>
      <c r="BD271" s="75">
        <f>BD270*BB271</f>
        <v>135475200</v>
      </c>
      <c r="BE271" s="75">
        <f t="shared" si="333"/>
        <v>33344510976</v>
      </c>
      <c r="BF271" s="75">
        <f t="shared" si="334"/>
        <v>65099530831.676407</v>
      </c>
      <c r="BG271" s="75">
        <f t="shared" si="335"/>
        <v>4.503599627370576E+17</v>
      </c>
      <c r="BH271" s="75">
        <f t="shared" si="336"/>
        <v>94578.434660911444</v>
      </c>
      <c r="BI271" s="106">
        <f t="shared" si="337"/>
        <v>1.9523312511175335</v>
      </c>
      <c r="BJ271" s="79">
        <f>BI271/(($C271/BC$3))</f>
        <v>0.2428352709380128</v>
      </c>
      <c r="BK271" s="76">
        <f t="shared" si="338"/>
        <v>113</v>
      </c>
      <c r="BL271" s="76">
        <f t="shared" si="339"/>
        <v>10</v>
      </c>
      <c r="BM271" s="76">
        <v>1</v>
      </c>
      <c r="BN271" s="67">
        <f t="shared" si="340"/>
        <v>1.76</v>
      </c>
      <c r="BO271" s="75">
        <f>BO270*BM271</f>
        <v>57600</v>
      </c>
      <c r="BP271" s="75">
        <f t="shared" si="341"/>
        <v>11455488</v>
      </c>
      <c r="BQ271" s="75">
        <f t="shared" si="342"/>
        <v>63573760.577808768</v>
      </c>
      <c r="BR271" s="75">
        <f t="shared" si="343"/>
        <v>4.503599627370576E+17</v>
      </c>
      <c r="BS271" s="75">
        <f t="shared" si="344"/>
        <v>94578.434660911444</v>
      </c>
      <c r="BT271" s="106">
        <f t="shared" si="345"/>
        <v>5.5496335536127983</v>
      </c>
      <c r="BU271" s="79">
        <f>BT271/(($C271/BN$3))</f>
        <v>0.80455972441174006</v>
      </c>
      <c r="BV271" s="76">
        <f t="shared" si="346"/>
        <v>58</v>
      </c>
      <c r="BW271" s="76">
        <f t="shared" si="347"/>
        <v>10</v>
      </c>
      <c r="BX271" s="76">
        <v>1</v>
      </c>
      <c r="BY271" s="67">
        <f t="shared" si="348"/>
        <v>2.0350000000000001</v>
      </c>
      <c r="BZ271" s="75">
        <f>BZ270*BX271</f>
        <v>48</v>
      </c>
      <c r="CA271" s="75">
        <f t="shared" si="349"/>
        <v>5665.4400000000005</v>
      </c>
      <c r="CB271" s="75">
        <f t="shared" si="350"/>
        <v>31041.875282133071</v>
      </c>
      <c r="CC271" s="75">
        <f t="shared" si="351"/>
        <v>4.503599627370576E+17</v>
      </c>
      <c r="CD271" s="75">
        <f t="shared" si="352"/>
        <v>94578.434660911444</v>
      </c>
      <c r="CE271" s="106">
        <f t="shared" si="353"/>
        <v>5.4791640688336773</v>
      </c>
      <c r="CF271" s="79">
        <f>CE271/(($C271/BY$3))</f>
        <v>0.91845954531108176</v>
      </c>
      <c r="CG271" s="76">
        <f t="shared" si="354"/>
        <v>8</v>
      </c>
      <c r="CH271" s="76">
        <f t="shared" si="355"/>
        <v>10</v>
      </c>
      <c r="CI271" s="76">
        <v>1</v>
      </c>
      <c r="CJ271" s="67">
        <f t="shared" si="356"/>
        <v>2.2850000000000001</v>
      </c>
      <c r="CK271" s="75">
        <f>CK270*CI271</f>
        <v>1</v>
      </c>
      <c r="CL271" s="75">
        <f t="shared" si="357"/>
        <v>18.28</v>
      </c>
      <c r="CM271" s="75">
        <f t="shared" si="358"/>
        <v>30.314331330207978</v>
      </c>
      <c r="CN271" s="75">
        <f t="shared" si="359"/>
        <v>4.503599627370576E+17</v>
      </c>
      <c r="CO271" s="75">
        <f t="shared" si="360"/>
        <v>94578.434660911444</v>
      </c>
      <c r="CP271" s="106">
        <f t="shared" si="369"/>
        <v>1.6583332237531716</v>
      </c>
      <c r="CQ271" s="79">
        <f>CP271/(($C271/CJ$3))</f>
        <v>0.31213273610181197</v>
      </c>
      <c r="CR271" s="76">
        <f t="shared" si="361"/>
        <v>-55</v>
      </c>
      <c r="CS271" s="76">
        <f t="shared" si="362"/>
        <v>10</v>
      </c>
      <c r="CT271" s="76">
        <v>1</v>
      </c>
      <c r="CU271" s="67">
        <f t="shared" si="363"/>
        <v>2.6</v>
      </c>
      <c r="CV271" s="75">
        <f>CV270*CT271</f>
        <v>1</v>
      </c>
      <c r="CW271" s="75">
        <f t="shared" si="364"/>
        <v>-143</v>
      </c>
      <c r="CX271" s="75">
        <f t="shared" si="365"/>
        <v>4.8828124999999818E-3</v>
      </c>
      <c r="CY271" s="75">
        <f t="shared" si="366"/>
        <v>4.503599627370576E+17</v>
      </c>
      <c r="CZ271" s="75">
        <f t="shared" si="367"/>
        <v>94578.434660911444</v>
      </c>
    </row>
    <row r="272" spans="1:104">
      <c r="A272" s="67">
        <f t="shared" si="296"/>
        <v>2521.3837585304345</v>
      </c>
      <c r="B272" s="67">
        <f t="shared" si="297"/>
        <v>8.8666666666666671</v>
      </c>
      <c r="C272" s="88">
        <f t="shared" si="294"/>
        <v>12.14</v>
      </c>
      <c r="D272" s="92"/>
      <c r="E272" s="70">
        <f t="shared" si="298"/>
        <v>1.034655496705168E+16</v>
      </c>
      <c r="F272" s="67">
        <f t="shared" si="368"/>
        <v>53.200000000000024</v>
      </c>
      <c r="G272" s="71">
        <v>266</v>
      </c>
      <c r="H272" s="76">
        <f t="shared" si="299"/>
        <v>266</v>
      </c>
      <c r="I272" s="76">
        <f t="shared" si="300"/>
        <v>10</v>
      </c>
      <c r="J272" s="76">
        <v>1</v>
      </c>
      <c r="K272" s="67">
        <f t="shared" si="301"/>
        <v>1</v>
      </c>
      <c r="L272" s="75">
        <f>L271*J272</f>
        <v>72861813964800</v>
      </c>
      <c r="M272" s="75">
        <f t="shared" si="302"/>
        <v>1.93812425146368E+16</v>
      </c>
      <c r="N272" s="75">
        <f t="shared" si="303"/>
        <v>1.034655496705168E+17</v>
      </c>
      <c r="O272" s="75">
        <f t="shared" si="304"/>
        <v>5.17327748352584E+17</v>
      </c>
      <c r="P272" s="75">
        <f t="shared" si="305"/>
        <v>97997.782081549551</v>
      </c>
      <c r="Q272" s="106">
        <f t="shared" si="293"/>
        <v>5.3384373882313874</v>
      </c>
      <c r="R272" s="79">
        <f>Q272/(($C272/K$3))</f>
        <v>0.43973948832219006</v>
      </c>
      <c r="S272" s="76">
        <f t="shared" si="306"/>
        <v>256</v>
      </c>
      <c r="T272" s="76">
        <f t="shared" si="307"/>
        <v>10</v>
      </c>
      <c r="U272" s="76">
        <v>1</v>
      </c>
      <c r="V272" s="67">
        <f t="shared" si="308"/>
        <v>1.05</v>
      </c>
      <c r="W272" s="75">
        <f>W271*U272</f>
        <v>5204415283200</v>
      </c>
      <c r="X272" s="75">
        <f t="shared" si="309"/>
        <v>1398946828124160</v>
      </c>
      <c r="Y272" s="75">
        <f t="shared" si="310"/>
        <v>2.5866387417629184E+16</v>
      </c>
      <c r="Z272" s="75">
        <f t="shared" si="311"/>
        <v>5.17327748352584E+17</v>
      </c>
      <c r="AA272" s="75">
        <f t="shared" si="312"/>
        <v>97997.782081549551</v>
      </c>
      <c r="AB272" s="106">
        <f t="shared" si="313"/>
        <v>18.489900329030576</v>
      </c>
      <c r="AC272" s="79">
        <f>AB272/(($C272/V$3))</f>
        <v>1.5992088422967137</v>
      </c>
      <c r="AD272" s="76">
        <f t="shared" si="314"/>
        <v>231</v>
      </c>
      <c r="AE272" s="76">
        <f t="shared" si="315"/>
        <v>10</v>
      </c>
      <c r="AF272" s="76">
        <v>1</v>
      </c>
      <c r="AG272" s="67">
        <f t="shared" si="316"/>
        <v>1.175</v>
      </c>
      <c r="AH272" s="75">
        <f>AH271*AF272</f>
        <v>371743948800</v>
      </c>
      <c r="AI272" s="75">
        <f t="shared" si="317"/>
        <v>100900601303040</v>
      </c>
      <c r="AJ272" s="75">
        <f t="shared" si="318"/>
        <v>808324606800910.75</v>
      </c>
      <c r="AK272" s="75">
        <f t="shared" si="319"/>
        <v>5.17327748352584E+17</v>
      </c>
      <c r="AL272" s="75">
        <f t="shared" si="320"/>
        <v>97997.782081549551</v>
      </c>
      <c r="AM272" s="106">
        <f t="shared" si="321"/>
        <v>8.0110980148991153</v>
      </c>
      <c r="AN272" s="79">
        <f>AM272/(($C272/AG$3))</f>
        <v>0.77537398414385994</v>
      </c>
      <c r="AO272" s="76">
        <f t="shared" si="322"/>
        <v>201</v>
      </c>
      <c r="AP272" s="76">
        <f t="shared" si="323"/>
        <v>10</v>
      </c>
      <c r="AQ272" s="76">
        <v>1</v>
      </c>
      <c r="AR272" s="67">
        <f t="shared" si="324"/>
        <v>1.325</v>
      </c>
      <c r="AS272" s="75">
        <f>AS271*AQ272</f>
        <v>26553139200</v>
      </c>
      <c r="AT272" s="75">
        <f t="shared" si="325"/>
        <v>7071764797440</v>
      </c>
      <c r="AU272" s="75">
        <f t="shared" si="326"/>
        <v>12630071981264.203</v>
      </c>
      <c r="AV272" s="75">
        <f t="shared" si="327"/>
        <v>5.17327748352584E+17</v>
      </c>
      <c r="AW272" s="75">
        <f t="shared" si="328"/>
        <v>97997.782081549551</v>
      </c>
      <c r="AX272" s="106">
        <f t="shared" si="329"/>
        <v>1.7859858667579451</v>
      </c>
      <c r="AY272" s="79">
        <f>AX272/(($C272/AR$3))</f>
        <v>0.19492844097646433</v>
      </c>
      <c r="AZ272" s="76">
        <f t="shared" si="330"/>
        <v>164</v>
      </c>
      <c r="BA272" s="76">
        <f t="shared" si="331"/>
        <v>10</v>
      </c>
      <c r="BB272" s="76">
        <v>1</v>
      </c>
      <c r="BC272" s="67">
        <f t="shared" si="332"/>
        <v>1.51</v>
      </c>
      <c r="BD272" s="75">
        <f>BD271*BB272</f>
        <v>135475200</v>
      </c>
      <c r="BE272" s="75">
        <f t="shared" si="333"/>
        <v>33549078528</v>
      </c>
      <c r="BF272" s="75">
        <f t="shared" si="334"/>
        <v>74779723977.425446</v>
      </c>
      <c r="BG272" s="75">
        <f t="shared" si="335"/>
        <v>5.17327748352584E+17</v>
      </c>
      <c r="BH272" s="75">
        <f t="shared" si="336"/>
        <v>97997.782081549551</v>
      </c>
      <c r="BI272" s="106">
        <f t="shared" si="337"/>
        <v>2.2289650642718675</v>
      </c>
      <c r="BJ272" s="79">
        <f>BI272/(($C272/BC$3))</f>
        <v>0.27724359530893899</v>
      </c>
      <c r="BK272" s="76">
        <f t="shared" si="338"/>
        <v>114</v>
      </c>
      <c r="BL272" s="76">
        <f t="shared" si="339"/>
        <v>10</v>
      </c>
      <c r="BM272" s="76">
        <v>1</v>
      </c>
      <c r="BN272" s="67">
        <f t="shared" si="340"/>
        <v>1.76</v>
      </c>
      <c r="BO272" s="75">
        <f>BO271*BM272</f>
        <v>57600</v>
      </c>
      <c r="BP272" s="75">
        <f t="shared" si="341"/>
        <v>11556864</v>
      </c>
      <c r="BQ272" s="75">
        <f t="shared" si="342"/>
        <v>73027074.196704298</v>
      </c>
      <c r="BR272" s="75">
        <f t="shared" si="343"/>
        <v>5.17327748352584E+17</v>
      </c>
      <c r="BS272" s="75">
        <f t="shared" si="344"/>
        <v>97997.782081549551</v>
      </c>
      <c r="BT272" s="106">
        <f t="shared" si="345"/>
        <v>6.3189351537496936</v>
      </c>
      <c r="BU272" s="79">
        <f>BT272/(($C272/BN$3))</f>
        <v>0.91608944568364581</v>
      </c>
      <c r="BV272" s="76">
        <f t="shared" si="346"/>
        <v>59</v>
      </c>
      <c r="BW272" s="76">
        <f t="shared" si="347"/>
        <v>10</v>
      </c>
      <c r="BX272" s="76">
        <v>1</v>
      </c>
      <c r="BY272" s="67">
        <f t="shared" si="348"/>
        <v>2.0350000000000001</v>
      </c>
      <c r="BZ272" s="75">
        <f>BZ271*BX272</f>
        <v>48</v>
      </c>
      <c r="CA272" s="75">
        <f t="shared" si="349"/>
        <v>5763.1200000000008</v>
      </c>
      <c r="CB272" s="75">
        <f t="shared" si="350"/>
        <v>35657.751072609382</v>
      </c>
      <c r="CC272" s="75">
        <f t="shared" si="351"/>
        <v>5.17327748352584E+17</v>
      </c>
      <c r="CD272" s="75">
        <f t="shared" si="352"/>
        <v>97997.782081549551</v>
      </c>
      <c r="CE272" s="106">
        <f t="shared" si="353"/>
        <v>6.1872303669903417</v>
      </c>
      <c r="CF272" s="79">
        <f>CE272/(($C272/BY$3))</f>
        <v>1.0371510541042295</v>
      </c>
      <c r="CG272" s="76">
        <f t="shared" si="354"/>
        <v>9</v>
      </c>
      <c r="CH272" s="76">
        <f t="shared" si="355"/>
        <v>10</v>
      </c>
      <c r="CI272" s="76">
        <v>1</v>
      </c>
      <c r="CJ272" s="67">
        <f t="shared" si="356"/>
        <v>2.2850000000000001</v>
      </c>
      <c r="CK272" s="75">
        <f>CK271*CI272</f>
        <v>1</v>
      </c>
      <c r="CL272" s="75">
        <f t="shared" si="357"/>
        <v>20.565000000000001</v>
      </c>
      <c r="CM272" s="75">
        <f t="shared" si="358"/>
        <v>34.822022531844986</v>
      </c>
      <c r="CN272" s="75">
        <f t="shared" si="359"/>
        <v>5.17327748352584E+17</v>
      </c>
      <c r="CO272" s="75">
        <f t="shared" si="360"/>
        <v>97997.782081549551</v>
      </c>
      <c r="CP272" s="106">
        <f t="shared" si="369"/>
        <v>1.6932663521441762</v>
      </c>
      <c r="CQ272" s="79">
        <f>CP272/(($C272/CJ$3))</f>
        <v>0.31870787600077782</v>
      </c>
      <c r="CR272" s="76">
        <f t="shared" si="361"/>
        <v>-54</v>
      </c>
      <c r="CS272" s="76">
        <f t="shared" si="362"/>
        <v>10</v>
      </c>
      <c r="CT272" s="76">
        <v>1</v>
      </c>
      <c r="CU272" s="67">
        <f t="shared" si="363"/>
        <v>2.6</v>
      </c>
      <c r="CV272" s="75">
        <f>CV271*CT272</f>
        <v>1</v>
      </c>
      <c r="CW272" s="75">
        <f t="shared" si="364"/>
        <v>-140.4</v>
      </c>
      <c r="CX272" s="75">
        <f t="shared" si="365"/>
        <v>5.6088786865089411E-3</v>
      </c>
      <c r="CY272" s="75">
        <f t="shared" si="366"/>
        <v>5.17327748352584E+17</v>
      </c>
      <c r="CZ272" s="75">
        <f t="shared" si="367"/>
        <v>97997.782081549551</v>
      </c>
    </row>
    <row r="273" spans="1:104">
      <c r="A273" s="67">
        <f t="shared" si="296"/>
        <v>2610.3001647498963</v>
      </c>
      <c r="B273" s="67">
        <f t="shared" si="297"/>
        <v>8.9</v>
      </c>
      <c r="C273" s="88">
        <f t="shared" si="294"/>
        <v>12.14</v>
      </c>
      <c r="D273" s="92"/>
      <c r="E273" s="70">
        <f t="shared" si="298"/>
        <v>1.1885070670538668E+16</v>
      </c>
      <c r="F273" s="67">
        <f t="shared" si="368"/>
        <v>53.400000000000027</v>
      </c>
      <c r="G273" s="71">
        <v>267</v>
      </c>
      <c r="H273" s="76">
        <f t="shared" si="299"/>
        <v>267</v>
      </c>
      <c r="I273" s="76">
        <f t="shared" si="300"/>
        <v>10</v>
      </c>
      <c r="J273" s="76">
        <v>1</v>
      </c>
      <c r="K273" s="67">
        <f t="shared" si="301"/>
        <v>1</v>
      </c>
      <c r="L273" s="75">
        <f>L272*J273</f>
        <v>72861813964800</v>
      </c>
      <c r="M273" s="75">
        <f t="shared" si="302"/>
        <v>1.94541043286016E+16</v>
      </c>
      <c r="N273" s="75">
        <f t="shared" si="303"/>
        <v>1.1885070670538669E+17</v>
      </c>
      <c r="O273" s="75">
        <f t="shared" si="304"/>
        <v>5.942535335269335E+17</v>
      </c>
      <c r="P273" s="75">
        <f t="shared" si="305"/>
        <v>101540.67640877096</v>
      </c>
      <c r="Q273" s="106">
        <f t="shared" si="293"/>
        <v>6.1092870017485872</v>
      </c>
      <c r="R273" s="79">
        <f>Q273/(($C273/K$3))</f>
        <v>0.50323616159378803</v>
      </c>
      <c r="S273" s="76">
        <f t="shared" si="306"/>
        <v>257</v>
      </c>
      <c r="T273" s="76">
        <f t="shared" si="307"/>
        <v>10</v>
      </c>
      <c r="U273" s="76">
        <v>1</v>
      </c>
      <c r="V273" s="67">
        <f t="shared" si="308"/>
        <v>1.05</v>
      </c>
      <c r="W273" s="75">
        <f>W272*U273</f>
        <v>5204415283200</v>
      </c>
      <c r="X273" s="75">
        <f t="shared" si="309"/>
        <v>1404411464171520</v>
      </c>
      <c r="Y273" s="75">
        <f t="shared" si="310"/>
        <v>2.9712676676346648E+16</v>
      </c>
      <c r="Z273" s="75">
        <f t="shared" si="311"/>
        <v>5.942535335269335E+17</v>
      </c>
      <c r="AA273" s="75">
        <f t="shared" si="312"/>
        <v>101540.67640877096</v>
      </c>
      <c r="AB273" s="106">
        <f t="shared" si="313"/>
        <v>21.156674830958128</v>
      </c>
      <c r="AC273" s="79">
        <f>AB273/(($C273/V$3))</f>
        <v>1.829860673188306</v>
      </c>
      <c r="AD273" s="76">
        <f t="shared" si="314"/>
        <v>232</v>
      </c>
      <c r="AE273" s="76">
        <f t="shared" si="315"/>
        <v>10</v>
      </c>
      <c r="AF273" s="76">
        <v>1</v>
      </c>
      <c r="AG273" s="67">
        <f t="shared" si="316"/>
        <v>1.175</v>
      </c>
      <c r="AH273" s="75">
        <f>AH272*AF273</f>
        <v>371743948800</v>
      </c>
      <c r="AI273" s="75">
        <f t="shared" si="317"/>
        <v>101337400442880</v>
      </c>
      <c r="AJ273" s="75">
        <f t="shared" si="318"/>
        <v>928521146135831.37</v>
      </c>
      <c r="AK273" s="75">
        <f t="shared" si="319"/>
        <v>5.942535335269335E+17</v>
      </c>
      <c r="AL273" s="75">
        <f t="shared" si="320"/>
        <v>101540.67640877096</v>
      </c>
      <c r="AM273" s="106">
        <f t="shared" si="321"/>
        <v>9.1626698738853385</v>
      </c>
      <c r="AN273" s="79">
        <f>AM273/(($C273/AG$3))</f>
        <v>0.88683172173107683</v>
      </c>
      <c r="AO273" s="76">
        <f t="shared" si="322"/>
        <v>202</v>
      </c>
      <c r="AP273" s="76">
        <f t="shared" si="323"/>
        <v>10</v>
      </c>
      <c r="AQ273" s="76">
        <v>1</v>
      </c>
      <c r="AR273" s="67">
        <f t="shared" si="324"/>
        <v>1.325</v>
      </c>
      <c r="AS273" s="75">
        <f>AS272*AQ273</f>
        <v>26553139200</v>
      </c>
      <c r="AT273" s="75">
        <f t="shared" si="325"/>
        <v>7106947706880</v>
      </c>
      <c r="AU273" s="75">
        <f t="shared" si="326"/>
        <v>14508142908372.336</v>
      </c>
      <c r="AV273" s="75">
        <f t="shared" si="327"/>
        <v>5.942535335269335E+17</v>
      </c>
      <c r="AW273" s="75">
        <f t="shared" si="328"/>
        <v>101540.67640877096</v>
      </c>
      <c r="AX273" s="106">
        <f t="shared" si="329"/>
        <v>2.0414027943849207</v>
      </c>
      <c r="AY273" s="79">
        <f>AX273/(($C273/AR$3))</f>
        <v>0.22280549444481218</v>
      </c>
      <c r="AZ273" s="76">
        <f t="shared" si="330"/>
        <v>165</v>
      </c>
      <c r="BA273" s="76">
        <f t="shared" si="331"/>
        <v>10</v>
      </c>
      <c r="BB273" s="76">
        <v>1</v>
      </c>
      <c r="BC273" s="67">
        <f t="shared" si="332"/>
        <v>1.51</v>
      </c>
      <c r="BD273" s="75">
        <f>BD272*BB273</f>
        <v>135475200</v>
      </c>
      <c r="BE273" s="75">
        <f t="shared" si="333"/>
        <v>33753646080</v>
      </c>
      <c r="BF273" s="75">
        <f t="shared" si="334"/>
        <v>85899345920.000931</v>
      </c>
      <c r="BG273" s="75">
        <f t="shared" si="335"/>
        <v>5.942535335269335E+17</v>
      </c>
      <c r="BH273" s="75">
        <f t="shared" si="336"/>
        <v>101540.67640877096</v>
      </c>
      <c r="BI273" s="106">
        <f t="shared" si="337"/>
        <v>2.5448908753860149</v>
      </c>
      <c r="BJ273" s="79">
        <f>BI273/(($C273/BC$3))</f>
        <v>0.31653914512626707</v>
      </c>
      <c r="BK273" s="76">
        <f t="shared" si="338"/>
        <v>115</v>
      </c>
      <c r="BL273" s="76">
        <f t="shared" si="339"/>
        <v>10</v>
      </c>
      <c r="BM273" s="76">
        <v>1</v>
      </c>
      <c r="BN273" s="67">
        <f t="shared" si="340"/>
        <v>1.76</v>
      </c>
      <c r="BO273" s="75">
        <f>BO272*BM273</f>
        <v>57600</v>
      </c>
      <c r="BP273" s="75">
        <f t="shared" si="341"/>
        <v>11658240</v>
      </c>
      <c r="BQ273" s="75">
        <f t="shared" si="342"/>
        <v>83886080.000000656</v>
      </c>
      <c r="BR273" s="75">
        <f t="shared" si="343"/>
        <v>5.942535335269335E+17</v>
      </c>
      <c r="BS273" s="75">
        <f t="shared" si="344"/>
        <v>101540.67640877096</v>
      </c>
      <c r="BT273" s="106">
        <f t="shared" si="345"/>
        <v>7.1954325867369908</v>
      </c>
      <c r="BU273" s="79">
        <f>BT273/(($C273/BN$3))</f>
        <v>1.0431599137279326</v>
      </c>
      <c r="BV273" s="76">
        <f t="shared" si="346"/>
        <v>60</v>
      </c>
      <c r="BW273" s="76">
        <f t="shared" si="347"/>
        <v>10</v>
      </c>
      <c r="BX273" s="76">
        <v>10</v>
      </c>
      <c r="BY273" s="67">
        <f t="shared" si="348"/>
        <v>2.0350000000000001</v>
      </c>
      <c r="BZ273" s="75">
        <f>BZ272*BX273</f>
        <v>480</v>
      </c>
      <c r="CA273" s="75">
        <f t="shared" si="349"/>
        <v>58608.000000000007</v>
      </c>
      <c r="CB273" s="75">
        <f t="shared" si="350"/>
        <v>40960.00000000016</v>
      </c>
      <c r="CC273" s="75">
        <f t="shared" si="351"/>
        <v>5.942535335269335E+17</v>
      </c>
      <c r="CD273" s="75">
        <f t="shared" si="352"/>
        <v>101540.67640877096</v>
      </c>
      <c r="CE273" s="106">
        <f t="shared" si="353"/>
        <v>0.69888069888070148</v>
      </c>
      <c r="CF273" s="79">
        <f>CE273/(($C273/BY$3))</f>
        <v>0.11715174812374196</v>
      </c>
      <c r="CG273" s="76">
        <f t="shared" si="354"/>
        <v>10</v>
      </c>
      <c r="CH273" s="76">
        <f t="shared" si="355"/>
        <v>10</v>
      </c>
      <c r="CI273" s="76">
        <v>1</v>
      </c>
      <c r="CJ273" s="67">
        <f t="shared" si="356"/>
        <v>2.2850000000000001</v>
      </c>
      <c r="CK273" s="75">
        <f>CK272*CI273</f>
        <v>1</v>
      </c>
      <c r="CL273" s="75">
        <f t="shared" si="357"/>
        <v>22.85</v>
      </c>
      <c r="CM273" s="75">
        <f t="shared" si="358"/>
        <v>40.000000000000028</v>
      </c>
      <c r="CN273" s="75">
        <f t="shared" si="359"/>
        <v>5.942535335269335E+17</v>
      </c>
      <c r="CO273" s="75">
        <f t="shared" si="360"/>
        <v>101540.67640877096</v>
      </c>
      <c r="CP273" s="106">
        <f t="shared" si="369"/>
        <v>1.7505470459518611</v>
      </c>
      <c r="CQ273" s="79">
        <f>CP273/(($C273/CJ$3))</f>
        <v>0.32948929159802332</v>
      </c>
      <c r="CR273" s="76">
        <f t="shared" si="361"/>
        <v>-53</v>
      </c>
      <c r="CS273" s="76">
        <f t="shared" si="362"/>
        <v>10</v>
      </c>
      <c r="CT273" s="76">
        <v>1</v>
      </c>
      <c r="CU273" s="67">
        <f t="shared" si="363"/>
        <v>2.6</v>
      </c>
      <c r="CV273" s="75">
        <f>CV272*CT273</f>
        <v>1</v>
      </c>
      <c r="CW273" s="75">
        <f t="shared" si="364"/>
        <v>-137.80000000000001</v>
      </c>
      <c r="CX273" s="75">
        <f t="shared" si="365"/>
        <v>6.4429097205707508E-3</v>
      </c>
      <c r="CY273" s="75">
        <f t="shared" si="366"/>
        <v>5.942535335269335E+17</v>
      </c>
      <c r="CZ273" s="75">
        <f t="shared" si="367"/>
        <v>101540.67640877096</v>
      </c>
    </row>
    <row r="274" spans="1:104">
      <c r="A274" s="67">
        <f t="shared" si="296"/>
        <v>2702.3522012629369</v>
      </c>
      <c r="B274" s="67">
        <f t="shared" si="297"/>
        <v>8.9333333333333336</v>
      </c>
      <c r="C274" s="88">
        <f t="shared" si="294"/>
        <v>12.14</v>
      </c>
      <c r="D274" s="92"/>
      <c r="E274" s="70">
        <f t="shared" si="298"/>
        <v>1.3652361128271278E+16</v>
      </c>
      <c r="F274" s="67">
        <f t="shared" si="368"/>
        <v>53.60000000000003</v>
      </c>
      <c r="G274" s="71">
        <v>268</v>
      </c>
      <c r="H274" s="76">
        <f t="shared" si="299"/>
        <v>268</v>
      </c>
      <c r="I274" s="76">
        <f t="shared" si="300"/>
        <v>10</v>
      </c>
      <c r="J274" s="76">
        <v>1</v>
      </c>
      <c r="K274" s="67">
        <f t="shared" si="301"/>
        <v>1</v>
      </c>
      <c r="L274" s="75">
        <f>L273*J274</f>
        <v>72861813964800</v>
      </c>
      <c r="M274" s="75">
        <f t="shared" si="302"/>
        <v>1.95269661425664E+16</v>
      </c>
      <c r="N274" s="75">
        <f t="shared" si="303"/>
        <v>1.3652361128271278E+17</v>
      </c>
      <c r="O274" s="75">
        <f t="shared" si="304"/>
        <v>6.826180564135639E+17</v>
      </c>
      <c r="P274" s="75">
        <f t="shared" si="305"/>
        <v>105211.57903583701</v>
      </c>
      <c r="Q274" s="106">
        <f t="shared" si="293"/>
        <v>6.9915423771390683</v>
      </c>
      <c r="R274" s="79">
        <f>Q274/(($C274/K$3))</f>
        <v>0.57590958625527744</v>
      </c>
      <c r="S274" s="76">
        <f t="shared" si="306"/>
        <v>258</v>
      </c>
      <c r="T274" s="76">
        <f t="shared" si="307"/>
        <v>10</v>
      </c>
      <c r="U274" s="76">
        <v>1</v>
      </c>
      <c r="V274" s="67">
        <f t="shared" si="308"/>
        <v>1.05</v>
      </c>
      <c r="W274" s="75">
        <f>W273*U274</f>
        <v>5204415283200</v>
      </c>
      <c r="X274" s="75">
        <f t="shared" si="309"/>
        <v>1409876100218880</v>
      </c>
      <c r="Y274" s="75">
        <f t="shared" si="310"/>
        <v>3.4130902820678168E+16</v>
      </c>
      <c r="Z274" s="75">
        <f t="shared" si="311"/>
        <v>6.826180564135639E+17</v>
      </c>
      <c r="AA274" s="75">
        <f t="shared" si="312"/>
        <v>105211.57903583701</v>
      </c>
      <c r="AB274" s="106">
        <f t="shared" si="313"/>
        <v>24.208441305856184</v>
      </c>
      <c r="AC274" s="79">
        <f>AB274/(($C274/V$3))</f>
        <v>2.0938108213467044</v>
      </c>
      <c r="AD274" s="76">
        <f t="shared" si="314"/>
        <v>233</v>
      </c>
      <c r="AE274" s="76">
        <f t="shared" si="315"/>
        <v>10</v>
      </c>
      <c r="AF274" s="76">
        <v>1</v>
      </c>
      <c r="AG274" s="67">
        <f t="shared" si="316"/>
        <v>1.175</v>
      </c>
      <c r="AH274" s="75">
        <f>AH273*AF274</f>
        <v>371743948800</v>
      </c>
      <c r="AI274" s="75">
        <f t="shared" si="317"/>
        <v>101774199582720</v>
      </c>
      <c r="AJ274" s="75">
        <f t="shared" si="318"/>
        <v>1066590713146191.2</v>
      </c>
      <c r="AK274" s="75">
        <f t="shared" si="319"/>
        <v>6.826180564135639E+17</v>
      </c>
      <c r="AL274" s="75">
        <f t="shared" si="320"/>
        <v>105211.57903583701</v>
      </c>
      <c r="AM274" s="106">
        <f t="shared" si="321"/>
        <v>10.479971520476445</v>
      </c>
      <c r="AN274" s="79">
        <f>AM274/(($C274/AG$3))</f>
        <v>1.0143300277232143</v>
      </c>
      <c r="AO274" s="76">
        <f t="shared" si="322"/>
        <v>203</v>
      </c>
      <c r="AP274" s="76">
        <f t="shared" si="323"/>
        <v>10</v>
      </c>
      <c r="AQ274" s="76">
        <v>1</v>
      </c>
      <c r="AR274" s="67">
        <f t="shared" si="324"/>
        <v>1.325</v>
      </c>
      <c r="AS274" s="75">
        <f>AS273*AQ274</f>
        <v>26553139200</v>
      </c>
      <c r="AT274" s="75">
        <f t="shared" si="325"/>
        <v>7142130616320</v>
      </c>
      <c r="AU274" s="75">
        <f t="shared" si="326"/>
        <v>16665479892909.199</v>
      </c>
      <c r="AV274" s="75">
        <f t="shared" si="327"/>
        <v>6.826180564135639E+17</v>
      </c>
      <c r="AW274" s="75">
        <f t="shared" si="328"/>
        <v>105211.57903583701</v>
      </c>
      <c r="AX274" s="106">
        <f t="shared" si="329"/>
        <v>2.3334045242505139</v>
      </c>
      <c r="AY274" s="79">
        <f>AX274/(($C274/AR$3))</f>
        <v>0.25467553497791851</v>
      </c>
      <c r="AZ274" s="76">
        <f t="shared" si="330"/>
        <v>166</v>
      </c>
      <c r="BA274" s="76">
        <f t="shared" si="331"/>
        <v>10</v>
      </c>
      <c r="BB274" s="76">
        <v>1</v>
      </c>
      <c r="BC274" s="67">
        <f t="shared" si="332"/>
        <v>1.51</v>
      </c>
      <c r="BD274" s="75">
        <f>BD273*BB274</f>
        <v>135475200</v>
      </c>
      <c r="BE274" s="75">
        <f t="shared" si="333"/>
        <v>33958213632</v>
      </c>
      <c r="BF274" s="75">
        <f t="shared" si="334"/>
        <v>98672437353.626373</v>
      </c>
      <c r="BG274" s="75">
        <f t="shared" si="335"/>
        <v>6.826180564135639E+17</v>
      </c>
      <c r="BH274" s="75">
        <f t="shared" si="336"/>
        <v>105211.57903583701</v>
      </c>
      <c r="BI274" s="106">
        <f t="shared" si="337"/>
        <v>2.905701649177562</v>
      </c>
      <c r="BJ274" s="79">
        <f>BI274/(($C274/BC$3))</f>
        <v>0.36141758568847759</v>
      </c>
      <c r="BK274" s="76">
        <f t="shared" si="338"/>
        <v>116</v>
      </c>
      <c r="BL274" s="76">
        <f t="shared" si="339"/>
        <v>10</v>
      </c>
      <c r="BM274" s="76">
        <v>1</v>
      </c>
      <c r="BN274" s="67">
        <f t="shared" si="340"/>
        <v>1.76</v>
      </c>
      <c r="BO274" s="75">
        <f>BO273*BM274</f>
        <v>57600</v>
      </c>
      <c r="BP274" s="75">
        <f t="shared" si="341"/>
        <v>11759616</v>
      </c>
      <c r="BQ274" s="75">
        <f t="shared" si="342"/>
        <v>96359802.103150427</v>
      </c>
      <c r="BR274" s="75">
        <f t="shared" si="343"/>
        <v>6.826180564135639E+17</v>
      </c>
      <c r="BS274" s="75">
        <f t="shared" si="344"/>
        <v>105211.57903583701</v>
      </c>
      <c r="BT274" s="106">
        <f t="shared" si="345"/>
        <v>8.1941282864296277</v>
      </c>
      <c r="BU274" s="79">
        <f>BT274/(($C274/BN$3))</f>
        <v>1.187946110717969</v>
      </c>
      <c r="BV274" s="76">
        <f t="shared" si="346"/>
        <v>61</v>
      </c>
      <c r="BW274" s="76">
        <f t="shared" si="347"/>
        <v>10</v>
      </c>
      <c r="BX274" s="76">
        <v>1</v>
      </c>
      <c r="BY274" s="67">
        <f t="shared" si="348"/>
        <v>2.0350000000000001</v>
      </c>
      <c r="BZ274" s="75">
        <f>BZ273*BX274</f>
        <v>480</v>
      </c>
      <c r="CA274" s="75">
        <f t="shared" si="349"/>
        <v>59584.800000000003</v>
      </c>
      <c r="CB274" s="75">
        <f t="shared" si="350"/>
        <v>47050.684620678738</v>
      </c>
      <c r="CC274" s="75">
        <f t="shared" si="351"/>
        <v>6.826180564135639E+17</v>
      </c>
      <c r="CD274" s="75">
        <f t="shared" si="352"/>
        <v>105211.57903583701</v>
      </c>
      <c r="CE274" s="106">
        <f t="shared" si="353"/>
        <v>0.78964240243617057</v>
      </c>
      <c r="CF274" s="79">
        <f>CE274/(($C274/BY$3))</f>
        <v>0.1323659216604289</v>
      </c>
      <c r="CG274" s="76">
        <f t="shared" si="354"/>
        <v>11</v>
      </c>
      <c r="CH274" s="76">
        <f t="shared" si="355"/>
        <v>10</v>
      </c>
      <c r="CI274" s="76">
        <v>1</v>
      </c>
      <c r="CJ274" s="67">
        <f t="shared" si="356"/>
        <v>2.2850000000000001</v>
      </c>
      <c r="CK274" s="75">
        <f>CK273*CI274</f>
        <v>1</v>
      </c>
      <c r="CL274" s="75">
        <f t="shared" si="357"/>
        <v>25.135000000000002</v>
      </c>
      <c r="CM274" s="75">
        <f t="shared" si="358"/>
        <v>45.947934199881431</v>
      </c>
      <c r="CN274" s="75">
        <f t="shared" si="359"/>
        <v>6.826180564135639E+17</v>
      </c>
      <c r="CO274" s="75">
        <f t="shared" si="360"/>
        <v>105211.57903583701</v>
      </c>
      <c r="CP274" s="106">
        <f t="shared" si="369"/>
        <v>1.8280459200271106</v>
      </c>
      <c r="CQ274" s="79">
        <f>CP274/(($C274/CJ$3))</f>
        <v>0.34407618840707976</v>
      </c>
      <c r="CR274" s="76">
        <f t="shared" si="361"/>
        <v>-52</v>
      </c>
      <c r="CS274" s="76">
        <f t="shared" si="362"/>
        <v>10</v>
      </c>
      <c r="CT274" s="76">
        <v>1</v>
      </c>
      <c r="CU274" s="67">
        <f t="shared" si="363"/>
        <v>2.6</v>
      </c>
      <c r="CV274" s="75">
        <f>CV273*CT274</f>
        <v>1</v>
      </c>
      <c r="CW274" s="75">
        <f t="shared" si="364"/>
        <v>-135.20000000000002</v>
      </c>
      <c r="CX274" s="75">
        <f t="shared" si="365"/>
        <v>7.4009597974140275E-3</v>
      </c>
      <c r="CY274" s="75">
        <f t="shared" si="366"/>
        <v>6.826180564135639E+17</v>
      </c>
      <c r="CZ274" s="75">
        <f t="shared" si="367"/>
        <v>105211.57903583701</v>
      </c>
    </row>
    <row r="275" spans="1:104">
      <c r="A275" s="67">
        <f t="shared" si="296"/>
        <v>2797.6504458330528</v>
      </c>
      <c r="B275" s="67">
        <f t="shared" si="297"/>
        <v>8.9666666666666668</v>
      </c>
      <c r="C275" s="88">
        <f t="shared" si="294"/>
        <v>12.14</v>
      </c>
      <c r="D275" s="92"/>
      <c r="E275" s="70">
        <f t="shared" si="298"/>
        <v>1.5682444769870682E+16</v>
      </c>
      <c r="F275" s="67">
        <f t="shared" si="368"/>
        <v>53.800000000000033</v>
      </c>
      <c r="G275" s="71">
        <v>269</v>
      </c>
      <c r="H275" s="76">
        <f t="shared" si="299"/>
        <v>269</v>
      </c>
      <c r="I275" s="76">
        <f t="shared" si="300"/>
        <v>10</v>
      </c>
      <c r="J275" s="76">
        <v>1</v>
      </c>
      <c r="K275" s="67">
        <f t="shared" si="301"/>
        <v>1</v>
      </c>
      <c r="L275" s="75">
        <f>L274*J275</f>
        <v>72861813964800</v>
      </c>
      <c r="M275" s="75">
        <f t="shared" si="302"/>
        <v>1.95998279565312E+16</v>
      </c>
      <c r="N275" s="75">
        <f t="shared" si="303"/>
        <v>1.5682444769870682E+17</v>
      </c>
      <c r="O275" s="75">
        <f t="shared" si="304"/>
        <v>7.8412223849353408E+17</v>
      </c>
      <c r="P275" s="75">
        <f t="shared" si="305"/>
        <v>109015.11237262796</v>
      </c>
      <c r="Q275" s="106">
        <f t="shared" si="293"/>
        <v>8.001317564955901</v>
      </c>
      <c r="R275" s="79">
        <f>Q275/(($C275/K$3))</f>
        <v>0.65908711408203469</v>
      </c>
      <c r="S275" s="76">
        <f t="shared" si="306"/>
        <v>259</v>
      </c>
      <c r="T275" s="76">
        <f t="shared" si="307"/>
        <v>10</v>
      </c>
      <c r="U275" s="76">
        <v>1</v>
      </c>
      <c r="V275" s="67">
        <f t="shared" si="308"/>
        <v>1.05</v>
      </c>
      <c r="W275" s="75">
        <f>W274*U275</f>
        <v>5204415283200</v>
      </c>
      <c r="X275" s="75">
        <f t="shared" si="309"/>
        <v>1415340736266240</v>
      </c>
      <c r="Y275" s="75">
        <f t="shared" si="310"/>
        <v>3.920611192467668E+16</v>
      </c>
      <c r="Z275" s="75">
        <f t="shared" si="311"/>
        <v>7.8412223849353408E+17</v>
      </c>
      <c r="AA275" s="75">
        <f t="shared" si="312"/>
        <v>109015.11237262796</v>
      </c>
      <c r="AB275" s="106">
        <f t="shared" si="313"/>
        <v>27.70082915023341</v>
      </c>
      <c r="AC275" s="79">
        <f>AB275/(($C275/V$3))</f>
        <v>2.3958707255144218</v>
      </c>
      <c r="AD275" s="76">
        <f t="shared" si="314"/>
        <v>234</v>
      </c>
      <c r="AE275" s="76">
        <f t="shared" si="315"/>
        <v>10</v>
      </c>
      <c r="AF275" s="76">
        <v>1</v>
      </c>
      <c r="AG275" s="67">
        <f t="shared" si="316"/>
        <v>1.175</v>
      </c>
      <c r="AH275" s="75">
        <f>AH274*AF275</f>
        <v>371743948800</v>
      </c>
      <c r="AI275" s="75">
        <f t="shared" si="317"/>
        <v>102210998722560</v>
      </c>
      <c r="AJ275" s="75">
        <f t="shared" si="318"/>
        <v>1225190997646144.2</v>
      </c>
      <c r="AK275" s="75">
        <f t="shared" si="319"/>
        <v>7.8412223849353408E+17</v>
      </c>
      <c r="AL275" s="75">
        <f t="shared" si="320"/>
        <v>109015.11237262796</v>
      </c>
      <c r="AM275" s="106">
        <f t="shared" si="321"/>
        <v>11.986880208183702</v>
      </c>
      <c r="AN275" s="79">
        <f>AM275/(($C275/AG$3))</f>
        <v>1.1601799213027884</v>
      </c>
      <c r="AO275" s="76">
        <f t="shared" si="322"/>
        <v>204</v>
      </c>
      <c r="AP275" s="76">
        <f t="shared" si="323"/>
        <v>10</v>
      </c>
      <c r="AQ275" s="76">
        <v>1</v>
      </c>
      <c r="AR275" s="67">
        <f t="shared" si="324"/>
        <v>1.325</v>
      </c>
      <c r="AS275" s="75">
        <f>AS274*AQ275</f>
        <v>26553139200</v>
      </c>
      <c r="AT275" s="75">
        <f t="shared" si="325"/>
        <v>7177313525760</v>
      </c>
      <c r="AU275" s="75">
        <f t="shared" si="326"/>
        <v>19143609338220.965</v>
      </c>
      <c r="AV275" s="75">
        <f t="shared" si="327"/>
        <v>7.8412223849353408E+17</v>
      </c>
      <c r="AW275" s="75">
        <f t="shared" si="328"/>
        <v>109015.11237262796</v>
      </c>
      <c r="AX275" s="106">
        <f t="shared" si="329"/>
        <v>2.667238831007297</v>
      </c>
      <c r="AY275" s="79">
        <f>AX275/(($C275/AR$3))</f>
        <v>0.29111132216512919</v>
      </c>
      <c r="AZ275" s="76">
        <f t="shared" si="330"/>
        <v>167</v>
      </c>
      <c r="BA275" s="76">
        <f t="shared" si="331"/>
        <v>10</v>
      </c>
      <c r="BB275" s="76">
        <v>1</v>
      </c>
      <c r="BC275" s="67">
        <f t="shared" si="332"/>
        <v>1.51</v>
      </c>
      <c r="BD275" s="75">
        <f>BD274*BB275</f>
        <v>135475200</v>
      </c>
      <c r="BE275" s="75">
        <f t="shared" si="333"/>
        <v>34162781184</v>
      </c>
      <c r="BF275" s="75">
        <f t="shared" si="334"/>
        <v>113344866471.65862</v>
      </c>
      <c r="BG275" s="75">
        <f t="shared" si="335"/>
        <v>7.8412223849353408E+17</v>
      </c>
      <c r="BH275" s="75">
        <f t="shared" si="336"/>
        <v>109015.11237262796</v>
      </c>
      <c r="BI275" s="106">
        <f t="shared" si="337"/>
        <v>3.3177880296450577</v>
      </c>
      <c r="BJ275" s="79">
        <f>BI275/(($C275/BC$3))</f>
        <v>0.41267379940395688</v>
      </c>
      <c r="BK275" s="76">
        <f t="shared" si="338"/>
        <v>117</v>
      </c>
      <c r="BL275" s="76">
        <f t="shared" si="339"/>
        <v>10</v>
      </c>
      <c r="BM275" s="76">
        <v>1</v>
      </c>
      <c r="BN275" s="67">
        <f t="shared" si="340"/>
        <v>1.76</v>
      </c>
      <c r="BO275" s="75">
        <f>BO274*BM275</f>
        <v>57600</v>
      </c>
      <c r="BP275" s="75">
        <f t="shared" si="341"/>
        <v>11860992</v>
      </c>
      <c r="BQ275" s="75">
        <f t="shared" si="342"/>
        <v>110688346.16372871</v>
      </c>
      <c r="BR275" s="75">
        <f t="shared" si="343"/>
        <v>7.8412223849353408E+17</v>
      </c>
      <c r="BS275" s="75">
        <f t="shared" si="344"/>
        <v>109015.11237262796</v>
      </c>
      <c r="BT275" s="106">
        <f t="shared" si="345"/>
        <v>9.3321322671601763</v>
      </c>
      <c r="BU275" s="79">
        <f>BT275/(($C275/BN$3))</f>
        <v>1.3529285659144901</v>
      </c>
      <c r="BV275" s="76">
        <f t="shared" si="346"/>
        <v>62</v>
      </c>
      <c r="BW275" s="76">
        <f t="shared" si="347"/>
        <v>10</v>
      </c>
      <c r="BX275" s="76">
        <v>1</v>
      </c>
      <c r="BY275" s="67">
        <f t="shared" si="348"/>
        <v>2.0350000000000001</v>
      </c>
      <c r="BZ275" s="75">
        <f>BZ274*BX275</f>
        <v>480</v>
      </c>
      <c r="CA275" s="75">
        <f t="shared" si="349"/>
        <v>60561.600000000006</v>
      </c>
      <c r="CB275" s="75">
        <f t="shared" si="350"/>
        <v>54047.044025257965</v>
      </c>
      <c r="CC275" s="75">
        <f t="shared" si="351"/>
        <v>7.8412223849353408E+17</v>
      </c>
      <c r="CD275" s="75">
        <f t="shared" si="352"/>
        <v>109015.11237262796</v>
      </c>
      <c r="CE275" s="106">
        <f t="shared" si="353"/>
        <v>0.89243091373507233</v>
      </c>
      <c r="CF275" s="79">
        <f>CE275/(($C275/BY$3))</f>
        <v>0.14959612104208173</v>
      </c>
      <c r="CG275" s="76">
        <f t="shared" si="354"/>
        <v>12</v>
      </c>
      <c r="CH275" s="76">
        <f t="shared" si="355"/>
        <v>10</v>
      </c>
      <c r="CI275" s="76">
        <v>1</v>
      </c>
      <c r="CJ275" s="67">
        <f t="shared" si="356"/>
        <v>2.2850000000000001</v>
      </c>
      <c r="CK275" s="75">
        <f>CK274*CI275</f>
        <v>1</v>
      </c>
      <c r="CL275" s="75">
        <f t="shared" si="357"/>
        <v>27.42</v>
      </c>
      <c r="CM275" s="75">
        <f t="shared" si="358"/>
        <v>52.780316430915811</v>
      </c>
      <c r="CN275" s="75">
        <f t="shared" si="359"/>
        <v>7.8412223849353408E+17</v>
      </c>
      <c r="CO275" s="75">
        <f t="shared" si="360"/>
        <v>109015.11237262796</v>
      </c>
      <c r="CP275" s="106">
        <f t="shared" si="369"/>
        <v>1.9248838960946684</v>
      </c>
      <c r="CQ275" s="79">
        <f>CP275/(($C275/CJ$3))</f>
        <v>0.36230310564879059</v>
      </c>
      <c r="CR275" s="76">
        <f t="shared" si="361"/>
        <v>-51</v>
      </c>
      <c r="CS275" s="76">
        <f t="shared" si="362"/>
        <v>10</v>
      </c>
      <c r="CT275" s="76">
        <v>1</v>
      </c>
      <c r="CU275" s="67">
        <f t="shared" si="363"/>
        <v>2.6</v>
      </c>
      <c r="CV275" s="75">
        <f>CV274*CT275</f>
        <v>1</v>
      </c>
      <c r="CW275" s="75">
        <f t="shared" si="364"/>
        <v>-132.6</v>
      </c>
      <c r="CX275" s="75">
        <f t="shared" si="365"/>
        <v>8.5014703446886844E-3</v>
      </c>
      <c r="CY275" s="75">
        <f t="shared" si="366"/>
        <v>7.8412223849353408E+17</v>
      </c>
      <c r="CZ275" s="75">
        <f t="shared" si="367"/>
        <v>109015.11237262796</v>
      </c>
    </row>
    <row r="276" spans="1:104">
      <c r="A276" s="67">
        <f t="shared" si="296"/>
        <v>2896.3093757401516</v>
      </c>
      <c r="B276" s="67">
        <f t="shared" si="297"/>
        <v>9</v>
      </c>
      <c r="C276" s="88">
        <f t="shared" si="294"/>
        <v>12.14</v>
      </c>
      <c r="D276" s="92"/>
      <c r="E276" s="70">
        <f t="shared" si="298"/>
        <v>1.8014398509482304E+16</v>
      </c>
      <c r="F276" s="67">
        <f t="shared" si="368"/>
        <v>54.000000000000021</v>
      </c>
      <c r="G276" s="71">
        <v>270</v>
      </c>
      <c r="H276" s="76">
        <f t="shared" si="299"/>
        <v>270</v>
      </c>
      <c r="I276" s="76">
        <f t="shared" si="300"/>
        <v>10</v>
      </c>
      <c r="J276" s="76">
        <v>1</v>
      </c>
      <c r="K276" s="67">
        <f t="shared" si="301"/>
        <v>1</v>
      </c>
      <c r="L276" s="75">
        <f>L275*J276</f>
        <v>72861813964800</v>
      </c>
      <c r="M276" s="75">
        <f t="shared" si="302"/>
        <v>1.9672689770496E+16</v>
      </c>
      <c r="N276" s="75">
        <f t="shared" si="303"/>
        <v>1.8014398509482304E+17</v>
      </c>
      <c r="O276" s="75">
        <f t="shared" si="304"/>
        <v>9.007199254741152E+17</v>
      </c>
      <c r="P276" s="75">
        <f t="shared" si="305"/>
        <v>112956.06565386591</v>
      </c>
      <c r="Q276" s="106">
        <f t="shared" ref="Q276:Q319" si="370">N276/M276</f>
        <v>9.1570592123601173</v>
      </c>
      <c r="R276" s="79">
        <f>Q276/(($C276/K$3))</f>
        <v>0.75428823825042146</v>
      </c>
      <c r="S276" s="76">
        <f t="shared" si="306"/>
        <v>260</v>
      </c>
      <c r="T276" s="76">
        <f t="shared" si="307"/>
        <v>10</v>
      </c>
      <c r="U276" s="76">
        <v>14</v>
      </c>
      <c r="V276" s="67">
        <f t="shared" si="308"/>
        <v>1.05</v>
      </c>
      <c r="W276" s="75">
        <f>W275*U276</f>
        <v>72861813964800</v>
      </c>
      <c r="X276" s="75">
        <f t="shared" si="309"/>
        <v>1.98912752123904E+16</v>
      </c>
      <c r="Y276" s="75">
        <f t="shared" si="310"/>
        <v>4.5035996273705744E+16</v>
      </c>
      <c r="Z276" s="75">
        <f t="shared" si="311"/>
        <v>9.007199254741152E+17</v>
      </c>
      <c r="AA276" s="75">
        <f t="shared" si="312"/>
        <v>112956.06565386591</v>
      </c>
      <c r="AB276" s="106">
        <f t="shared" si="313"/>
        <v>2.2641080470121162</v>
      </c>
      <c r="AC276" s="79">
        <f>AB276/(($C276/V$3))</f>
        <v>0.19582483108424401</v>
      </c>
      <c r="AD276" s="76">
        <f t="shared" si="314"/>
        <v>235</v>
      </c>
      <c r="AE276" s="76">
        <f t="shared" si="315"/>
        <v>10</v>
      </c>
      <c r="AF276" s="76">
        <v>1</v>
      </c>
      <c r="AG276" s="67">
        <f t="shared" si="316"/>
        <v>1.175</v>
      </c>
      <c r="AH276" s="75">
        <f>AH275*AF276</f>
        <v>371743948800</v>
      </c>
      <c r="AI276" s="75">
        <f t="shared" si="317"/>
        <v>102647797862400</v>
      </c>
      <c r="AJ276" s="75">
        <f t="shared" si="318"/>
        <v>1407374883553302.2</v>
      </c>
      <c r="AK276" s="75">
        <f t="shared" si="319"/>
        <v>9.007199254741152E+17</v>
      </c>
      <c r="AL276" s="75">
        <f t="shared" si="320"/>
        <v>112956.06565386591</v>
      </c>
      <c r="AM276" s="106">
        <f t="shared" si="321"/>
        <v>13.710716769977831</v>
      </c>
      <c r="AN276" s="79">
        <f>AM276/(($C276/AG$3))</f>
        <v>1.3270257170283319</v>
      </c>
      <c r="AO276" s="76">
        <f t="shared" si="322"/>
        <v>205</v>
      </c>
      <c r="AP276" s="76">
        <f t="shared" si="323"/>
        <v>10</v>
      </c>
      <c r="AQ276" s="76">
        <v>1</v>
      </c>
      <c r="AR276" s="67">
        <f t="shared" si="324"/>
        <v>1.325</v>
      </c>
      <c r="AS276" s="75">
        <f>AS275*AQ276</f>
        <v>26553139200</v>
      </c>
      <c r="AT276" s="75">
        <f t="shared" si="325"/>
        <v>7212496435200</v>
      </c>
      <c r="AU276" s="75">
        <f t="shared" si="326"/>
        <v>21990232555520.305</v>
      </c>
      <c r="AV276" s="75">
        <f t="shared" si="327"/>
        <v>9.007199254741152E+17</v>
      </c>
      <c r="AW276" s="75">
        <f t="shared" si="328"/>
        <v>112956.06565386591</v>
      </c>
      <c r="AX276" s="106">
        <f t="shared" si="329"/>
        <v>3.0489072338668715</v>
      </c>
      <c r="AY276" s="79">
        <f>AX276/(($C276/AR$3))</f>
        <v>0.33276788178530514</v>
      </c>
      <c r="AZ276" s="76">
        <f t="shared" si="330"/>
        <v>168</v>
      </c>
      <c r="BA276" s="76">
        <f t="shared" si="331"/>
        <v>10</v>
      </c>
      <c r="BB276" s="76">
        <v>1</v>
      </c>
      <c r="BC276" s="67">
        <f t="shared" si="332"/>
        <v>1.51</v>
      </c>
      <c r="BD276" s="75">
        <f>BD275*BB276</f>
        <v>135475200</v>
      </c>
      <c r="BE276" s="75">
        <f t="shared" si="333"/>
        <v>34367348736</v>
      </c>
      <c r="BF276" s="75">
        <f t="shared" si="334"/>
        <v>130199061663.35283</v>
      </c>
      <c r="BG276" s="75">
        <f t="shared" si="335"/>
        <v>9.007199254741152E+17</v>
      </c>
      <c r="BH276" s="75">
        <f t="shared" si="336"/>
        <v>112956.06565386591</v>
      </c>
      <c r="BI276" s="106">
        <f t="shared" si="337"/>
        <v>3.7884523087161668</v>
      </c>
      <c r="BJ276" s="79">
        <f>BI276/(($C276/BC$3))</f>
        <v>0.47121606146304873</v>
      </c>
      <c r="BK276" s="76">
        <f t="shared" si="338"/>
        <v>118</v>
      </c>
      <c r="BL276" s="76">
        <f t="shared" si="339"/>
        <v>10</v>
      </c>
      <c r="BM276" s="76">
        <v>1</v>
      </c>
      <c r="BN276" s="67">
        <f t="shared" si="340"/>
        <v>1.76</v>
      </c>
      <c r="BO276" s="75">
        <f>BO275*BM276</f>
        <v>57600</v>
      </c>
      <c r="BP276" s="75">
        <f t="shared" si="341"/>
        <v>11962368</v>
      </c>
      <c r="BQ276" s="75">
        <f t="shared" si="342"/>
        <v>127147521.15561755</v>
      </c>
      <c r="BR276" s="75">
        <f t="shared" si="343"/>
        <v>9.007199254741152E+17</v>
      </c>
      <c r="BS276" s="75">
        <f t="shared" si="344"/>
        <v>112956.06565386591</v>
      </c>
      <c r="BT276" s="106">
        <f t="shared" si="345"/>
        <v>10.628959178953327</v>
      </c>
      <c r="BU276" s="79">
        <f>BT276/(($C276/BN$3))</f>
        <v>1.54093642133096</v>
      </c>
      <c r="BV276" s="76">
        <f t="shared" si="346"/>
        <v>63</v>
      </c>
      <c r="BW276" s="76">
        <f t="shared" si="347"/>
        <v>10</v>
      </c>
      <c r="BX276" s="76">
        <v>1</v>
      </c>
      <c r="BY276" s="67">
        <f t="shared" si="348"/>
        <v>2.0350000000000001</v>
      </c>
      <c r="BZ276" s="75">
        <f>BZ275*BX276</f>
        <v>480</v>
      </c>
      <c r="CA276" s="75">
        <f t="shared" si="349"/>
        <v>61538.400000000001</v>
      </c>
      <c r="CB276" s="75">
        <f t="shared" si="350"/>
        <v>62083.750564266164</v>
      </c>
      <c r="CC276" s="75">
        <f t="shared" si="351"/>
        <v>9.007199254741152E+17</v>
      </c>
      <c r="CD276" s="75">
        <f t="shared" si="352"/>
        <v>112956.06565386591</v>
      </c>
      <c r="CE276" s="106">
        <f t="shared" si="353"/>
        <v>1.0088619555312808</v>
      </c>
      <c r="CF276" s="79">
        <f>CE276/(($C276/BY$3))</f>
        <v>0.1691131861207707</v>
      </c>
      <c r="CG276" s="76">
        <f t="shared" si="354"/>
        <v>13</v>
      </c>
      <c r="CH276" s="76">
        <f t="shared" si="355"/>
        <v>10</v>
      </c>
      <c r="CI276" s="76">
        <v>1</v>
      </c>
      <c r="CJ276" s="67">
        <f t="shared" si="356"/>
        <v>2.2850000000000001</v>
      </c>
      <c r="CK276" s="75">
        <f>CK275*CI276</f>
        <v>1</v>
      </c>
      <c r="CL276" s="75">
        <f t="shared" si="357"/>
        <v>29.705000000000002</v>
      </c>
      <c r="CM276" s="75">
        <f t="shared" si="358"/>
        <v>60.628662660415969</v>
      </c>
      <c r="CN276" s="75">
        <f t="shared" si="359"/>
        <v>9.007199254741152E+17</v>
      </c>
      <c r="CO276" s="75">
        <f t="shared" si="360"/>
        <v>112956.06565386591</v>
      </c>
      <c r="CP276" s="106">
        <f t="shared" si="369"/>
        <v>2.0410255061577502</v>
      </c>
      <c r="CQ276" s="79">
        <f>CP276/(($C276/CJ$3))</f>
        <v>0.38416336750992253</v>
      </c>
      <c r="CR276" s="76">
        <f t="shared" si="361"/>
        <v>-50</v>
      </c>
      <c r="CS276" s="76">
        <f t="shared" si="362"/>
        <v>10</v>
      </c>
      <c r="CT276" s="76">
        <v>1</v>
      </c>
      <c r="CU276" s="67">
        <f t="shared" si="363"/>
        <v>2.6</v>
      </c>
      <c r="CV276" s="75">
        <f>CV275*CT276</f>
        <v>1</v>
      </c>
      <c r="CW276" s="75">
        <f t="shared" si="364"/>
        <v>-130</v>
      </c>
      <c r="CX276" s="75">
        <f t="shared" si="365"/>
        <v>9.765624999999967E-3</v>
      </c>
      <c r="CY276" s="75">
        <f t="shared" si="366"/>
        <v>9.007199254741152E+17</v>
      </c>
      <c r="CZ276" s="75">
        <f t="shared" si="367"/>
        <v>112956.06565386591</v>
      </c>
    </row>
    <row r="277" spans="1:104">
      <c r="A277" s="67">
        <f t="shared" si="296"/>
        <v>2998.4475052966964</v>
      </c>
      <c r="B277" s="67">
        <f t="shared" si="297"/>
        <v>9.0333333333333332</v>
      </c>
      <c r="C277" s="88">
        <f t="shared" si="294"/>
        <v>12.14</v>
      </c>
      <c r="D277" s="92"/>
      <c r="E277" s="70">
        <f t="shared" si="298"/>
        <v>2.0693109934103368E+16</v>
      </c>
      <c r="F277" s="67">
        <f t="shared" si="368"/>
        <v>54.200000000000024</v>
      </c>
      <c r="G277" s="71">
        <v>271</v>
      </c>
      <c r="H277" s="76">
        <f t="shared" si="299"/>
        <v>271</v>
      </c>
      <c r="I277" s="76">
        <f t="shared" si="300"/>
        <v>10</v>
      </c>
      <c r="J277" s="76">
        <v>1</v>
      </c>
      <c r="K277" s="67">
        <f t="shared" si="301"/>
        <v>1</v>
      </c>
      <c r="L277" s="75">
        <f>L276*J277</f>
        <v>72861813964800</v>
      </c>
      <c r="M277" s="75">
        <f t="shared" si="302"/>
        <v>1.97455515844608E+16</v>
      </c>
      <c r="N277" s="75">
        <f t="shared" si="303"/>
        <v>2.0693109934103366E+17</v>
      </c>
      <c r="O277" s="75">
        <f t="shared" si="304"/>
        <v>1.0346554967051684E+18</v>
      </c>
      <c r="P277" s="75">
        <f t="shared" si="305"/>
        <v>117039.4009567477</v>
      </c>
      <c r="Q277" s="106">
        <f t="shared" si="370"/>
        <v>10.479884466933944</v>
      </c>
      <c r="R277" s="79">
        <f>Q277/(($C277/K$3))</f>
        <v>0.86325242725979767</v>
      </c>
      <c r="S277" s="76">
        <f t="shared" si="306"/>
        <v>261</v>
      </c>
      <c r="T277" s="76">
        <f t="shared" si="307"/>
        <v>10</v>
      </c>
      <c r="U277" s="76">
        <v>1</v>
      </c>
      <c r="V277" s="67">
        <f t="shared" si="308"/>
        <v>1.05</v>
      </c>
      <c r="W277" s="75">
        <f>W276*U277</f>
        <v>72861813964800</v>
      </c>
      <c r="X277" s="75">
        <f t="shared" si="309"/>
        <v>1.996778011705344E+16</v>
      </c>
      <c r="Y277" s="75">
        <f t="shared" si="310"/>
        <v>5.1732774835258384E+16</v>
      </c>
      <c r="Z277" s="75">
        <f t="shared" si="311"/>
        <v>1.0346554967051684E+18</v>
      </c>
      <c r="AA277" s="75">
        <f t="shared" si="312"/>
        <v>117039.4009567477</v>
      </c>
      <c r="AB277" s="106">
        <f t="shared" si="313"/>
        <v>2.5908125255784502</v>
      </c>
      <c r="AC277" s="79">
        <f>AB277/(($C277/V$3))</f>
        <v>0.22408180822548376</v>
      </c>
      <c r="AD277" s="76">
        <f t="shared" si="314"/>
        <v>236</v>
      </c>
      <c r="AE277" s="76">
        <f t="shared" si="315"/>
        <v>10</v>
      </c>
      <c r="AF277" s="76">
        <v>1</v>
      </c>
      <c r="AG277" s="67">
        <f t="shared" si="316"/>
        <v>1.175</v>
      </c>
      <c r="AH277" s="75">
        <f>AH276*AF277</f>
        <v>371743948800</v>
      </c>
      <c r="AI277" s="75">
        <f t="shared" si="317"/>
        <v>103084597002240</v>
      </c>
      <c r="AJ277" s="75">
        <f t="shared" si="318"/>
        <v>1616649213601822.2</v>
      </c>
      <c r="AK277" s="75">
        <f t="shared" si="319"/>
        <v>1.0346554967051684E+18</v>
      </c>
      <c r="AL277" s="75">
        <f t="shared" si="320"/>
        <v>117039.4009567477</v>
      </c>
      <c r="AM277" s="106">
        <f t="shared" si="321"/>
        <v>15.682742724082171</v>
      </c>
      <c r="AN277" s="79">
        <f>AM277/(($C277/AG$3))</f>
        <v>1.5178931384511163</v>
      </c>
      <c r="AO277" s="76">
        <f t="shared" si="322"/>
        <v>206</v>
      </c>
      <c r="AP277" s="76">
        <f t="shared" si="323"/>
        <v>10</v>
      </c>
      <c r="AQ277" s="76">
        <v>1</v>
      </c>
      <c r="AR277" s="67">
        <f t="shared" si="324"/>
        <v>1.325</v>
      </c>
      <c r="AS277" s="75">
        <f>AS276*AQ277</f>
        <v>26553139200</v>
      </c>
      <c r="AT277" s="75">
        <f t="shared" si="325"/>
        <v>7247679344640</v>
      </c>
      <c r="AU277" s="75">
        <f t="shared" si="326"/>
        <v>25260143962528.414</v>
      </c>
      <c r="AV277" s="75">
        <f t="shared" si="327"/>
        <v>1.0346554967051684E+18</v>
      </c>
      <c r="AW277" s="75">
        <f t="shared" si="328"/>
        <v>117039.4009567477</v>
      </c>
      <c r="AX277" s="106">
        <f t="shared" si="329"/>
        <v>3.4852733904693891</v>
      </c>
      <c r="AY277" s="79">
        <f>AX277/(($C277/AR$3))</f>
        <v>0.38039433627445968</v>
      </c>
      <c r="AZ277" s="76">
        <f t="shared" si="330"/>
        <v>169</v>
      </c>
      <c r="BA277" s="76">
        <f t="shared" si="331"/>
        <v>10</v>
      </c>
      <c r="BB277" s="76">
        <v>1</v>
      </c>
      <c r="BC277" s="67">
        <f t="shared" si="332"/>
        <v>1.51</v>
      </c>
      <c r="BD277" s="75">
        <f>BD276*BB277</f>
        <v>135475200</v>
      </c>
      <c r="BE277" s="75">
        <f t="shared" si="333"/>
        <v>34571916288</v>
      </c>
      <c r="BF277" s="75">
        <f t="shared" si="334"/>
        <v>149559447954.85095</v>
      </c>
      <c r="BG277" s="75">
        <f t="shared" si="335"/>
        <v>1.0346554967051684E+18</v>
      </c>
      <c r="BH277" s="75">
        <f t="shared" si="336"/>
        <v>117039.4009567477</v>
      </c>
      <c r="BI277" s="106">
        <f t="shared" si="337"/>
        <v>4.3260387046223245</v>
      </c>
      <c r="BJ277" s="79">
        <f>BI277/(($C277/BC$3))</f>
        <v>0.5380822441498937</v>
      </c>
      <c r="BK277" s="76">
        <f t="shared" si="338"/>
        <v>119</v>
      </c>
      <c r="BL277" s="76">
        <f t="shared" si="339"/>
        <v>10</v>
      </c>
      <c r="BM277" s="76">
        <v>1</v>
      </c>
      <c r="BN277" s="67">
        <f t="shared" si="340"/>
        <v>1.76</v>
      </c>
      <c r="BO277" s="75">
        <f>BO276*BM277</f>
        <v>57600</v>
      </c>
      <c r="BP277" s="75">
        <f t="shared" si="341"/>
        <v>12063744</v>
      </c>
      <c r="BQ277" s="75">
        <f t="shared" si="342"/>
        <v>146054148.39340866</v>
      </c>
      <c r="BR277" s="75">
        <f t="shared" si="343"/>
        <v>1.0346554967051684E+18</v>
      </c>
      <c r="BS277" s="75">
        <f t="shared" si="344"/>
        <v>117039.4009567477</v>
      </c>
      <c r="BT277" s="106">
        <f t="shared" si="345"/>
        <v>12.106867353402778</v>
      </c>
      <c r="BU277" s="79">
        <f>BT277/(($C277/BN$3))</f>
        <v>1.7551965850073219</v>
      </c>
      <c r="BV277" s="76">
        <f t="shared" si="346"/>
        <v>64</v>
      </c>
      <c r="BW277" s="76">
        <f t="shared" si="347"/>
        <v>10</v>
      </c>
      <c r="BX277" s="76">
        <v>1</v>
      </c>
      <c r="BY277" s="67">
        <f t="shared" si="348"/>
        <v>2.0350000000000001</v>
      </c>
      <c r="BZ277" s="75">
        <f>BZ276*BX277</f>
        <v>480</v>
      </c>
      <c r="CA277" s="75">
        <f t="shared" si="349"/>
        <v>62515.200000000004</v>
      </c>
      <c r="CB277" s="75">
        <f t="shared" si="350"/>
        <v>71315.502145218794</v>
      </c>
      <c r="CC277" s="75">
        <f t="shared" si="351"/>
        <v>1.0346554967051684E+18</v>
      </c>
      <c r="CD277" s="75">
        <f t="shared" si="352"/>
        <v>117039.4009567477</v>
      </c>
      <c r="CE277" s="106">
        <f t="shared" si="353"/>
        <v>1.1407705989138448</v>
      </c>
      <c r="CF277" s="79">
        <f>CE277/(($C277/BY$3))</f>
        <v>0.19122472560046738</v>
      </c>
      <c r="CG277" s="76">
        <f t="shared" si="354"/>
        <v>14</v>
      </c>
      <c r="CH277" s="76">
        <f t="shared" si="355"/>
        <v>10</v>
      </c>
      <c r="CI277" s="76">
        <v>1</v>
      </c>
      <c r="CJ277" s="67">
        <f t="shared" si="356"/>
        <v>2.2850000000000001</v>
      </c>
      <c r="CK277" s="75">
        <f>CK276*CI277</f>
        <v>1</v>
      </c>
      <c r="CL277" s="75">
        <f t="shared" si="357"/>
        <v>31.990000000000002</v>
      </c>
      <c r="CM277" s="75">
        <f t="shared" si="358"/>
        <v>69.644045063689987</v>
      </c>
      <c r="CN277" s="75">
        <f t="shared" si="359"/>
        <v>1.0346554967051684E+18</v>
      </c>
      <c r="CO277" s="75">
        <f t="shared" si="360"/>
        <v>117039.4009567477</v>
      </c>
      <c r="CP277" s="106">
        <f t="shared" si="369"/>
        <v>2.1770567384710842</v>
      </c>
      <c r="CQ277" s="79">
        <f>CP277/(($C277/CJ$3))</f>
        <v>0.4097672691438573</v>
      </c>
      <c r="CR277" s="76">
        <f t="shared" si="361"/>
        <v>-49</v>
      </c>
      <c r="CS277" s="76">
        <f t="shared" si="362"/>
        <v>10</v>
      </c>
      <c r="CT277" s="76">
        <v>1</v>
      </c>
      <c r="CU277" s="67">
        <f t="shared" si="363"/>
        <v>2.6</v>
      </c>
      <c r="CV277" s="75">
        <f>CV276*CT277</f>
        <v>1</v>
      </c>
      <c r="CW277" s="75">
        <f t="shared" si="364"/>
        <v>-127.4</v>
      </c>
      <c r="CX277" s="75">
        <f t="shared" si="365"/>
        <v>1.1217757373017884E-2</v>
      </c>
      <c r="CY277" s="75">
        <f t="shared" si="366"/>
        <v>1.0346554967051684E+18</v>
      </c>
      <c r="CZ277" s="75">
        <f t="shared" si="367"/>
        <v>117039.4009567477</v>
      </c>
    </row>
    <row r="278" spans="1:104">
      <c r="A278" s="67">
        <f t="shared" si="296"/>
        <v>3104.1875282133524</v>
      </c>
      <c r="B278" s="67">
        <f t="shared" si="297"/>
        <v>9.0666666666666664</v>
      </c>
      <c r="C278" s="88">
        <f t="shared" ref="C278:C341" si="371">IF(D278&gt;0,C277+D278,C277)</f>
        <v>12.14</v>
      </c>
      <c r="D278" s="92"/>
      <c r="E278" s="70">
        <f t="shared" si="298"/>
        <v>2.3770141341077344E+16</v>
      </c>
      <c r="F278" s="67">
        <f t="shared" si="368"/>
        <v>54.400000000000027</v>
      </c>
      <c r="G278" s="71">
        <v>272</v>
      </c>
      <c r="H278" s="76">
        <f t="shared" si="299"/>
        <v>272</v>
      </c>
      <c r="I278" s="76">
        <f t="shared" si="300"/>
        <v>10</v>
      </c>
      <c r="J278" s="76">
        <v>1</v>
      </c>
      <c r="K278" s="67">
        <f t="shared" si="301"/>
        <v>1</v>
      </c>
      <c r="L278" s="75">
        <f>L277*J278</f>
        <v>72861813964800</v>
      </c>
      <c r="M278" s="75">
        <f t="shared" si="302"/>
        <v>1.98184133984256E+16</v>
      </c>
      <c r="N278" s="75">
        <f t="shared" si="303"/>
        <v>2.3770141341077344E+17</v>
      </c>
      <c r="O278" s="75">
        <f t="shared" si="304"/>
        <v>1.1885070670538673E+18</v>
      </c>
      <c r="P278" s="75">
        <f t="shared" si="305"/>
        <v>121270.25943553496</v>
      </c>
      <c r="Q278" s="106">
        <f t="shared" si="370"/>
        <v>11.99396786372701</v>
      </c>
      <c r="R278" s="79">
        <f>Q278/(($C278/K$3))</f>
        <v>0.98797099371721653</v>
      </c>
      <c r="S278" s="76">
        <f t="shared" si="306"/>
        <v>262</v>
      </c>
      <c r="T278" s="76">
        <f t="shared" si="307"/>
        <v>10</v>
      </c>
      <c r="U278" s="76">
        <v>1</v>
      </c>
      <c r="V278" s="67">
        <f t="shared" si="308"/>
        <v>1.05</v>
      </c>
      <c r="W278" s="75">
        <f>W277*U278</f>
        <v>72861813964800</v>
      </c>
      <c r="X278" s="75">
        <f t="shared" si="309"/>
        <v>2.004428502171648E+16</v>
      </c>
      <c r="Y278" s="75">
        <f t="shared" si="310"/>
        <v>5.9425353352693312E+16</v>
      </c>
      <c r="Z278" s="75">
        <f t="shared" si="311"/>
        <v>1.1885070670538673E+18</v>
      </c>
      <c r="AA278" s="75">
        <f t="shared" si="312"/>
        <v>121270.25943553496</v>
      </c>
      <c r="AB278" s="106">
        <f t="shared" si="313"/>
        <v>2.9647030706413524</v>
      </c>
      <c r="AC278" s="79">
        <f>AB278/(($C278/V$3))</f>
        <v>0.25641995256782701</v>
      </c>
      <c r="AD278" s="76">
        <f t="shared" si="314"/>
        <v>237</v>
      </c>
      <c r="AE278" s="76">
        <f t="shared" si="315"/>
        <v>10</v>
      </c>
      <c r="AF278" s="76">
        <v>1</v>
      </c>
      <c r="AG278" s="67">
        <f t="shared" si="316"/>
        <v>1.175</v>
      </c>
      <c r="AH278" s="75">
        <f>AH277*AF278</f>
        <v>371743948800</v>
      </c>
      <c r="AI278" s="75">
        <f t="shared" si="317"/>
        <v>103521396142080</v>
      </c>
      <c r="AJ278" s="75">
        <f t="shared" si="318"/>
        <v>1857042292271663</v>
      </c>
      <c r="AK278" s="75">
        <f t="shared" si="319"/>
        <v>1.1885070670538673E+18</v>
      </c>
      <c r="AL278" s="75">
        <f t="shared" si="320"/>
        <v>121270.25943553496</v>
      </c>
      <c r="AM278" s="106">
        <f t="shared" si="321"/>
        <v>17.938729204568766</v>
      </c>
      <c r="AN278" s="79">
        <f>AM278/(($C278/AG$3))</f>
        <v>1.7362443834735009</v>
      </c>
      <c r="AO278" s="76">
        <f t="shared" si="322"/>
        <v>207</v>
      </c>
      <c r="AP278" s="76">
        <f t="shared" si="323"/>
        <v>10</v>
      </c>
      <c r="AQ278" s="76">
        <v>1</v>
      </c>
      <c r="AR278" s="67">
        <f t="shared" si="324"/>
        <v>1.325</v>
      </c>
      <c r="AS278" s="75">
        <f>AS277*AQ278</f>
        <v>26553139200</v>
      </c>
      <c r="AT278" s="75">
        <f t="shared" si="325"/>
        <v>7282862254080</v>
      </c>
      <c r="AU278" s="75">
        <f t="shared" si="326"/>
        <v>29016285816744.68</v>
      </c>
      <c r="AV278" s="75">
        <f t="shared" si="327"/>
        <v>1.1885070670538673E+18</v>
      </c>
      <c r="AW278" s="75">
        <f t="shared" si="328"/>
        <v>121270.25943553496</v>
      </c>
      <c r="AX278" s="106">
        <f t="shared" si="329"/>
        <v>3.9841870962874792</v>
      </c>
      <c r="AY278" s="79">
        <f>AX278/(($C278/AR$3))</f>
        <v>0.43484743843335333</v>
      </c>
      <c r="AZ278" s="76">
        <f t="shared" si="330"/>
        <v>170</v>
      </c>
      <c r="BA278" s="76">
        <f t="shared" si="331"/>
        <v>10</v>
      </c>
      <c r="BB278" s="76">
        <v>1</v>
      </c>
      <c r="BC278" s="67">
        <f t="shared" si="332"/>
        <v>1.51</v>
      </c>
      <c r="BD278" s="75">
        <f>BD277*BB278</f>
        <v>135475200</v>
      </c>
      <c r="BE278" s="75">
        <f t="shared" si="333"/>
        <v>34776483840</v>
      </c>
      <c r="BF278" s="75">
        <f t="shared" si="334"/>
        <v>171798691840.00195</v>
      </c>
      <c r="BG278" s="75">
        <f t="shared" si="335"/>
        <v>1.1885070670538673E+18</v>
      </c>
      <c r="BH278" s="75">
        <f t="shared" si="336"/>
        <v>121270.25943553496</v>
      </c>
      <c r="BI278" s="106">
        <f t="shared" si="337"/>
        <v>4.9400822875140316</v>
      </c>
      <c r="BJ278" s="79">
        <f>BI278/(($C278/BC$3))</f>
        <v>0.61445834053922466</v>
      </c>
      <c r="BK278" s="76">
        <f t="shared" si="338"/>
        <v>120</v>
      </c>
      <c r="BL278" s="76">
        <f t="shared" si="339"/>
        <v>10</v>
      </c>
      <c r="BM278" s="76">
        <v>12</v>
      </c>
      <c r="BN278" s="67">
        <f t="shared" si="340"/>
        <v>1.76</v>
      </c>
      <c r="BO278" s="75">
        <f>BO277*BM278</f>
        <v>691200</v>
      </c>
      <c r="BP278" s="75">
        <f t="shared" si="341"/>
        <v>145981440</v>
      </c>
      <c r="BQ278" s="75">
        <f t="shared" si="342"/>
        <v>167772160.00000134</v>
      </c>
      <c r="BR278" s="75">
        <f t="shared" si="343"/>
        <v>1.1885070670538673E+18</v>
      </c>
      <c r="BS278" s="75">
        <f t="shared" si="344"/>
        <v>121270.25943553496</v>
      </c>
      <c r="BT278" s="106">
        <f t="shared" si="345"/>
        <v>1.1492704826038251</v>
      </c>
      <c r="BU278" s="79">
        <f>BT278/(($C278/BN$3))</f>
        <v>0.16661581955376706</v>
      </c>
      <c r="BV278" s="76">
        <f t="shared" si="346"/>
        <v>65</v>
      </c>
      <c r="BW278" s="76">
        <f t="shared" si="347"/>
        <v>10</v>
      </c>
      <c r="BX278" s="76">
        <v>1</v>
      </c>
      <c r="BY278" s="67">
        <f t="shared" si="348"/>
        <v>2.0350000000000001</v>
      </c>
      <c r="BZ278" s="75">
        <f>BZ277*BX278</f>
        <v>480</v>
      </c>
      <c r="CA278" s="75">
        <f t="shared" si="349"/>
        <v>63492.000000000007</v>
      </c>
      <c r="CB278" s="75">
        <f t="shared" si="350"/>
        <v>81920.000000000364</v>
      </c>
      <c r="CC278" s="75">
        <f t="shared" si="351"/>
        <v>1.1885070670538673E+18</v>
      </c>
      <c r="CD278" s="75">
        <f t="shared" si="352"/>
        <v>121270.25943553496</v>
      </c>
      <c r="CE278" s="106">
        <f t="shared" si="353"/>
        <v>1.2902412902412959</v>
      </c>
      <c r="CF278" s="79">
        <f>CE278/(($C278/BY$3))</f>
        <v>0.21628015038229301</v>
      </c>
      <c r="CG278" s="76">
        <f t="shared" si="354"/>
        <v>15</v>
      </c>
      <c r="CH278" s="76">
        <f t="shared" si="355"/>
        <v>10</v>
      </c>
      <c r="CI278" s="76">
        <v>1</v>
      </c>
      <c r="CJ278" s="67">
        <f t="shared" si="356"/>
        <v>2.2850000000000001</v>
      </c>
      <c r="CK278" s="75">
        <f>CK277*CI278</f>
        <v>1</v>
      </c>
      <c r="CL278" s="75">
        <f t="shared" si="357"/>
        <v>34.275000000000006</v>
      </c>
      <c r="CM278" s="75">
        <f t="shared" si="358"/>
        <v>80.000000000000071</v>
      </c>
      <c r="CN278" s="75">
        <f t="shared" si="359"/>
        <v>1.1885070670538673E+18</v>
      </c>
      <c r="CO278" s="75">
        <f t="shared" si="360"/>
        <v>121270.25943553496</v>
      </c>
      <c r="CP278" s="106">
        <f t="shared" si="369"/>
        <v>2.334062727935815</v>
      </c>
      <c r="CQ278" s="79">
        <f>CP278/(($C278/CJ$3))</f>
        <v>0.43931905546403111</v>
      </c>
      <c r="CR278" s="76">
        <f t="shared" si="361"/>
        <v>-48</v>
      </c>
      <c r="CS278" s="76">
        <f t="shared" si="362"/>
        <v>10</v>
      </c>
      <c r="CT278" s="76">
        <v>1</v>
      </c>
      <c r="CU278" s="67">
        <f t="shared" si="363"/>
        <v>2.6</v>
      </c>
      <c r="CV278" s="75">
        <f>CV277*CT278</f>
        <v>1</v>
      </c>
      <c r="CW278" s="75">
        <f t="shared" si="364"/>
        <v>-124.80000000000001</v>
      </c>
      <c r="CX278" s="75">
        <f t="shared" si="365"/>
        <v>1.2885819441141503E-2</v>
      </c>
      <c r="CY278" s="75">
        <f t="shared" si="366"/>
        <v>1.1885070670538673E+18</v>
      </c>
      <c r="CZ278" s="75">
        <f t="shared" si="367"/>
        <v>121270.25943553496</v>
      </c>
    </row>
    <row r="279" spans="1:104">
      <c r="A279" s="67">
        <f t="shared" si="296"/>
        <v>3213.6564649851507</v>
      </c>
      <c r="B279" s="67">
        <f t="shared" si="297"/>
        <v>9.1</v>
      </c>
      <c r="C279" s="88">
        <f t="shared" si="371"/>
        <v>12.14</v>
      </c>
      <c r="D279" s="92"/>
      <c r="E279" s="70">
        <f t="shared" si="298"/>
        <v>2.7304722256542564E+16</v>
      </c>
      <c r="F279" s="67">
        <f t="shared" si="368"/>
        <v>54.60000000000003</v>
      </c>
      <c r="G279" s="71">
        <v>273</v>
      </c>
      <c r="H279" s="76">
        <f t="shared" si="299"/>
        <v>273</v>
      </c>
      <c r="I279" s="76">
        <f t="shared" si="300"/>
        <v>10</v>
      </c>
      <c r="J279" s="76">
        <v>1</v>
      </c>
      <c r="K279" s="67">
        <f t="shared" si="301"/>
        <v>1</v>
      </c>
      <c r="L279" s="75">
        <f>L278*J279</f>
        <v>72861813964800</v>
      </c>
      <c r="M279" s="75">
        <f t="shared" si="302"/>
        <v>1.98912752123904E+16</v>
      </c>
      <c r="N279" s="75">
        <f t="shared" si="303"/>
        <v>2.7304722256542563E+17</v>
      </c>
      <c r="O279" s="75">
        <f t="shared" si="304"/>
        <v>1.3652361128271281E+18</v>
      </c>
      <c r="P279" s="75">
        <f t="shared" si="305"/>
        <v>125653.9677809194</v>
      </c>
      <c r="Q279" s="106">
        <f t="shared" si="370"/>
        <v>13.726984300903082</v>
      </c>
      <c r="R279" s="79">
        <f>Q279/(($C279/K$3))</f>
        <v>1.130723583270435</v>
      </c>
      <c r="S279" s="76">
        <f t="shared" si="306"/>
        <v>263</v>
      </c>
      <c r="T279" s="76">
        <f t="shared" si="307"/>
        <v>10</v>
      </c>
      <c r="U279" s="76">
        <v>1</v>
      </c>
      <c r="V279" s="67">
        <f t="shared" si="308"/>
        <v>1.05</v>
      </c>
      <c r="W279" s="75">
        <f>W278*U279</f>
        <v>72861813964800</v>
      </c>
      <c r="X279" s="75">
        <f t="shared" si="309"/>
        <v>2.012078992637952E+16</v>
      </c>
      <c r="Y279" s="75">
        <f t="shared" si="310"/>
        <v>6.826180564135636E+16</v>
      </c>
      <c r="Z279" s="75">
        <f t="shared" si="311"/>
        <v>1.3652361128271281E+18</v>
      </c>
      <c r="AA279" s="75">
        <f t="shared" si="312"/>
        <v>125653.9677809194</v>
      </c>
      <c r="AB279" s="106">
        <f t="shared" si="313"/>
        <v>3.3926006827326982</v>
      </c>
      <c r="AC279" s="79">
        <f>AB279/(($C279/V$3))</f>
        <v>0.29342921885249862</v>
      </c>
      <c r="AD279" s="76">
        <f t="shared" si="314"/>
        <v>238</v>
      </c>
      <c r="AE279" s="76">
        <f t="shared" si="315"/>
        <v>10</v>
      </c>
      <c r="AF279" s="76">
        <v>1</v>
      </c>
      <c r="AG279" s="67">
        <f t="shared" si="316"/>
        <v>1.175</v>
      </c>
      <c r="AH279" s="75">
        <f>AH278*AF279</f>
        <v>371743948800</v>
      </c>
      <c r="AI279" s="75">
        <f t="shared" si="317"/>
        <v>103958195281920</v>
      </c>
      <c r="AJ279" s="75">
        <f t="shared" si="318"/>
        <v>2133181426292382.7</v>
      </c>
      <c r="AK279" s="75">
        <f t="shared" si="319"/>
        <v>1.3652361128271281E+18</v>
      </c>
      <c r="AL279" s="75">
        <f t="shared" si="320"/>
        <v>125653.9677809194</v>
      </c>
      <c r="AM279" s="106">
        <f t="shared" si="321"/>
        <v>20.519608103117747</v>
      </c>
      <c r="AN279" s="79">
        <f>AM279/(($C279/AG$3))</f>
        <v>1.9860411467185628</v>
      </c>
      <c r="AO279" s="76">
        <f t="shared" si="322"/>
        <v>208</v>
      </c>
      <c r="AP279" s="76">
        <f t="shared" si="323"/>
        <v>10</v>
      </c>
      <c r="AQ279" s="76">
        <v>1</v>
      </c>
      <c r="AR279" s="67">
        <f t="shared" si="324"/>
        <v>1.325</v>
      </c>
      <c r="AS279" s="75">
        <f>AS278*AQ279</f>
        <v>26553139200</v>
      </c>
      <c r="AT279" s="75">
        <f t="shared" si="325"/>
        <v>7318045163520</v>
      </c>
      <c r="AU279" s="75">
        <f t="shared" si="326"/>
        <v>33330959785818.414</v>
      </c>
      <c r="AV279" s="75">
        <f t="shared" si="327"/>
        <v>1.3652361128271281E+18</v>
      </c>
      <c r="AW279" s="75">
        <f t="shared" si="328"/>
        <v>125653.9677809194</v>
      </c>
      <c r="AX279" s="106">
        <f t="shared" si="329"/>
        <v>4.5546261386812938</v>
      </c>
      <c r="AY279" s="79">
        <f>AX279/(($C279/AR$3))</f>
        <v>0.49710705385112963</v>
      </c>
      <c r="AZ279" s="76">
        <f t="shared" si="330"/>
        <v>171</v>
      </c>
      <c r="BA279" s="76">
        <f t="shared" si="331"/>
        <v>10</v>
      </c>
      <c r="BB279" s="76">
        <v>1</v>
      </c>
      <c r="BC279" s="67">
        <f t="shared" si="332"/>
        <v>1.51</v>
      </c>
      <c r="BD279" s="75">
        <f>BD278*BB279</f>
        <v>135475200</v>
      </c>
      <c r="BE279" s="75">
        <f t="shared" si="333"/>
        <v>34981051392</v>
      </c>
      <c r="BF279" s="75">
        <f t="shared" si="334"/>
        <v>197344874707.25281</v>
      </c>
      <c r="BG279" s="75">
        <f t="shared" si="335"/>
        <v>1.3652361128271281E+18</v>
      </c>
      <c r="BH279" s="75">
        <f t="shared" si="336"/>
        <v>125653.9677809194</v>
      </c>
      <c r="BI279" s="106">
        <f t="shared" si="337"/>
        <v>5.6414792253038071</v>
      </c>
      <c r="BJ279" s="79">
        <f>BI279/(($C279/BC$3))</f>
        <v>0.70169964005014396</v>
      </c>
      <c r="BK279" s="76">
        <f t="shared" si="338"/>
        <v>121</v>
      </c>
      <c r="BL279" s="76">
        <f t="shared" si="339"/>
        <v>10</v>
      </c>
      <c r="BM279" s="76">
        <v>1</v>
      </c>
      <c r="BN279" s="67">
        <f t="shared" si="340"/>
        <v>1.76</v>
      </c>
      <c r="BO279" s="75">
        <f>BO278*BM279</f>
        <v>691200</v>
      </c>
      <c r="BP279" s="75">
        <f t="shared" si="341"/>
        <v>147197952</v>
      </c>
      <c r="BQ279" s="75">
        <f t="shared" si="342"/>
        <v>192719604.20630097</v>
      </c>
      <c r="BR279" s="75">
        <f t="shared" si="343"/>
        <v>1.3652361128271281E+18</v>
      </c>
      <c r="BS279" s="75">
        <f t="shared" si="344"/>
        <v>125653.9677809194</v>
      </c>
      <c r="BT279" s="106">
        <f t="shared" si="345"/>
        <v>1.3092546573358641</v>
      </c>
      <c r="BU279" s="79">
        <f>BT279/(($C279/BN$3))</f>
        <v>0.18980957140948276</v>
      </c>
      <c r="BV279" s="76">
        <f t="shared" si="346"/>
        <v>66</v>
      </c>
      <c r="BW279" s="76">
        <f t="shared" si="347"/>
        <v>10</v>
      </c>
      <c r="BX279" s="76">
        <v>1</v>
      </c>
      <c r="BY279" s="67">
        <f t="shared" si="348"/>
        <v>2.0350000000000001</v>
      </c>
      <c r="BZ279" s="75">
        <f>BZ278*BX279</f>
        <v>480</v>
      </c>
      <c r="CA279" s="75">
        <f t="shared" si="349"/>
        <v>64468.800000000003</v>
      </c>
      <c r="CB279" s="75">
        <f t="shared" si="350"/>
        <v>94101.369241357534</v>
      </c>
      <c r="CC279" s="75">
        <f t="shared" si="351"/>
        <v>1.3652361128271281E+18</v>
      </c>
      <c r="CD279" s="75">
        <f t="shared" si="352"/>
        <v>125653.9677809194</v>
      </c>
      <c r="CE279" s="106">
        <f t="shared" si="353"/>
        <v>1.4596420166244375</v>
      </c>
      <c r="CF279" s="79">
        <f>CE279/(($C279/BY$3))</f>
        <v>0.24467640064503543</v>
      </c>
      <c r="CG279" s="76">
        <f t="shared" si="354"/>
        <v>16</v>
      </c>
      <c r="CH279" s="76">
        <f t="shared" si="355"/>
        <v>10</v>
      </c>
      <c r="CI279" s="76">
        <v>1</v>
      </c>
      <c r="CJ279" s="67">
        <f t="shared" si="356"/>
        <v>2.2850000000000001</v>
      </c>
      <c r="CK279" s="75">
        <f>CK278*CI279</f>
        <v>1</v>
      </c>
      <c r="CL279" s="75">
        <f t="shared" si="357"/>
        <v>36.56</v>
      </c>
      <c r="CM279" s="75">
        <f t="shared" si="358"/>
        <v>91.89586839976289</v>
      </c>
      <c r="CN279" s="75">
        <f t="shared" si="359"/>
        <v>1.3652361128271281E+18</v>
      </c>
      <c r="CO279" s="75">
        <f t="shared" si="360"/>
        <v>125653.9677809194</v>
      </c>
      <c r="CP279" s="106">
        <f t="shared" si="369"/>
        <v>2.5135631400372782</v>
      </c>
      <c r="CQ279" s="79">
        <f>CP279/(($C279/CJ$3))</f>
        <v>0.47310475905973487</v>
      </c>
      <c r="CR279" s="76">
        <f t="shared" si="361"/>
        <v>-47</v>
      </c>
      <c r="CS279" s="76">
        <f t="shared" si="362"/>
        <v>10</v>
      </c>
      <c r="CT279" s="76">
        <v>1</v>
      </c>
      <c r="CU279" s="67">
        <f t="shared" si="363"/>
        <v>2.6</v>
      </c>
      <c r="CV279" s="75">
        <f>CV278*CT279</f>
        <v>1</v>
      </c>
      <c r="CW279" s="75">
        <f t="shared" si="364"/>
        <v>-122.2</v>
      </c>
      <c r="CX279" s="75">
        <f t="shared" si="365"/>
        <v>1.4801919594828062E-2</v>
      </c>
      <c r="CY279" s="75">
        <f t="shared" si="366"/>
        <v>1.3652361128271281E+18</v>
      </c>
      <c r="CZ279" s="75">
        <f t="shared" si="367"/>
        <v>125653.9677809194</v>
      </c>
    </row>
    <row r="280" spans="1:104">
      <c r="A280" s="67">
        <f t="shared" si="296"/>
        <v>3326.9858154752037</v>
      </c>
      <c r="B280" s="67">
        <f t="shared" si="297"/>
        <v>9.1333333333333329</v>
      </c>
      <c r="C280" s="88">
        <f t="shared" si="371"/>
        <v>12.14</v>
      </c>
      <c r="D280" s="92"/>
      <c r="E280" s="70">
        <f t="shared" si="298"/>
        <v>3.1364889539741372E+16</v>
      </c>
      <c r="F280" s="67">
        <f t="shared" si="368"/>
        <v>54.800000000000026</v>
      </c>
      <c r="G280" s="71">
        <v>274</v>
      </c>
      <c r="H280" s="76">
        <f t="shared" si="299"/>
        <v>274</v>
      </c>
      <c r="I280" s="76">
        <f t="shared" si="300"/>
        <v>10</v>
      </c>
      <c r="J280" s="76">
        <v>1</v>
      </c>
      <c r="K280" s="67">
        <f t="shared" si="301"/>
        <v>1</v>
      </c>
      <c r="L280" s="75">
        <f>L279*J280</f>
        <v>72861813964800</v>
      </c>
      <c r="M280" s="75">
        <f t="shared" si="302"/>
        <v>1.99641370263552E+16</v>
      </c>
      <c r="N280" s="75">
        <f t="shared" si="303"/>
        <v>3.136488953974137E+17</v>
      </c>
      <c r="O280" s="75">
        <f t="shared" si="304"/>
        <v>1.5682444769870684E+18</v>
      </c>
      <c r="P280" s="75">
        <f t="shared" si="305"/>
        <v>130196.04491226297</v>
      </c>
      <c r="Q280" s="106">
        <f t="shared" si="370"/>
        <v>15.710616240679839</v>
      </c>
      <c r="R280" s="79">
        <f>Q280/(($C280/K$3))</f>
        <v>1.294119953927499</v>
      </c>
      <c r="S280" s="76">
        <f t="shared" si="306"/>
        <v>264</v>
      </c>
      <c r="T280" s="76">
        <f t="shared" si="307"/>
        <v>10</v>
      </c>
      <c r="U280" s="76">
        <v>1</v>
      </c>
      <c r="V280" s="67">
        <f t="shared" si="308"/>
        <v>1.05</v>
      </c>
      <c r="W280" s="75">
        <f>W279*U280</f>
        <v>72861813964800</v>
      </c>
      <c r="X280" s="75">
        <f t="shared" si="309"/>
        <v>2.019729483104256E+16</v>
      </c>
      <c r="Y280" s="75">
        <f t="shared" si="310"/>
        <v>7.8412223849353376E+16</v>
      </c>
      <c r="Z280" s="75">
        <f t="shared" si="311"/>
        <v>1.5682444769870684E+18</v>
      </c>
      <c r="AA280" s="75">
        <f t="shared" si="312"/>
        <v>130196.04491226297</v>
      </c>
      <c r="AB280" s="106">
        <f t="shared" si="313"/>
        <v>3.8823131763584713</v>
      </c>
      <c r="AC280" s="79">
        <f>AB280/(($C280/V$3))</f>
        <v>0.33578491228800617</v>
      </c>
      <c r="AD280" s="76">
        <f t="shared" si="314"/>
        <v>239</v>
      </c>
      <c r="AE280" s="76">
        <f t="shared" si="315"/>
        <v>10</v>
      </c>
      <c r="AF280" s="76">
        <v>1</v>
      </c>
      <c r="AG280" s="67">
        <f t="shared" si="316"/>
        <v>1.175</v>
      </c>
      <c r="AH280" s="75">
        <f>AH279*AF280</f>
        <v>371743948800</v>
      </c>
      <c r="AI280" s="75">
        <f t="shared" si="317"/>
        <v>104394994421760</v>
      </c>
      <c r="AJ280" s="75">
        <f t="shared" si="318"/>
        <v>2450381995292289</v>
      </c>
      <c r="AK280" s="75">
        <f t="shared" si="319"/>
        <v>1.5682444769870684E+18</v>
      </c>
      <c r="AL280" s="75">
        <f t="shared" si="320"/>
        <v>130196.04491226297</v>
      </c>
      <c r="AM280" s="106">
        <f t="shared" si="321"/>
        <v>23.472217311422487</v>
      </c>
      <c r="AN280" s="79">
        <f>AM280/(($C280/AG$3))</f>
        <v>2.2718167496640378</v>
      </c>
      <c r="AO280" s="76">
        <f t="shared" si="322"/>
        <v>209</v>
      </c>
      <c r="AP280" s="76">
        <f t="shared" si="323"/>
        <v>10</v>
      </c>
      <c r="AQ280" s="76">
        <v>1</v>
      </c>
      <c r="AR280" s="67">
        <f t="shared" si="324"/>
        <v>1.325</v>
      </c>
      <c r="AS280" s="75">
        <f>AS279*AQ280</f>
        <v>26553139200</v>
      </c>
      <c r="AT280" s="75">
        <f t="shared" si="325"/>
        <v>7353228072960</v>
      </c>
      <c r="AU280" s="75">
        <f t="shared" si="326"/>
        <v>38287218676441.945</v>
      </c>
      <c r="AV280" s="75">
        <f t="shared" si="327"/>
        <v>1.5682444769870684E+18</v>
      </c>
      <c r="AW280" s="75">
        <f t="shared" si="328"/>
        <v>130196.04491226297</v>
      </c>
      <c r="AX280" s="106">
        <f t="shared" si="329"/>
        <v>5.2068585791912811</v>
      </c>
      <c r="AY280" s="79">
        <f>AX280/(($C280/AR$3))</f>
        <v>0.56829387293479794</v>
      </c>
      <c r="AZ280" s="76">
        <f t="shared" si="330"/>
        <v>172</v>
      </c>
      <c r="BA280" s="76">
        <f t="shared" si="331"/>
        <v>10</v>
      </c>
      <c r="BB280" s="76">
        <v>1</v>
      </c>
      <c r="BC280" s="67">
        <f t="shared" si="332"/>
        <v>1.51</v>
      </c>
      <c r="BD280" s="75">
        <f>BD279*BB280</f>
        <v>135475200</v>
      </c>
      <c r="BE280" s="75">
        <f t="shared" si="333"/>
        <v>35185618944</v>
      </c>
      <c r="BF280" s="75">
        <f t="shared" si="334"/>
        <v>226689732943.31729</v>
      </c>
      <c r="BG280" s="75">
        <f t="shared" si="335"/>
        <v>1.5682444769870684E+18</v>
      </c>
      <c r="BH280" s="75">
        <f t="shared" si="336"/>
        <v>130196.04491226297</v>
      </c>
      <c r="BI280" s="106">
        <f t="shared" si="337"/>
        <v>6.4426814064037767</v>
      </c>
      <c r="BJ280" s="79">
        <f>BI280/(($C280/BC$3))</f>
        <v>0.80135493605187003</v>
      </c>
      <c r="BK280" s="76">
        <f t="shared" si="338"/>
        <v>122</v>
      </c>
      <c r="BL280" s="76">
        <f t="shared" si="339"/>
        <v>10</v>
      </c>
      <c r="BM280" s="76">
        <v>1</v>
      </c>
      <c r="BN280" s="67">
        <f t="shared" si="340"/>
        <v>1.76</v>
      </c>
      <c r="BO280" s="75">
        <f>BO279*BM280</f>
        <v>691200</v>
      </c>
      <c r="BP280" s="75">
        <f t="shared" si="341"/>
        <v>148414464</v>
      </c>
      <c r="BQ280" s="75">
        <f t="shared" si="342"/>
        <v>221376692.32745752</v>
      </c>
      <c r="BR280" s="75">
        <f t="shared" si="343"/>
        <v>1.5682444769870684E+18</v>
      </c>
      <c r="BS280" s="75">
        <f t="shared" si="344"/>
        <v>130196.04491226297</v>
      </c>
      <c r="BT280" s="106">
        <f t="shared" si="345"/>
        <v>1.491611304996914</v>
      </c>
      <c r="BU280" s="79">
        <f>BT280/(($C280/BN$3))</f>
        <v>0.21624677897813577</v>
      </c>
      <c r="BV280" s="76">
        <f t="shared" si="346"/>
        <v>67</v>
      </c>
      <c r="BW280" s="76">
        <f t="shared" si="347"/>
        <v>10</v>
      </c>
      <c r="BX280" s="76">
        <v>1</v>
      </c>
      <c r="BY280" s="67">
        <f t="shared" si="348"/>
        <v>2.0350000000000001</v>
      </c>
      <c r="BZ280" s="75">
        <f>BZ279*BX280</f>
        <v>480</v>
      </c>
      <c r="CA280" s="75">
        <f t="shared" si="349"/>
        <v>65445.600000000006</v>
      </c>
      <c r="CB280" s="75">
        <f t="shared" si="350"/>
        <v>108094.08805051599</v>
      </c>
      <c r="CC280" s="75">
        <f t="shared" si="351"/>
        <v>1.5682444769870684E+18</v>
      </c>
      <c r="CD280" s="75">
        <f t="shared" si="352"/>
        <v>130196.04491226297</v>
      </c>
      <c r="CE280" s="106">
        <f t="shared" si="353"/>
        <v>1.65166318362909</v>
      </c>
      <c r="CF280" s="79">
        <f>CE280/(($C280/BY$3))</f>
        <v>0.27686446282415139</v>
      </c>
      <c r="CG280" s="76">
        <f t="shared" si="354"/>
        <v>17</v>
      </c>
      <c r="CH280" s="76">
        <f t="shared" si="355"/>
        <v>10</v>
      </c>
      <c r="CI280" s="76">
        <v>1</v>
      </c>
      <c r="CJ280" s="67">
        <f t="shared" si="356"/>
        <v>2.2850000000000001</v>
      </c>
      <c r="CK280" s="75">
        <f>CK279*CI280</f>
        <v>1</v>
      </c>
      <c r="CL280" s="75">
        <f t="shared" si="357"/>
        <v>38.844999999999999</v>
      </c>
      <c r="CM280" s="75">
        <f t="shared" si="358"/>
        <v>105.56063286183166</v>
      </c>
      <c r="CN280" s="75">
        <f t="shared" si="359"/>
        <v>1.5682444769870684E+18</v>
      </c>
      <c r="CO280" s="75">
        <f t="shared" si="360"/>
        <v>130196.04491226297</v>
      </c>
      <c r="CP280" s="106">
        <f t="shared" si="369"/>
        <v>2.7174831474277683</v>
      </c>
      <c r="CQ280" s="79">
        <f>CP280/(($C280/CJ$3))</f>
        <v>0.51148673738652806</v>
      </c>
      <c r="CR280" s="76">
        <f t="shared" si="361"/>
        <v>-46</v>
      </c>
      <c r="CS280" s="76">
        <f t="shared" si="362"/>
        <v>10</v>
      </c>
      <c r="CT280" s="76">
        <v>1</v>
      </c>
      <c r="CU280" s="67">
        <f t="shared" si="363"/>
        <v>2.6</v>
      </c>
      <c r="CV280" s="75">
        <f>CV279*CT280</f>
        <v>1</v>
      </c>
      <c r="CW280" s="75">
        <f t="shared" si="364"/>
        <v>-119.60000000000001</v>
      </c>
      <c r="CX280" s="75">
        <f t="shared" si="365"/>
        <v>1.7002940689377376E-2</v>
      </c>
      <c r="CY280" s="75">
        <f t="shared" si="366"/>
        <v>1.5682444769870684E+18</v>
      </c>
      <c r="CZ280" s="75">
        <f t="shared" si="367"/>
        <v>130196.04491226297</v>
      </c>
    </row>
    <row r="281" spans="1:104">
      <c r="A281" s="67">
        <f t="shared" si="296"/>
        <v>3444.3117168792796</v>
      </c>
      <c r="B281" s="67">
        <f t="shared" si="297"/>
        <v>9.1666666666666661</v>
      </c>
      <c r="C281" s="88">
        <f t="shared" si="371"/>
        <v>12.14</v>
      </c>
      <c r="D281" s="92"/>
      <c r="E281" s="70">
        <f t="shared" si="298"/>
        <v>3.6028797018964632E+16</v>
      </c>
      <c r="F281" s="67">
        <f t="shared" si="368"/>
        <v>55.000000000000028</v>
      </c>
      <c r="G281" s="71">
        <v>275</v>
      </c>
      <c r="H281" s="76">
        <f t="shared" si="299"/>
        <v>275</v>
      </c>
      <c r="I281" s="76">
        <f t="shared" si="300"/>
        <v>10</v>
      </c>
      <c r="J281" s="76">
        <v>1</v>
      </c>
      <c r="K281" s="67">
        <f t="shared" si="301"/>
        <v>1</v>
      </c>
      <c r="L281" s="75">
        <f>L280*J281</f>
        <v>72861813964800</v>
      </c>
      <c r="M281" s="75">
        <f t="shared" si="302"/>
        <v>2.003699884032E+16</v>
      </c>
      <c r="N281" s="75">
        <f t="shared" si="303"/>
        <v>3.6028797018964634E+17</v>
      </c>
      <c r="O281" s="75">
        <f t="shared" si="304"/>
        <v>1.8014398509482317E+18</v>
      </c>
      <c r="P281" s="75">
        <f t="shared" si="305"/>
        <v>134902.20891110512</v>
      </c>
      <c r="Q281" s="106">
        <f t="shared" si="370"/>
        <v>17.981134453361697</v>
      </c>
      <c r="R281" s="79">
        <f>Q281/(($C281/K$3))</f>
        <v>1.4811478132917377</v>
      </c>
      <c r="S281" s="76">
        <f t="shared" si="306"/>
        <v>265</v>
      </c>
      <c r="T281" s="76">
        <f t="shared" si="307"/>
        <v>10</v>
      </c>
      <c r="U281" s="76">
        <v>1</v>
      </c>
      <c r="V281" s="67">
        <f t="shared" si="308"/>
        <v>1.05</v>
      </c>
      <c r="W281" s="75">
        <f>W280*U281</f>
        <v>72861813964800</v>
      </c>
      <c r="X281" s="75">
        <f t="shared" si="309"/>
        <v>2.02737997357056E+16</v>
      </c>
      <c r="Y281" s="75">
        <f t="shared" si="310"/>
        <v>9.007199254741152E+16</v>
      </c>
      <c r="Z281" s="75">
        <f t="shared" si="311"/>
        <v>1.8014398509482317E+18</v>
      </c>
      <c r="AA281" s="75">
        <f t="shared" si="312"/>
        <v>134902.20891110512</v>
      </c>
      <c r="AB281" s="106">
        <f t="shared" si="313"/>
        <v>4.4427780545143429</v>
      </c>
      <c r="AC281" s="79">
        <f>AB281/(($C281/V$3))</f>
        <v>0.38426004590115814</v>
      </c>
      <c r="AD281" s="76">
        <f t="shared" si="314"/>
        <v>240</v>
      </c>
      <c r="AE281" s="76">
        <f t="shared" si="315"/>
        <v>10</v>
      </c>
      <c r="AF281" s="76">
        <v>14</v>
      </c>
      <c r="AG281" s="67">
        <f t="shared" si="316"/>
        <v>1.175</v>
      </c>
      <c r="AH281" s="75">
        <f>AH280*AF281</f>
        <v>5204415283200</v>
      </c>
      <c r="AI281" s="75">
        <f t="shared" si="317"/>
        <v>1467645109862400</v>
      </c>
      <c r="AJ281" s="75">
        <f t="shared" si="318"/>
        <v>2814749767106605.5</v>
      </c>
      <c r="AK281" s="75">
        <f t="shared" si="319"/>
        <v>1.8014398509482317E+18</v>
      </c>
      <c r="AL281" s="75">
        <f t="shared" si="320"/>
        <v>134902.20891110512</v>
      </c>
      <c r="AM281" s="106">
        <f t="shared" si="321"/>
        <v>1.9178681196099949</v>
      </c>
      <c r="AN281" s="79">
        <f>AM281/(($C281/AG$3))</f>
        <v>0.18562562113193937</v>
      </c>
      <c r="AO281" s="76">
        <f t="shared" si="322"/>
        <v>210</v>
      </c>
      <c r="AP281" s="76">
        <f t="shared" si="323"/>
        <v>10</v>
      </c>
      <c r="AQ281" s="76">
        <v>1</v>
      </c>
      <c r="AR281" s="67">
        <f t="shared" si="324"/>
        <v>1.325</v>
      </c>
      <c r="AS281" s="75">
        <f>AS280*AQ281</f>
        <v>26553139200</v>
      </c>
      <c r="AT281" s="75">
        <f t="shared" si="325"/>
        <v>7388410982400</v>
      </c>
      <c r="AU281" s="75">
        <f t="shared" si="326"/>
        <v>43980465111040.617</v>
      </c>
      <c r="AV281" s="75">
        <f t="shared" si="327"/>
        <v>1.8014398509482317E+18</v>
      </c>
      <c r="AW281" s="75">
        <f t="shared" si="328"/>
        <v>134902.20891110512</v>
      </c>
      <c r="AX281" s="106">
        <f t="shared" si="329"/>
        <v>5.9526284089781791</v>
      </c>
      <c r="AY281" s="79">
        <f>AX281/(($C281/AR$3))</f>
        <v>0.64968967396178634</v>
      </c>
      <c r="AZ281" s="76">
        <f t="shared" si="330"/>
        <v>173</v>
      </c>
      <c r="BA281" s="76">
        <f t="shared" si="331"/>
        <v>10</v>
      </c>
      <c r="BB281" s="76">
        <v>1</v>
      </c>
      <c r="BC281" s="67">
        <f t="shared" si="332"/>
        <v>1.51</v>
      </c>
      <c r="BD281" s="75">
        <f>BD280*BB281</f>
        <v>135475200</v>
      </c>
      <c r="BE281" s="75">
        <f t="shared" si="333"/>
        <v>35390186496</v>
      </c>
      <c r="BF281" s="75">
        <f t="shared" si="334"/>
        <v>260398123326.70575</v>
      </c>
      <c r="BG281" s="75">
        <f t="shared" si="335"/>
        <v>1.8014398509482317E+18</v>
      </c>
      <c r="BH281" s="75">
        <f t="shared" si="336"/>
        <v>134902.20891110512</v>
      </c>
      <c r="BI281" s="106">
        <f t="shared" si="337"/>
        <v>7.3579189348475866</v>
      </c>
      <c r="BJ281" s="79">
        <f>BI281/(($C281/BC$3))</f>
        <v>0.91519420029817589</v>
      </c>
      <c r="BK281" s="76">
        <f t="shared" si="338"/>
        <v>123</v>
      </c>
      <c r="BL281" s="76">
        <f t="shared" si="339"/>
        <v>10</v>
      </c>
      <c r="BM281" s="76">
        <v>1</v>
      </c>
      <c r="BN281" s="67">
        <f t="shared" si="340"/>
        <v>1.76</v>
      </c>
      <c r="BO281" s="75">
        <f>BO280*BM281</f>
        <v>691200</v>
      </c>
      <c r="BP281" s="75">
        <f t="shared" si="341"/>
        <v>149630976</v>
      </c>
      <c r="BQ281" s="75">
        <f t="shared" si="342"/>
        <v>254295042.31123522</v>
      </c>
      <c r="BR281" s="75">
        <f t="shared" si="343"/>
        <v>1.8014398509482317E+18</v>
      </c>
      <c r="BS281" s="75">
        <f t="shared" si="344"/>
        <v>134902.20891110512</v>
      </c>
      <c r="BT281" s="106">
        <f t="shared" si="345"/>
        <v>1.6994812779356276</v>
      </c>
      <c r="BU281" s="79">
        <f>BT281/(($C281/BN$3))</f>
        <v>0.24638278823448964</v>
      </c>
      <c r="BV281" s="76">
        <f t="shared" si="346"/>
        <v>68</v>
      </c>
      <c r="BW281" s="76">
        <f t="shared" si="347"/>
        <v>10</v>
      </c>
      <c r="BX281" s="76">
        <v>1</v>
      </c>
      <c r="BY281" s="67">
        <f t="shared" si="348"/>
        <v>2.0350000000000001</v>
      </c>
      <c r="BZ281" s="75">
        <f>BZ280*BX281</f>
        <v>480</v>
      </c>
      <c r="CA281" s="75">
        <f t="shared" si="349"/>
        <v>66422.400000000009</v>
      </c>
      <c r="CB281" s="75">
        <f t="shared" si="350"/>
        <v>124167.50112853239</v>
      </c>
      <c r="CC281" s="75">
        <f t="shared" si="351"/>
        <v>1.8014398509482317E+18</v>
      </c>
      <c r="CD281" s="75">
        <f t="shared" si="352"/>
        <v>134902.20891110512</v>
      </c>
      <c r="CE281" s="106">
        <f t="shared" si="353"/>
        <v>1.8693618587785501</v>
      </c>
      <c r="CF281" s="79">
        <f>CE281/(($C281/BY$3))</f>
        <v>0.31335678604731049</v>
      </c>
      <c r="CG281" s="76">
        <f t="shared" si="354"/>
        <v>18</v>
      </c>
      <c r="CH281" s="76">
        <f t="shared" si="355"/>
        <v>10</v>
      </c>
      <c r="CI281" s="76">
        <v>1</v>
      </c>
      <c r="CJ281" s="67">
        <f t="shared" si="356"/>
        <v>2.2850000000000001</v>
      </c>
      <c r="CK281" s="75">
        <f>CK280*CI281</f>
        <v>1</v>
      </c>
      <c r="CL281" s="75">
        <f t="shared" si="357"/>
        <v>41.13</v>
      </c>
      <c r="CM281" s="75">
        <f t="shared" si="358"/>
        <v>121.25732532083198</v>
      </c>
      <c r="CN281" s="75">
        <f t="shared" si="359"/>
        <v>1.8014398509482317E+18</v>
      </c>
      <c r="CO281" s="75">
        <f t="shared" si="360"/>
        <v>134902.20891110512</v>
      </c>
      <c r="CP281" s="106">
        <f t="shared" si="369"/>
        <v>2.9481479533389732</v>
      </c>
      <c r="CQ281" s="79">
        <f>CP281/(($C281/CJ$3))</f>
        <v>0.55490264195877714</v>
      </c>
      <c r="CR281" s="76">
        <f t="shared" si="361"/>
        <v>-45</v>
      </c>
      <c r="CS281" s="76">
        <f t="shared" si="362"/>
        <v>10</v>
      </c>
      <c r="CT281" s="76">
        <v>1</v>
      </c>
      <c r="CU281" s="67">
        <f t="shared" si="363"/>
        <v>2.6</v>
      </c>
      <c r="CV281" s="75">
        <f>CV280*CT281</f>
        <v>1</v>
      </c>
      <c r="CW281" s="75">
        <f t="shared" si="364"/>
        <v>-117</v>
      </c>
      <c r="CX281" s="75">
        <f t="shared" si="365"/>
        <v>1.9531249999999944E-2</v>
      </c>
      <c r="CY281" s="75">
        <f t="shared" si="366"/>
        <v>1.8014398509482317E+18</v>
      </c>
      <c r="CZ281" s="75">
        <f t="shared" si="367"/>
        <v>134902.20891110512</v>
      </c>
    </row>
    <row r="282" spans="1:104">
      <c r="A282" s="67">
        <f t="shared" si="296"/>
        <v>3565.7751072609922</v>
      </c>
      <c r="B282" s="67">
        <f t="shared" si="297"/>
        <v>9.1999999999999993</v>
      </c>
      <c r="C282" s="88">
        <f t="shared" si="371"/>
        <v>12.14</v>
      </c>
      <c r="D282" s="92"/>
      <c r="E282" s="70">
        <f t="shared" si="298"/>
        <v>4.1386219868206752E+16</v>
      </c>
      <c r="F282" s="67">
        <f t="shared" si="368"/>
        <v>55.200000000000031</v>
      </c>
      <c r="G282" s="71">
        <v>276</v>
      </c>
      <c r="H282" s="76">
        <f t="shared" si="299"/>
        <v>276</v>
      </c>
      <c r="I282" s="76">
        <f t="shared" si="300"/>
        <v>10</v>
      </c>
      <c r="J282" s="76">
        <v>1</v>
      </c>
      <c r="K282" s="67">
        <f t="shared" si="301"/>
        <v>1</v>
      </c>
      <c r="L282" s="75">
        <f>L281*J282</f>
        <v>72861813964800</v>
      </c>
      <c r="M282" s="75">
        <f t="shared" si="302"/>
        <v>2.01098606542848E+16</v>
      </c>
      <c r="N282" s="75">
        <f t="shared" si="303"/>
        <v>4.1386219868206752E+17</v>
      </c>
      <c r="O282" s="75">
        <f t="shared" si="304"/>
        <v>2.0693109934103375E+18</v>
      </c>
      <c r="P282" s="75">
        <f t="shared" si="305"/>
        <v>139778.38420463091</v>
      </c>
      <c r="Q282" s="106">
        <f t="shared" si="370"/>
        <v>20.580062974921017</v>
      </c>
      <c r="R282" s="79">
        <f>Q282/(($C282/K$3))</f>
        <v>1.6952275926623572</v>
      </c>
      <c r="S282" s="76">
        <f t="shared" si="306"/>
        <v>266</v>
      </c>
      <c r="T282" s="76">
        <f t="shared" si="307"/>
        <v>10</v>
      </c>
      <c r="U282" s="76">
        <v>1</v>
      </c>
      <c r="V282" s="67">
        <f t="shared" si="308"/>
        <v>1.05</v>
      </c>
      <c r="W282" s="75">
        <f>W281*U282</f>
        <v>72861813964800</v>
      </c>
      <c r="X282" s="75">
        <f t="shared" si="309"/>
        <v>2.035030464036864E+16</v>
      </c>
      <c r="Y282" s="75">
        <f t="shared" si="310"/>
        <v>1.034655496705168E+17</v>
      </c>
      <c r="Z282" s="75">
        <f t="shared" si="311"/>
        <v>2.0693109934103375E+18</v>
      </c>
      <c r="AA282" s="75">
        <f t="shared" si="312"/>
        <v>139778.38420463091</v>
      </c>
      <c r="AB282" s="106">
        <f t="shared" si="313"/>
        <v>5.0842260840298925</v>
      </c>
      <c r="AC282" s="79">
        <f>AB282/(($C282/V$3))</f>
        <v>0.43973948832219006</v>
      </c>
      <c r="AD282" s="76">
        <f t="shared" si="314"/>
        <v>241</v>
      </c>
      <c r="AE282" s="76">
        <f t="shared" si="315"/>
        <v>10</v>
      </c>
      <c r="AF282" s="76">
        <v>1</v>
      </c>
      <c r="AG282" s="67">
        <f t="shared" si="316"/>
        <v>1.175</v>
      </c>
      <c r="AH282" s="75">
        <f>AH281*AF282</f>
        <v>5204415283200</v>
      </c>
      <c r="AI282" s="75">
        <f t="shared" si="317"/>
        <v>1473760297820160</v>
      </c>
      <c r="AJ282" s="75">
        <f t="shared" si="318"/>
        <v>3233298427203645</v>
      </c>
      <c r="AK282" s="75">
        <f t="shared" si="319"/>
        <v>2.0693109934103375E+18</v>
      </c>
      <c r="AL282" s="75">
        <f t="shared" si="320"/>
        <v>139778.38420463091</v>
      </c>
      <c r="AM282" s="106">
        <f t="shared" si="321"/>
        <v>2.1939106596819165</v>
      </c>
      <c r="AN282" s="79">
        <f>AM282/(($C282/AG$3))</f>
        <v>0.21234308279458416</v>
      </c>
      <c r="AO282" s="76">
        <f t="shared" si="322"/>
        <v>211</v>
      </c>
      <c r="AP282" s="76">
        <f t="shared" si="323"/>
        <v>10</v>
      </c>
      <c r="AQ282" s="76">
        <v>1</v>
      </c>
      <c r="AR282" s="67">
        <f t="shared" si="324"/>
        <v>1.325</v>
      </c>
      <c r="AS282" s="75">
        <f>AS281*AQ282</f>
        <v>26553139200</v>
      </c>
      <c r="AT282" s="75">
        <f t="shared" si="325"/>
        <v>7423593891840</v>
      </c>
      <c r="AU282" s="75">
        <f t="shared" si="326"/>
        <v>50520287925056.844</v>
      </c>
      <c r="AV282" s="75">
        <f t="shared" si="327"/>
        <v>2.0693109934103375E+18</v>
      </c>
      <c r="AW282" s="75">
        <f t="shared" si="328"/>
        <v>139778.38420463091</v>
      </c>
      <c r="AX282" s="106">
        <f t="shared" si="329"/>
        <v>6.8053679472672455</v>
      </c>
      <c r="AY282" s="79">
        <f>AX282/(($C282/AR$3))</f>
        <v>0.74276050495297363</v>
      </c>
      <c r="AZ282" s="76">
        <f t="shared" si="330"/>
        <v>174</v>
      </c>
      <c r="BA282" s="76">
        <f t="shared" si="331"/>
        <v>10</v>
      </c>
      <c r="BB282" s="76">
        <v>1</v>
      </c>
      <c r="BC282" s="67">
        <f t="shared" si="332"/>
        <v>1.51</v>
      </c>
      <c r="BD282" s="75">
        <f>BD281*BB282</f>
        <v>135475200</v>
      </c>
      <c r="BE282" s="75">
        <f t="shared" si="333"/>
        <v>35594754048</v>
      </c>
      <c r="BF282" s="75">
        <f t="shared" si="334"/>
        <v>299118895909.70197</v>
      </c>
      <c r="BG282" s="75">
        <f t="shared" si="335"/>
        <v>2.0693109934103375E+18</v>
      </c>
      <c r="BH282" s="75">
        <f t="shared" si="336"/>
        <v>139778.38420463091</v>
      </c>
      <c r="BI282" s="106">
        <f t="shared" si="337"/>
        <v>8.4034544951858958</v>
      </c>
      <c r="BJ282" s="79">
        <f>BI282/(($C282/BC$3))</f>
        <v>1.0452402213946212</v>
      </c>
      <c r="BK282" s="76">
        <f t="shared" si="338"/>
        <v>124</v>
      </c>
      <c r="BL282" s="76">
        <f t="shared" si="339"/>
        <v>10</v>
      </c>
      <c r="BM282" s="76">
        <v>1</v>
      </c>
      <c r="BN282" s="67">
        <f t="shared" si="340"/>
        <v>1.76</v>
      </c>
      <c r="BO282" s="75">
        <f>BO281*BM282</f>
        <v>691200</v>
      </c>
      <c r="BP282" s="75">
        <f t="shared" si="341"/>
        <v>150847488</v>
      </c>
      <c r="BQ282" s="75">
        <f t="shared" si="342"/>
        <v>292108296.78681737</v>
      </c>
      <c r="BR282" s="75">
        <f t="shared" si="343"/>
        <v>2.0693109934103375E+18</v>
      </c>
      <c r="BS282" s="75">
        <f t="shared" si="344"/>
        <v>139778.38420463091</v>
      </c>
      <c r="BT282" s="106">
        <f t="shared" si="345"/>
        <v>1.9364478696974878</v>
      </c>
      <c r="BU282" s="79">
        <f>BT282/(($C282/BN$3))</f>
        <v>0.28073708819337545</v>
      </c>
      <c r="BV282" s="76">
        <f t="shared" si="346"/>
        <v>69</v>
      </c>
      <c r="BW282" s="76">
        <f t="shared" si="347"/>
        <v>10</v>
      </c>
      <c r="BX282" s="76">
        <v>1</v>
      </c>
      <c r="BY282" s="67">
        <f t="shared" si="348"/>
        <v>2.0350000000000001</v>
      </c>
      <c r="BZ282" s="75">
        <f>BZ281*BX282</f>
        <v>480</v>
      </c>
      <c r="CA282" s="75">
        <f t="shared" si="349"/>
        <v>67399.200000000012</v>
      </c>
      <c r="CB282" s="75">
        <f t="shared" si="350"/>
        <v>142631.00429043762</v>
      </c>
      <c r="CC282" s="75">
        <f t="shared" si="351"/>
        <v>2.0693109934103375E+18</v>
      </c>
      <c r="CD282" s="75">
        <f t="shared" si="352"/>
        <v>139778.38420463091</v>
      </c>
      <c r="CE282" s="106">
        <f t="shared" si="353"/>
        <v>2.1162121255213355</v>
      </c>
      <c r="CF282" s="79">
        <f>CE282/(($C282/BY$3))</f>
        <v>0.354735722853041</v>
      </c>
      <c r="CG282" s="76">
        <f t="shared" si="354"/>
        <v>19</v>
      </c>
      <c r="CH282" s="76">
        <f t="shared" si="355"/>
        <v>10</v>
      </c>
      <c r="CI282" s="76">
        <v>1</v>
      </c>
      <c r="CJ282" s="67">
        <f t="shared" si="356"/>
        <v>2.2850000000000001</v>
      </c>
      <c r="CK282" s="75">
        <f>CK281*CI282</f>
        <v>1</v>
      </c>
      <c r="CL282" s="75">
        <f t="shared" si="357"/>
        <v>43.415000000000006</v>
      </c>
      <c r="CM282" s="75">
        <f t="shared" si="358"/>
        <v>139.28809012738003</v>
      </c>
      <c r="CN282" s="75">
        <f t="shared" si="359"/>
        <v>2.0693109934103375E+18</v>
      </c>
      <c r="CO282" s="75">
        <f t="shared" si="360"/>
        <v>139778.38420463091</v>
      </c>
      <c r="CP282" s="106">
        <f t="shared" si="369"/>
        <v>3.2082941409047567</v>
      </c>
      <c r="CQ282" s="79">
        <f>CP282/(($C282/CJ$3))</f>
        <v>0.60386755452778995</v>
      </c>
      <c r="CR282" s="76">
        <f t="shared" si="361"/>
        <v>-44</v>
      </c>
      <c r="CS282" s="76">
        <f t="shared" si="362"/>
        <v>10</v>
      </c>
      <c r="CT282" s="76">
        <v>1</v>
      </c>
      <c r="CU282" s="67">
        <f t="shared" si="363"/>
        <v>2.6</v>
      </c>
      <c r="CV282" s="75">
        <f>CV281*CT282</f>
        <v>1</v>
      </c>
      <c r="CW282" s="75">
        <f t="shared" si="364"/>
        <v>-114.4</v>
      </c>
      <c r="CX282" s="75">
        <f t="shared" si="365"/>
        <v>2.2435514746035778E-2</v>
      </c>
      <c r="CY282" s="75">
        <f t="shared" si="366"/>
        <v>2.0693109934103375E+18</v>
      </c>
      <c r="CZ282" s="75">
        <f t="shared" si="367"/>
        <v>139778.38420463091</v>
      </c>
    </row>
    <row r="283" spans="1:104">
      <c r="A283" s="67">
        <f t="shared" si="296"/>
        <v>3691.5218948540301</v>
      </c>
      <c r="B283" s="67">
        <f t="shared" si="297"/>
        <v>9.2333333333333325</v>
      </c>
      <c r="C283" s="88">
        <f t="shared" si="371"/>
        <v>12.14</v>
      </c>
      <c r="D283" s="92"/>
      <c r="E283" s="70">
        <f t="shared" si="298"/>
        <v>4.7540282682154696E+16</v>
      </c>
      <c r="F283" s="67">
        <f t="shared" si="368"/>
        <v>55.400000000000034</v>
      </c>
      <c r="G283" s="71">
        <v>277</v>
      </c>
      <c r="H283" s="76">
        <f t="shared" si="299"/>
        <v>277</v>
      </c>
      <c r="I283" s="76">
        <f t="shared" si="300"/>
        <v>10</v>
      </c>
      <c r="J283" s="76">
        <v>1</v>
      </c>
      <c r="K283" s="67">
        <f t="shared" si="301"/>
        <v>1</v>
      </c>
      <c r="L283" s="75">
        <f>L282*J283</f>
        <v>72861813964800</v>
      </c>
      <c r="M283" s="75">
        <f t="shared" si="302"/>
        <v>2.01827224682496E+16</v>
      </c>
      <c r="N283" s="75">
        <f t="shared" si="303"/>
        <v>4.7540282682154694E+17</v>
      </c>
      <c r="O283" s="75">
        <f t="shared" si="304"/>
        <v>2.3770141341077345E+18</v>
      </c>
      <c r="P283" s="75">
        <f t="shared" si="305"/>
        <v>144830.70900810644</v>
      </c>
      <c r="Q283" s="106">
        <f t="shared" si="370"/>
        <v>23.554940497716586</v>
      </c>
      <c r="R283" s="79">
        <f>Q283/(($C283/K$3))</f>
        <v>1.9402751645565557</v>
      </c>
      <c r="S283" s="76">
        <f t="shared" si="306"/>
        <v>267</v>
      </c>
      <c r="T283" s="76">
        <f t="shared" si="307"/>
        <v>10</v>
      </c>
      <c r="U283" s="76">
        <v>1</v>
      </c>
      <c r="V283" s="67">
        <f t="shared" si="308"/>
        <v>1.05</v>
      </c>
      <c r="W283" s="75">
        <f>W282*U283</f>
        <v>72861813964800</v>
      </c>
      <c r="X283" s="75">
        <f t="shared" si="309"/>
        <v>2.042680954503168E+16</v>
      </c>
      <c r="Y283" s="75">
        <f t="shared" si="310"/>
        <v>1.1885070670538669E+17</v>
      </c>
      <c r="Z283" s="75">
        <f t="shared" si="311"/>
        <v>2.3770141341077345E+18</v>
      </c>
      <c r="AA283" s="75">
        <f t="shared" si="312"/>
        <v>144830.70900810644</v>
      </c>
      <c r="AB283" s="106">
        <f t="shared" si="313"/>
        <v>5.8183685730938928</v>
      </c>
      <c r="AC283" s="79">
        <f>AB283/(($C283/V$3))</f>
        <v>0.50323616159378814</v>
      </c>
      <c r="AD283" s="76">
        <f t="shared" si="314"/>
        <v>242</v>
      </c>
      <c r="AE283" s="76">
        <f t="shared" si="315"/>
        <v>10</v>
      </c>
      <c r="AF283" s="76">
        <v>1</v>
      </c>
      <c r="AG283" s="67">
        <f t="shared" si="316"/>
        <v>1.175</v>
      </c>
      <c r="AH283" s="75">
        <f>AH282*AF283</f>
        <v>5204415283200</v>
      </c>
      <c r="AI283" s="75">
        <f t="shared" si="317"/>
        <v>1479875485777920</v>
      </c>
      <c r="AJ283" s="75">
        <f t="shared" si="318"/>
        <v>3714084584543328</v>
      </c>
      <c r="AK283" s="75">
        <f t="shared" si="319"/>
        <v>2.3770141341077345E+18</v>
      </c>
      <c r="AL283" s="75">
        <f t="shared" si="320"/>
        <v>144830.70900810644</v>
      </c>
      <c r="AM283" s="106">
        <f t="shared" si="321"/>
        <v>2.5097277576639905</v>
      </c>
      <c r="AN283" s="79">
        <f>AM283/(($C283/AG$3))</f>
        <v>0.24291022366187717</v>
      </c>
      <c r="AO283" s="76">
        <f t="shared" si="322"/>
        <v>212</v>
      </c>
      <c r="AP283" s="76">
        <f t="shared" si="323"/>
        <v>10</v>
      </c>
      <c r="AQ283" s="76">
        <v>1</v>
      </c>
      <c r="AR283" s="67">
        <f t="shared" si="324"/>
        <v>1.325</v>
      </c>
      <c r="AS283" s="75">
        <f>AS282*AQ283</f>
        <v>26553139200</v>
      </c>
      <c r="AT283" s="75">
        <f t="shared" si="325"/>
        <v>7458776801280</v>
      </c>
      <c r="AU283" s="75">
        <f t="shared" si="326"/>
        <v>58032571633489.383</v>
      </c>
      <c r="AV283" s="75">
        <f t="shared" si="327"/>
        <v>2.3770141341077345E+18</v>
      </c>
      <c r="AW283" s="75">
        <f t="shared" si="328"/>
        <v>144830.70900810644</v>
      </c>
      <c r="AX283" s="106">
        <f t="shared" si="329"/>
        <v>7.780440838976495</v>
      </c>
      <c r="AY283" s="79">
        <f>AX283/(($C283/AR$3))</f>
        <v>0.84918320524249213</v>
      </c>
      <c r="AZ283" s="76">
        <f t="shared" si="330"/>
        <v>175</v>
      </c>
      <c r="BA283" s="76">
        <f t="shared" si="331"/>
        <v>10</v>
      </c>
      <c r="BB283" s="76">
        <v>1</v>
      </c>
      <c r="BC283" s="67">
        <f t="shared" si="332"/>
        <v>1.51</v>
      </c>
      <c r="BD283" s="75">
        <f>BD282*BB283</f>
        <v>135475200</v>
      </c>
      <c r="BE283" s="75">
        <f t="shared" si="333"/>
        <v>35799321600</v>
      </c>
      <c r="BF283" s="75">
        <f t="shared" si="334"/>
        <v>343597383680.00397</v>
      </c>
      <c r="BG283" s="75">
        <f t="shared" si="335"/>
        <v>2.3770141341077345E+18</v>
      </c>
      <c r="BH283" s="75">
        <f t="shared" si="336"/>
        <v>144830.70900810644</v>
      </c>
      <c r="BI283" s="106">
        <f t="shared" si="337"/>
        <v>9.5978741585986924</v>
      </c>
      <c r="BJ283" s="79">
        <f>BI283/(($C283/BC$3))</f>
        <v>1.1938047759047796</v>
      </c>
      <c r="BK283" s="76">
        <f t="shared" si="338"/>
        <v>125</v>
      </c>
      <c r="BL283" s="76">
        <f t="shared" si="339"/>
        <v>10</v>
      </c>
      <c r="BM283" s="76">
        <v>1</v>
      </c>
      <c r="BN283" s="67">
        <f t="shared" si="340"/>
        <v>1.76</v>
      </c>
      <c r="BO283" s="75">
        <f>BO282*BM283</f>
        <v>691200</v>
      </c>
      <c r="BP283" s="75">
        <f t="shared" si="341"/>
        <v>152064000</v>
      </c>
      <c r="BQ283" s="75">
        <f t="shared" si="342"/>
        <v>335544320.00000274</v>
      </c>
      <c r="BR283" s="75">
        <f t="shared" si="343"/>
        <v>2.3770141341077345E+18</v>
      </c>
      <c r="BS283" s="75">
        <f t="shared" si="344"/>
        <v>144830.70900810644</v>
      </c>
      <c r="BT283" s="106">
        <f t="shared" si="345"/>
        <v>2.2065993265993447</v>
      </c>
      <c r="BU283" s="79">
        <f>BT283/(($C283/BN$3))</f>
        <v>0.31990237354323281</v>
      </c>
      <c r="BV283" s="76">
        <f t="shared" si="346"/>
        <v>70</v>
      </c>
      <c r="BW283" s="76">
        <f t="shared" si="347"/>
        <v>10</v>
      </c>
      <c r="BX283" s="76">
        <v>1</v>
      </c>
      <c r="BY283" s="67">
        <f t="shared" si="348"/>
        <v>2.0350000000000001</v>
      </c>
      <c r="BZ283" s="75">
        <f>BZ282*BX283</f>
        <v>480</v>
      </c>
      <c r="CA283" s="75">
        <f t="shared" si="349"/>
        <v>68376</v>
      </c>
      <c r="CB283" s="75">
        <f t="shared" si="350"/>
        <v>163840.00000000076</v>
      </c>
      <c r="CC283" s="75">
        <f t="shared" si="351"/>
        <v>2.3770141341077345E+18</v>
      </c>
      <c r="CD283" s="75">
        <f t="shared" si="352"/>
        <v>144830.70900810644</v>
      </c>
      <c r="CE283" s="106">
        <f t="shared" si="353"/>
        <v>2.3961623961624072</v>
      </c>
      <c r="CF283" s="79">
        <f>CE283/(($C283/BY$3))</f>
        <v>0.40166313642425855</v>
      </c>
      <c r="CG283" s="76">
        <f t="shared" si="354"/>
        <v>20</v>
      </c>
      <c r="CH283" s="76">
        <f t="shared" si="355"/>
        <v>10</v>
      </c>
      <c r="CI283" s="76">
        <v>6</v>
      </c>
      <c r="CJ283" s="67">
        <f t="shared" si="356"/>
        <v>2.2850000000000001</v>
      </c>
      <c r="CK283" s="75">
        <f>CK282*CI283</f>
        <v>6</v>
      </c>
      <c r="CL283" s="75">
        <f t="shared" si="357"/>
        <v>274.20000000000005</v>
      </c>
      <c r="CM283" s="75">
        <f t="shared" si="358"/>
        <v>160.00000000000023</v>
      </c>
      <c r="CN283" s="75">
        <f t="shared" si="359"/>
        <v>2.3770141341077345E+18</v>
      </c>
      <c r="CO283" s="75">
        <f t="shared" si="360"/>
        <v>144830.70900810644</v>
      </c>
      <c r="CP283" s="106">
        <f t="shared" si="369"/>
        <v>0.58351568198395409</v>
      </c>
      <c r="CQ283" s="79">
        <f>CP283/(($C283/CJ$3))</f>
        <v>0.10982976386600785</v>
      </c>
      <c r="CR283" s="76">
        <f t="shared" si="361"/>
        <v>-43</v>
      </c>
      <c r="CS283" s="76">
        <f t="shared" si="362"/>
        <v>10</v>
      </c>
      <c r="CT283" s="76">
        <v>1</v>
      </c>
      <c r="CU283" s="67">
        <f t="shared" si="363"/>
        <v>2.6</v>
      </c>
      <c r="CV283" s="75">
        <f>CV282*CT283</f>
        <v>1</v>
      </c>
      <c r="CW283" s="75">
        <f t="shared" si="364"/>
        <v>-111.8</v>
      </c>
      <c r="CX283" s="75">
        <f t="shared" si="365"/>
        <v>2.5771638882283017E-2</v>
      </c>
      <c r="CY283" s="75">
        <f t="shared" si="366"/>
        <v>2.3770141341077345E+18</v>
      </c>
      <c r="CZ283" s="75">
        <f t="shared" si="367"/>
        <v>144830.70900810644</v>
      </c>
    </row>
    <row r="284" spans="1:104">
      <c r="A284" s="67">
        <f t="shared" si="296"/>
        <v>3821.7031333348355</v>
      </c>
      <c r="B284" s="67">
        <f t="shared" si="297"/>
        <v>9.2666666666666675</v>
      </c>
      <c r="C284" s="88">
        <f t="shared" si="371"/>
        <v>12.14</v>
      </c>
      <c r="D284" s="92"/>
      <c r="E284" s="70">
        <f t="shared" si="298"/>
        <v>5.4609444513085136E+16</v>
      </c>
      <c r="F284" s="67">
        <f t="shared" si="368"/>
        <v>55.600000000000023</v>
      </c>
      <c r="G284" s="71">
        <v>278</v>
      </c>
      <c r="H284" s="76">
        <f t="shared" si="299"/>
        <v>278</v>
      </c>
      <c r="I284" s="76">
        <f t="shared" si="300"/>
        <v>10</v>
      </c>
      <c r="J284" s="76">
        <v>1</v>
      </c>
      <c r="K284" s="67">
        <f t="shared" si="301"/>
        <v>1</v>
      </c>
      <c r="L284" s="75">
        <f>L283*J284</f>
        <v>72861813964800</v>
      </c>
      <c r="M284" s="75">
        <f t="shared" si="302"/>
        <v>2.02555842822144E+16</v>
      </c>
      <c r="N284" s="75">
        <f t="shared" si="303"/>
        <v>5.4609444513085133E+17</v>
      </c>
      <c r="O284" s="75">
        <f t="shared" si="304"/>
        <v>2.7304722256542566E+18</v>
      </c>
      <c r="P284" s="75">
        <f t="shared" si="305"/>
        <v>150065.54303561454</v>
      </c>
      <c r="Q284" s="106">
        <f t="shared" si="370"/>
        <v>26.960192188104617</v>
      </c>
      <c r="R284" s="79">
        <f>Q284/(($C284/K$3))</f>
        <v>2.2207736563512865</v>
      </c>
      <c r="S284" s="76">
        <f t="shared" si="306"/>
        <v>268</v>
      </c>
      <c r="T284" s="76">
        <f t="shared" si="307"/>
        <v>10</v>
      </c>
      <c r="U284" s="76">
        <v>1</v>
      </c>
      <c r="V284" s="67">
        <f t="shared" si="308"/>
        <v>1.05</v>
      </c>
      <c r="W284" s="75">
        <f>W283*U284</f>
        <v>72861813964800</v>
      </c>
      <c r="X284" s="75">
        <f t="shared" si="309"/>
        <v>2.050331444969472E+16</v>
      </c>
      <c r="Y284" s="75">
        <f t="shared" si="310"/>
        <v>1.3652361128271278E+17</v>
      </c>
      <c r="Z284" s="75">
        <f t="shared" si="311"/>
        <v>2.7304722256542566E+18</v>
      </c>
      <c r="AA284" s="75">
        <f t="shared" si="312"/>
        <v>150065.54303561454</v>
      </c>
      <c r="AB284" s="106">
        <f t="shared" si="313"/>
        <v>6.658611787751493</v>
      </c>
      <c r="AC284" s="79">
        <f>AB284/(($C284/V$3))</f>
        <v>0.57590958625527744</v>
      </c>
      <c r="AD284" s="76">
        <f t="shared" si="314"/>
        <v>243</v>
      </c>
      <c r="AE284" s="76">
        <f t="shared" si="315"/>
        <v>10</v>
      </c>
      <c r="AF284" s="76">
        <v>1</v>
      </c>
      <c r="AG284" s="67">
        <f t="shared" si="316"/>
        <v>1.175</v>
      </c>
      <c r="AH284" s="75">
        <f>AH283*AF284</f>
        <v>5204415283200</v>
      </c>
      <c r="AI284" s="75">
        <f t="shared" si="317"/>
        <v>1485990673735680</v>
      </c>
      <c r="AJ284" s="75">
        <f t="shared" si="318"/>
        <v>4266362852584767.5</v>
      </c>
      <c r="AK284" s="75">
        <f t="shared" si="319"/>
        <v>2.7304722256542566E+18</v>
      </c>
      <c r="AL284" s="75">
        <f t="shared" si="320"/>
        <v>150065.54303561454</v>
      </c>
      <c r="AM284" s="106">
        <f t="shared" si="321"/>
        <v>2.8710562778024844</v>
      </c>
      <c r="AN284" s="79">
        <f>AM284/(($C284/AG$3))</f>
        <v>0.27788230036391426</v>
      </c>
      <c r="AO284" s="76">
        <f t="shared" si="322"/>
        <v>213</v>
      </c>
      <c r="AP284" s="76">
        <f t="shared" si="323"/>
        <v>10</v>
      </c>
      <c r="AQ284" s="76">
        <v>1</v>
      </c>
      <c r="AR284" s="67">
        <f t="shared" si="324"/>
        <v>1.325</v>
      </c>
      <c r="AS284" s="75">
        <f>AS283*AQ284</f>
        <v>26553139200</v>
      </c>
      <c r="AT284" s="75">
        <f t="shared" si="325"/>
        <v>7493959710720</v>
      </c>
      <c r="AU284" s="75">
        <f t="shared" si="326"/>
        <v>66661919571636.844</v>
      </c>
      <c r="AV284" s="75">
        <f t="shared" si="327"/>
        <v>2.7304722256542566E+18</v>
      </c>
      <c r="AW284" s="75">
        <f t="shared" si="328"/>
        <v>150065.54303561454</v>
      </c>
      <c r="AX284" s="106">
        <f t="shared" si="329"/>
        <v>8.8954200642789605</v>
      </c>
      <c r="AY284" s="79">
        <f>AX284/(($C284/AR$3))</f>
        <v>0.97087574836652568</v>
      </c>
      <c r="AZ284" s="76">
        <f t="shared" si="330"/>
        <v>176</v>
      </c>
      <c r="BA284" s="76">
        <f t="shared" si="331"/>
        <v>10</v>
      </c>
      <c r="BB284" s="76">
        <v>1</v>
      </c>
      <c r="BC284" s="67">
        <f t="shared" si="332"/>
        <v>1.51</v>
      </c>
      <c r="BD284" s="75">
        <f>BD283*BB284</f>
        <v>135475200</v>
      </c>
      <c r="BE284" s="75">
        <f t="shared" si="333"/>
        <v>36003889152</v>
      </c>
      <c r="BF284" s="75">
        <f t="shared" si="334"/>
        <v>394689749414.50568</v>
      </c>
      <c r="BG284" s="75">
        <f t="shared" si="335"/>
        <v>2.7304722256542566E+18</v>
      </c>
      <c r="BH284" s="75">
        <f t="shared" si="336"/>
        <v>150065.54303561454</v>
      </c>
      <c r="BI284" s="106">
        <f t="shared" si="337"/>
        <v>10.962419858260807</v>
      </c>
      <c r="BJ284" s="79">
        <f>BI284/(($C284/BC$3))</f>
        <v>1.3635299823701661</v>
      </c>
      <c r="BK284" s="76">
        <f t="shared" si="338"/>
        <v>126</v>
      </c>
      <c r="BL284" s="76">
        <f t="shared" si="339"/>
        <v>10</v>
      </c>
      <c r="BM284" s="76">
        <v>1</v>
      </c>
      <c r="BN284" s="67">
        <f t="shared" si="340"/>
        <v>1.76</v>
      </c>
      <c r="BO284" s="75">
        <f>BO283*BM284</f>
        <v>691200</v>
      </c>
      <c r="BP284" s="75">
        <f t="shared" si="341"/>
        <v>153280512</v>
      </c>
      <c r="BQ284" s="75">
        <f t="shared" si="342"/>
        <v>385439208.41260195</v>
      </c>
      <c r="BR284" s="75">
        <f t="shared" si="343"/>
        <v>2.7304722256542566E+18</v>
      </c>
      <c r="BS284" s="75">
        <f t="shared" si="344"/>
        <v>150065.54303561454</v>
      </c>
      <c r="BT284" s="106">
        <f t="shared" si="345"/>
        <v>2.5146002148831674</v>
      </c>
      <c r="BU284" s="79">
        <f>BT284/(($C284/BN$3))</f>
        <v>0.36455489111980016</v>
      </c>
      <c r="BV284" s="76">
        <f t="shared" si="346"/>
        <v>71</v>
      </c>
      <c r="BW284" s="76">
        <f t="shared" si="347"/>
        <v>10</v>
      </c>
      <c r="BX284" s="76">
        <v>1</v>
      </c>
      <c r="BY284" s="67">
        <f t="shared" si="348"/>
        <v>2.0350000000000001</v>
      </c>
      <c r="BZ284" s="75">
        <f>BZ283*BX284</f>
        <v>480</v>
      </c>
      <c r="CA284" s="75">
        <f t="shared" si="349"/>
        <v>69352.800000000003</v>
      </c>
      <c r="CB284" s="75">
        <f t="shared" si="350"/>
        <v>188202.7384827151</v>
      </c>
      <c r="CC284" s="75">
        <f t="shared" si="351"/>
        <v>2.7304722256542566E+18</v>
      </c>
      <c r="CD284" s="75">
        <f t="shared" si="352"/>
        <v>150065.54303561454</v>
      </c>
      <c r="CE284" s="106">
        <f t="shared" si="353"/>
        <v>2.7137006506257149</v>
      </c>
      <c r="CF284" s="79">
        <f>CE284/(($C284/BY$3))</f>
        <v>0.4548913364104884</v>
      </c>
      <c r="CG284" s="76">
        <f t="shared" si="354"/>
        <v>21</v>
      </c>
      <c r="CH284" s="76">
        <f t="shared" si="355"/>
        <v>10</v>
      </c>
      <c r="CI284" s="76">
        <v>1</v>
      </c>
      <c r="CJ284" s="67">
        <f t="shared" si="356"/>
        <v>2.2850000000000001</v>
      </c>
      <c r="CK284" s="75">
        <f>CK283*CI284</f>
        <v>6</v>
      </c>
      <c r="CL284" s="75">
        <f t="shared" si="357"/>
        <v>287.91000000000003</v>
      </c>
      <c r="CM284" s="75">
        <f t="shared" si="358"/>
        <v>183.79173679952584</v>
      </c>
      <c r="CN284" s="75">
        <f t="shared" si="359"/>
        <v>2.7304722256542566E+18</v>
      </c>
      <c r="CO284" s="75">
        <f t="shared" si="360"/>
        <v>150065.54303561454</v>
      </c>
      <c r="CP284" s="106">
        <f t="shared" si="369"/>
        <v>0.6383652419142295</v>
      </c>
      <c r="CQ284" s="79">
        <f>CP284/(($C284/CJ$3))</f>
        <v>0.12015358960247237</v>
      </c>
      <c r="CR284" s="76">
        <f t="shared" si="361"/>
        <v>-42</v>
      </c>
      <c r="CS284" s="76">
        <f t="shared" si="362"/>
        <v>10</v>
      </c>
      <c r="CT284" s="76">
        <v>1</v>
      </c>
      <c r="CU284" s="67">
        <f t="shared" si="363"/>
        <v>2.6</v>
      </c>
      <c r="CV284" s="75">
        <f>CV283*CT284</f>
        <v>1</v>
      </c>
      <c r="CW284" s="75">
        <f t="shared" si="364"/>
        <v>-109.2</v>
      </c>
      <c r="CX284" s="75">
        <f t="shared" si="365"/>
        <v>2.9603839189656127E-2</v>
      </c>
      <c r="CY284" s="75">
        <f t="shared" si="366"/>
        <v>2.7304722256542566E+18</v>
      </c>
      <c r="CZ284" s="75">
        <f t="shared" si="367"/>
        <v>150065.54303561454</v>
      </c>
    </row>
    <row r="285" spans="1:104">
      <c r="A285" s="67">
        <f t="shared" si="296"/>
        <v>3956.4752032762431</v>
      </c>
      <c r="B285" s="67">
        <f t="shared" si="297"/>
        <v>9.3000000000000007</v>
      </c>
      <c r="C285" s="88">
        <f t="shared" si="371"/>
        <v>12.14</v>
      </c>
      <c r="D285" s="92"/>
      <c r="E285" s="70">
        <f t="shared" si="298"/>
        <v>6.2729779079482768E+16</v>
      </c>
      <c r="F285" s="67">
        <f t="shared" si="368"/>
        <v>55.800000000000026</v>
      </c>
      <c r="G285" s="71">
        <v>279</v>
      </c>
      <c r="H285" s="76">
        <f t="shared" si="299"/>
        <v>279</v>
      </c>
      <c r="I285" s="76">
        <f t="shared" si="300"/>
        <v>10</v>
      </c>
      <c r="J285" s="76">
        <v>1</v>
      </c>
      <c r="K285" s="67">
        <f t="shared" si="301"/>
        <v>1</v>
      </c>
      <c r="L285" s="75">
        <f>L284*J285</f>
        <v>72861813964800</v>
      </c>
      <c r="M285" s="75">
        <f t="shared" si="302"/>
        <v>2.03284460961792E+16</v>
      </c>
      <c r="N285" s="75">
        <f t="shared" si="303"/>
        <v>6.2729779079482765E+17</v>
      </c>
      <c r="O285" s="75">
        <f t="shared" si="304"/>
        <v>3.1364889539741384E+18</v>
      </c>
      <c r="P285" s="75">
        <f t="shared" si="305"/>
        <v>155489.47548875635</v>
      </c>
      <c r="Q285" s="106">
        <f t="shared" si="370"/>
        <v>30.85812795660414</v>
      </c>
      <c r="R285" s="79">
        <f>Q285/(($C285/K$3))</f>
        <v>2.541855680115662</v>
      </c>
      <c r="S285" s="76">
        <f t="shared" si="306"/>
        <v>269</v>
      </c>
      <c r="T285" s="76">
        <f t="shared" si="307"/>
        <v>10</v>
      </c>
      <c r="U285" s="76">
        <v>1</v>
      </c>
      <c r="V285" s="67">
        <f t="shared" si="308"/>
        <v>1.05</v>
      </c>
      <c r="W285" s="75">
        <f>W284*U285</f>
        <v>72861813964800</v>
      </c>
      <c r="X285" s="75">
        <f t="shared" si="309"/>
        <v>2.057981935435776E+16</v>
      </c>
      <c r="Y285" s="75">
        <f t="shared" si="310"/>
        <v>1.5682444769870682E+17</v>
      </c>
      <c r="Z285" s="75">
        <f t="shared" si="311"/>
        <v>3.1364889539741384E+18</v>
      </c>
      <c r="AA285" s="75">
        <f t="shared" si="312"/>
        <v>155489.47548875635</v>
      </c>
      <c r="AB285" s="106">
        <f t="shared" si="313"/>
        <v>7.6203024428151442</v>
      </c>
      <c r="AC285" s="79">
        <f>AB285/(($C285/V$3))</f>
        <v>0.65908711408203469</v>
      </c>
      <c r="AD285" s="76">
        <f t="shared" si="314"/>
        <v>244</v>
      </c>
      <c r="AE285" s="76">
        <f t="shared" si="315"/>
        <v>10</v>
      </c>
      <c r="AF285" s="76">
        <v>1</v>
      </c>
      <c r="AG285" s="67">
        <f t="shared" si="316"/>
        <v>1.175</v>
      </c>
      <c r="AH285" s="75">
        <f>AH284*AF285</f>
        <v>5204415283200</v>
      </c>
      <c r="AI285" s="75">
        <f t="shared" si="317"/>
        <v>1492105861693440</v>
      </c>
      <c r="AJ285" s="75">
        <f t="shared" si="318"/>
        <v>4900763990584581</v>
      </c>
      <c r="AK285" s="75">
        <f t="shared" si="319"/>
        <v>3.1364889539741384E+18</v>
      </c>
      <c r="AL285" s="75">
        <f t="shared" si="320"/>
        <v>155489.47548875635</v>
      </c>
      <c r="AM285" s="106">
        <f t="shared" si="321"/>
        <v>3.2844613216803147</v>
      </c>
      <c r="AN285" s="79">
        <f>AM285/(($C285/AG$3))</f>
        <v>0.31789473253495631</v>
      </c>
      <c r="AO285" s="76">
        <f t="shared" si="322"/>
        <v>214</v>
      </c>
      <c r="AP285" s="76">
        <f t="shared" si="323"/>
        <v>10</v>
      </c>
      <c r="AQ285" s="76">
        <v>1</v>
      </c>
      <c r="AR285" s="67">
        <f t="shared" si="324"/>
        <v>1.325</v>
      </c>
      <c r="AS285" s="75">
        <f>AS284*AQ285</f>
        <v>26553139200</v>
      </c>
      <c r="AT285" s="75">
        <f t="shared" si="325"/>
        <v>7529142620160</v>
      </c>
      <c r="AU285" s="75">
        <f t="shared" si="326"/>
        <v>76574437352883.906</v>
      </c>
      <c r="AV285" s="75">
        <f t="shared" si="327"/>
        <v>3.1364889539741384E+18</v>
      </c>
      <c r="AW285" s="75">
        <f t="shared" si="328"/>
        <v>155489.47548875635</v>
      </c>
      <c r="AX285" s="106">
        <f t="shared" si="329"/>
        <v>10.170406009822223</v>
      </c>
      <c r="AY285" s="79">
        <f>AX285/(($C285/AR$3))</f>
        <v>1.1100319574146988</v>
      </c>
      <c r="AZ285" s="76">
        <f t="shared" si="330"/>
        <v>177</v>
      </c>
      <c r="BA285" s="76">
        <f t="shared" si="331"/>
        <v>10</v>
      </c>
      <c r="BB285" s="76">
        <v>1</v>
      </c>
      <c r="BC285" s="67">
        <f t="shared" si="332"/>
        <v>1.51</v>
      </c>
      <c r="BD285" s="75">
        <f>BD284*BB285</f>
        <v>135475200</v>
      </c>
      <c r="BE285" s="75">
        <f t="shared" si="333"/>
        <v>36208456704</v>
      </c>
      <c r="BF285" s="75">
        <f t="shared" si="334"/>
        <v>453379465886.63477</v>
      </c>
      <c r="BG285" s="75">
        <f t="shared" si="335"/>
        <v>3.1364889539741384E+18</v>
      </c>
      <c r="BH285" s="75">
        <f t="shared" si="336"/>
        <v>155489.47548875635</v>
      </c>
      <c r="BI285" s="106">
        <f t="shared" si="337"/>
        <v>12.521369513010734</v>
      </c>
      <c r="BJ285" s="79">
        <f>BI285/(($C285/BC$3))</f>
        <v>1.5574355819313186</v>
      </c>
      <c r="BK285" s="76">
        <f t="shared" si="338"/>
        <v>127</v>
      </c>
      <c r="BL285" s="76">
        <f t="shared" si="339"/>
        <v>10</v>
      </c>
      <c r="BM285" s="76">
        <v>1</v>
      </c>
      <c r="BN285" s="67">
        <f t="shared" si="340"/>
        <v>1.76</v>
      </c>
      <c r="BO285" s="75">
        <f>BO284*BM285</f>
        <v>691200</v>
      </c>
      <c r="BP285" s="75">
        <f t="shared" si="341"/>
        <v>154497024</v>
      </c>
      <c r="BQ285" s="75">
        <f t="shared" si="342"/>
        <v>442753384.65491527</v>
      </c>
      <c r="BR285" s="75">
        <f t="shared" si="343"/>
        <v>3.1364889539741384E+18</v>
      </c>
      <c r="BS285" s="75">
        <f t="shared" si="344"/>
        <v>155489.47548875635</v>
      </c>
      <c r="BT285" s="106">
        <f t="shared" si="345"/>
        <v>2.8657729009389543</v>
      </c>
      <c r="BU285" s="79">
        <f>BT285/(($C285/BN$3))</f>
        <v>0.41546625252492247</v>
      </c>
      <c r="BV285" s="76">
        <f t="shared" si="346"/>
        <v>72</v>
      </c>
      <c r="BW285" s="76">
        <f t="shared" si="347"/>
        <v>10</v>
      </c>
      <c r="BX285" s="76">
        <v>1</v>
      </c>
      <c r="BY285" s="67">
        <f t="shared" si="348"/>
        <v>2.0350000000000001</v>
      </c>
      <c r="BZ285" s="75">
        <f>BZ284*BX285</f>
        <v>480</v>
      </c>
      <c r="CA285" s="75">
        <f t="shared" si="349"/>
        <v>70329.600000000006</v>
      </c>
      <c r="CB285" s="75">
        <f t="shared" si="350"/>
        <v>216188.17610103203</v>
      </c>
      <c r="CC285" s="75">
        <f t="shared" si="351"/>
        <v>3.1364889539741384E+18</v>
      </c>
      <c r="CD285" s="75">
        <f t="shared" si="352"/>
        <v>155489.47548875635</v>
      </c>
      <c r="CE285" s="106">
        <f t="shared" si="353"/>
        <v>3.0739287028652518</v>
      </c>
      <c r="CF285" s="79">
        <f>CE285/(($C285/BY$3))</f>
        <v>0.51527552803383747</v>
      </c>
      <c r="CG285" s="76">
        <f t="shared" si="354"/>
        <v>22</v>
      </c>
      <c r="CH285" s="76">
        <f t="shared" si="355"/>
        <v>10</v>
      </c>
      <c r="CI285" s="76">
        <v>1</v>
      </c>
      <c r="CJ285" s="67">
        <f t="shared" si="356"/>
        <v>2.2850000000000001</v>
      </c>
      <c r="CK285" s="75">
        <f>CK284*CI285</f>
        <v>6</v>
      </c>
      <c r="CL285" s="75">
        <f t="shared" si="357"/>
        <v>301.62</v>
      </c>
      <c r="CM285" s="75">
        <f t="shared" si="358"/>
        <v>211.12126572366336</v>
      </c>
      <c r="CN285" s="75">
        <f t="shared" si="359"/>
        <v>3.1364889539741384E+18</v>
      </c>
      <c r="CO285" s="75">
        <f t="shared" si="360"/>
        <v>155489.47548875635</v>
      </c>
      <c r="CP285" s="106">
        <f t="shared" si="369"/>
        <v>0.69995778039806167</v>
      </c>
      <c r="CQ285" s="79">
        <f>CP285/(($C285/CJ$3))</f>
        <v>0.13174658387228755</v>
      </c>
      <c r="CR285" s="76">
        <f t="shared" si="361"/>
        <v>-41</v>
      </c>
      <c r="CS285" s="76">
        <f t="shared" si="362"/>
        <v>10</v>
      </c>
      <c r="CT285" s="76">
        <v>1</v>
      </c>
      <c r="CU285" s="67">
        <f t="shared" si="363"/>
        <v>2.6</v>
      </c>
      <c r="CV285" s="75">
        <f>CV284*CT285</f>
        <v>1</v>
      </c>
      <c r="CW285" s="75">
        <f t="shared" si="364"/>
        <v>-106.60000000000001</v>
      </c>
      <c r="CX285" s="75">
        <f t="shared" si="365"/>
        <v>3.4005881378754751E-2</v>
      </c>
      <c r="CY285" s="75">
        <f t="shared" si="366"/>
        <v>3.1364889539741384E+18</v>
      </c>
      <c r="CZ285" s="75">
        <f t="shared" si="367"/>
        <v>155489.47548875635</v>
      </c>
    </row>
    <row r="286" spans="1:104">
      <c r="A286" s="67">
        <f t="shared" si="296"/>
        <v>4096.0000000000782</v>
      </c>
      <c r="B286" s="67">
        <f t="shared" si="297"/>
        <v>9.3333333333333339</v>
      </c>
      <c r="C286" s="88">
        <f t="shared" si="371"/>
        <v>12.14</v>
      </c>
      <c r="D286" s="92"/>
      <c r="E286" s="70">
        <f t="shared" si="298"/>
        <v>7.205759403792928E+16</v>
      </c>
      <c r="F286" s="67">
        <f t="shared" si="368"/>
        <v>56.000000000000028</v>
      </c>
      <c r="G286" s="71">
        <v>280</v>
      </c>
      <c r="H286" s="76">
        <f t="shared" si="299"/>
        <v>280</v>
      </c>
      <c r="I286" s="76">
        <f t="shared" si="300"/>
        <v>10</v>
      </c>
      <c r="J286" s="76">
        <v>15</v>
      </c>
      <c r="K286" s="67">
        <f t="shared" si="301"/>
        <v>1</v>
      </c>
      <c r="L286" s="75">
        <f>L285*J286</f>
        <v>1092927209472000</v>
      </c>
      <c r="M286" s="75">
        <f t="shared" si="302"/>
        <v>3.0601961865216E+17</v>
      </c>
      <c r="N286" s="75">
        <f t="shared" si="303"/>
        <v>7.205759403792928E+17</v>
      </c>
      <c r="O286" s="75">
        <f t="shared" si="304"/>
        <v>3.6028797018964639E+18</v>
      </c>
      <c r="P286" s="75">
        <f t="shared" si="305"/>
        <v>161109.33333333643</v>
      </c>
      <c r="Q286" s="106">
        <f t="shared" si="370"/>
        <v>2.3546723688926039</v>
      </c>
      <c r="R286" s="79">
        <f>Q286/(($C286/K$3))</f>
        <v>0.19395983269296571</v>
      </c>
      <c r="S286" s="76">
        <f t="shared" si="306"/>
        <v>270</v>
      </c>
      <c r="T286" s="76">
        <f t="shared" si="307"/>
        <v>10</v>
      </c>
      <c r="U286" s="76">
        <v>1</v>
      </c>
      <c r="V286" s="67">
        <f t="shared" si="308"/>
        <v>1.05</v>
      </c>
      <c r="W286" s="75">
        <f>W285*U286</f>
        <v>72861813964800</v>
      </c>
      <c r="X286" s="75">
        <f t="shared" si="309"/>
        <v>2.06563242590208E+16</v>
      </c>
      <c r="Y286" s="75">
        <f t="shared" si="310"/>
        <v>1.8014398509482304E+17</v>
      </c>
      <c r="Z286" s="75">
        <f t="shared" si="311"/>
        <v>3.6028797018964639E+18</v>
      </c>
      <c r="AA286" s="75">
        <f t="shared" si="312"/>
        <v>161109.33333333643</v>
      </c>
      <c r="AB286" s="106">
        <f t="shared" si="313"/>
        <v>8.7210087736763029</v>
      </c>
      <c r="AC286" s="79">
        <f>AB286/(($C286/V$3))</f>
        <v>0.75428823825042157</v>
      </c>
      <c r="AD286" s="76">
        <f t="shared" si="314"/>
        <v>245</v>
      </c>
      <c r="AE286" s="76">
        <f t="shared" si="315"/>
        <v>10</v>
      </c>
      <c r="AF286" s="76">
        <v>1</v>
      </c>
      <c r="AG286" s="67">
        <f t="shared" si="316"/>
        <v>1.175</v>
      </c>
      <c r="AH286" s="75">
        <f>AH285*AF286</f>
        <v>5204415283200</v>
      </c>
      <c r="AI286" s="75">
        <f t="shared" si="317"/>
        <v>1498221049651200</v>
      </c>
      <c r="AJ286" s="75">
        <f t="shared" si="318"/>
        <v>5629499534213211</v>
      </c>
      <c r="AK286" s="75">
        <f t="shared" si="319"/>
        <v>3.6028797018964639E+18</v>
      </c>
      <c r="AL286" s="75">
        <f t="shared" si="320"/>
        <v>161109.33333333643</v>
      </c>
      <c r="AM286" s="106">
        <f t="shared" si="321"/>
        <v>3.7574559078073371</v>
      </c>
      <c r="AN286" s="79">
        <f>AM286/(($C286/AG$3))</f>
        <v>0.36367468629930982</v>
      </c>
      <c r="AO286" s="76">
        <f t="shared" si="322"/>
        <v>215</v>
      </c>
      <c r="AP286" s="76">
        <f t="shared" si="323"/>
        <v>10</v>
      </c>
      <c r="AQ286" s="76">
        <v>1</v>
      </c>
      <c r="AR286" s="67">
        <f t="shared" si="324"/>
        <v>1.325</v>
      </c>
      <c r="AS286" s="75">
        <f>AS285*AQ286</f>
        <v>26553139200</v>
      </c>
      <c r="AT286" s="75">
        <f t="shared" si="325"/>
        <v>7564325529600</v>
      </c>
      <c r="AU286" s="75">
        <f t="shared" si="326"/>
        <v>87960930222081.266</v>
      </c>
      <c r="AV286" s="75">
        <f t="shared" si="327"/>
        <v>3.6028797018964639E+18</v>
      </c>
      <c r="AW286" s="75">
        <f t="shared" si="328"/>
        <v>161109.33333333643</v>
      </c>
      <c r="AX286" s="106">
        <f t="shared" si="329"/>
        <v>11.628390380329471</v>
      </c>
      <c r="AY286" s="79">
        <f>AX286/(($C286/AR$3))</f>
        <v>1.2691612235532577</v>
      </c>
      <c r="AZ286" s="76">
        <f t="shared" si="330"/>
        <v>178</v>
      </c>
      <c r="BA286" s="76">
        <f t="shared" si="331"/>
        <v>10</v>
      </c>
      <c r="BB286" s="76">
        <v>1</v>
      </c>
      <c r="BC286" s="67">
        <f t="shared" si="332"/>
        <v>1.51</v>
      </c>
      <c r="BD286" s="75">
        <f>BD285*BB286</f>
        <v>135475200</v>
      </c>
      <c r="BE286" s="75">
        <f t="shared" si="333"/>
        <v>36413024256</v>
      </c>
      <c r="BF286" s="75">
        <f t="shared" si="334"/>
        <v>520796246653.41174</v>
      </c>
      <c r="BG286" s="75">
        <f t="shared" si="335"/>
        <v>3.6028797018964639E+18</v>
      </c>
      <c r="BH286" s="75">
        <f t="shared" si="336"/>
        <v>161109.33333333643</v>
      </c>
      <c r="BI286" s="106">
        <f t="shared" si="337"/>
        <v>14.302471637400371</v>
      </c>
      <c r="BJ286" s="79">
        <f>BI286/(($C286/BC$3))</f>
        <v>1.778972996085219</v>
      </c>
      <c r="BK286" s="76">
        <f t="shared" si="338"/>
        <v>128</v>
      </c>
      <c r="BL286" s="76">
        <f t="shared" si="339"/>
        <v>10</v>
      </c>
      <c r="BM286" s="76">
        <v>1</v>
      </c>
      <c r="BN286" s="67">
        <f t="shared" si="340"/>
        <v>1.76</v>
      </c>
      <c r="BO286" s="75">
        <f>BO285*BM286</f>
        <v>691200</v>
      </c>
      <c r="BP286" s="75">
        <f t="shared" si="341"/>
        <v>155713536</v>
      </c>
      <c r="BQ286" s="75">
        <f t="shared" si="342"/>
        <v>508590084.62247068</v>
      </c>
      <c r="BR286" s="75">
        <f t="shared" si="343"/>
        <v>3.6028797018964639E+18</v>
      </c>
      <c r="BS286" s="75">
        <f t="shared" si="344"/>
        <v>161109.33333333643</v>
      </c>
      <c r="BT286" s="106">
        <f t="shared" si="345"/>
        <v>3.2661905810325358</v>
      </c>
      <c r="BU286" s="79">
        <f>BT286/(($C286/BN$3))</f>
        <v>0.47351692113816002</v>
      </c>
      <c r="BV286" s="76">
        <f t="shared" si="346"/>
        <v>73</v>
      </c>
      <c r="BW286" s="76">
        <f t="shared" si="347"/>
        <v>10</v>
      </c>
      <c r="BX286" s="76">
        <v>1</v>
      </c>
      <c r="BY286" s="67">
        <f t="shared" si="348"/>
        <v>2.0350000000000001</v>
      </c>
      <c r="BZ286" s="75">
        <f>BZ285*BX286</f>
        <v>480</v>
      </c>
      <c r="CA286" s="75">
        <f t="shared" si="349"/>
        <v>71306.400000000009</v>
      </c>
      <c r="CB286" s="75">
        <f t="shared" si="350"/>
        <v>248335.00225706486</v>
      </c>
      <c r="CC286" s="75">
        <f t="shared" si="351"/>
        <v>3.6028797018964639E+18</v>
      </c>
      <c r="CD286" s="75">
        <f t="shared" si="352"/>
        <v>161109.33333333643</v>
      </c>
      <c r="CE286" s="106">
        <f t="shared" si="353"/>
        <v>3.4826467506011358</v>
      </c>
      <c r="CF286" s="79">
        <f>CE286/(($C286/BY$3))</f>
        <v>0.58378798496485262</v>
      </c>
      <c r="CG286" s="76">
        <f t="shared" si="354"/>
        <v>23</v>
      </c>
      <c r="CH286" s="76">
        <f t="shared" si="355"/>
        <v>10</v>
      </c>
      <c r="CI286" s="76">
        <v>1</v>
      </c>
      <c r="CJ286" s="67">
        <f t="shared" si="356"/>
        <v>2.2850000000000001</v>
      </c>
      <c r="CK286" s="75">
        <f>CK285*CI286</f>
        <v>6</v>
      </c>
      <c r="CL286" s="75">
        <f t="shared" si="357"/>
        <v>315.33000000000004</v>
      </c>
      <c r="CM286" s="75">
        <f t="shared" si="358"/>
        <v>242.51465064166408</v>
      </c>
      <c r="CN286" s="75">
        <f t="shared" si="359"/>
        <v>3.6028797018964639E+18</v>
      </c>
      <c r="CO286" s="75">
        <f t="shared" si="360"/>
        <v>161109.33333333643</v>
      </c>
      <c r="CP286" s="106">
        <f t="shared" si="369"/>
        <v>0.76908207478408031</v>
      </c>
      <c r="CQ286" s="79">
        <f>CP286/(($C286/CJ$3))</f>
        <v>0.14475721094576802</v>
      </c>
      <c r="CR286" s="76">
        <f t="shared" si="361"/>
        <v>-40</v>
      </c>
      <c r="CS286" s="76">
        <f t="shared" si="362"/>
        <v>10</v>
      </c>
      <c r="CT286" s="76">
        <v>1</v>
      </c>
      <c r="CU286" s="67">
        <f t="shared" si="363"/>
        <v>2.6</v>
      </c>
      <c r="CV286" s="75">
        <f>CV285*CT286</f>
        <v>1</v>
      </c>
      <c r="CW286" s="75">
        <f t="shared" si="364"/>
        <v>-104</v>
      </c>
      <c r="CX286" s="75">
        <f t="shared" si="365"/>
        <v>3.9062499999999896E-2</v>
      </c>
      <c r="CY286" s="75">
        <f t="shared" si="366"/>
        <v>3.6028797018964639E+18</v>
      </c>
      <c r="CZ286" s="75">
        <f t="shared" si="367"/>
        <v>161109.33333333643</v>
      </c>
    </row>
    <row r="287" spans="1:104">
      <c r="A287" s="67">
        <f t="shared" si="296"/>
        <v>4240.4451280543635</v>
      </c>
      <c r="B287" s="67">
        <f t="shared" si="297"/>
        <v>9.3666666666666671</v>
      </c>
      <c r="C287" s="88">
        <f t="shared" si="371"/>
        <v>12.14</v>
      </c>
      <c r="D287" s="92"/>
      <c r="E287" s="70">
        <f t="shared" si="298"/>
        <v>8.2772439736413536E+16</v>
      </c>
      <c r="F287" s="67">
        <f t="shared" si="368"/>
        <v>56.200000000000031</v>
      </c>
      <c r="G287" s="71">
        <v>281</v>
      </c>
      <c r="H287" s="76">
        <f t="shared" si="299"/>
        <v>281</v>
      </c>
      <c r="I287" s="76">
        <f t="shared" si="300"/>
        <v>10</v>
      </c>
      <c r="J287" s="76">
        <v>1</v>
      </c>
      <c r="K287" s="67">
        <f t="shared" si="301"/>
        <v>1</v>
      </c>
      <c r="L287" s="75">
        <f>L286*J287</f>
        <v>1092927209472000</v>
      </c>
      <c r="M287" s="75">
        <f t="shared" si="302"/>
        <v>3.07112545861632E+17</v>
      </c>
      <c r="N287" s="75">
        <f t="shared" si="303"/>
        <v>8.2772439736413542E+17</v>
      </c>
      <c r="O287" s="75">
        <f t="shared" si="304"/>
        <v>4.1386219868206771E+18</v>
      </c>
      <c r="P287" s="75">
        <f t="shared" si="305"/>
        <v>166932.18987440679</v>
      </c>
      <c r="Q287" s="106">
        <f t="shared" si="370"/>
        <v>2.695182624473643</v>
      </c>
      <c r="R287" s="79">
        <f>Q287/(($C287/K$3))</f>
        <v>0.22200845341628031</v>
      </c>
      <c r="S287" s="76">
        <f t="shared" si="306"/>
        <v>271</v>
      </c>
      <c r="T287" s="76">
        <f t="shared" si="307"/>
        <v>10</v>
      </c>
      <c r="U287" s="76">
        <v>1</v>
      </c>
      <c r="V287" s="67">
        <f t="shared" si="308"/>
        <v>1.05</v>
      </c>
      <c r="W287" s="75">
        <f>W286*U287</f>
        <v>72861813964800</v>
      </c>
      <c r="X287" s="75">
        <f t="shared" si="309"/>
        <v>2.073282916368384E+16</v>
      </c>
      <c r="Y287" s="75">
        <f t="shared" si="310"/>
        <v>2.0693109934103366E+17</v>
      </c>
      <c r="Z287" s="75">
        <f t="shared" si="311"/>
        <v>4.1386219868206771E+18</v>
      </c>
      <c r="AA287" s="75">
        <f t="shared" si="312"/>
        <v>166932.18987440679</v>
      </c>
      <c r="AB287" s="106">
        <f t="shared" si="313"/>
        <v>9.9808423494608984</v>
      </c>
      <c r="AC287" s="79">
        <f>AB287/(($C287/V$3))</f>
        <v>0.86325242725979767</v>
      </c>
      <c r="AD287" s="76">
        <f t="shared" si="314"/>
        <v>246</v>
      </c>
      <c r="AE287" s="76">
        <f t="shared" si="315"/>
        <v>10</v>
      </c>
      <c r="AF287" s="76">
        <v>1</v>
      </c>
      <c r="AG287" s="67">
        <f t="shared" si="316"/>
        <v>1.175</v>
      </c>
      <c r="AH287" s="75">
        <f>AH286*AF287</f>
        <v>5204415283200</v>
      </c>
      <c r="AI287" s="75">
        <f t="shared" si="317"/>
        <v>1504336237608960</v>
      </c>
      <c r="AJ287" s="75">
        <f t="shared" si="318"/>
        <v>6466596854407291</v>
      </c>
      <c r="AK287" s="75">
        <f t="shared" si="319"/>
        <v>4.1386219868206771E+18</v>
      </c>
      <c r="AL287" s="75">
        <f t="shared" si="320"/>
        <v>166932.18987440679</v>
      </c>
      <c r="AM287" s="106">
        <f t="shared" si="321"/>
        <v>4.2986379592141626</v>
      </c>
      <c r="AN287" s="79">
        <f>AM287/(($C287/AG$3))</f>
        <v>0.41605433295524225</v>
      </c>
      <c r="AO287" s="76">
        <f t="shared" si="322"/>
        <v>216</v>
      </c>
      <c r="AP287" s="76">
        <f t="shared" si="323"/>
        <v>10</v>
      </c>
      <c r="AQ287" s="76">
        <v>1</v>
      </c>
      <c r="AR287" s="67">
        <f t="shared" si="324"/>
        <v>1.325</v>
      </c>
      <c r="AS287" s="75">
        <f>AS286*AQ287</f>
        <v>26553139200</v>
      </c>
      <c r="AT287" s="75">
        <f t="shared" si="325"/>
        <v>7599508439040</v>
      </c>
      <c r="AU287" s="75">
        <f t="shared" si="326"/>
        <v>101040575850113.73</v>
      </c>
      <c r="AV287" s="75">
        <f t="shared" si="327"/>
        <v>4.1386219868206771E+18</v>
      </c>
      <c r="AW287" s="75">
        <f t="shared" si="328"/>
        <v>166932.18987440679</v>
      </c>
      <c r="AX287" s="106">
        <f t="shared" si="329"/>
        <v>13.295672563642496</v>
      </c>
      <c r="AY287" s="79">
        <f>AX287/(($C287/AR$3))</f>
        <v>1.4511339494914586</v>
      </c>
      <c r="AZ287" s="76">
        <f t="shared" si="330"/>
        <v>179</v>
      </c>
      <c r="BA287" s="76">
        <f t="shared" si="331"/>
        <v>10</v>
      </c>
      <c r="BB287" s="76">
        <v>1</v>
      </c>
      <c r="BC287" s="67">
        <f t="shared" si="332"/>
        <v>1.51</v>
      </c>
      <c r="BD287" s="75">
        <f>BD286*BB287</f>
        <v>135475200</v>
      </c>
      <c r="BE287" s="75">
        <f t="shared" si="333"/>
        <v>36617591808</v>
      </c>
      <c r="BF287" s="75">
        <f t="shared" si="334"/>
        <v>598237791819.40417</v>
      </c>
      <c r="BG287" s="75">
        <f t="shared" si="335"/>
        <v>4.1386219868206771E+18</v>
      </c>
      <c r="BH287" s="75">
        <f t="shared" si="336"/>
        <v>166932.18987440679</v>
      </c>
      <c r="BI287" s="106">
        <f t="shared" si="337"/>
        <v>16.337442258797168</v>
      </c>
      <c r="BJ287" s="79">
        <f>BI287/(($C287/BC$3))</f>
        <v>2.0320871343314435</v>
      </c>
      <c r="BK287" s="76">
        <f t="shared" si="338"/>
        <v>129</v>
      </c>
      <c r="BL287" s="76">
        <f t="shared" si="339"/>
        <v>10</v>
      </c>
      <c r="BM287" s="76">
        <v>1</v>
      </c>
      <c r="BN287" s="67">
        <f t="shared" si="340"/>
        <v>1.76</v>
      </c>
      <c r="BO287" s="75">
        <f>BO286*BM287</f>
        <v>691200</v>
      </c>
      <c r="BP287" s="75">
        <f t="shared" si="341"/>
        <v>156930048</v>
      </c>
      <c r="BQ287" s="75">
        <f t="shared" si="342"/>
        <v>584216593.57363486</v>
      </c>
      <c r="BR287" s="75">
        <f t="shared" si="343"/>
        <v>4.1386219868206771E+18</v>
      </c>
      <c r="BS287" s="75">
        <f t="shared" si="344"/>
        <v>166932.18987440679</v>
      </c>
      <c r="BT287" s="106">
        <f t="shared" si="345"/>
        <v>3.722783501433931</v>
      </c>
      <c r="BU287" s="79">
        <f>BT287/(($C287/BN$3))</f>
        <v>0.53971161141052038</v>
      </c>
      <c r="BV287" s="76">
        <f t="shared" si="346"/>
        <v>74</v>
      </c>
      <c r="BW287" s="76">
        <f t="shared" si="347"/>
        <v>10</v>
      </c>
      <c r="BX287" s="76">
        <v>1</v>
      </c>
      <c r="BY287" s="67">
        <f t="shared" si="348"/>
        <v>2.0350000000000001</v>
      </c>
      <c r="BZ287" s="75">
        <f>BZ286*BX287</f>
        <v>480</v>
      </c>
      <c r="CA287" s="75">
        <f t="shared" si="349"/>
        <v>72283.200000000012</v>
      </c>
      <c r="CB287" s="75">
        <f t="shared" si="350"/>
        <v>285262.00858087535</v>
      </c>
      <c r="CC287" s="75">
        <f t="shared" si="351"/>
        <v>4.1386219868206771E+18</v>
      </c>
      <c r="CD287" s="75">
        <f t="shared" si="352"/>
        <v>166932.18987440679</v>
      </c>
      <c r="CE287" s="106">
        <f t="shared" si="353"/>
        <v>3.9464496394857354</v>
      </c>
      <c r="CF287" s="79">
        <f>CE287/(($C287/BY$3))</f>
        <v>0.66153418586107671</v>
      </c>
      <c r="CG287" s="76">
        <f t="shared" si="354"/>
        <v>24</v>
      </c>
      <c r="CH287" s="76">
        <f t="shared" si="355"/>
        <v>10</v>
      </c>
      <c r="CI287" s="76">
        <v>1</v>
      </c>
      <c r="CJ287" s="67">
        <f t="shared" si="356"/>
        <v>2.2850000000000001</v>
      </c>
      <c r="CK287" s="75">
        <f>CK286*CI287</f>
        <v>6</v>
      </c>
      <c r="CL287" s="75">
        <f t="shared" si="357"/>
        <v>329.04</v>
      </c>
      <c r="CM287" s="75">
        <f t="shared" si="358"/>
        <v>278.57618025476017</v>
      </c>
      <c r="CN287" s="75">
        <f t="shared" si="359"/>
        <v>4.1386219868206771E+18</v>
      </c>
      <c r="CO287" s="75">
        <f t="shared" si="360"/>
        <v>166932.18987440679</v>
      </c>
      <c r="CP287" s="106">
        <f t="shared" si="369"/>
        <v>0.84663317607208899</v>
      </c>
      <c r="CQ287" s="79">
        <f>CP287/(($C287/CJ$3))</f>
        <v>0.15935393800038908</v>
      </c>
      <c r="CR287" s="76">
        <f t="shared" si="361"/>
        <v>-39</v>
      </c>
      <c r="CS287" s="76">
        <f t="shared" si="362"/>
        <v>10</v>
      </c>
      <c r="CT287" s="76">
        <v>1</v>
      </c>
      <c r="CU287" s="67">
        <f t="shared" si="363"/>
        <v>2.6</v>
      </c>
      <c r="CV287" s="75">
        <f>CV286*CT287</f>
        <v>1</v>
      </c>
      <c r="CW287" s="75">
        <f t="shared" si="364"/>
        <v>-101.4</v>
      </c>
      <c r="CX287" s="75">
        <f t="shared" si="365"/>
        <v>4.4871029492071564E-2</v>
      </c>
      <c r="CY287" s="75">
        <f t="shared" si="366"/>
        <v>4.1386219868206771E+18</v>
      </c>
      <c r="CZ287" s="75">
        <f t="shared" si="367"/>
        <v>166932.18987440679</v>
      </c>
    </row>
    <row r="288" spans="1:104">
      <c r="A288" s="67">
        <f t="shared" si="296"/>
        <v>4389.9841025487412</v>
      </c>
      <c r="B288" s="67">
        <f t="shared" si="297"/>
        <v>9.4</v>
      </c>
      <c r="C288" s="88">
        <f t="shared" si="371"/>
        <v>12.14</v>
      </c>
      <c r="D288" s="92"/>
      <c r="E288" s="70">
        <f t="shared" si="298"/>
        <v>9.5080565364309424E+16</v>
      </c>
      <c r="F288" s="67">
        <f t="shared" si="368"/>
        <v>56.400000000000027</v>
      </c>
      <c r="G288" s="71">
        <v>282</v>
      </c>
      <c r="H288" s="76">
        <f t="shared" si="299"/>
        <v>282</v>
      </c>
      <c r="I288" s="76">
        <f t="shared" si="300"/>
        <v>10</v>
      </c>
      <c r="J288" s="76">
        <v>1</v>
      </c>
      <c r="K288" s="67">
        <f t="shared" si="301"/>
        <v>1</v>
      </c>
      <c r="L288" s="75">
        <f>L287*J288</f>
        <v>1092927209472000</v>
      </c>
      <c r="M288" s="75">
        <f t="shared" si="302"/>
        <v>3.08205473071104E+17</v>
      </c>
      <c r="N288" s="75">
        <f t="shared" si="303"/>
        <v>9.5080565364309427E+17</v>
      </c>
      <c r="O288" s="75">
        <f t="shared" si="304"/>
        <v>4.7540282682154711E+18</v>
      </c>
      <c r="P288" s="75">
        <f t="shared" si="305"/>
        <v>172965.37364042041</v>
      </c>
      <c r="Q288" s="106">
        <f t="shared" si="370"/>
        <v>3.0849732944999984</v>
      </c>
      <c r="R288" s="79">
        <f>Q288/(($C288/K$3))</f>
        <v>0.25411641635090593</v>
      </c>
      <c r="S288" s="76">
        <f t="shared" si="306"/>
        <v>272</v>
      </c>
      <c r="T288" s="76">
        <f t="shared" si="307"/>
        <v>10</v>
      </c>
      <c r="U288" s="76">
        <v>1</v>
      </c>
      <c r="V288" s="67">
        <f t="shared" si="308"/>
        <v>1.05</v>
      </c>
      <c r="W288" s="75">
        <f>W287*U288</f>
        <v>72861813964800</v>
      </c>
      <c r="X288" s="75">
        <f t="shared" si="309"/>
        <v>2.080933406834688E+16</v>
      </c>
      <c r="Y288" s="75">
        <f t="shared" si="310"/>
        <v>2.3770141341077344E+17</v>
      </c>
      <c r="Z288" s="75">
        <f t="shared" si="311"/>
        <v>4.7540282682154711E+18</v>
      </c>
      <c r="AA288" s="75">
        <f t="shared" si="312"/>
        <v>172965.37364042041</v>
      </c>
      <c r="AB288" s="106">
        <f t="shared" si="313"/>
        <v>11.422826536882866</v>
      </c>
      <c r="AC288" s="79">
        <f>AB288/(($C288/V$3))</f>
        <v>0.98797099371721664</v>
      </c>
      <c r="AD288" s="76">
        <f t="shared" si="314"/>
        <v>247</v>
      </c>
      <c r="AE288" s="76">
        <f t="shared" si="315"/>
        <v>10</v>
      </c>
      <c r="AF288" s="76">
        <v>1</v>
      </c>
      <c r="AG288" s="67">
        <f t="shared" si="316"/>
        <v>1.175</v>
      </c>
      <c r="AH288" s="75">
        <f>AH287*AF288</f>
        <v>5204415283200</v>
      </c>
      <c r="AI288" s="75">
        <f t="shared" si="317"/>
        <v>1510451425566720</v>
      </c>
      <c r="AJ288" s="75">
        <f t="shared" si="318"/>
        <v>7428169169086660</v>
      </c>
      <c r="AK288" s="75">
        <f t="shared" si="319"/>
        <v>4.7540282682154711E+18</v>
      </c>
      <c r="AL288" s="75">
        <f t="shared" si="320"/>
        <v>172965.37364042041</v>
      </c>
      <c r="AM288" s="106">
        <f t="shared" si="321"/>
        <v>4.917847104086527</v>
      </c>
      <c r="AN288" s="79">
        <f>AM288/(($C288/AG$3))</f>
        <v>0.47598602531315232</v>
      </c>
      <c r="AO288" s="76">
        <f t="shared" si="322"/>
        <v>217</v>
      </c>
      <c r="AP288" s="76">
        <f t="shared" si="323"/>
        <v>10</v>
      </c>
      <c r="AQ288" s="76">
        <v>1</v>
      </c>
      <c r="AR288" s="67">
        <f t="shared" si="324"/>
        <v>1.325</v>
      </c>
      <c r="AS288" s="75">
        <f>AS287*AQ288</f>
        <v>26553139200</v>
      </c>
      <c r="AT288" s="75">
        <f t="shared" si="325"/>
        <v>7634691348480</v>
      </c>
      <c r="AU288" s="75">
        <f t="shared" si="326"/>
        <v>116065143266978.83</v>
      </c>
      <c r="AV288" s="75">
        <f t="shared" si="327"/>
        <v>4.7540282682154711E+18</v>
      </c>
      <c r="AW288" s="75">
        <f t="shared" si="328"/>
        <v>172965.37364042041</v>
      </c>
      <c r="AX288" s="106">
        <f t="shared" si="329"/>
        <v>15.202336017170671</v>
      </c>
      <c r="AY288" s="79">
        <f>AX288/(($C288/AR$3))</f>
        <v>1.6592335438839487</v>
      </c>
      <c r="AZ288" s="76">
        <f t="shared" si="330"/>
        <v>180</v>
      </c>
      <c r="BA288" s="76">
        <f t="shared" si="331"/>
        <v>10</v>
      </c>
      <c r="BB288" s="76">
        <v>14</v>
      </c>
      <c r="BC288" s="67">
        <f t="shared" si="332"/>
        <v>1.51</v>
      </c>
      <c r="BD288" s="75">
        <f>BD287*BB288</f>
        <v>1896652800</v>
      </c>
      <c r="BE288" s="75">
        <f t="shared" si="333"/>
        <v>515510231040</v>
      </c>
      <c r="BF288" s="75">
        <f t="shared" si="334"/>
        <v>687194767360.0083</v>
      </c>
      <c r="BG288" s="75">
        <f t="shared" si="335"/>
        <v>4.7540282682154711E+18</v>
      </c>
      <c r="BH288" s="75">
        <f t="shared" si="336"/>
        <v>172965.37364042041</v>
      </c>
      <c r="BI288" s="106">
        <f t="shared" si="337"/>
        <v>1.3330380775831523</v>
      </c>
      <c r="BJ288" s="79">
        <f>BI288/(($C288/BC$3))</f>
        <v>0.16580621887566391</v>
      </c>
      <c r="BK288" s="76">
        <f t="shared" si="338"/>
        <v>130</v>
      </c>
      <c r="BL288" s="76">
        <f t="shared" si="339"/>
        <v>10</v>
      </c>
      <c r="BM288" s="76">
        <v>1</v>
      </c>
      <c r="BN288" s="67">
        <f t="shared" si="340"/>
        <v>1.76</v>
      </c>
      <c r="BO288" s="75">
        <f>BO287*BM288</f>
        <v>691200</v>
      </c>
      <c r="BP288" s="75">
        <f t="shared" si="341"/>
        <v>158146560</v>
      </c>
      <c r="BQ288" s="75">
        <f t="shared" si="342"/>
        <v>671088640.00000584</v>
      </c>
      <c r="BR288" s="75">
        <f t="shared" si="343"/>
        <v>4.7540282682154711E+18</v>
      </c>
      <c r="BS288" s="75">
        <f t="shared" si="344"/>
        <v>172965.37364042041</v>
      </c>
      <c r="BT288" s="106">
        <f t="shared" si="345"/>
        <v>4.2434602434602802</v>
      </c>
      <c r="BU288" s="79">
        <f>BT288/(($C288/BN$3))</f>
        <v>0.61519687219852492</v>
      </c>
      <c r="BV288" s="76">
        <f t="shared" si="346"/>
        <v>75</v>
      </c>
      <c r="BW288" s="76">
        <f t="shared" si="347"/>
        <v>10</v>
      </c>
      <c r="BX288" s="76">
        <v>1</v>
      </c>
      <c r="BY288" s="67">
        <f t="shared" si="348"/>
        <v>2.0350000000000001</v>
      </c>
      <c r="BZ288" s="75">
        <f>BZ287*BX288</f>
        <v>480</v>
      </c>
      <c r="CA288" s="75">
        <f t="shared" si="349"/>
        <v>73260</v>
      </c>
      <c r="CB288" s="75">
        <f t="shared" si="350"/>
        <v>327680.00000000163</v>
      </c>
      <c r="CC288" s="75">
        <f t="shared" si="351"/>
        <v>4.7540282682154711E+18</v>
      </c>
      <c r="CD288" s="75">
        <f t="shared" si="352"/>
        <v>172965.37364042041</v>
      </c>
      <c r="CE288" s="106">
        <f t="shared" si="353"/>
        <v>4.4728364728364953</v>
      </c>
      <c r="CF288" s="79">
        <f>CE288/(($C288/BY$3))</f>
        <v>0.74977118799194953</v>
      </c>
      <c r="CG288" s="76">
        <f t="shared" si="354"/>
        <v>25</v>
      </c>
      <c r="CH288" s="76">
        <f t="shared" si="355"/>
        <v>10</v>
      </c>
      <c r="CI288" s="76">
        <v>1</v>
      </c>
      <c r="CJ288" s="67">
        <f t="shared" si="356"/>
        <v>2.2850000000000001</v>
      </c>
      <c r="CK288" s="75">
        <f>CK287*CI288</f>
        <v>6</v>
      </c>
      <c r="CL288" s="75">
        <f t="shared" si="357"/>
        <v>342.75</v>
      </c>
      <c r="CM288" s="75">
        <f t="shared" si="358"/>
        <v>320.00000000000057</v>
      </c>
      <c r="CN288" s="75">
        <f t="shared" si="359"/>
        <v>4.7540282682154711E+18</v>
      </c>
      <c r="CO288" s="75">
        <f t="shared" si="360"/>
        <v>172965.37364042041</v>
      </c>
      <c r="CP288" s="106">
        <f t="shared" si="369"/>
        <v>0.93362509117432702</v>
      </c>
      <c r="CQ288" s="79">
        <f>CP288/(($C288/CJ$3))</f>
        <v>0.17572762218561264</v>
      </c>
      <c r="CR288" s="76">
        <f t="shared" si="361"/>
        <v>-38</v>
      </c>
      <c r="CS288" s="76">
        <f t="shared" si="362"/>
        <v>10</v>
      </c>
      <c r="CT288" s="76">
        <v>1</v>
      </c>
      <c r="CU288" s="67">
        <f t="shared" si="363"/>
        <v>2.6</v>
      </c>
      <c r="CV288" s="75">
        <f>CV287*CT288</f>
        <v>1</v>
      </c>
      <c r="CW288" s="75">
        <f t="shared" si="364"/>
        <v>-98.8</v>
      </c>
      <c r="CX288" s="75">
        <f t="shared" si="365"/>
        <v>5.1543277764566062E-2</v>
      </c>
      <c r="CY288" s="75">
        <f t="shared" si="366"/>
        <v>4.7540282682154711E+18</v>
      </c>
      <c r="CZ288" s="75">
        <f t="shared" si="367"/>
        <v>172965.37364042041</v>
      </c>
    </row>
    <row r="289" spans="1:104">
      <c r="A289" s="67">
        <f t="shared" si="296"/>
        <v>4544.7965575899816</v>
      </c>
      <c r="B289" s="67">
        <f t="shared" si="297"/>
        <v>9.4333333333333336</v>
      </c>
      <c r="C289" s="88">
        <f t="shared" si="371"/>
        <v>12.14</v>
      </c>
      <c r="D289" s="92"/>
      <c r="E289" s="70">
        <f t="shared" si="298"/>
        <v>1.092188890261703E+17</v>
      </c>
      <c r="F289" s="67">
        <f t="shared" si="368"/>
        <v>56.60000000000003</v>
      </c>
      <c r="G289" s="71">
        <v>283</v>
      </c>
      <c r="H289" s="76">
        <f t="shared" si="299"/>
        <v>283</v>
      </c>
      <c r="I289" s="76">
        <f t="shared" si="300"/>
        <v>10</v>
      </c>
      <c r="J289" s="76">
        <v>1</v>
      </c>
      <c r="K289" s="67">
        <f t="shared" si="301"/>
        <v>1</v>
      </c>
      <c r="L289" s="75">
        <f>L288*J289</f>
        <v>1092927209472000</v>
      </c>
      <c r="M289" s="75">
        <f t="shared" si="302"/>
        <v>3.09298400280576E+17</v>
      </c>
      <c r="N289" s="75">
        <f t="shared" si="303"/>
        <v>1.092188890261703E+18</v>
      </c>
      <c r="O289" s="75">
        <f t="shared" si="304"/>
        <v>5.4609444513085153E+18</v>
      </c>
      <c r="P289" s="75">
        <f t="shared" si="305"/>
        <v>179216.47758763161</v>
      </c>
      <c r="Q289" s="106">
        <f t="shared" si="370"/>
        <v>3.5311818272287803</v>
      </c>
      <c r="R289" s="79">
        <f>Q289/(($C289/K$3))</f>
        <v>0.29087164968935586</v>
      </c>
      <c r="S289" s="76">
        <f t="shared" si="306"/>
        <v>273</v>
      </c>
      <c r="T289" s="76">
        <f t="shared" si="307"/>
        <v>10</v>
      </c>
      <c r="U289" s="76">
        <v>1</v>
      </c>
      <c r="V289" s="67">
        <f t="shared" si="308"/>
        <v>1.05</v>
      </c>
      <c r="W289" s="75">
        <f>W288*U289</f>
        <v>72861813964800</v>
      </c>
      <c r="X289" s="75">
        <f t="shared" si="309"/>
        <v>2.088583897300992E+16</v>
      </c>
      <c r="Y289" s="75">
        <f t="shared" si="310"/>
        <v>2.7304722256542563E+17</v>
      </c>
      <c r="Z289" s="75">
        <f t="shared" si="311"/>
        <v>5.4609444513085153E+18</v>
      </c>
      <c r="AA289" s="75">
        <f t="shared" si="312"/>
        <v>179216.47758763161</v>
      </c>
      <c r="AB289" s="106">
        <f t="shared" si="313"/>
        <v>13.073318381812459</v>
      </c>
      <c r="AC289" s="79">
        <f>AB289/(($C289/V$3))</f>
        <v>1.1307235832704352</v>
      </c>
      <c r="AD289" s="76">
        <f t="shared" si="314"/>
        <v>248</v>
      </c>
      <c r="AE289" s="76">
        <f t="shared" si="315"/>
        <v>10</v>
      </c>
      <c r="AF289" s="76">
        <v>1</v>
      </c>
      <c r="AG289" s="67">
        <f t="shared" si="316"/>
        <v>1.175</v>
      </c>
      <c r="AH289" s="75">
        <f>AH288*AF289</f>
        <v>5204415283200</v>
      </c>
      <c r="AI289" s="75">
        <f t="shared" si="317"/>
        <v>1516566613524480</v>
      </c>
      <c r="AJ289" s="75">
        <f t="shared" si="318"/>
        <v>8532725705169538</v>
      </c>
      <c r="AK289" s="75">
        <f t="shared" si="319"/>
        <v>5.4609444513085153E+18</v>
      </c>
      <c r="AL289" s="75">
        <f t="shared" si="320"/>
        <v>179216.47758763161</v>
      </c>
      <c r="AM289" s="106">
        <f t="shared" si="321"/>
        <v>5.6263441573064839</v>
      </c>
      <c r="AN289" s="79">
        <f>AM289/(($C289/AG$3))</f>
        <v>0.54455966926154187</v>
      </c>
      <c r="AO289" s="76">
        <f t="shared" si="322"/>
        <v>218</v>
      </c>
      <c r="AP289" s="76">
        <f t="shared" si="323"/>
        <v>10</v>
      </c>
      <c r="AQ289" s="76">
        <v>1</v>
      </c>
      <c r="AR289" s="67">
        <f t="shared" si="324"/>
        <v>1.325</v>
      </c>
      <c r="AS289" s="75">
        <f>AS288*AQ289</f>
        <v>26553139200</v>
      </c>
      <c r="AT289" s="75">
        <f t="shared" si="325"/>
        <v>7669874257920</v>
      </c>
      <c r="AU289" s="75">
        <f t="shared" si="326"/>
        <v>133323839143273.75</v>
      </c>
      <c r="AV289" s="75">
        <f t="shared" si="327"/>
        <v>5.4609444513085153E+18</v>
      </c>
      <c r="AW289" s="75">
        <f t="shared" si="328"/>
        <v>179216.47758763161</v>
      </c>
      <c r="AX289" s="106">
        <f t="shared" si="329"/>
        <v>17.382793336618526</v>
      </c>
      <c r="AY289" s="79">
        <f>AX289/(($C289/AR$3))</f>
        <v>1.8972159119455969</v>
      </c>
      <c r="AZ289" s="76">
        <f t="shared" si="330"/>
        <v>181</v>
      </c>
      <c r="BA289" s="76">
        <f t="shared" si="331"/>
        <v>10</v>
      </c>
      <c r="BB289" s="76">
        <v>1</v>
      </c>
      <c r="BC289" s="67">
        <f t="shared" si="332"/>
        <v>1.51</v>
      </c>
      <c r="BD289" s="75">
        <f>BD288*BB289</f>
        <v>1896652800</v>
      </c>
      <c r="BE289" s="75">
        <f t="shared" si="333"/>
        <v>518374176768</v>
      </c>
      <c r="BF289" s="75">
        <f t="shared" si="334"/>
        <v>789379498829.01172</v>
      </c>
      <c r="BG289" s="75">
        <f t="shared" si="335"/>
        <v>5.4609444513085153E+18</v>
      </c>
      <c r="BH289" s="75">
        <f t="shared" si="336"/>
        <v>179216.47758763161</v>
      </c>
      <c r="BI289" s="106">
        <f t="shared" si="337"/>
        <v>1.5227986543440435</v>
      </c>
      <c r="BJ289" s="79">
        <f>BI289/(($C289/BC$3))</f>
        <v>0.18940905832450622</v>
      </c>
      <c r="BK289" s="76">
        <f t="shared" si="338"/>
        <v>131</v>
      </c>
      <c r="BL289" s="76">
        <f t="shared" si="339"/>
        <v>10</v>
      </c>
      <c r="BM289" s="76">
        <v>1</v>
      </c>
      <c r="BN289" s="67">
        <f t="shared" si="340"/>
        <v>1.76</v>
      </c>
      <c r="BO289" s="75">
        <f>BO288*BM289</f>
        <v>691200</v>
      </c>
      <c r="BP289" s="75">
        <f t="shared" si="341"/>
        <v>159363072</v>
      </c>
      <c r="BQ289" s="75">
        <f t="shared" si="342"/>
        <v>770878416.82520413</v>
      </c>
      <c r="BR289" s="75">
        <f t="shared" si="343"/>
        <v>5.4609444513085153E+18</v>
      </c>
      <c r="BS289" s="75">
        <f t="shared" si="344"/>
        <v>179216.47758763161</v>
      </c>
      <c r="BT289" s="106">
        <f t="shared" si="345"/>
        <v>4.8372462148897588</v>
      </c>
      <c r="BU289" s="79">
        <f>BT289/(($C289/BN$3))</f>
        <v>0.70128116459686773</v>
      </c>
      <c r="BV289" s="76">
        <f t="shared" si="346"/>
        <v>76</v>
      </c>
      <c r="BW289" s="76">
        <f t="shared" si="347"/>
        <v>10</v>
      </c>
      <c r="BX289" s="76">
        <v>1</v>
      </c>
      <c r="BY289" s="67">
        <f t="shared" si="348"/>
        <v>2.0350000000000001</v>
      </c>
      <c r="BZ289" s="75">
        <f>BZ288*BX289</f>
        <v>480</v>
      </c>
      <c r="CA289" s="75">
        <f t="shared" si="349"/>
        <v>74236.800000000003</v>
      </c>
      <c r="CB289" s="75">
        <f t="shared" si="350"/>
        <v>376405.47696543037</v>
      </c>
      <c r="CC289" s="75">
        <f t="shared" si="351"/>
        <v>5.4609444513085153E+18</v>
      </c>
      <c r="CD289" s="75">
        <f t="shared" si="352"/>
        <v>179216.47758763161</v>
      </c>
      <c r="CE289" s="106">
        <f t="shared" si="353"/>
        <v>5.0703354261691018</v>
      </c>
      <c r="CF289" s="79">
        <f>CE289/(($C289/BY$3))</f>
        <v>0.84992854960907094</v>
      </c>
      <c r="CG289" s="76">
        <f t="shared" si="354"/>
        <v>26</v>
      </c>
      <c r="CH289" s="76">
        <f t="shared" si="355"/>
        <v>10</v>
      </c>
      <c r="CI289" s="76">
        <v>1</v>
      </c>
      <c r="CJ289" s="67">
        <f t="shared" si="356"/>
        <v>2.2850000000000001</v>
      </c>
      <c r="CK289" s="75">
        <f>CK288*CI289</f>
        <v>6</v>
      </c>
      <c r="CL289" s="75">
        <f t="shared" si="357"/>
        <v>356.46000000000004</v>
      </c>
      <c r="CM289" s="75">
        <f t="shared" si="358"/>
        <v>367.58347359905179</v>
      </c>
      <c r="CN289" s="75">
        <f t="shared" si="359"/>
        <v>5.4609444513085153E+18</v>
      </c>
      <c r="CO289" s="75">
        <f t="shared" si="360"/>
        <v>179216.47758763161</v>
      </c>
      <c r="CP289" s="106">
        <f t="shared" si="369"/>
        <v>1.0312053907845249</v>
      </c>
      <c r="CQ289" s="79">
        <f>CP289/(($C289/CJ$3))</f>
        <v>0.19409426012707079</v>
      </c>
      <c r="CR289" s="76">
        <f t="shared" si="361"/>
        <v>-37</v>
      </c>
      <c r="CS289" s="76">
        <f t="shared" si="362"/>
        <v>10</v>
      </c>
      <c r="CT289" s="76">
        <v>1</v>
      </c>
      <c r="CU289" s="67">
        <f t="shared" si="363"/>
        <v>2.6</v>
      </c>
      <c r="CV289" s="75">
        <f>CV288*CT289</f>
        <v>1</v>
      </c>
      <c r="CW289" s="75">
        <f t="shared" si="364"/>
        <v>-96.2</v>
      </c>
      <c r="CX289" s="75">
        <f t="shared" si="365"/>
        <v>5.920767837931229E-2</v>
      </c>
      <c r="CY289" s="75">
        <f t="shared" si="366"/>
        <v>5.4609444513085153E+18</v>
      </c>
      <c r="CZ289" s="75">
        <f t="shared" si="367"/>
        <v>179216.47758763161</v>
      </c>
    </row>
    <row r="290" spans="1:104">
      <c r="A290" s="67">
        <f t="shared" si="296"/>
        <v>4705.0684620679476</v>
      </c>
      <c r="B290" s="67">
        <f t="shared" si="297"/>
        <v>9.4666666666666668</v>
      </c>
      <c r="C290" s="88">
        <f t="shared" si="371"/>
        <v>12.14</v>
      </c>
      <c r="D290" s="92"/>
      <c r="E290" s="70">
        <f t="shared" si="298"/>
        <v>1.2545955815896558E+17</v>
      </c>
      <c r="F290" s="67">
        <f t="shared" si="368"/>
        <v>56.800000000000033</v>
      </c>
      <c r="G290" s="71">
        <v>284</v>
      </c>
      <c r="H290" s="76">
        <f t="shared" si="299"/>
        <v>284</v>
      </c>
      <c r="I290" s="76">
        <f t="shared" si="300"/>
        <v>10</v>
      </c>
      <c r="J290" s="76">
        <v>1</v>
      </c>
      <c r="K290" s="67">
        <f t="shared" si="301"/>
        <v>1</v>
      </c>
      <c r="L290" s="75">
        <f>L289*J290</f>
        <v>1092927209472000</v>
      </c>
      <c r="M290" s="75">
        <f t="shared" si="302"/>
        <v>3.10391327490048E+17</v>
      </c>
      <c r="N290" s="75">
        <f t="shared" si="303"/>
        <v>1.2545955815896558E+18</v>
      </c>
      <c r="O290" s="75">
        <f t="shared" si="304"/>
        <v>6.2729779079482788E+18</v>
      </c>
      <c r="P290" s="75">
        <f t="shared" si="305"/>
        <v>185693.36863628167</v>
      </c>
      <c r="Q290" s="106">
        <f t="shared" si="370"/>
        <v>4.0419801407946281</v>
      </c>
      <c r="R290" s="79">
        <f>Q290/(($C290/K$3))</f>
        <v>0.33294729331092487</v>
      </c>
      <c r="S290" s="76">
        <f t="shared" si="306"/>
        <v>274</v>
      </c>
      <c r="T290" s="76">
        <f t="shared" si="307"/>
        <v>10</v>
      </c>
      <c r="U290" s="76">
        <v>1</v>
      </c>
      <c r="V290" s="67">
        <f t="shared" si="308"/>
        <v>1.05</v>
      </c>
      <c r="W290" s="75">
        <f>W289*U290</f>
        <v>72861813964800</v>
      </c>
      <c r="X290" s="75">
        <f t="shared" si="309"/>
        <v>2.096234387767296E+16</v>
      </c>
      <c r="Y290" s="75">
        <f t="shared" si="310"/>
        <v>3.136488953974137E+17</v>
      </c>
      <c r="Z290" s="75">
        <f t="shared" si="311"/>
        <v>6.2729779079482788E+18</v>
      </c>
      <c r="AA290" s="75">
        <f t="shared" si="312"/>
        <v>185693.36863628167</v>
      </c>
      <c r="AB290" s="106">
        <f t="shared" si="313"/>
        <v>14.962491657790322</v>
      </c>
      <c r="AC290" s="79">
        <f>AB290/(($C290/V$3))</f>
        <v>1.294119953927499</v>
      </c>
      <c r="AD290" s="76">
        <f t="shared" si="314"/>
        <v>249</v>
      </c>
      <c r="AE290" s="76">
        <f t="shared" si="315"/>
        <v>10</v>
      </c>
      <c r="AF290" s="76">
        <v>1</v>
      </c>
      <c r="AG290" s="67">
        <f t="shared" si="316"/>
        <v>1.175</v>
      </c>
      <c r="AH290" s="75">
        <f>AH289*AF290</f>
        <v>5204415283200</v>
      </c>
      <c r="AI290" s="75">
        <f t="shared" si="317"/>
        <v>1522681801482240</v>
      </c>
      <c r="AJ290" s="75">
        <f t="shared" si="318"/>
        <v>9801527981169166</v>
      </c>
      <c r="AK290" s="75">
        <f t="shared" si="319"/>
        <v>6.2729779079482788E+18</v>
      </c>
      <c r="AL290" s="75">
        <f t="shared" si="320"/>
        <v>185693.36863628167</v>
      </c>
      <c r="AM290" s="106">
        <f t="shared" si="321"/>
        <v>6.4370165661847158</v>
      </c>
      <c r="AN290" s="79">
        <f>AM290/(($C290/AG$3))</f>
        <v>0.62302260834160139</v>
      </c>
      <c r="AO290" s="76">
        <f t="shared" si="322"/>
        <v>219</v>
      </c>
      <c r="AP290" s="76">
        <f t="shared" si="323"/>
        <v>10</v>
      </c>
      <c r="AQ290" s="76">
        <v>1</v>
      </c>
      <c r="AR290" s="67">
        <f t="shared" si="324"/>
        <v>1.325</v>
      </c>
      <c r="AS290" s="75">
        <f>AS289*AQ290</f>
        <v>26553139200</v>
      </c>
      <c r="AT290" s="75">
        <f t="shared" si="325"/>
        <v>7705057167360</v>
      </c>
      <c r="AU290" s="75">
        <f t="shared" si="326"/>
        <v>153148874705767.84</v>
      </c>
      <c r="AV290" s="75">
        <f t="shared" si="327"/>
        <v>6.2729779079482788E+18</v>
      </c>
      <c r="AW290" s="75">
        <f t="shared" si="328"/>
        <v>185693.36863628167</v>
      </c>
      <c r="AX290" s="106">
        <f t="shared" si="329"/>
        <v>19.876409918739327</v>
      </c>
      <c r="AY290" s="79">
        <f>AX290/(($C290/AR$3))</f>
        <v>2.1693775240798687</v>
      </c>
      <c r="AZ290" s="76">
        <f t="shared" si="330"/>
        <v>182</v>
      </c>
      <c r="BA290" s="76">
        <f t="shared" si="331"/>
        <v>10</v>
      </c>
      <c r="BB290" s="76">
        <v>1</v>
      </c>
      <c r="BC290" s="67">
        <f t="shared" si="332"/>
        <v>1.51</v>
      </c>
      <c r="BD290" s="75">
        <f>BD289*BB290</f>
        <v>1896652800</v>
      </c>
      <c r="BE290" s="75">
        <f t="shared" si="333"/>
        <v>521238122496</v>
      </c>
      <c r="BF290" s="75">
        <f t="shared" si="334"/>
        <v>906758931773.26965</v>
      </c>
      <c r="BG290" s="75">
        <f t="shared" si="335"/>
        <v>6.2729779079482788E+18</v>
      </c>
      <c r="BH290" s="75">
        <f t="shared" si="336"/>
        <v>185693.36863628167</v>
      </c>
      <c r="BI290" s="106">
        <f t="shared" si="337"/>
        <v>1.7396251207244116</v>
      </c>
      <c r="BJ290" s="79">
        <f>BI290/(($C290/BC$3))</f>
        <v>0.21637841287428841</v>
      </c>
      <c r="BK290" s="76">
        <f t="shared" si="338"/>
        <v>132</v>
      </c>
      <c r="BL290" s="76">
        <f t="shared" si="339"/>
        <v>10</v>
      </c>
      <c r="BM290" s="76">
        <v>1</v>
      </c>
      <c r="BN290" s="67">
        <f t="shared" si="340"/>
        <v>1.76</v>
      </c>
      <c r="BO290" s="75">
        <f>BO289*BM290</f>
        <v>691200</v>
      </c>
      <c r="BP290" s="75">
        <f t="shared" si="341"/>
        <v>160579584</v>
      </c>
      <c r="BQ290" s="75">
        <f t="shared" si="342"/>
        <v>885506769.30983078</v>
      </c>
      <c r="BR290" s="75">
        <f t="shared" si="343"/>
        <v>6.2729779079482788E+18</v>
      </c>
      <c r="BS290" s="75">
        <f t="shared" si="344"/>
        <v>185693.36863628167</v>
      </c>
      <c r="BT290" s="106">
        <f t="shared" si="345"/>
        <v>5.5144417942310202</v>
      </c>
      <c r="BU290" s="79">
        <f>BT290/(($C290/BN$3))</f>
        <v>0.79945778894947239</v>
      </c>
      <c r="BV290" s="76">
        <f t="shared" si="346"/>
        <v>77</v>
      </c>
      <c r="BW290" s="76">
        <f t="shared" si="347"/>
        <v>10</v>
      </c>
      <c r="BX290" s="76">
        <v>1</v>
      </c>
      <c r="BY290" s="67">
        <f t="shared" si="348"/>
        <v>2.0350000000000001</v>
      </c>
      <c r="BZ290" s="75">
        <f>BZ289*BX290</f>
        <v>480</v>
      </c>
      <c r="CA290" s="75">
        <f t="shared" si="349"/>
        <v>75213.600000000006</v>
      </c>
      <c r="CB290" s="75">
        <f t="shared" si="350"/>
        <v>432376.35220206424</v>
      </c>
      <c r="CC290" s="75">
        <f t="shared" si="351"/>
        <v>6.2729779079482788E+18</v>
      </c>
      <c r="CD290" s="75">
        <f t="shared" si="352"/>
        <v>185693.36863628167</v>
      </c>
      <c r="CE290" s="106">
        <f t="shared" si="353"/>
        <v>5.7486458858778757</v>
      </c>
      <c r="CF290" s="79">
        <f>CE290/(($C290/BY$3))</f>
        <v>0.96363215632302113</v>
      </c>
      <c r="CG290" s="76">
        <f t="shared" si="354"/>
        <v>27</v>
      </c>
      <c r="CH290" s="76">
        <f t="shared" si="355"/>
        <v>10</v>
      </c>
      <c r="CI290" s="76">
        <v>1</v>
      </c>
      <c r="CJ290" s="67">
        <f t="shared" si="356"/>
        <v>2.2850000000000001</v>
      </c>
      <c r="CK290" s="75">
        <f>CK289*CI290</f>
        <v>6</v>
      </c>
      <c r="CL290" s="75">
        <f t="shared" si="357"/>
        <v>370.17</v>
      </c>
      <c r="CM290" s="75">
        <f t="shared" si="358"/>
        <v>422.24253144732688</v>
      </c>
      <c r="CN290" s="75">
        <f t="shared" si="359"/>
        <v>6.2729779079482788E+18</v>
      </c>
      <c r="CO290" s="75">
        <f t="shared" si="360"/>
        <v>185693.36863628167</v>
      </c>
      <c r="CP290" s="106">
        <f t="shared" si="369"/>
        <v>1.1406719384264712</v>
      </c>
      <c r="CQ290" s="79">
        <f>CP290/(($C290/CJ$3))</f>
        <v>0.21469813668076498</v>
      </c>
      <c r="CR290" s="76">
        <f t="shared" si="361"/>
        <v>-36</v>
      </c>
      <c r="CS290" s="76">
        <f t="shared" si="362"/>
        <v>10</v>
      </c>
      <c r="CT290" s="76">
        <v>1</v>
      </c>
      <c r="CU290" s="67">
        <f t="shared" si="363"/>
        <v>2.6</v>
      </c>
      <c r="CV290" s="75">
        <f>CV289*CT290</f>
        <v>1</v>
      </c>
      <c r="CW290" s="75">
        <f t="shared" si="364"/>
        <v>-93.600000000000009</v>
      </c>
      <c r="CX290" s="75">
        <f t="shared" si="365"/>
        <v>6.8011762757509531E-2</v>
      </c>
      <c r="CY290" s="75">
        <f t="shared" si="366"/>
        <v>6.2729779079482788E+18</v>
      </c>
      <c r="CZ290" s="75">
        <f t="shared" si="367"/>
        <v>185693.36863628167</v>
      </c>
    </row>
    <row r="291" spans="1:104">
      <c r="A291" s="67">
        <f t="shared" si="296"/>
        <v>4870.9923430512408</v>
      </c>
      <c r="B291" s="67">
        <f t="shared" si="297"/>
        <v>9.5</v>
      </c>
      <c r="C291" s="88">
        <f t="shared" si="371"/>
        <v>12.14</v>
      </c>
      <c r="D291" s="92"/>
      <c r="E291" s="70">
        <f t="shared" si="298"/>
        <v>1.4411518807585862E+17</v>
      </c>
      <c r="F291" s="67">
        <f t="shared" si="368"/>
        <v>57.000000000000036</v>
      </c>
      <c r="G291" s="71">
        <v>285</v>
      </c>
      <c r="H291" s="76">
        <f t="shared" si="299"/>
        <v>285</v>
      </c>
      <c r="I291" s="76">
        <f t="shared" si="300"/>
        <v>10</v>
      </c>
      <c r="J291" s="76">
        <v>1</v>
      </c>
      <c r="K291" s="67">
        <f t="shared" si="301"/>
        <v>1</v>
      </c>
      <c r="L291" s="75">
        <f>L290*J291</f>
        <v>1092927209472000</v>
      </c>
      <c r="M291" s="75">
        <f t="shared" si="302"/>
        <v>3.1148425469952E+17</v>
      </c>
      <c r="N291" s="75">
        <f t="shared" si="303"/>
        <v>1.4411518807585864E+18</v>
      </c>
      <c r="O291" s="75">
        <f t="shared" si="304"/>
        <v>7.2057594037929318E+18</v>
      </c>
      <c r="P291" s="75">
        <f t="shared" si="305"/>
        <v>192404.19755052403</v>
      </c>
      <c r="Q291" s="106">
        <f t="shared" si="370"/>
        <v>4.6267246546661713</v>
      </c>
      <c r="R291" s="79">
        <f>Q291/(($C291/K$3))</f>
        <v>0.38111405722126618</v>
      </c>
      <c r="S291" s="76">
        <f t="shared" si="306"/>
        <v>275</v>
      </c>
      <c r="T291" s="76">
        <f t="shared" si="307"/>
        <v>10</v>
      </c>
      <c r="U291" s="76">
        <v>1</v>
      </c>
      <c r="V291" s="67">
        <f t="shared" si="308"/>
        <v>1.05</v>
      </c>
      <c r="W291" s="75">
        <f>W290*U291</f>
        <v>72861813964800</v>
      </c>
      <c r="X291" s="75">
        <f t="shared" si="309"/>
        <v>2.1038848782336E+16</v>
      </c>
      <c r="Y291" s="75">
        <f t="shared" si="310"/>
        <v>3.6028797018964634E+17</v>
      </c>
      <c r="Z291" s="75">
        <f t="shared" si="311"/>
        <v>7.2057594037929318E+18</v>
      </c>
      <c r="AA291" s="75">
        <f t="shared" si="312"/>
        <v>192404.19755052403</v>
      </c>
      <c r="AB291" s="106">
        <f t="shared" si="313"/>
        <v>17.124889955582571</v>
      </c>
      <c r="AC291" s="79">
        <f>AB291/(($C291/V$3))</f>
        <v>1.4811478132917379</v>
      </c>
      <c r="AD291" s="76">
        <f t="shared" si="314"/>
        <v>250</v>
      </c>
      <c r="AE291" s="76">
        <f t="shared" si="315"/>
        <v>10</v>
      </c>
      <c r="AF291" s="76">
        <v>1</v>
      </c>
      <c r="AG291" s="67">
        <f t="shared" si="316"/>
        <v>1.175</v>
      </c>
      <c r="AH291" s="75">
        <f>AH290*AF291</f>
        <v>5204415283200</v>
      </c>
      <c r="AI291" s="75">
        <f t="shared" si="317"/>
        <v>1528796989440000</v>
      </c>
      <c r="AJ291" s="75">
        <f t="shared" si="318"/>
        <v>1.1258999068426428E+16</v>
      </c>
      <c r="AK291" s="75">
        <f t="shared" si="319"/>
        <v>7.2057594037929318E+18</v>
      </c>
      <c r="AL291" s="75">
        <f t="shared" si="320"/>
        <v>192404.19755052403</v>
      </c>
      <c r="AM291" s="106">
        <f t="shared" si="321"/>
        <v>7.3646135793023841</v>
      </c>
      <c r="AN291" s="79">
        <f>AM291/(($C291/AG$3))</f>
        <v>0.71280238514664751</v>
      </c>
      <c r="AO291" s="76">
        <f t="shared" si="322"/>
        <v>220</v>
      </c>
      <c r="AP291" s="76">
        <f t="shared" si="323"/>
        <v>10</v>
      </c>
      <c r="AQ291" s="76">
        <v>14</v>
      </c>
      <c r="AR291" s="67">
        <f t="shared" si="324"/>
        <v>1.325</v>
      </c>
      <c r="AS291" s="75">
        <f>AS290*AQ291</f>
        <v>371743948800</v>
      </c>
      <c r="AT291" s="75">
        <f t="shared" si="325"/>
        <v>108363361075200</v>
      </c>
      <c r="AU291" s="75">
        <f t="shared" si="326"/>
        <v>175921860444162.56</v>
      </c>
      <c r="AV291" s="75">
        <f t="shared" si="327"/>
        <v>7.2057594037929318E+18</v>
      </c>
      <c r="AW291" s="75">
        <f t="shared" si="328"/>
        <v>192404.19755052403</v>
      </c>
      <c r="AX291" s="106">
        <f t="shared" si="329"/>
        <v>1.6234441115395042</v>
      </c>
      <c r="AY291" s="79">
        <f>AX291/(($C291/AR$3))</f>
        <v>0.1771880928986691</v>
      </c>
      <c r="AZ291" s="76">
        <f t="shared" si="330"/>
        <v>183</v>
      </c>
      <c r="BA291" s="76">
        <f t="shared" si="331"/>
        <v>10</v>
      </c>
      <c r="BB291" s="76">
        <v>1</v>
      </c>
      <c r="BC291" s="67">
        <f t="shared" si="332"/>
        <v>1.51</v>
      </c>
      <c r="BD291" s="75">
        <f>BD290*BB291</f>
        <v>1896652800</v>
      </c>
      <c r="BE291" s="75">
        <f t="shared" si="333"/>
        <v>524102068224</v>
      </c>
      <c r="BF291" s="75">
        <f t="shared" si="334"/>
        <v>1041592493306.8239</v>
      </c>
      <c r="BG291" s="75">
        <f t="shared" si="335"/>
        <v>7.2057594037929318E+18</v>
      </c>
      <c r="BH291" s="75">
        <f t="shared" si="336"/>
        <v>192404.19755052403</v>
      </c>
      <c r="BI291" s="106">
        <f t="shared" si="337"/>
        <v>1.9873848176871716</v>
      </c>
      <c r="BJ291" s="79">
        <f>BI291/(($C291/BC$3))</f>
        <v>0.24719531093143565</v>
      </c>
      <c r="BK291" s="76">
        <f t="shared" si="338"/>
        <v>133</v>
      </c>
      <c r="BL291" s="76">
        <f t="shared" si="339"/>
        <v>10</v>
      </c>
      <c r="BM291" s="76">
        <v>1</v>
      </c>
      <c r="BN291" s="67">
        <f t="shared" si="340"/>
        <v>1.76</v>
      </c>
      <c r="BO291" s="75">
        <f>BO290*BM291</f>
        <v>691200</v>
      </c>
      <c r="BP291" s="75">
        <f t="shared" si="341"/>
        <v>161796096</v>
      </c>
      <c r="BQ291" s="75">
        <f t="shared" si="342"/>
        <v>1017180169.2449416</v>
      </c>
      <c r="BR291" s="75">
        <f t="shared" si="343"/>
        <v>7.2057594037929318E+18</v>
      </c>
      <c r="BS291" s="75">
        <f t="shared" si="344"/>
        <v>192404.19755052403</v>
      </c>
      <c r="BT291" s="106">
        <f t="shared" si="345"/>
        <v>6.2868029228896942</v>
      </c>
      <c r="BU291" s="79">
        <f>BT291/(($C291/BN$3))</f>
        <v>0.91143106625089465</v>
      </c>
      <c r="BV291" s="76">
        <f t="shared" si="346"/>
        <v>78</v>
      </c>
      <c r="BW291" s="76">
        <f t="shared" si="347"/>
        <v>10</v>
      </c>
      <c r="BX291" s="76">
        <v>1</v>
      </c>
      <c r="BY291" s="67">
        <f t="shared" si="348"/>
        <v>2.0350000000000001</v>
      </c>
      <c r="BZ291" s="75">
        <f>BZ290*BX291</f>
        <v>480</v>
      </c>
      <c r="CA291" s="75">
        <f t="shared" si="349"/>
        <v>76190.400000000009</v>
      </c>
      <c r="CB291" s="75">
        <f t="shared" si="350"/>
        <v>496670.00451412977</v>
      </c>
      <c r="CC291" s="75">
        <f t="shared" si="351"/>
        <v>7.2057594037929318E+18</v>
      </c>
      <c r="CD291" s="75">
        <f t="shared" si="352"/>
        <v>192404.19755052403</v>
      </c>
      <c r="CE291" s="106">
        <f t="shared" si="353"/>
        <v>6.5188003280482807</v>
      </c>
      <c r="CF291" s="79">
        <f>CE291/(($C291/BY$3))</f>
        <v>1.0927313564726731</v>
      </c>
      <c r="CG291" s="76">
        <f t="shared" si="354"/>
        <v>28</v>
      </c>
      <c r="CH291" s="76">
        <f t="shared" si="355"/>
        <v>10</v>
      </c>
      <c r="CI291" s="76">
        <v>1</v>
      </c>
      <c r="CJ291" s="67">
        <f t="shared" si="356"/>
        <v>2.2850000000000001</v>
      </c>
      <c r="CK291" s="75">
        <f>CK290*CI291</f>
        <v>6</v>
      </c>
      <c r="CL291" s="75">
        <f t="shared" si="357"/>
        <v>383.88</v>
      </c>
      <c r="CM291" s="75">
        <f t="shared" si="358"/>
        <v>485.02930128332827</v>
      </c>
      <c r="CN291" s="75">
        <f t="shared" si="359"/>
        <v>7.2057594037929318E+18</v>
      </c>
      <c r="CO291" s="75">
        <f t="shared" si="360"/>
        <v>192404.19755052403</v>
      </c>
      <c r="CP291" s="106">
        <f t="shared" si="369"/>
        <v>1.263491980002418</v>
      </c>
      <c r="CQ291" s="79">
        <f>CP291/(($C291/CJ$3))</f>
        <v>0.23781541798233322</v>
      </c>
      <c r="CR291" s="76">
        <f t="shared" si="361"/>
        <v>-35</v>
      </c>
      <c r="CS291" s="76">
        <f t="shared" si="362"/>
        <v>10</v>
      </c>
      <c r="CT291" s="76">
        <v>1</v>
      </c>
      <c r="CU291" s="67">
        <f t="shared" si="363"/>
        <v>2.6</v>
      </c>
      <c r="CV291" s="75">
        <f>CV290*CT291</f>
        <v>1</v>
      </c>
      <c r="CW291" s="75">
        <f t="shared" si="364"/>
        <v>-91</v>
      </c>
      <c r="CX291" s="75">
        <f t="shared" si="365"/>
        <v>7.8124999999999806E-2</v>
      </c>
      <c r="CY291" s="75">
        <f t="shared" si="366"/>
        <v>7.2057594037929318E+18</v>
      </c>
      <c r="CZ291" s="75">
        <f t="shared" si="367"/>
        <v>192404.19755052403</v>
      </c>
    </row>
    <row r="292" spans="1:104">
      <c r="A292" s="67">
        <f t="shared" si="296"/>
        <v>5042.7675170608754</v>
      </c>
      <c r="B292" s="67">
        <f t="shared" si="297"/>
        <v>9.5333333333333332</v>
      </c>
      <c r="C292" s="88">
        <f t="shared" si="371"/>
        <v>12.14</v>
      </c>
      <c r="D292" s="92"/>
      <c r="E292" s="70">
        <f t="shared" si="298"/>
        <v>1.6554487947282707E+17</v>
      </c>
      <c r="F292" s="67">
        <f t="shared" si="368"/>
        <v>57.200000000000024</v>
      </c>
      <c r="G292" s="71">
        <v>286</v>
      </c>
      <c r="H292" s="76">
        <f t="shared" si="299"/>
        <v>286</v>
      </c>
      <c r="I292" s="76">
        <f t="shared" si="300"/>
        <v>10</v>
      </c>
      <c r="J292" s="76">
        <v>1</v>
      </c>
      <c r="K292" s="67">
        <f t="shared" si="301"/>
        <v>1</v>
      </c>
      <c r="L292" s="75">
        <f>L291*J292</f>
        <v>1092927209472000</v>
      </c>
      <c r="M292" s="75">
        <f t="shared" si="302"/>
        <v>3.12577181908992E+17</v>
      </c>
      <c r="N292" s="75">
        <f t="shared" si="303"/>
        <v>1.6554487947282708E+18</v>
      </c>
      <c r="O292" s="75">
        <f t="shared" si="304"/>
        <v>8.2772439736413542E+18</v>
      </c>
      <c r="P292" s="75">
        <f t="shared" si="305"/>
        <v>199357.40917447326</v>
      </c>
      <c r="Q292" s="106">
        <f t="shared" si="370"/>
        <v>5.296128094245411</v>
      </c>
      <c r="R292" s="79">
        <f>Q292/(($C292/K$3))</f>
        <v>0.43625437349632706</v>
      </c>
      <c r="S292" s="76">
        <f t="shared" si="306"/>
        <v>276</v>
      </c>
      <c r="T292" s="76">
        <f t="shared" si="307"/>
        <v>10</v>
      </c>
      <c r="U292" s="76">
        <v>1</v>
      </c>
      <c r="V292" s="67">
        <f t="shared" si="308"/>
        <v>1.05</v>
      </c>
      <c r="W292" s="75">
        <f>W291*U292</f>
        <v>72861813964800</v>
      </c>
      <c r="X292" s="75">
        <f t="shared" si="309"/>
        <v>2.111535368699904E+16</v>
      </c>
      <c r="Y292" s="75">
        <f t="shared" si="310"/>
        <v>4.1386219868206752E+17</v>
      </c>
      <c r="Z292" s="75">
        <f t="shared" si="311"/>
        <v>8.2772439736413542E+18</v>
      </c>
      <c r="AA292" s="75">
        <f t="shared" si="312"/>
        <v>199357.40917447326</v>
      </c>
      <c r="AB292" s="106">
        <f t="shared" si="313"/>
        <v>19.600059976115254</v>
      </c>
      <c r="AC292" s="79">
        <f>AB292/(($C292/V$3))</f>
        <v>1.6952275926623572</v>
      </c>
      <c r="AD292" s="76">
        <f t="shared" si="314"/>
        <v>251</v>
      </c>
      <c r="AE292" s="76">
        <f t="shared" si="315"/>
        <v>10</v>
      </c>
      <c r="AF292" s="76">
        <v>1</v>
      </c>
      <c r="AG292" s="67">
        <f t="shared" si="316"/>
        <v>1.175</v>
      </c>
      <c r="AH292" s="75">
        <f>AH291*AF292</f>
        <v>5204415283200</v>
      </c>
      <c r="AI292" s="75">
        <f t="shared" si="317"/>
        <v>1534912177397760</v>
      </c>
      <c r="AJ292" s="75">
        <f t="shared" si="318"/>
        <v>1.2933193708814588E+16</v>
      </c>
      <c r="AK292" s="75">
        <f t="shared" si="319"/>
        <v>8.2772439736413542E+18</v>
      </c>
      <c r="AL292" s="75">
        <f t="shared" si="320"/>
        <v>199357.40917447326</v>
      </c>
      <c r="AM292" s="106">
        <f t="shared" si="321"/>
        <v>8.4260154419656121</v>
      </c>
      <c r="AN292" s="79">
        <f>AM292/(($C292/AG$3))</f>
        <v>0.81553279607163043</v>
      </c>
      <c r="AO292" s="76">
        <f t="shared" si="322"/>
        <v>221</v>
      </c>
      <c r="AP292" s="76">
        <f t="shared" si="323"/>
        <v>10</v>
      </c>
      <c r="AQ292" s="76">
        <v>1</v>
      </c>
      <c r="AR292" s="67">
        <f t="shared" si="324"/>
        <v>1.325</v>
      </c>
      <c r="AS292" s="75">
        <f>AS291*AQ292</f>
        <v>371743948800</v>
      </c>
      <c r="AT292" s="75">
        <f t="shared" si="325"/>
        <v>108855921807360</v>
      </c>
      <c r="AU292" s="75">
        <f t="shared" si="326"/>
        <v>202081151700227.53</v>
      </c>
      <c r="AV292" s="75">
        <f t="shared" si="327"/>
        <v>8.2772439736413542E+18</v>
      </c>
      <c r="AW292" s="75">
        <f t="shared" si="328"/>
        <v>199357.40917447326</v>
      </c>
      <c r="AX292" s="106">
        <f t="shared" si="329"/>
        <v>1.8564093560095538</v>
      </c>
      <c r="AY292" s="79">
        <f>AX292/(($C292/AR$3))</f>
        <v>0.20261469495161932</v>
      </c>
      <c r="AZ292" s="76">
        <f t="shared" si="330"/>
        <v>184</v>
      </c>
      <c r="BA292" s="76">
        <f t="shared" si="331"/>
        <v>10</v>
      </c>
      <c r="BB292" s="76">
        <v>1</v>
      </c>
      <c r="BC292" s="67">
        <f t="shared" si="332"/>
        <v>1.51</v>
      </c>
      <c r="BD292" s="75">
        <f>BD291*BB292</f>
        <v>1896652800</v>
      </c>
      <c r="BE292" s="75">
        <f t="shared" si="333"/>
        <v>526966013952</v>
      </c>
      <c r="BF292" s="75">
        <f t="shared" si="334"/>
        <v>1196475583638.8088</v>
      </c>
      <c r="BG292" s="75">
        <f t="shared" si="335"/>
        <v>8.2772439736413542E+18</v>
      </c>
      <c r="BH292" s="75">
        <f t="shared" si="336"/>
        <v>199357.40917447326</v>
      </c>
      <c r="BI292" s="106">
        <f t="shared" si="337"/>
        <v>2.2704985747862532</v>
      </c>
      <c r="BJ292" s="79">
        <f>BI292/(($C292/BC$3))</f>
        <v>0.2824096250351929</v>
      </c>
      <c r="BK292" s="76">
        <f t="shared" si="338"/>
        <v>134</v>
      </c>
      <c r="BL292" s="76">
        <f t="shared" si="339"/>
        <v>10</v>
      </c>
      <c r="BM292" s="76">
        <v>1</v>
      </c>
      <c r="BN292" s="67">
        <f t="shared" si="340"/>
        <v>1.76</v>
      </c>
      <c r="BO292" s="75">
        <f>BO291*BM292</f>
        <v>691200</v>
      </c>
      <c r="BP292" s="75">
        <f t="shared" si="341"/>
        <v>163012608</v>
      </c>
      <c r="BQ292" s="75">
        <f t="shared" si="342"/>
        <v>1168433187.1472702</v>
      </c>
      <c r="BR292" s="75">
        <f t="shared" si="343"/>
        <v>8.2772439736413542E+18</v>
      </c>
      <c r="BS292" s="75">
        <f t="shared" si="344"/>
        <v>199357.40917447326</v>
      </c>
      <c r="BT292" s="106">
        <f t="shared" si="345"/>
        <v>7.1677473385817505</v>
      </c>
      <c r="BU292" s="79">
        <f>BT292/(($C292/BN$3))</f>
        <v>1.0391462368948829</v>
      </c>
      <c r="BV292" s="76">
        <f t="shared" si="346"/>
        <v>79</v>
      </c>
      <c r="BW292" s="76">
        <f t="shared" si="347"/>
        <v>10</v>
      </c>
      <c r="BX292" s="76">
        <v>1</v>
      </c>
      <c r="BY292" s="67">
        <f t="shared" si="348"/>
        <v>2.0350000000000001</v>
      </c>
      <c r="BZ292" s="75">
        <f>BZ291*BX292</f>
        <v>480</v>
      </c>
      <c r="CA292" s="75">
        <f t="shared" si="349"/>
        <v>77167.200000000012</v>
      </c>
      <c r="CB292" s="75">
        <f t="shared" si="350"/>
        <v>570524.01716175093</v>
      </c>
      <c r="CC292" s="75">
        <f t="shared" si="351"/>
        <v>8.2772439736413542E+18</v>
      </c>
      <c r="CD292" s="75">
        <f t="shared" si="352"/>
        <v>199357.40917447326</v>
      </c>
      <c r="CE292" s="106">
        <f t="shared" si="353"/>
        <v>7.3933486916947988</v>
      </c>
      <c r="CF292" s="79">
        <f>CE292/(($C292/BY$3))</f>
        <v>1.2393298671827773</v>
      </c>
      <c r="CG292" s="76">
        <f t="shared" si="354"/>
        <v>29</v>
      </c>
      <c r="CH292" s="76">
        <f t="shared" si="355"/>
        <v>10</v>
      </c>
      <c r="CI292" s="76">
        <v>1</v>
      </c>
      <c r="CJ292" s="67">
        <f t="shared" si="356"/>
        <v>2.2850000000000001</v>
      </c>
      <c r="CK292" s="75">
        <f>CK291*CI292</f>
        <v>6</v>
      </c>
      <c r="CL292" s="75">
        <f t="shared" si="357"/>
        <v>397.59000000000003</v>
      </c>
      <c r="CM292" s="75">
        <f t="shared" si="358"/>
        <v>557.15236050952046</v>
      </c>
      <c r="CN292" s="75">
        <f t="shared" si="359"/>
        <v>8.2772439736413542E+18</v>
      </c>
      <c r="CO292" s="75">
        <f t="shared" si="360"/>
        <v>199357.40917447326</v>
      </c>
      <c r="CP292" s="106">
        <f t="shared" si="369"/>
        <v>1.4013238776365613</v>
      </c>
      <c r="CQ292" s="79">
        <f>CP292/(($C292/CJ$3))</f>
        <v>0.26375824220754057</v>
      </c>
      <c r="CR292" s="76">
        <f t="shared" si="361"/>
        <v>-34</v>
      </c>
      <c r="CS292" s="76">
        <f t="shared" si="362"/>
        <v>10</v>
      </c>
      <c r="CT292" s="76">
        <v>1</v>
      </c>
      <c r="CU292" s="67">
        <f t="shared" si="363"/>
        <v>2.6</v>
      </c>
      <c r="CV292" s="75">
        <f>CV291*CT292</f>
        <v>1</v>
      </c>
      <c r="CW292" s="75">
        <f t="shared" si="364"/>
        <v>-88.4</v>
      </c>
      <c r="CX292" s="75">
        <f t="shared" si="365"/>
        <v>8.9742058984143155E-2</v>
      </c>
      <c r="CY292" s="75">
        <f t="shared" si="366"/>
        <v>8.2772439736413542E+18</v>
      </c>
      <c r="CZ292" s="75">
        <f t="shared" si="367"/>
        <v>199357.40917447326</v>
      </c>
    </row>
    <row r="293" spans="1:104">
      <c r="A293" s="67">
        <f t="shared" si="296"/>
        <v>5220.6003294998009</v>
      </c>
      <c r="B293" s="67">
        <f t="shared" si="297"/>
        <v>9.5666666666666664</v>
      </c>
      <c r="C293" s="88">
        <f t="shared" si="371"/>
        <v>12.14</v>
      </c>
      <c r="D293" s="92"/>
      <c r="E293" s="70">
        <f t="shared" si="298"/>
        <v>1.9016113072861894E+17</v>
      </c>
      <c r="F293" s="67">
        <f t="shared" si="368"/>
        <v>57.400000000000027</v>
      </c>
      <c r="G293" s="71">
        <v>287</v>
      </c>
      <c r="H293" s="76">
        <f t="shared" si="299"/>
        <v>287</v>
      </c>
      <c r="I293" s="76">
        <f t="shared" si="300"/>
        <v>10</v>
      </c>
      <c r="J293" s="76">
        <v>1</v>
      </c>
      <c r="K293" s="67">
        <f t="shared" si="301"/>
        <v>1</v>
      </c>
      <c r="L293" s="75">
        <f>L292*J293</f>
        <v>1092927209472000</v>
      </c>
      <c r="M293" s="75">
        <f t="shared" si="302"/>
        <v>3.13670109118464E+17</v>
      </c>
      <c r="N293" s="75">
        <f t="shared" si="303"/>
        <v>1.9016113072861896E+18</v>
      </c>
      <c r="O293" s="75">
        <f t="shared" si="304"/>
        <v>9.5080565364309484E+18</v>
      </c>
      <c r="P293" s="75">
        <f t="shared" si="305"/>
        <v>206561.75303720878</v>
      </c>
      <c r="Q293" s="106">
        <f t="shared" si="370"/>
        <v>6.0624562303066201</v>
      </c>
      <c r="R293" s="79">
        <f>Q293/(($C293/K$3))</f>
        <v>0.49937860216693736</v>
      </c>
      <c r="S293" s="76">
        <f t="shared" si="306"/>
        <v>277</v>
      </c>
      <c r="T293" s="76">
        <f t="shared" si="307"/>
        <v>10</v>
      </c>
      <c r="U293" s="76">
        <v>1</v>
      </c>
      <c r="V293" s="67">
        <f t="shared" si="308"/>
        <v>1.05</v>
      </c>
      <c r="W293" s="75">
        <f>W292*U293</f>
        <v>72861813964800</v>
      </c>
      <c r="X293" s="75">
        <f t="shared" si="309"/>
        <v>2.119185859166208E+16</v>
      </c>
      <c r="Y293" s="75">
        <f t="shared" si="310"/>
        <v>4.7540282682154694E+17</v>
      </c>
      <c r="Z293" s="75">
        <f t="shared" si="311"/>
        <v>9.5080565364309484E+18</v>
      </c>
      <c r="AA293" s="75">
        <f t="shared" si="312"/>
        <v>206561.75303720878</v>
      </c>
      <c r="AB293" s="106">
        <f t="shared" si="313"/>
        <v>22.433276664491984</v>
      </c>
      <c r="AC293" s="79">
        <f>AB293/(($C293/V$3))</f>
        <v>1.9402751645565555</v>
      </c>
      <c r="AD293" s="76">
        <f t="shared" si="314"/>
        <v>252</v>
      </c>
      <c r="AE293" s="76">
        <f t="shared" si="315"/>
        <v>10</v>
      </c>
      <c r="AF293" s="76">
        <v>1</v>
      </c>
      <c r="AG293" s="67">
        <f t="shared" si="316"/>
        <v>1.175</v>
      </c>
      <c r="AH293" s="75">
        <f>AH292*AF293</f>
        <v>5204415283200</v>
      </c>
      <c r="AI293" s="75">
        <f t="shared" si="317"/>
        <v>1541027365355520</v>
      </c>
      <c r="AJ293" s="75">
        <f t="shared" si="318"/>
        <v>1.485633833817332E+16</v>
      </c>
      <c r="AK293" s="75">
        <f t="shared" si="319"/>
        <v>9.5080565364309484E+18</v>
      </c>
      <c r="AL293" s="75">
        <f t="shared" si="320"/>
        <v>206561.75303720878</v>
      </c>
      <c r="AM293" s="106">
        <f t="shared" si="321"/>
        <v>9.6405415453124768</v>
      </c>
      <c r="AN293" s="79">
        <f>AM293/(($C293/AG$3))</f>
        <v>0.93308371628848108</v>
      </c>
      <c r="AO293" s="76">
        <f t="shared" si="322"/>
        <v>222</v>
      </c>
      <c r="AP293" s="76">
        <f t="shared" si="323"/>
        <v>10</v>
      </c>
      <c r="AQ293" s="76">
        <v>1</v>
      </c>
      <c r="AR293" s="67">
        <f t="shared" si="324"/>
        <v>1.325</v>
      </c>
      <c r="AS293" s="75">
        <f>AS292*AQ293</f>
        <v>371743948800</v>
      </c>
      <c r="AT293" s="75">
        <f t="shared" si="325"/>
        <v>109348482539520</v>
      </c>
      <c r="AU293" s="75">
        <f t="shared" si="326"/>
        <v>232130286533957.66</v>
      </c>
      <c r="AV293" s="75">
        <f t="shared" si="327"/>
        <v>9.5080565364309484E+18</v>
      </c>
      <c r="AW293" s="75">
        <f t="shared" si="328"/>
        <v>206561.75303720878</v>
      </c>
      <c r="AX293" s="106">
        <f t="shared" si="329"/>
        <v>2.1228487231184272</v>
      </c>
      <c r="AY293" s="79">
        <f>AX293/(($C293/AR$3))</f>
        <v>0.23169477414595682</v>
      </c>
      <c r="AZ293" s="76">
        <f t="shared" si="330"/>
        <v>185</v>
      </c>
      <c r="BA293" s="76">
        <f t="shared" si="331"/>
        <v>10</v>
      </c>
      <c r="BB293" s="76">
        <v>1</v>
      </c>
      <c r="BC293" s="67">
        <f t="shared" si="332"/>
        <v>1.51</v>
      </c>
      <c r="BD293" s="75">
        <f>BD292*BB293</f>
        <v>1896652800</v>
      </c>
      <c r="BE293" s="75">
        <f t="shared" si="333"/>
        <v>529829959680</v>
      </c>
      <c r="BF293" s="75">
        <f t="shared" si="334"/>
        <v>1374389534720.0173</v>
      </c>
      <c r="BG293" s="75">
        <f t="shared" si="335"/>
        <v>9.5080565364309484E+18</v>
      </c>
      <c r="BH293" s="75">
        <f t="shared" si="336"/>
        <v>206561.75303720878</v>
      </c>
      <c r="BI293" s="106">
        <f t="shared" si="337"/>
        <v>2.5940200428645142</v>
      </c>
      <c r="BJ293" s="79">
        <f>BI293/(($C293/BC$3))</f>
        <v>0.32264993943372455</v>
      </c>
      <c r="BK293" s="76">
        <f t="shared" si="338"/>
        <v>135</v>
      </c>
      <c r="BL293" s="76">
        <f t="shared" si="339"/>
        <v>10</v>
      </c>
      <c r="BM293" s="76">
        <v>1</v>
      </c>
      <c r="BN293" s="67">
        <f t="shared" si="340"/>
        <v>1.76</v>
      </c>
      <c r="BO293" s="75">
        <f>BO292*BM293</f>
        <v>691200</v>
      </c>
      <c r="BP293" s="75">
        <f t="shared" si="341"/>
        <v>164229120</v>
      </c>
      <c r="BQ293" s="75">
        <f t="shared" si="342"/>
        <v>1342177280.0000122</v>
      </c>
      <c r="BR293" s="75">
        <f t="shared" si="343"/>
        <v>9.5080565364309484E+18</v>
      </c>
      <c r="BS293" s="75">
        <f t="shared" si="344"/>
        <v>206561.75303720878</v>
      </c>
      <c r="BT293" s="106">
        <f t="shared" si="345"/>
        <v>8.172590098516098</v>
      </c>
      <c r="BU293" s="79">
        <f>BT293/(($C293/BN$3))</f>
        <v>1.184823605715678</v>
      </c>
      <c r="BV293" s="76">
        <f t="shared" si="346"/>
        <v>80</v>
      </c>
      <c r="BW293" s="76">
        <f t="shared" si="347"/>
        <v>10</v>
      </c>
      <c r="BX293" s="76">
        <v>10</v>
      </c>
      <c r="BY293" s="67">
        <f t="shared" si="348"/>
        <v>2.0350000000000001</v>
      </c>
      <c r="BZ293" s="75">
        <f>BZ292*BX293</f>
        <v>4800</v>
      </c>
      <c r="CA293" s="75">
        <f t="shared" si="349"/>
        <v>781440</v>
      </c>
      <c r="CB293" s="75">
        <f t="shared" si="350"/>
        <v>655360.00000000349</v>
      </c>
      <c r="CC293" s="75">
        <f t="shared" si="351"/>
        <v>9.5080565364309484E+18</v>
      </c>
      <c r="CD293" s="75">
        <f t="shared" si="352"/>
        <v>206561.75303720878</v>
      </c>
      <c r="CE293" s="106">
        <f t="shared" si="353"/>
        <v>0.83865683865684315</v>
      </c>
      <c r="CF293" s="79">
        <f>CE293/(($C293/BY$3))</f>
        <v>0.14058209774849059</v>
      </c>
      <c r="CG293" s="76">
        <f t="shared" si="354"/>
        <v>30</v>
      </c>
      <c r="CH293" s="76">
        <f t="shared" si="355"/>
        <v>10</v>
      </c>
      <c r="CI293" s="76">
        <v>1</v>
      </c>
      <c r="CJ293" s="67">
        <f t="shared" si="356"/>
        <v>2.2850000000000001</v>
      </c>
      <c r="CK293" s="75">
        <f>CK292*CI293</f>
        <v>6</v>
      </c>
      <c r="CL293" s="75">
        <f t="shared" si="357"/>
        <v>411.3</v>
      </c>
      <c r="CM293" s="75">
        <f t="shared" si="358"/>
        <v>640.00000000000114</v>
      </c>
      <c r="CN293" s="75">
        <f t="shared" si="359"/>
        <v>9.5080565364309484E+18</v>
      </c>
      <c r="CO293" s="75">
        <f t="shared" si="360"/>
        <v>206561.75303720878</v>
      </c>
      <c r="CP293" s="106">
        <f t="shared" si="369"/>
        <v>1.5560418186238782</v>
      </c>
      <c r="CQ293" s="79">
        <f>CP293/(($C293/CJ$3))</f>
        <v>0.29287937030935435</v>
      </c>
      <c r="CR293" s="76">
        <f t="shared" si="361"/>
        <v>-33</v>
      </c>
      <c r="CS293" s="76">
        <f t="shared" si="362"/>
        <v>10</v>
      </c>
      <c r="CT293" s="76">
        <v>1</v>
      </c>
      <c r="CU293" s="67">
        <f t="shared" si="363"/>
        <v>2.6</v>
      </c>
      <c r="CV293" s="75">
        <f>CV292*CT293</f>
        <v>1</v>
      </c>
      <c r="CW293" s="75">
        <f t="shared" si="364"/>
        <v>-85.8</v>
      </c>
      <c r="CX293" s="75">
        <f t="shared" si="365"/>
        <v>0.10308655552913214</v>
      </c>
      <c r="CY293" s="75">
        <f t="shared" si="366"/>
        <v>9.5080565364309484E+18</v>
      </c>
      <c r="CZ293" s="75">
        <f t="shared" si="367"/>
        <v>206561.75303720878</v>
      </c>
    </row>
    <row r="294" spans="1:104">
      <c r="A294" s="67">
        <f t="shared" si="296"/>
        <v>5404.704402525882</v>
      </c>
      <c r="B294" s="67">
        <f t="shared" si="297"/>
        <v>9.6</v>
      </c>
      <c r="C294" s="88">
        <f t="shared" si="371"/>
        <v>12.14</v>
      </c>
      <c r="D294" s="92"/>
      <c r="E294" s="70">
        <f t="shared" si="298"/>
        <v>2.1843777805234074E+17</v>
      </c>
      <c r="F294" s="67">
        <f t="shared" si="368"/>
        <v>57.60000000000003</v>
      </c>
      <c r="G294" s="71">
        <v>288</v>
      </c>
      <c r="H294" s="76">
        <f t="shared" si="299"/>
        <v>288</v>
      </c>
      <c r="I294" s="76">
        <f t="shared" si="300"/>
        <v>10</v>
      </c>
      <c r="J294" s="76">
        <v>1</v>
      </c>
      <c r="K294" s="67">
        <f t="shared" si="301"/>
        <v>1</v>
      </c>
      <c r="L294" s="75">
        <f>L293*J294</f>
        <v>1092927209472000</v>
      </c>
      <c r="M294" s="75">
        <f t="shared" si="302"/>
        <v>3.14763036327936E+17</v>
      </c>
      <c r="N294" s="75">
        <f t="shared" si="303"/>
        <v>2.1843777805234074E+18</v>
      </c>
      <c r="O294" s="75">
        <f t="shared" si="304"/>
        <v>1.0921888902617037E+19</v>
      </c>
      <c r="P294" s="75">
        <f t="shared" si="305"/>
        <v>214026.29434002494</v>
      </c>
      <c r="Q294" s="106">
        <f t="shared" si="370"/>
        <v>6.9397531743454541</v>
      </c>
      <c r="R294" s="79">
        <f>Q294/(($C294/K$3))</f>
        <v>0.57164358932005388</v>
      </c>
      <c r="S294" s="76">
        <f t="shared" si="306"/>
        <v>278</v>
      </c>
      <c r="T294" s="76">
        <f t="shared" si="307"/>
        <v>10</v>
      </c>
      <c r="U294" s="76">
        <v>1</v>
      </c>
      <c r="V294" s="67">
        <f t="shared" si="308"/>
        <v>1.05</v>
      </c>
      <c r="W294" s="75">
        <f>W293*U294</f>
        <v>72861813964800</v>
      </c>
      <c r="X294" s="75">
        <f t="shared" si="309"/>
        <v>2.126836349632512E+16</v>
      </c>
      <c r="Y294" s="75">
        <f t="shared" si="310"/>
        <v>5.4609444513085133E+17</v>
      </c>
      <c r="Z294" s="75">
        <f t="shared" si="311"/>
        <v>1.0921888902617037E+19</v>
      </c>
      <c r="AA294" s="75">
        <f t="shared" si="312"/>
        <v>214026.29434002494</v>
      </c>
      <c r="AB294" s="106">
        <f t="shared" si="313"/>
        <v>25.676373512480588</v>
      </c>
      <c r="AC294" s="79">
        <f>AB294/(($C294/V$3))</f>
        <v>2.2207736563512865</v>
      </c>
      <c r="AD294" s="76">
        <f t="shared" si="314"/>
        <v>253</v>
      </c>
      <c r="AE294" s="76">
        <f t="shared" si="315"/>
        <v>10</v>
      </c>
      <c r="AF294" s="76">
        <v>1</v>
      </c>
      <c r="AG294" s="67">
        <f t="shared" si="316"/>
        <v>1.175</v>
      </c>
      <c r="AH294" s="75">
        <f>AH293*AF294</f>
        <v>5204415283200</v>
      </c>
      <c r="AI294" s="75">
        <f t="shared" si="317"/>
        <v>1547142553313280</v>
      </c>
      <c r="AJ294" s="75">
        <f t="shared" si="318"/>
        <v>1.7065451410339078E+16</v>
      </c>
      <c r="AK294" s="75">
        <f t="shared" si="319"/>
        <v>1.0921888902617037E+19</v>
      </c>
      <c r="AL294" s="75">
        <f t="shared" si="320"/>
        <v>214026.29434002494</v>
      </c>
      <c r="AM294" s="106">
        <f t="shared" si="321"/>
        <v>11.030303170055399</v>
      </c>
      <c r="AN294" s="79">
        <f>AM294/(($C294/AG$3))</f>
        <v>1.0675952409238134</v>
      </c>
      <c r="AO294" s="76">
        <f t="shared" si="322"/>
        <v>223</v>
      </c>
      <c r="AP294" s="76">
        <f t="shared" si="323"/>
        <v>10</v>
      </c>
      <c r="AQ294" s="76">
        <v>1</v>
      </c>
      <c r="AR294" s="67">
        <f t="shared" si="324"/>
        <v>1.325</v>
      </c>
      <c r="AS294" s="75">
        <f>AS293*AQ294</f>
        <v>371743948800</v>
      </c>
      <c r="AT294" s="75">
        <f t="shared" si="325"/>
        <v>109841043271680</v>
      </c>
      <c r="AU294" s="75">
        <f t="shared" si="326"/>
        <v>266647678286547.62</v>
      </c>
      <c r="AV294" s="75">
        <f t="shared" si="327"/>
        <v>1.0921888902617037E+19</v>
      </c>
      <c r="AW294" s="75">
        <f t="shared" si="328"/>
        <v>214026.29434002494</v>
      </c>
      <c r="AX294" s="106">
        <f t="shared" si="329"/>
        <v>2.4275778010139915</v>
      </c>
      <c r="AY294" s="79">
        <f>AX294/(($C294/AR$3))</f>
        <v>0.26495391979765553</v>
      </c>
      <c r="AZ294" s="76">
        <f t="shared" si="330"/>
        <v>186</v>
      </c>
      <c r="BA294" s="76">
        <f t="shared" si="331"/>
        <v>10</v>
      </c>
      <c r="BB294" s="76">
        <v>1</v>
      </c>
      <c r="BC294" s="67">
        <f t="shared" si="332"/>
        <v>1.51</v>
      </c>
      <c r="BD294" s="75">
        <f>BD293*BB294</f>
        <v>1896652800</v>
      </c>
      <c r="BE294" s="75">
        <f t="shared" si="333"/>
        <v>532693905408</v>
      </c>
      <c r="BF294" s="75">
        <f t="shared" si="334"/>
        <v>1578758997658.0237</v>
      </c>
      <c r="BG294" s="75">
        <f t="shared" si="335"/>
        <v>1.0921888902617037E+19</v>
      </c>
      <c r="BH294" s="75">
        <f t="shared" si="336"/>
        <v>214026.29434002494</v>
      </c>
      <c r="BI294" s="106">
        <f t="shared" si="337"/>
        <v>2.9637264132932462</v>
      </c>
      <c r="BJ294" s="79">
        <f>BI294/(($C294/BC$3))</f>
        <v>0.36863483394339386</v>
      </c>
      <c r="BK294" s="76">
        <f t="shared" si="338"/>
        <v>136</v>
      </c>
      <c r="BL294" s="76">
        <f t="shared" si="339"/>
        <v>10</v>
      </c>
      <c r="BM294" s="76">
        <v>1</v>
      </c>
      <c r="BN294" s="67">
        <f t="shared" si="340"/>
        <v>1.76</v>
      </c>
      <c r="BO294" s="75">
        <f>BO293*BM294</f>
        <v>691200</v>
      </c>
      <c r="BP294" s="75">
        <f t="shared" si="341"/>
        <v>165445632</v>
      </c>
      <c r="BQ294" s="75">
        <f t="shared" si="342"/>
        <v>1541756833.650409</v>
      </c>
      <c r="BR294" s="75">
        <f t="shared" si="343"/>
        <v>1.0921888902617037E+19</v>
      </c>
      <c r="BS294" s="75">
        <f t="shared" si="344"/>
        <v>214026.29434002494</v>
      </c>
      <c r="BT294" s="106">
        <f t="shared" si="345"/>
        <v>9.3188125610376282</v>
      </c>
      <c r="BU294" s="79">
        <f>BT294/(($C294/BN$3))</f>
        <v>1.3509975376792607</v>
      </c>
      <c r="BV294" s="76">
        <f t="shared" si="346"/>
        <v>81</v>
      </c>
      <c r="BW294" s="76">
        <f t="shared" si="347"/>
        <v>10</v>
      </c>
      <c r="BX294" s="76">
        <v>1</v>
      </c>
      <c r="BY294" s="67">
        <f t="shared" si="348"/>
        <v>2.0350000000000001</v>
      </c>
      <c r="BZ294" s="75">
        <f>BZ293*BX294</f>
        <v>4800</v>
      </c>
      <c r="CA294" s="75">
        <f t="shared" si="349"/>
        <v>791208</v>
      </c>
      <c r="CB294" s="75">
        <f t="shared" si="350"/>
        <v>752810.95393086097</v>
      </c>
      <c r="CC294" s="75">
        <f t="shared" si="351"/>
        <v>1.0921888902617037E+19</v>
      </c>
      <c r="CD294" s="75">
        <f t="shared" si="352"/>
        <v>214026.29434002494</v>
      </c>
      <c r="CE294" s="106">
        <f t="shared" si="353"/>
        <v>0.951470351577412</v>
      </c>
      <c r="CF294" s="79">
        <f>CE294/(($C294/BY$3))</f>
        <v>0.15949276486491212</v>
      </c>
      <c r="CG294" s="76">
        <f t="shared" si="354"/>
        <v>31</v>
      </c>
      <c r="CH294" s="76">
        <f t="shared" si="355"/>
        <v>10</v>
      </c>
      <c r="CI294" s="76">
        <v>1</v>
      </c>
      <c r="CJ294" s="67">
        <f t="shared" si="356"/>
        <v>2.2850000000000001</v>
      </c>
      <c r="CK294" s="75">
        <f>CK293*CI294</f>
        <v>6</v>
      </c>
      <c r="CL294" s="75">
        <f t="shared" si="357"/>
        <v>425.01000000000005</v>
      </c>
      <c r="CM294" s="75">
        <f t="shared" si="358"/>
        <v>735.16694719810391</v>
      </c>
      <c r="CN294" s="75">
        <f t="shared" si="359"/>
        <v>1.0921888902617037E+19</v>
      </c>
      <c r="CO294" s="75">
        <f t="shared" si="360"/>
        <v>214026.29434002494</v>
      </c>
      <c r="CP294" s="106">
        <f t="shared" si="369"/>
        <v>1.7297638813159781</v>
      </c>
      <c r="CQ294" s="79">
        <f>CP294/(($C294/CJ$3))</f>
        <v>0.32557746860024794</v>
      </c>
      <c r="CR294" s="76">
        <f t="shared" si="361"/>
        <v>-32</v>
      </c>
      <c r="CS294" s="76">
        <f t="shared" si="362"/>
        <v>10</v>
      </c>
      <c r="CT294" s="76">
        <v>1</v>
      </c>
      <c r="CU294" s="67">
        <f t="shared" si="363"/>
        <v>2.6</v>
      </c>
      <c r="CV294" s="75">
        <f>CV293*CT294</f>
        <v>1</v>
      </c>
      <c r="CW294" s="75">
        <f t="shared" si="364"/>
        <v>-83.2</v>
      </c>
      <c r="CX294" s="75">
        <f t="shared" si="365"/>
        <v>0.11841535675862461</v>
      </c>
      <c r="CY294" s="75">
        <f t="shared" si="366"/>
        <v>1.0921888902617037E+19</v>
      </c>
      <c r="CZ294" s="75">
        <f t="shared" si="367"/>
        <v>214026.29434002494</v>
      </c>
    </row>
    <row r="295" spans="1:104">
      <c r="A295" s="67">
        <f t="shared" si="296"/>
        <v>5595.3008916661156</v>
      </c>
      <c r="B295" s="67">
        <f t="shared" si="297"/>
        <v>9.6333333333333329</v>
      </c>
      <c r="C295" s="88">
        <f t="shared" si="371"/>
        <v>12.14</v>
      </c>
      <c r="D295" s="92"/>
      <c r="E295" s="70">
        <f t="shared" si="298"/>
        <v>2.5091911631793126E+17</v>
      </c>
      <c r="F295" s="67">
        <f t="shared" si="368"/>
        <v>57.800000000000033</v>
      </c>
      <c r="G295" s="71">
        <v>289</v>
      </c>
      <c r="H295" s="76">
        <f t="shared" si="299"/>
        <v>289</v>
      </c>
      <c r="I295" s="76">
        <f t="shared" si="300"/>
        <v>10</v>
      </c>
      <c r="J295" s="76">
        <v>1</v>
      </c>
      <c r="K295" s="67">
        <f t="shared" si="301"/>
        <v>1</v>
      </c>
      <c r="L295" s="75">
        <f>L294*J295</f>
        <v>1092927209472000</v>
      </c>
      <c r="M295" s="75">
        <f t="shared" si="302"/>
        <v>3.15855963537408E+17</v>
      </c>
      <c r="N295" s="75">
        <f t="shared" si="303"/>
        <v>2.5091911631793126E+18</v>
      </c>
      <c r="O295" s="75">
        <f t="shared" si="304"/>
        <v>1.2545955815896564E+19</v>
      </c>
      <c r="P295" s="75">
        <f t="shared" si="305"/>
        <v>221760.42533970039</v>
      </c>
      <c r="Q295" s="106">
        <f t="shared" si="370"/>
        <v>7.9440993770634947</v>
      </c>
      <c r="R295" s="79">
        <f>Q295/(($C295/K$3))</f>
        <v>0.65437391903323672</v>
      </c>
      <c r="S295" s="76">
        <f t="shared" si="306"/>
        <v>279</v>
      </c>
      <c r="T295" s="76">
        <f t="shared" si="307"/>
        <v>10</v>
      </c>
      <c r="U295" s="76">
        <v>1</v>
      </c>
      <c r="V295" s="67">
        <f t="shared" si="308"/>
        <v>1.05</v>
      </c>
      <c r="W295" s="75">
        <f>W294*U295</f>
        <v>72861813964800</v>
      </c>
      <c r="X295" s="75">
        <f t="shared" si="309"/>
        <v>2.134486840098816E+16</v>
      </c>
      <c r="Y295" s="75">
        <f t="shared" si="310"/>
        <v>6.2729779079482765E+17</v>
      </c>
      <c r="Z295" s="75">
        <f t="shared" si="311"/>
        <v>1.2545955815896564E+19</v>
      </c>
      <c r="AA295" s="75">
        <f t="shared" si="312"/>
        <v>221760.42533970039</v>
      </c>
      <c r="AB295" s="106">
        <f t="shared" si="313"/>
        <v>29.388693292003943</v>
      </c>
      <c r="AC295" s="79">
        <f>AB295/(($C295/V$3))</f>
        <v>2.5418556801156624</v>
      </c>
      <c r="AD295" s="76">
        <f t="shared" si="314"/>
        <v>254</v>
      </c>
      <c r="AE295" s="76">
        <f t="shared" si="315"/>
        <v>10</v>
      </c>
      <c r="AF295" s="76">
        <v>1</v>
      </c>
      <c r="AG295" s="67">
        <f t="shared" si="316"/>
        <v>1.175</v>
      </c>
      <c r="AH295" s="75">
        <f>AH294*AF295</f>
        <v>5204415283200</v>
      </c>
      <c r="AI295" s="75">
        <f t="shared" si="317"/>
        <v>1553257741271040</v>
      </c>
      <c r="AJ295" s="75">
        <f t="shared" si="318"/>
        <v>1.9603055962338332E+16</v>
      </c>
      <c r="AK295" s="75">
        <f t="shared" si="319"/>
        <v>1.2545955815896564E+19</v>
      </c>
      <c r="AL295" s="75">
        <f t="shared" si="320"/>
        <v>221760.42533970039</v>
      </c>
      <c r="AM295" s="106">
        <f t="shared" si="321"/>
        <v>12.620607283307042</v>
      </c>
      <c r="AN295" s="79">
        <f>AM295/(($C295/AG$3))</f>
        <v>1.2215167675358958</v>
      </c>
      <c r="AO295" s="76">
        <f t="shared" si="322"/>
        <v>224</v>
      </c>
      <c r="AP295" s="76">
        <f t="shared" si="323"/>
        <v>10</v>
      </c>
      <c r="AQ295" s="76">
        <v>1</v>
      </c>
      <c r="AR295" s="67">
        <f t="shared" si="324"/>
        <v>1.325</v>
      </c>
      <c r="AS295" s="75">
        <f>AS294*AQ295</f>
        <v>371743948800</v>
      </c>
      <c r="AT295" s="75">
        <f t="shared" si="325"/>
        <v>110333604003840</v>
      </c>
      <c r="AU295" s="75">
        <f t="shared" si="326"/>
        <v>306297749411535.87</v>
      </c>
      <c r="AV295" s="75">
        <f t="shared" si="327"/>
        <v>1.2545955815896564E+19</v>
      </c>
      <c r="AW295" s="75">
        <f t="shared" si="328"/>
        <v>221760.42533970039</v>
      </c>
      <c r="AX295" s="106">
        <f t="shared" si="329"/>
        <v>2.7761057220688237</v>
      </c>
      <c r="AY295" s="79">
        <f>AX295/(($C295/AR$3))</f>
        <v>0.3029934169473798</v>
      </c>
      <c r="AZ295" s="76">
        <f t="shared" si="330"/>
        <v>187</v>
      </c>
      <c r="BA295" s="76">
        <f t="shared" si="331"/>
        <v>10</v>
      </c>
      <c r="BB295" s="76">
        <v>1</v>
      </c>
      <c r="BC295" s="67">
        <f t="shared" si="332"/>
        <v>1.51</v>
      </c>
      <c r="BD295" s="75">
        <f>BD294*BB295</f>
        <v>1896652800</v>
      </c>
      <c r="BE295" s="75">
        <f t="shared" si="333"/>
        <v>535557851136</v>
      </c>
      <c r="BF295" s="75">
        <f t="shared" si="334"/>
        <v>1813517863546.54</v>
      </c>
      <c r="BG295" s="75">
        <f t="shared" si="335"/>
        <v>1.2545955815896564E+19</v>
      </c>
      <c r="BH295" s="75">
        <f t="shared" si="336"/>
        <v>221760.42533970039</v>
      </c>
      <c r="BI295" s="106">
        <f t="shared" si="337"/>
        <v>3.3862221601266635</v>
      </c>
      <c r="BJ295" s="79">
        <f>BI295/(($C295/BC$3))</f>
        <v>0.4211857876269573</v>
      </c>
      <c r="BK295" s="76">
        <f t="shared" si="338"/>
        <v>137</v>
      </c>
      <c r="BL295" s="76">
        <f t="shared" si="339"/>
        <v>10</v>
      </c>
      <c r="BM295" s="76">
        <v>1</v>
      </c>
      <c r="BN295" s="67">
        <f t="shared" si="340"/>
        <v>1.76</v>
      </c>
      <c r="BO295" s="75">
        <f>BO294*BM295</f>
        <v>691200</v>
      </c>
      <c r="BP295" s="75">
        <f t="shared" si="341"/>
        <v>166662144</v>
      </c>
      <c r="BQ295" s="75">
        <f t="shared" si="342"/>
        <v>1771013538.6196623</v>
      </c>
      <c r="BR295" s="75">
        <f t="shared" si="343"/>
        <v>1.2545955815896564E+19</v>
      </c>
      <c r="BS295" s="75">
        <f t="shared" si="344"/>
        <v>221760.42533970039</v>
      </c>
      <c r="BT295" s="106">
        <f t="shared" si="345"/>
        <v>10.626369588883138</v>
      </c>
      <c r="BU295" s="79">
        <f>BT295/(($C295/BN$3))</f>
        <v>1.5405609947639474</v>
      </c>
      <c r="BV295" s="76">
        <f t="shared" si="346"/>
        <v>82</v>
      </c>
      <c r="BW295" s="76">
        <f t="shared" si="347"/>
        <v>10</v>
      </c>
      <c r="BX295" s="76">
        <v>1</v>
      </c>
      <c r="BY295" s="67">
        <f t="shared" si="348"/>
        <v>2.0350000000000001</v>
      </c>
      <c r="BZ295" s="75">
        <f>BZ294*BX295</f>
        <v>4800</v>
      </c>
      <c r="CA295" s="75">
        <f t="shared" si="349"/>
        <v>800976</v>
      </c>
      <c r="CB295" s="75">
        <f t="shared" si="350"/>
        <v>864752.70440412872</v>
      </c>
      <c r="CC295" s="75">
        <f t="shared" si="351"/>
        <v>1.2545955815896564E+19</v>
      </c>
      <c r="CD295" s="75">
        <f t="shared" si="352"/>
        <v>221760.42533970039</v>
      </c>
      <c r="CE295" s="106">
        <f t="shared" si="353"/>
        <v>1.0796237395429185</v>
      </c>
      <c r="CF295" s="79">
        <f>CE295/(($C295/BY$3))</f>
        <v>0.18097481960212841</v>
      </c>
      <c r="CG295" s="76">
        <f t="shared" si="354"/>
        <v>32</v>
      </c>
      <c r="CH295" s="76">
        <f t="shared" si="355"/>
        <v>10</v>
      </c>
      <c r="CI295" s="76">
        <v>1</v>
      </c>
      <c r="CJ295" s="67">
        <f t="shared" si="356"/>
        <v>2.2850000000000001</v>
      </c>
      <c r="CK295" s="75">
        <f>CK294*CI295</f>
        <v>6</v>
      </c>
      <c r="CL295" s="75">
        <f t="shared" si="357"/>
        <v>438.72</v>
      </c>
      <c r="CM295" s="75">
        <f t="shared" si="358"/>
        <v>844.48506289465411</v>
      </c>
      <c r="CN295" s="75">
        <f t="shared" si="359"/>
        <v>1.2545955815896564E+19</v>
      </c>
      <c r="CO295" s="75">
        <f t="shared" si="360"/>
        <v>221760.42533970039</v>
      </c>
      <c r="CP295" s="106">
        <f t="shared" si="369"/>
        <v>1.924883896094671</v>
      </c>
      <c r="CQ295" s="79">
        <f>CP295/(($C295/CJ$3))</f>
        <v>0.36230310564879109</v>
      </c>
      <c r="CR295" s="76">
        <f t="shared" si="361"/>
        <v>-31</v>
      </c>
      <c r="CS295" s="76">
        <f t="shared" si="362"/>
        <v>10</v>
      </c>
      <c r="CT295" s="76">
        <v>1</v>
      </c>
      <c r="CU295" s="67">
        <f t="shared" si="363"/>
        <v>2.6</v>
      </c>
      <c r="CV295" s="75">
        <f>CV294*CT295</f>
        <v>1</v>
      </c>
      <c r="CW295" s="75">
        <f t="shared" si="364"/>
        <v>-80.600000000000009</v>
      </c>
      <c r="CX295" s="75">
        <f t="shared" si="365"/>
        <v>0.13602352551501912</v>
      </c>
      <c r="CY295" s="75">
        <f t="shared" si="366"/>
        <v>1.2545955815896564E+19</v>
      </c>
      <c r="CZ295" s="75">
        <f t="shared" si="367"/>
        <v>221760.42533970039</v>
      </c>
    </row>
    <row r="296" spans="1:104">
      <c r="A296" s="67">
        <f t="shared" si="296"/>
        <v>5792.6187514803141</v>
      </c>
      <c r="B296" s="67">
        <f t="shared" si="297"/>
        <v>9.6666666666666661</v>
      </c>
      <c r="C296" s="88">
        <f t="shared" si="371"/>
        <v>12.14</v>
      </c>
      <c r="D296" s="92"/>
      <c r="E296" s="70">
        <f t="shared" si="298"/>
        <v>2.8823037615171731E+17</v>
      </c>
      <c r="F296" s="67">
        <f t="shared" si="368"/>
        <v>58.000000000000036</v>
      </c>
      <c r="G296" s="71">
        <v>290</v>
      </c>
      <c r="H296" s="76">
        <f t="shared" si="299"/>
        <v>290</v>
      </c>
      <c r="I296" s="76">
        <f t="shared" si="300"/>
        <v>10</v>
      </c>
      <c r="J296" s="76">
        <v>1</v>
      </c>
      <c r="K296" s="67">
        <f t="shared" si="301"/>
        <v>1</v>
      </c>
      <c r="L296" s="75">
        <f>L295*J296</f>
        <v>1092927209472000</v>
      </c>
      <c r="M296" s="75">
        <f t="shared" si="302"/>
        <v>3.1694889074688E+17</v>
      </c>
      <c r="N296" s="75">
        <f t="shared" si="303"/>
        <v>2.8823037615171732E+18</v>
      </c>
      <c r="O296" s="75">
        <f t="shared" si="304"/>
        <v>1.4411518807585866E+19</v>
      </c>
      <c r="P296" s="75">
        <f t="shared" si="305"/>
        <v>229773.87714205246</v>
      </c>
      <c r="Q296" s="106">
        <f t="shared" si="370"/>
        <v>9.093907079861097</v>
      </c>
      <c r="R296" s="79">
        <f>Q296/(($C296/K$3))</f>
        <v>0.74908625040041987</v>
      </c>
      <c r="S296" s="76">
        <f t="shared" si="306"/>
        <v>280</v>
      </c>
      <c r="T296" s="76">
        <f t="shared" si="307"/>
        <v>10</v>
      </c>
      <c r="U296" s="76">
        <v>15</v>
      </c>
      <c r="V296" s="67">
        <f t="shared" si="308"/>
        <v>1.05</v>
      </c>
      <c r="W296" s="75">
        <f>W295*U296</f>
        <v>1092927209472000</v>
      </c>
      <c r="X296" s="75">
        <f t="shared" si="309"/>
        <v>3.21320599584768E+17</v>
      </c>
      <c r="Y296" s="75">
        <f t="shared" si="310"/>
        <v>7.205759403792928E+17</v>
      </c>
      <c r="Z296" s="75">
        <f t="shared" si="311"/>
        <v>1.4411518807585866E+19</v>
      </c>
      <c r="AA296" s="75">
        <f t="shared" si="312"/>
        <v>229773.87714205246</v>
      </c>
      <c r="AB296" s="106">
        <f t="shared" si="313"/>
        <v>2.242545113231051</v>
      </c>
      <c r="AC296" s="79">
        <f>AB296/(($C296/V$3))</f>
        <v>0.19395983269296571</v>
      </c>
      <c r="AD296" s="76">
        <f t="shared" si="314"/>
        <v>255</v>
      </c>
      <c r="AE296" s="76">
        <f t="shared" si="315"/>
        <v>10</v>
      </c>
      <c r="AF296" s="76">
        <v>1</v>
      </c>
      <c r="AG296" s="67">
        <f t="shared" si="316"/>
        <v>1.175</v>
      </c>
      <c r="AH296" s="75">
        <f>AH295*AF296</f>
        <v>5204415283200</v>
      </c>
      <c r="AI296" s="75">
        <f t="shared" si="317"/>
        <v>1559372929228800</v>
      </c>
      <c r="AJ296" s="75">
        <f t="shared" si="318"/>
        <v>2.2517998136852864E+16</v>
      </c>
      <c r="AK296" s="75">
        <f t="shared" si="319"/>
        <v>1.4411518807585866E+19</v>
      </c>
      <c r="AL296" s="75">
        <f t="shared" si="320"/>
        <v>229773.87714205246</v>
      </c>
      <c r="AM296" s="106">
        <f t="shared" si="321"/>
        <v>14.440418782945857</v>
      </c>
      <c r="AN296" s="79">
        <f>AM296/(($C296/AG$3))</f>
        <v>1.3976517355816624</v>
      </c>
      <c r="AO296" s="76">
        <f t="shared" si="322"/>
        <v>225</v>
      </c>
      <c r="AP296" s="76">
        <f t="shared" si="323"/>
        <v>10</v>
      </c>
      <c r="AQ296" s="76">
        <v>1</v>
      </c>
      <c r="AR296" s="67">
        <f t="shared" si="324"/>
        <v>1.325</v>
      </c>
      <c r="AS296" s="75">
        <f>AS295*AQ296</f>
        <v>371743948800</v>
      </c>
      <c r="AT296" s="75">
        <f t="shared" si="325"/>
        <v>110826164736000</v>
      </c>
      <c r="AU296" s="75">
        <f t="shared" si="326"/>
        <v>351843720888325.37</v>
      </c>
      <c r="AV296" s="75">
        <f t="shared" si="327"/>
        <v>1.4411518807585866E+19</v>
      </c>
      <c r="AW296" s="75">
        <f t="shared" si="328"/>
        <v>229773.87714205246</v>
      </c>
      <c r="AX296" s="106">
        <f t="shared" si="329"/>
        <v>3.1747351514550326</v>
      </c>
      <c r="AY296" s="79">
        <f>AX296/(($C296/AR$3))</f>
        <v>0.34650115944628651</v>
      </c>
      <c r="AZ296" s="76">
        <f t="shared" si="330"/>
        <v>188</v>
      </c>
      <c r="BA296" s="76">
        <f t="shared" si="331"/>
        <v>10</v>
      </c>
      <c r="BB296" s="76">
        <v>1</v>
      </c>
      <c r="BC296" s="67">
        <f t="shared" si="332"/>
        <v>1.51</v>
      </c>
      <c r="BD296" s="75">
        <f>BD295*BB296</f>
        <v>1896652800</v>
      </c>
      <c r="BE296" s="75">
        <f t="shared" si="333"/>
        <v>538421796864</v>
      </c>
      <c r="BF296" s="75">
        <f t="shared" si="334"/>
        <v>2083184986613.6479</v>
      </c>
      <c r="BG296" s="75">
        <f t="shared" si="335"/>
        <v>1.4411518807585866E+19</v>
      </c>
      <c r="BH296" s="75">
        <f t="shared" si="336"/>
        <v>229773.87714205246</v>
      </c>
      <c r="BI296" s="106">
        <f t="shared" si="337"/>
        <v>3.8690576769867282</v>
      </c>
      <c r="BJ296" s="79">
        <f>BI296/(($C296/BC$3))</f>
        <v>0.48124193511119928</v>
      </c>
      <c r="BK296" s="76">
        <f t="shared" si="338"/>
        <v>138</v>
      </c>
      <c r="BL296" s="76">
        <f t="shared" si="339"/>
        <v>10</v>
      </c>
      <c r="BM296" s="76">
        <v>1</v>
      </c>
      <c r="BN296" s="67">
        <f t="shared" si="340"/>
        <v>1.76</v>
      </c>
      <c r="BO296" s="75">
        <f>BO295*BM296</f>
        <v>691200</v>
      </c>
      <c r="BP296" s="75">
        <f t="shared" si="341"/>
        <v>167878656</v>
      </c>
      <c r="BQ296" s="75">
        <f t="shared" si="342"/>
        <v>2034360338.4898841</v>
      </c>
      <c r="BR296" s="75">
        <f t="shared" si="343"/>
        <v>1.4411518807585866E+19</v>
      </c>
      <c r="BS296" s="75">
        <f t="shared" si="344"/>
        <v>229773.87714205246</v>
      </c>
      <c r="BT296" s="106">
        <f t="shared" si="345"/>
        <v>12.118040416584488</v>
      </c>
      <c r="BU296" s="79">
        <f>BT296/(($C296/BN$3))</f>
        <v>1.7568164030633193</v>
      </c>
      <c r="BV296" s="76">
        <f t="shared" si="346"/>
        <v>83</v>
      </c>
      <c r="BW296" s="76">
        <f t="shared" si="347"/>
        <v>10</v>
      </c>
      <c r="BX296" s="76">
        <v>1</v>
      </c>
      <c r="BY296" s="67">
        <f t="shared" si="348"/>
        <v>2.0350000000000001</v>
      </c>
      <c r="BZ296" s="75">
        <f>BZ295*BX296</f>
        <v>4800</v>
      </c>
      <c r="CA296" s="75">
        <f t="shared" si="349"/>
        <v>810744</v>
      </c>
      <c r="CB296" s="75">
        <f t="shared" si="350"/>
        <v>993340.0090282599</v>
      </c>
      <c r="CC296" s="75">
        <f t="shared" si="351"/>
        <v>1.4411518807585866E+19</v>
      </c>
      <c r="CD296" s="75">
        <f t="shared" si="352"/>
        <v>229773.87714205246</v>
      </c>
      <c r="CE296" s="106">
        <f t="shared" si="353"/>
        <v>1.2252203026211232</v>
      </c>
      <c r="CF296" s="79">
        <f>CE296/(($C296/BY$3))</f>
        <v>0.20538083326474346</v>
      </c>
      <c r="CG296" s="76">
        <f t="shared" si="354"/>
        <v>33</v>
      </c>
      <c r="CH296" s="76">
        <f t="shared" si="355"/>
        <v>10</v>
      </c>
      <c r="CI296" s="76">
        <v>1</v>
      </c>
      <c r="CJ296" s="67">
        <f t="shared" si="356"/>
        <v>2.2850000000000001</v>
      </c>
      <c r="CK296" s="75">
        <f>CK295*CI296</f>
        <v>6</v>
      </c>
      <c r="CL296" s="75">
        <f t="shared" si="357"/>
        <v>452.43</v>
      </c>
      <c r="CM296" s="75">
        <f t="shared" si="358"/>
        <v>970.05860256665699</v>
      </c>
      <c r="CN296" s="75">
        <f t="shared" si="359"/>
        <v>1.4411518807585866E+19</v>
      </c>
      <c r="CO296" s="75">
        <f t="shared" si="360"/>
        <v>229773.87714205246</v>
      </c>
      <c r="CP296" s="106">
        <f t="shared" si="369"/>
        <v>2.1441076024283467</v>
      </c>
      <c r="CQ296" s="79">
        <f>CP296/(($C296/CJ$3))</f>
        <v>0.40356555778820202</v>
      </c>
      <c r="CR296" s="76">
        <f t="shared" si="361"/>
        <v>-30</v>
      </c>
      <c r="CS296" s="76">
        <f t="shared" si="362"/>
        <v>10</v>
      </c>
      <c r="CT296" s="76">
        <v>1</v>
      </c>
      <c r="CU296" s="67">
        <f t="shared" si="363"/>
        <v>2.6</v>
      </c>
      <c r="CV296" s="75">
        <f>CV295*CT296</f>
        <v>1</v>
      </c>
      <c r="CW296" s="75">
        <f t="shared" si="364"/>
        <v>-78</v>
      </c>
      <c r="CX296" s="75">
        <f t="shared" si="365"/>
        <v>0.15624999999999972</v>
      </c>
      <c r="CY296" s="75">
        <f t="shared" si="366"/>
        <v>1.4411518807585866E+19</v>
      </c>
      <c r="CZ296" s="75">
        <f t="shared" si="367"/>
        <v>229773.87714205246</v>
      </c>
    </row>
    <row r="297" spans="1:104">
      <c r="A297" s="67">
        <f t="shared" si="296"/>
        <v>5996.8950105934018</v>
      </c>
      <c r="B297" s="67">
        <f t="shared" si="297"/>
        <v>9.6999999999999993</v>
      </c>
      <c r="C297" s="88">
        <f t="shared" si="371"/>
        <v>12.14</v>
      </c>
      <c r="D297" s="92"/>
      <c r="E297" s="70">
        <f t="shared" si="298"/>
        <v>3.310897589456544E+17</v>
      </c>
      <c r="F297" s="67">
        <f t="shared" si="368"/>
        <v>58.200000000000024</v>
      </c>
      <c r="G297" s="71">
        <v>291</v>
      </c>
      <c r="H297" s="76">
        <f t="shared" si="299"/>
        <v>291</v>
      </c>
      <c r="I297" s="76">
        <f t="shared" si="300"/>
        <v>10</v>
      </c>
      <c r="J297" s="76">
        <v>1</v>
      </c>
      <c r="K297" s="67">
        <f t="shared" si="301"/>
        <v>1</v>
      </c>
      <c r="L297" s="75">
        <f>L296*J297</f>
        <v>1092927209472000</v>
      </c>
      <c r="M297" s="75">
        <f t="shared" si="302"/>
        <v>3.18041817956352E+17</v>
      </c>
      <c r="N297" s="75">
        <f t="shared" si="303"/>
        <v>3.3108975894565437E+18</v>
      </c>
      <c r="O297" s="75">
        <f t="shared" si="304"/>
        <v>1.6554487947282719E+19</v>
      </c>
      <c r="P297" s="75">
        <f t="shared" si="305"/>
        <v>238076.73192055806</v>
      </c>
      <c r="Q297" s="106">
        <f t="shared" si="370"/>
        <v>10.410258659478957</v>
      </c>
      <c r="R297" s="79">
        <f>Q297/(($C297/K$3))</f>
        <v>0.85751718776597674</v>
      </c>
      <c r="S297" s="76">
        <f t="shared" si="306"/>
        <v>281</v>
      </c>
      <c r="T297" s="76">
        <f t="shared" si="307"/>
        <v>10</v>
      </c>
      <c r="U297" s="76">
        <v>1</v>
      </c>
      <c r="V297" s="67">
        <f t="shared" si="308"/>
        <v>1.05</v>
      </c>
      <c r="W297" s="75">
        <f>W296*U297</f>
        <v>1092927209472000</v>
      </c>
      <c r="X297" s="75">
        <f t="shared" si="309"/>
        <v>3.224681731547136E+17</v>
      </c>
      <c r="Y297" s="75">
        <f t="shared" si="310"/>
        <v>8.2772439736413542E+17</v>
      </c>
      <c r="Z297" s="75">
        <f t="shared" si="311"/>
        <v>1.6554487947282719E+19</v>
      </c>
      <c r="AA297" s="75">
        <f t="shared" si="312"/>
        <v>238076.73192055806</v>
      </c>
      <c r="AB297" s="106">
        <f t="shared" si="313"/>
        <v>2.5668405947368029</v>
      </c>
      <c r="AC297" s="79">
        <f>AB297/(($C297/V$3))</f>
        <v>0.22200845341628031</v>
      </c>
      <c r="AD297" s="76">
        <f t="shared" si="314"/>
        <v>256</v>
      </c>
      <c r="AE297" s="76">
        <f t="shared" si="315"/>
        <v>10</v>
      </c>
      <c r="AF297" s="76">
        <v>1</v>
      </c>
      <c r="AG297" s="67">
        <f t="shared" si="316"/>
        <v>1.175</v>
      </c>
      <c r="AH297" s="75">
        <f>AH296*AF297</f>
        <v>5204415283200</v>
      </c>
      <c r="AI297" s="75">
        <f t="shared" si="317"/>
        <v>1565488117186560</v>
      </c>
      <c r="AJ297" s="75">
        <f t="shared" si="318"/>
        <v>2.5866387417629184E+16</v>
      </c>
      <c r="AK297" s="75">
        <f t="shared" si="319"/>
        <v>1.6554487947282719E+19</v>
      </c>
      <c r="AL297" s="75">
        <f t="shared" si="320"/>
        <v>238076.73192055806</v>
      </c>
      <c r="AM297" s="106">
        <f t="shared" si="321"/>
        <v>16.52288965572945</v>
      </c>
      <c r="AN297" s="79">
        <f>AM297/(($C297/AG$3))</f>
        <v>1.5992088422967137</v>
      </c>
      <c r="AO297" s="76">
        <f t="shared" si="322"/>
        <v>226</v>
      </c>
      <c r="AP297" s="76">
        <f t="shared" si="323"/>
        <v>10</v>
      </c>
      <c r="AQ297" s="76">
        <v>1</v>
      </c>
      <c r="AR297" s="67">
        <f t="shared" si="324"/>
        <v>1.325</v>
      </c>
      <c r="AS297" s="75">
        <f>AS296*AQ297</f>
        <v>371743948800</v>
      </c>
      <c r="AT297" s="75">
        <f t="shared" si="325"/>
        <v>111318725468160</v>
      </c>
      <c r="AU297" s="75">
        <f t="shared" si="326"/>
        <v>404162303400455.25</v>
      </c>
      <c r="AV297" s="75">
        <f t="shared" si="327"/>
        <v>1.6554487947282719E+19</v>
      </c>
      <c r="AW297" s="75">
        <f t="shared" si="328"/>
        <v>238076.73192055806</v>
      </c>
      <c r="AX297" s="106">
        <f t="shared" si="329"/>
        <v>3.630676705116032</v>
      </c>
      <c r="AY297" s="79">
        <f>AX297/(($C297/AR$3))</f>
        <v>0.39626413791422915</v>
      </c>
      <c r="AZ297" s="76">
        <f t="shared" si="330"/>
        <v>189</v>
      </c>
      <c r="BA297" s="76">
        <f t="shared" si="331"/>
        <v>10</v>
      </c>
      <c r="BB297" s="76">
        <v>1</v>
      </c>
      <c r="BC297" s="67">
        <f t="shared" si="332"/>
        <v>1.51</v>
      </c>
      <c r="BD297" s="75">
        <f>BD296*BB297</f>
        <v>1896652800</v>
      </c>
      <c r="BE297" s="75">
        <f t="shared" si="333"/>
        <v>541285742592</v>
      </c>
      <c r="BF297" s="75">
        <f t="shared" si="334"/>
        <v>2392951167277.6177</v>
      </c>
      <c r="BG297" s="75">
        <f t="shared" si="335"/>
        <v>1.6554487947282719E+19</v>
      </c>
      <c r="BH297" s="75">
        <f t="shared" si="336"/>
        <v>238076.73192055806</v>
      </c>
      <c r="BI297" s="106">
        <f t="shared" si="337"/>
        <v>4.4208649498483661</v>
      </c>
      <c r="BJ297" s="79">
        <f>BI297/(($C297/BC$3))</f>
        <v>0.54987694186746561</v>
      </c>
      <c r="BK297" s="76">
        <f t="shared" si="338"/>
        <v>139</v>
      </c>
      <c r="BL297" s="76">
        <f t="shared" si="339"/>
        <v>10</v>
      </c>
      <c r="BM297" s="76">
        <v>1</v>
      </c>
      <c r="BN297" s="67">
        <f t="shared" si="340"/>
        <v>1.76</v>
      </c>
      <c r="BO297" s="75">
        <f>BO296*BM297</f>
        <v>691200</v>
      </c>
      <c r="BP297" s="75">
        <f t="shared" si="341"/>
        <v>169095168</v>
      </c>
      <c r="BQ297" s="75">
        <f t="shared" si="342"/>
        <v>2336866374.2945414</v>
      </c>
      <c r="BR297" s="75">
        <f t="shared" si="343"/>
        <v>1.6554487947282719E+19</v>
      </c>
      <c r="BS297" s="75">
        <f t="shared" si="344"/>
        <v>238076.73192055806</v>
      </c>
      <c r="BT297" s="106">
        <f t="shared" si="345"/>
        <v>13.819829401006547</v>
      </c>
      <c r="BU297" s="79">
        <f>BT297/(($C297/BN$3))</f>
        <v>2.0035337517109983</v>
      </c>
      <c r="BV297" s="76">
        <f t="shared" si="346"/>
        <v>84</v>
      </c>
      <c r="BW297" s="76">
        <f t="shared" si="347"/>
        <v>10</v>
      </c>
      <c r="BX297" s="76">
        <v>1</v>
      </c>
      <c r="BY297" s="67">
        <f t="shared" si="348"/>
        <v>2.0350000000000001</v>
      </c>
      <c r="BZ297" s="75">
        <f>BZ296*BX297</f>
        <v>4800</v>
      </c>
      <c r="CA297" s="75">
        <f t="shared" si="349"/>
        <v>820512</v>
      </c>
      <c r="CB297" s="75">
        <f t="shared" si="350"/>
        <v>1141048.0343235023</v>
      </c>
      <c r="CC297" s="75">
        <f t="shared" si="351"/>
        <v>1.6554487947282719E+19</v>
      </c>
      <c r="CD297" s="75">
        <f t="shared" si="352"/>
        <v>238076.73192055806</v>
      </c>
      <c r="CE297" s="106">
        <f t="shared" si="353"/>
        <v>1.390653682485451</v>
      </c>
      <c r="CF297" s="79">
        <f>CE297/(($C297/BY$3))</f>
        <v>0.23311204644628439</v>
      </c>
      <c r="CG297" s="76">
        <f t="shared" si="354"/>
        <v>34</v>
      </c>
      <c r="CH297" s="76">
        <f t="shared" si="355"/>
        <v>10</v>
      </c>
      <c r="CI297" s="76">
        <v>1</v>
      </c>
      <c r="CJ297" s="67">
        <f t="shared" si="356"/>
        <v>2.2850000000000001</v>
      </c>
      <c r="CK297" s="75">
        <f>CK296*CI297</f>
        <v>6</v>
      </c>
      <c r="CL297" s="75">
        <f t="shared" si="357"/>
        <v>466.14000000000004</v>
      </c>
      <c r="CM297" s="75">
        <f t="shared" si="358"/>
        <v>1114.3047210190414</v>
      </c>
      <c r="CN297" s="75">
        <f t="shared" si="359"/>
        <v>1.6554487947282719E+19</v>
      </c>
      <c r="CO297" s="75">
        <f t="shared" si="360"/>
        <v>238076.73192055806</v>
      </c>
      <c r="CP297" s="106">
        <f t="shared" si="369"/>
        <v>2.3904936736153113</v>
      </c>
      <c r="CQ297" s="79">
        <f>CP297/(($C297/CJ$3))</f>
        <v>0.4499405308246282</v>
      </c>
      <c r="CR297" s="76">
        <f t="shared" si="361"/>
        <v>-29</v>
      </c>
      <c r="CS297" s="76">
        <f t="shared" si="362"/>
        <v>10</v>
      </c>
      <c r="CT297" s="76">
        <v>1</v>
      </c>
      <c r="CU297" s="67">
        <f t="shared" si="363"/>
        <v>2.6</v>
      </c>
      <c r="CV297" s="75">
        <f>CV296*CT297</f>
        <v>1</v>
      </c>
      <c r="CW297" s="75">
        <f t="shared" si="364"/>
        <v>-75.400000000000006</v>
      </c>
      <c r="CX297" s="75">
        <f t="shared" si="365"/>
        <v>0.17948411796828639</v>
      </c>
      <c r="CY297" s="75">
        <f t="shared" si="366"/>
        <v>1.6554487947282719E+19</v>
      </c>
      <c r="CZ297" s="75">
        <f t="shared" si="367"/>
        <v>238076.73192055806</v>
      </c>
    </row>
    <row r="298" spans="1:104">
      <c r="A298" s="67">
        <f t="shared" si="296"/>
        <v>6208.3750564267148</v>
      </c>
      <c r="B298" s="67">
        <f t="shared" si="297"/>
        <v>9.7333333333333325</v>
      </c>
      <c r="C298" s="88">
        <f t="shared" si="371"/>
        <v>12.14</v>
      </c>
      <c r="D298" s="92"/>
      <c r="E298" s="70">
        <f t="shared" si="298"/>
        <v>3.8032226145723802E+17</v>
      </c>
      <c r="F298" s="67">
        <f t="shared" si="368"/>
        <v>58.400000000000027</v>
      </c>
      <c r="G298" s="71">
        <v>292</v>
      </c>
      <c r="H298" s="76">
        <f t="shared" si="299"/>
        <v>292</v>
      </c>
      <c r="I298" s="76">
        <f t="shared" si="300"/>
        <v>10</v>
      </c>
      <c r="J298" s="76">
        <v>1</v>
      </c>
      <c r="K298" s="67">
        <f t="shared" si="301"/>
        <v>1</v>
      </c>
      <c r="L298" s="75">
        <f>L297*J298</f>
        <v>1092927209472000</v>
      </c>
      <c r="M298" s="75">
        <f t="shared" si="302"/>
        <v>3.19134745165824E+17</v>
      </c>
      <c r="N298" s="75">
        <f t="shared" si="303"/>
        <v>3.8032226145723802E+18</v>
      </c>
      <c r="O298" s="75">
        <f t="shared" si="304"/>
        <v>1.9016113072861901E+19</v>
      </c>
      <c r="P298" s="75">
        <f t="shared" si="305"/>
        <v>246679.43557535482</v>
      </c>
      <c r="Q298" s="106">
        <f t="shared" si="370"/>
        <v>11.917294096561648</v>
      </c>
      <c r="R298" s="79">
        <f>Q298/(($C298/K$3))</f>
        <v>0.98165519741034979</v>
      </c>
      <c r="S298" s="76">
        <f t="shared" si="306"/>
        <v>282</v>
      </c>
      <c r="T298" s="76">
        <f t="shared" si="307"/>
        <v>10</v>
      </c>
      <c r="U298" s="76">
        <v>1</v>
      </c>
      <c r="V298" s="67">
        <f t="shared" si="308"/>
        <v>1.05</v>
      </c>
      <c r="W298" s="75">
        <f>W297*U298</f>
        <v>1092927209472000</v>
      </c>
      <c r="X298" s="75">
        <f t="shared" si="309"/>
        <v>3.236157467246592E+17</v>
      </c>
      <c r="Y298" s="75">
        <f t="shared" si="310"/>
        <v>9.5080565364309427E+17</v>
      </c>
      <c r="Z298" s="75">
        <f t="shared" si="311"/>
        <v>1.9016113072861901E+19</v>
      </c>
      <c r="AA298" s="75">
        <f t="shared" si="312"/>
        <v>246679.43557535482</v>
      </c>
      <c r="AB298" s="106">
        <f t="shared" si="313"/>
        <v>2.9380698042857127</v>
      </c>
      <c r="AC298" s="79">
        <f>AB298/(($C298/V$3))</f>
        <v>0.25411641635090598</v>
      </c>
      <c r="AD298" s="76">
        <f t="shared" si="314"/>
        <v>257</v>
      </c>
      <c r="AE298" s="76">
        <f t="shared" si="315"/>
        <v>10</v>
      </c>
      <c r="AF298" s="76">
        <v>1</v>
      </c>
      <c r="AG298" s="67">
        <f t="shared" si="316"/>
        <v>1.175</v>
      </c>
      <c r="AH298" s="75">
        <f>AH297*AF298</f>
        <v>5204415283200</v>
      </c>
      <c r="AI298" s="75">
        <f t="shared" si="317"/>
        <v>1571603305144320</v>
      </c>
      <c r="AJ298" s="75">
        <f t="shared" si="318"/>
        <v>2.9712676676346648E+16</v>
      </c>
      <c r="AK298" s="75">
        <f t="shared" si="319"/>
        <v>1.9016113072861901E+19</v>
      </c>
      <c r="AL298" s="75">
        <f t="shared" si="320"/>
        <v>246679.43557535482</v>
      </c>
      <c r="AM298" s="106">
        <f t="shared" si="321"/>
        <v>18.905964742558325</v>
      </c>
      <c r="AN298" s="79">
        <f>AM298/(($C298/AG$3))</f>
        <v>1.8298606731883058</v>
      </c>
      <c r="AO298" s="76">
        <f t="shared" si="322"/>
        <v>227</v>
      </c>
      <c r="AP298" s="76">
        <f t="shared" si="323"/>
        <v>10</v>
      </c>
      <c r="AQ298" s="76">
        <v>1</v>
      </c>
      <c r="AR298" s="67">
        <f t="shared" si="324"/>
        <v>1.325</v>
      </c>
      <c r="AS298" s="75">
        <f>AS297*AQ298</f>
        <v>371743948800</v>
      </c>
      <c r="AT298" s="75">
        <f t="shared" si="325"/>
        <v>111811286200320</v>
      </c>
      <c r="AU298" s="75">
        <f t="shared" si="326"/>
        <v>464260573067915.56</v>
      </c>
      <c r="AV298" s="75">
        <f t="shared" si="327"/>
        <v>1.9016113072861901E+19</v>
      </c>
      <c r="AW298" s="75">
        <f t="shared" si="328"/>
        <v>246679.43557535482</v>
      </c>
      <c r="AX298" s="106">
        <f t="shared" si="329"/>
        <v>4.1521798813417714</v>
      </c>
      <c r="AY298" s="79">
        <f>AX298/(($C298/AR$3))</f>
        <v>0.45318273004759857</v>
      </c>
      <c r="AZ298" s="76">
        <f t="shared" si="330"/>
        <v>190</v>
      </c>
      <c r="BA298" s="76">
        <f t="shared" si="331"/>
        <v>10</v>
      </c>
      <c r="BB298" s="76">
        <v>1</v>
      </c>
      <c r="BC298" s="67">
        <f t="shared" si="332"/>
        <v>1.51</v>
      </c>
      <c r="BD298" s="75">
        <f>BD297*BB298</f>
        <v>1896652800</v>
      </c>
      <c r="BE298" s="75">
        <f t="shared" si="333"/>
        <v>544149688320</v>
      </c>
      <c r="BF298" s="75">
        <f t="shared" si="334"/>
        <v>2748779069440.0347</v>
      </c>
      <c r="BG298" s="75">
        <f t="shared" si="335"/>
        <v>1.9016113072861901E+19</v>
      </c>
      <c r="BH298" s="75">
        <f t="shared" si="336"/>
        <v>246679.43557535482</v>
      </c>
      <c r="BI298" s="106">
        <f t="shared" si="337"/>
        <v>5.0515127150519481</v>
      </c>
      <c r="BJ298" s="79">
        <f>BI298/(($C298/BC$3))</f>
        <v>0.62831830310777936</v>
      </c>
      <c r="BK298" s="76">
        <f t="shared" si="338"/>
        <v>140</v>
      </c>
      <c r="BL298" s="76">
        <f t="shared" si="339"/>
        <v>10</v>
      </c>
      <c r="BM298" s="76">
        <v>14</v>
      </c>
      <c r="BN298" s="67">
        <f t="shared" si="340"/>
        <v>1.76</v>
      </c>
      <c r="BO298" s="75">
        <f>BO297*BM298</f>
        <v>9676800</v>
      </c>
      <c r="BP298" s="75">
        <f t="shared" si="341"/>
        <v>2384363520</v>
      </c>
      <c r="BQ298" s="75">
        <f t="shared" si="342"/>
        <v>2684354560.0000248</v>
      </c>
      <c r="BR298" s="75">
        <f t="shared" si="343"/>
        <v>1.9016113072861901E+19</v>
      </c>
      <c r="BS298" s="75">
        <f t="shared" si="344"/>
        <v>246679.43557535482</v>
      </c>
      <c r="BT298" s="106">
        <f t="shared" si="345"/>
        <v>1.1258159829588505</v>
      </c>
      <c r="BU298" s="79">
        <f>BT298/(($C298/BN$3))</f>
        <v>0.16321549670573121</v>
      </c>
      <c r="BV298" s="76">
        <f t="shared" si="346"/>
        <v>85</v>
      </c>
      <c r="BW298" s="76">
        <f t="shared" si="347"/>
        <v>10</v>
      </c>
      <c r="BX298" s="76">
        <v>1</v>
      </c>
      <c r="BY298" s="67">
        <f t="shared" si="348"/>
        <v>2.0350000000000001</v>
      </c>
      <c r="BZ298" s="75">
        <f>BZ297*BX298</f>
        <v>4800</v>
      </c>
      <c r="CA298" s="75">
        <f t="shared" si="349"/>
        <v>830280</v>
      </c>
      <c r="CB298" s="75">
        <f t="shared" si="350"/>
        <v>1310720.0000000072</v>
      </c>
      <c r="CC298" s="75">
        <f t="shared" si="351"/>
        <v>1.9016113072861901E+19</v>
      </c>
      <c r="CD298" s="75">
        <f t="shared" si="352"/>
        <v>246679.43557535482</v>
      </c>
      <c r="CE298" s="106">
        <f t="shared" si="353"/>
        <v>1.5786481668834698</v>
      </c>
      <c r="CF298" s="79">
        <f>CE298/(($C298/BY$3))</f>
        <v>0.26462512517362941</v>
      </c>
      <c r="CG298" s="76">
        <f t="shared" si="354"/>
        <v>35</v>
      </c>
      <c r="CH298" s="76">
        <f t="shared" si="355"/>
        <v>10</v>
      </c>
      <c r="CI298" s="76">
        <v>1</v>
      </c>
      <c r="CJ298" s="67">
        <f t="shared" si="356"/>
        <v>2.2850000000000001</v>
      </c>
      <c r="CK298" s="75">
        <f>CK297*CI298</f>
        <v>6</v>
      </c>
      <c r="CL298" s="75">
        <f t="shared" si="357"/>
        <v>479.85</v>
      </c>
      <c r="CM298" s="75">
        <f t="shared" si="358"/>
        <v>1280.0000000000032</v>
      </c>
      <c r="CN298" s="75">
        <f t="shared" si="359"/>
        <v>1.9016113072861901E+19</v>
      </c>
      <c r="CO298" s="75">
        <f t="shared" si="360"/>
        <v>246679.43557535482</v>
      </c>
      <c r="CP298" s="106">
        <f t="shared" si="369"/>
        <v>2.6675002604980786</v>
      </c>
      <c r="CQ298" s="79">
        <f>CP298/(($C298/CJ$3))</f>
        <v>0.5020789205303221</v>
      </c>
      <c r="CR298" s="76">
        <f t="shared" si="361"/>
        <v>-28</v>
      </c>
      <c r="CS298" s="76">
        <f t="shared" si="362"/>
        <v>10</v>
      </c>
      <c r="CT298" s="76">
        <v>1</v>
      </c>
      <c r="CU298" s="67">
        <f t="shared" si="363"/>
        <v>2.6</v>
      </c>
      <c r="CV298" s="75">
        <f>CV297*CT298</f>
        <v>1</v>
      </c>
      <c r="CW298" s="75">
        <f t="shared" si="364"/>
        <v>-72.8</v>
      </c>
      <c r="CX298" s="75">
        <f t="shared" si="365"/>
        <v>0.20617311105826433</v>
      </c>
      <c r="CY298" s="75">
        <f t="shared" si="366"/>
        <v>1.9016113072861901E+19</v>
      </c>
      <c r="CZ298" s="75">
        <f t="shared" si="367"/>
        <v>246679.43557535482</v>
      </c>
    </row>
    <row r="299" spans="1:104">
      <c r="A299" s="67">
        <f t="shared" si="296"/>
        <v>6427.3129299703114</v>
      </c>
      <c r="B299" s="67">
        <f t="shared" si="297"/>
        <v>9.7666666666666675</v>
      </c>
      <c r="C299" s="88">
        <f t="shared" si="371"/>
        <v>12.14</v>
      </c>
      <c r="D299" s="92"/>
      <c r="E299" s="70">
        <f t="shared" si="298"/>
        <v>4.3687555610468154E+17</v>
      </c>
      <c r="F299" s="67">
        <f t="shared" si="368"/>
        <v>58.60000000000003</v>
      </c>
      <c r="G299" s="71">
        <v>293</v>
      </c>
      <c r="H299" s="76">
        <f t="shared" si="299"/>
        <v>293</v>
      </c>
      <c r="I299" s="76">
        <f t="shared" si="300"/>
        <v>10</v>
      </c>
      <c r="J299" s="76">
        <v>1</v>
      </c>
      <c r="K299" s="67">
        <f t="shared" si="301"/>
        <v>1</v>
      </c>
      <c r="L299" s="75">
        <f>L298*J299</f>
        <v>1092927209472000</v>
      </c>
      <c r="M299" s="75">
        <f t="shared" si="302"/>
        <v>3.20227672375296E+17</v>
      </c>
      <c r="N299" s="75">
        <f t="shared" si="303"/>
        <v>4.3687555610468152E+18</v>
      </c>
      <c r="O299" s="75">
        <f t="shared" si="304"/>
        <v>2.1843777805234078E+19</v>
      </c>
      <c r="P299" s="75">
        <f t="shared" si="305"/>
        <v>255592.81084848606</v>
      </c>
      <c r="Q299" s="106">
        <f t="shared" si="370"/>
        <v>13.642654704515298</v>
      </c>
      <c r="R299" s="79">
        <f>Q299/(($C299/K$3))</f>
        <v>1.1237771585267955</v>
      </c>
      <c r="S299" s="76">
        <f t="shared" si="306"/>
        <v>283</v>
      </c>
      <c r="T299" s="76">
        <f t="shared" si="307"/>
        <v>10</v>
      </c>
      <c r="U299" s="76">
        <v>1</v>
      </c>
      <c r="V299" s="67">
        <f t="shared" si="308"/>
        <v>1.05</v>
      </c>
      <c r="W299" s="75">
        <f>W298*U299</f>
        <v>1092927209472000</v>
      </c>
      <c r="X299" s="75">
        <f t="shared" si="309"/>
        <v>3.247633202946048E+17</v>
      </c>
      <c r="Y299" s="75">
        <f t="shared" si="310"/>
        <v>1.092188890261703E+18</v>
      </c>
      <c r="Z299" s="75">
        <f t="shared" si="311"/>
        <v>2.1843777805234078E+19</v>
      </c>
      <c r="AA299" s="75">
        <f t="shared" si="312"/>
        <v>255592.81084848606</v>
      </c>
      <c r="AB299" s="106">
        <f t="shared" si="313"/>
        <v>3.3630303116464573</v>
      </c>
      <c r="AC299" s="79">
        <f>AB299/(($C299/V$3))</f>
        <v>0.29087164968935586</v>
      </c>
      <c r="AD299" s="76">
        <f t="shared" si="314"/>
        <v>258</v>
      </c>
      <c r="AE299" s="76">
        <f t="shared" si="315"/>
        <v>10</v>
      </c>
      <c r="AF299" s="76">
        <v>1</v>
      </c>
      <c r="AG299" s="67">
        <f t="shared" si="316"/>
        <v>1.175</v>
      </c>
      <c r="AH299" s="75">
        <f>AH298*AF299</f>
        <v>5204415283200</v>
      </c>
      <c r="AI299" s="75">
        <f t="shared" si="317"/>
        <v>1577718493102080</v>
      </c>
      <c r="AJ299" s="75">
        <f t="shared" si="318"/>
        <v>3.4130902820678168E+16</v>
      </c>
      <c r="AK299" s="75">
        <f t="shared" si="319"/>
        <v>2.1843777805234078E+19</v>
      </c>
      <c r="AL299" s="75">
        <f t="shared" si="320"/>
        <v>255592.81084848606</v>
      </c>
      <c r="AM299" s="106">
        <f t="shared" si="321"/>
        <v>21.633075209488506</v>
      </c>
      <c r="AN299" s="79">
        <f>AM299/(($C299/AG$3))</f>
        <v>2.0938108213467048</v>
      </c>
      <c r="AO299" s="76">
        <f t="shared" si="322"/>
        <v>228</v>
      </c>
      <c r="AP299" s="76">
        <f t="shared" si="323"/>
        <v>10</v>
      </c>
      <c r="AQ299" s="76">
        <v>1</v>
      </c>
      <c r="AR299" s="67">
        <f t="shared" si="324"/>
        <v>1.325</v>
      </c>
      <c r="AS299" s="75">
        <f>AS298*AQ299</f>
        <v>371743948800</v>
      </c>
      <c r="AT299" s="75">
        <f t="shared" si="325"/>
        <v>112303846932480</v>
      </c>
      <c r="AU299" s="75">
        <f t="shared" si="326"/>
        <v>533295356573095.31</v>
      </c>
      <c r="AV299" s="75">
        <f t="shared" si="327"/>
        <v>2.1843777805234078E+19</v>
      </c>
      <c r="AW299" s="75">
        <f t="shared" si="328"/>
        <v>255592.81084848606</v>
      </c>
      <c r="AX299" s="106">
        <f t="shared" si="329"/>
        <v>4.7486828914571948</v>
      </c>
      <c r="AY299" s="79">
        <f>AX299/(($C299/AR$3))</f>
        <v>0.51828705363927374</v>
      </c>
      <c r="AZ299" s="76">
        <f t="shared" si="330"/>
        <v>191</v>
      </c>
      <c r="BA299" s="76">
        <f t="shared" si="331"/>
        <v>10</v>
      </c>
      <c r="BB299" s="76">
        <v>1</v>
      </c>
      <c r="BC299" s="67">
        <f t="shared" si="332"/>
        <v>1.51</v>
      </c>
      <c r="BD299" s="75">
        <f>BD298*BB299</f>
        <v>1896652800</v>
      </c>
      <c r="BE299" s="75">
        <f t="shared" si="333"/>
        <v>547013634048</v>
      </c>
      <c r="BF299" s="75">
        <f t="shared" si="334"/>
        <v>3157517995316.0493</v>
      </c>
      <c r="BG299" s="75">
        <f t="shared" si="335"/>
        <v>2.1843777805234078E+19</v>
      </c>
      <c r="BH299" s="75">
        <f t="shared" si="336"/>
        <v>255592.81084848606</v>
      </c>
      <c r="BI299" s="106">
        <f t="shared" si="337"/>
        <v>5.7722839044245458</v>
      </c>
      <c r="BJ299" s="79">
        <f>BI299/(($C299/BC$3))</f>
        <v>0.71796941480074661</v>
      </c>
      <c r="BK299" s="76">
        <f t="shared" si="338"/>
        <v>141</v>
      </c>
      <c r="BL299" s="76">
        <f t="shared" si="339"/>
        <v>10</v>
      </c>
      <c r="BM299" s="76">
        <v>1</v>
      </c>
      <c r="BN299" s="67">
        <f t="shared" si="340"/>
        <v>1.76</v>
      </c>
      <c r="BO299" s="75">
        <f>BO298*BM299</f>
        <v>9676800</v>
      </c>
      <c r="BP299" s="75">
        <f t="shared" si="341"/>
        <v>2401394688</v>
      </c>
      <c r="BQ299" s="75">
        <f t="shared" si="342"/>
        <v>3083513667.3008184</v>
      </c>
      <c r="BR299" s="75">
        <f t="shared" si="343"/>
        <v>2.1843777805234078E+19</v>
      </c>
      <c r="BS299" s="75">
        <f t="shared" si="344"/>
        <v>255592.81084848606</v>
      </c>
      <c r="BT299" s="106">
        <f t="shared" si="345"/>
        <v>1.2840511735573634</v>
      </c>
      <c r="BU299" s="79">
        <f>BT299/(($C299/BN$3))</f>
        <v>0.18615568908245136</v>
      </c>
      <c r="BV299" s="76">
        <f t="shared" si="346"/>
        <v>86</v>
      </c>
      <c r="BW299" s="76">
        <f t="shared" si="347"/>
        <v>10</v>
      </c>
      <c r="BX299" s="76">
        <v>1</v>
      </c>
      <c r="BY299" s="67">
        <f t="shared" si="348"/>
        <v>2.0350000000000001</v>
      </c>
      <c r="BZ299" s="75">
        <f>BZ298*BX299</f>
        <v>4800</v>
      </c>
      <c r="CA299" s="75">
        <f t="shared" si="349"/>
        <v>840048.00000000012</v>
      </c>
      <c r="CB299" s="75">
        <f t="shared" si="350"/>
        <v>1505621.9078617222</v>
      </c>
      <c r="CC299" s="75">
        <f t="shared" si="351"/>
        <v>2.1843777805234078E+19</v>
      </c>
      <c r="CD299" s="75">
        <f t="shared" si="352"/>
        <v>255592.81084848606</v>
      </c>
      <c r="CE299" s="106">
        <f t="shared" si="353"/>
        <v>1.7923046157621016</v>
      </c>
      <c r="CF299" s="79">
        <f>CE299/(($C299/BY$3))</f>
        <v>0.30043985939669493</v>
      </c>
      <c r="CG299" s="76">
        <f t="shared" si="354"/>
        <v>36</v>
      </c>
      <c r="CH299" s="76">
        <f t="shared" si="355"/>
        <v>10</v>
      </c>
      <c r="CI299" s="76">
        <v>1</v>
      </c>
      <c r="CJ299" s="67">
        <f t="shared" si="356"/>
        <v>2.2850000000000001</v>
      </c>
      <c r="CK299" s="75">
        <f>CK298*CI299</f>
        <v>6</v>
      </c>
      <c r="CL299" s="75">
        <f t="shared" si="357"/>
        <v>493.56000000000006</v>
      </c>
      <c r="CM299" s="75">
        <f t="shared" si="358"/>
        <v>1470.3338943962083</v>
      </c>
      <c r="CN299" s="75">
        <f t="shared" si="359"/>
        <v>2.1843777805234078E+19</v>
      </c>
      <c r="CO299" s="75">
        <f t="shared" si="360"/>
        <v>255592.81084848606</v>
      </c>
      <c r="CP299" s="106">
        <f t="shared" si="369"/>
        <v>2.9790377955997407</v>
      </c>
      <c r="CQ299" s="79">
        <f>CP299/(($C299/CJ$3))</f>
        <v>0.56071675147820488</v>
      </c>
      <c r="CR299" s="76">
        <f t="shared" si="361"/>
        <v>-27</v>
      </c>
      <c r="CS299" s="76">
        <f t="shared" si="362"/>
        <v>10</v>
      </c>
      <c r="CT299" s="76">
        <v>1</v>
      </c>
      <c r="CU299" s="67">
        <f t="shared" si="363"/>
        <v>2.6</v>
      </c>
      <c r="CV299" s="75">
        <f>CV298*CT299</f>
        <v>1</v>
      </c>
      <c r="CW299" s="75">
        <f t="shared" si="364"/>
        <v>-70.2</v>
      </c>
      <c r="CX299" s="75">
        <f t="shared" si="365"/>
        <v>0.2368307135172493</v>
      </c>
      <c r="CY299" s="75">
        <f t="shared" si="366"/>
        <v>2.1843777805234078E+19</v>
      </c>
      <c r="CZ299" s="75">
        <f t="shared" si="367"/>
        <v>255592.81084848606</v>
      </c>
    </row>
    <row r="300" spans="1:104">
      <c r="A300" s="67">
        <f t="shared" si="296"/>
        <v>6653.9716309504165</v>
      </c>
      <c r="B300" s="67">
        <f t="shared" si="297"/>
        <v>9.8000000000000007</v>
      </c>
      <c r="C300" s="88">
        <f t="shared" si="371"/>
        <v>12.14</v>
      </c>
      <c r="D300" s="92"/>
      <c r="E300" s="70">
        <f t="shared" si="298"/>
        <v>5.0183823263586259E+17</v>
      </c>
      <c r="F300" s="67">
        <f t="shared" si="368"/>
        <v>58.800000000000033</v>
      </c>
      <c r="G300" s="71">
        <v>294</v>
      </c>
      <c r="H300" s="76">
        <f t="shared" si="299"/>
        <v>294</v>
      </c>
      <c r="I300" s="76">
        <f t="shared" si="300"/>
        <v>10</v>
      </c>
      <c r="J300" s="76">
        <v>1</v>
      </c>
      <c r="K300" s="67">
        <f t="shared" si="301"/>
        <v>1</v>
      </c>
      <c r="L300" s="75">
        <f>L299*J300</f>
        <v>1092927209472000</v>
      </c>
      <c r="M300" s="75">
        <f t="shared" si="302"/>
        <v>3.21320599584768E+17</v>
      </c>
      <c r="N300" s="75">
        <f t="shared" si="303"/>
        <v>5.0183823263586263E+18</v>
      </c>
      <c r="O300" s="75">
        <f t="shared" si="304"/>
        <v>2.5091911631793132E+19</v>
      </c>
      <c r="P300" s="75">
        <f t="shared" si="305"/>
        <v>264828.07091182657</v>
      </c>
      <c r="Q300" s="106">
        <f t="shared" si="370"/>
        <v>15.617991292322111</v>
      </c>
      <c r="R300" s="79">
        <f>Q300/(($C300/K$3))</f>
        <v>1.2864902217728262</v>
      </c>
      <c r="S300" s="76">
        <f t="shared" si="306"/>
        <v>284</v>
      </c>
      <c r="T300" s="76">
        <f t="shared" si="307"/>
        <v>10</v>
      </c>
      <c r="U300" s="76">
        <v>1</v>
      </c>
      <c r="V300" s="67">
        <f t="shared" si="308"/>
        <v>1.05</v>
      </c>
      <c r="W300" s="75">
        <f>W299*U300</f>
        <v>1092927209472000</v>
      </c>
      <c r="X300" s="75">
        <f t="shared" si="309"/>
        <v>3.259108938645504E+17</v>
      </c>
      <c r="Y300" s="75">
        <f t="shared" si="310"/>
        <v>1.2545955815896558E+18</v>
      </c>
      <c r="Z300" s="75">
        <f t="shared" si="311"/>
        <v>2.5091911631793132E+19</v>
      </c>
      <c r="AA300" s="75">
        <f t="shared" si="312"/>
        <v>264828.07091182657</v>
      </c>
      <c r="AB300" s="106">
        <f t="shared" si="313"/>
        <v>3.8495048959948841</v>
      </c>
      <c r="AC300" s="79">
        <f>AB300/(($C300/V$3))</f>
        <v>0.33294729331092493</v>
      </c>
      <c r="AD300" s="76">
        <f t="shared" si="314"/>
        <v>259</v>
      </c>
      <c r="AE300" s="76">
        <f t="shared" si="315"/>
        <v>10</v>
      </c>
      <c r="AF300" s="76">
        <v>1</v>
      </c>
      <c r="AG300" s="67">
        <f t="shared" si="316"/>
        <v>1.175</v>
      </c>
      <c r="AH300" s="75">
        <f>AH299*AF300</f>
        <v>5204415283200</v>
      </c>
      <c r="AI300" s="75">
        <f t="shared" si="317"/>
        <v>1583833681059840</v>
      </c>
      <c r="AJ300" s="75">
        <f t="shared" si="318"/>
        <v>3.920611192467668E+16</v>
      </c>
      <c r="AK300" s="75">
        <f t="shared" si="319"/>
        <v>2.5091911631793132E+19</v>
      </c>
      <c r="AL300" s="75">
        <f t="shared" si="320"/>
        <v>264828.07091182657</v>
      </c>
      <c r="AM300" s="106">
        <f t="shared" si="321"/>
        <v>24.753932432123474</v>
      </c>
      <c r="AN300" s="79">
        <f>AM300/(($C300/AG$3))</f>
        <v>2.3958707255144218</v>
      </c>
      <c r="AO300" s="76">
        <f t="shared" si="322"/>
        <v>229</v>
      </c>
      <c r="AP300" s="76">
        <f t="shared" si="323"/>
        <v>10</v>
      </c>
      <c r="AQ300" s="76">
        <v>1</v>
      </c>
      <c r="AR300" s="67">
        <f t="shared" si="324"/>
        <v>1.325</v>
      </c>
      <c r="AS300" s="75">
        <f>AS299*AQ300</f>
        <v>371743948800</v>
      </c>
      <c r="AT300" s="75">
        <f t="shared" si="325"/>
        <v>112796407664640</v>
      </c>
      <c r="AU300" s="75">
        <f t="shared" si="326"/>
        <v>612595498823071.87</v>
      </c>
      <c r="AV300" s="75">
        <f t="shared" si="327"/>
        <v>2.5091911631793132E+19</v>
      </c>
      <c r="AW300" s="75">
        <f t="shared" si="328"/>
        <v>264828.07091182657</v>
      </c>
      <c r="AX300" s="106">
        <f t="shared" si="329"/>
        <v>5.430984120029839</v>
      </c>
      <c r="AY300" s="79">
        <f>AX300/(($C300/AR$3))</f>
        <v>0.59275568031627146</v>
      </c>
      <c r="AZ300" s="76">
        <f t="shared" si="330"/>
        <v>192</v>
      </c>
      <c r="BA300" s="76">
        <f t="shared" si="331"/>
        <v>10</v>
      </c>
      <c r="BB300" s="76">
        <v>1</v>
      </c>
      <c r="BC300" s="67">
        <f t="shared" si="332"/>
        <v>1.51</v>
      </c>
      <c r="BD300" s="75">
        <f>BD299*BB300</f>
        <v>1896652800</v>
      </c>
      <c r="BE300" s="75">
        <f t="shared" si="333"/>
        <v>549877579776</v>
      </c>
      <c r="BF300" s="75">
        <f t="shared" si="334"/>
        <v>3627035727093.0815</v>
      </c>
      <c r="BG300" s="75">
        <f t="shared" si="335"/>
        <v>2.5091911631793132E+19</v>
      </c>
      <c r="BH300" s="75">
        <f t="shared" si="336"/>
        <v>264828.07091182657</v>
      </c>
      <c r="BI300" s="106">
        <f t="shared" si="337"/>
        <v>6.596078582746733</v>
      </c>
      <c r="BJ300" s="79">
        <f>BI300/(($C300/BC$3))</f>
        <v>0.82043481548167763</v>
      </c>
      <c r="BK300" s="76">
        <f t="shared" si="338"/>
        <v>142</v>
      </c>
      <c r="BL300" s="76">
        <f t="shared" si="339"/>
        <v>10</v>
      </c>
      <c r="BM300" s="76">
        <v>1</v>
      </c>
      <c r="BN300" s="67">
        <f t="shared" si="340"/>
        <v>1.76</v>
      </c>
      <c r="BO300" s="75">
        <f>BO299*BM300</f>
        <v>9676800</v>
      </c>
      <c r="BP300" s="75">
        <f t="shared" si="341"/>
        <v>2418425856</v>
      </c>
      <c r="BQ300" s="75">
        <f t="shared" si="342"/>
        <v>3542027077.239325</v>
      </c>
      <c r="BR300" s="75">
        <f t="shared" si="343"/>
        <v>2.5091911631793132E+19</v>
      </c>
      <c r="BS300" s="75">
        <f t="shared" si="344"/>
        <v>264828.07091182657</v>
      </c>
      <c r="BT300" s="106">
        <f t="shared" si="345"/>
        <v>1.4646002350875151</v>
      </c>
      <c r="BU300" s="79">
        <f>BT300/(($C300/BN$3))</f>
        <v>0.21233084133064467</v>
      </c>
      <c r="BV300" s="76">
        <f t="shared" si="346"/>
        <v>87</v>
      </c>
      <c r="BW300" s="76">
        <f t="shared" si="347"/>
        <v>10</v>
      </c>
      <c r="BX300" s="76">
        <v>1</v>
      </c>
      <c r="BY300" s="67">
        <f t="shared" si="348"/>
        <v>2.0350000000000001</v>
      </c>
      <c r="BZ300" s="75">
        <f>BZ299*BX300</f>
        <v>4800</v>
      </c>
      <c r="CA300" s="75">
        <f t="shared" si="349"/>
        <v>849816.00000000012</v>
      </c>
      <c r="CB300" s="75">
        <f t="shared" si="350"/>
        <v>1729505.4088082581</v>
      </c>
      <c r="CC300" s="75">
        <f t="shared" si="351"/>
        <v>2.5091911631793132E+19</v>
      </c>
      <c r="CD300" s="75">
        <f t="shared" si="352"/>
        <v>264828.07091182657</v>
      </c>
      <c r="CE300" s="106">
        <f t="shared" si="353"/>
        <v>2.0351527963797551</v>
      </c>
      <c r="CF300" s="79">
        <f>CE300/(($C300/BY$3))</f>
        <v>0.34114793580171349</v>
      </c>
      <c r="CG300" s="76">
        <f t="shared" si="354"/>
        <v>37</v>
      </c>
      <c r="CH300" s="76">
        <f t="shared" si="355"/>
        <v>10</v>
      </c>
      <c r="CI300" s="76">
        <v>1</v>
      </c>
      <c r="CJ300" s="67">
        <f t="shared" si="356"/>
        <v>2.2850000000000001</v>
      </c>
      <c r="CK300" s="75">
        <f>CK299*CI300</f>
        <v>6</v>
      </c>
      <c r="CL300" s="75">
        <f t="shared" si="357"/>
        <v>507.27000000000004</v>
      </c>
      <c r="CM300" s="75">
        <f t="shared" si="358"/>
        <v>1688.9701257893084</v>
      </c>
      <c r="CN300" s="75">
        <f t="shared" si="359"/>
        <v>2.5091911631793132E+19</v>
      </c>
      <c r="CO300" s="75">
        <f t="shared" si="360"/>
        <v>264828.07091182657</v>
      </c>
      <c r="CP300" s="106">
        <f t="shared" si="369"/>
        <v>3.329528901352945</v>
      </c>
      <c r="CQ300" s="79">
        <f>CP300/(($C300/CJ$3))</f>
        <v>0.62668645301412518</v>
      </c>
      <c r="CR300" s="76">
        <f t="shared" si="361"/>
        <v>-26</v>
      </c>
      <c r="CS300" s="76">
        <f t="shared" si="362"/>
        <v>10</v>
      </c>
      <c r="CT300" s="76">
        <v>1</v>
      </c>
      <c r="CU300" s="67">
        <f t="shared" si="363"/>
        <v>2.6</v>
      </c>
      <c r="CV300" s="75">
        <f>CV299*CT300</f>
        <v>1</v>
      </c>
      <c r="CW300" s="75">
        <f t="shared" si="364"/>
        <v>-67.600000000000009</v>
      </c>
      <c r="CX300" s="75">
        <f t="shared" si="365"/>
        <v>0.27204705103003834</v>
      </c>
      <c r="CY300" s="75">
        <f t="shared" si="366"/>
        <v>2.5091911631793132E+19</v>
      </c>
      <c r="CZ300" s="75">
        <f t="shared" si="367"/>
        <v>264828.07091182657</v>
      </c>
    </row>
    <row r="301" spans="1:104">
      <c r="A301" s="67">
        <f t="shared" si="296"/>
        <v>6888.6234337585711</v>
      </c>
      <c r="B301" s="67">
        <f t="shared" si="297"/>
        <v>9.8333333333333339</v>
      </c>
      <c r="C301" s="88">
        <f t="shared" si="371"/>
        <v>12.14</v>
      </c>
      <c r="D301" s="92"/>
      <c r="E301" s="70">
        <f t="shared" si="298"/>
        <v>5.7646075230343488E+17</v>
      </c>
      <c r="F301" s="67">
        <f t="shared" si="368"/>
        <v>59.000000000000028</v>
      </c>
      <c r="G301" s="71">
        <v>295</v>
      </c>
      <c r="H301" s="76">
        <f t="shared" si="299"/>
        <v>295</v>
      </c>
      <c r="I301" s="76">
        <f t="shared" si="300"/>
        <v>10</v>
      </c>
      <c r="J301" s="76">
        <v>1</v>
      </c>
      <c r="K301" s="67">
        <f t="shared" si="301"/>
        <v>1</v>
      </c>
      <c r="L301" s="75">
        <f>L300*J301</f>
        <v>1092927209472000</v>
      </c>
      <c r="M301" s="75">
        <f t="shared" si="302"/>
        <v>3.2241352679424E+17</v>
      </c>
      <c r="N301" s="75">
        <f t="shared" si="303"/>
        <v>5.7646075230343485E+18</v>
      </c>
      <c r="O301" s="75">
        <f t="shared" si="304"/>
        <v>2.8823037615171744E+19</v>
      </c>
      <c r="P301" s="75">
        <f t="shared" si="305"/>
        <v>274396.83344471641</v>
      </c>
      <c r="Q301" s="106">
        <f t="shared" si="370"/>
        <v>17.879546123116739</v>
      </c>
      <c r="R301" s="79">
        <f>Q301/(($C301/K$3))</f>
        <v>1.4727797465499786</v>
      </c>
      <c r="S301" s="76">
        <f t="shared" si="306"/>
        <v>285</v>
      </c>
      <c r="T301" s="76">
        <f t="shared" si="307"/>
        <v>10</v>
      </c>
      <c r="U301" s="76">
        <v>1</v>
      </c>
      <c r="V301" s="67">
        <f t="shared" si="308"/>
        <v>1.05</v>
      </c>
      <c r="W301" s="75">
        <f>W300*U301</f>
        <v>1092927209472000</v>
      </c>
      <c r="X301" s="75">
        <f t="shared" si="309"/>
        <v>3.27058467434496E+17</v>
      </c>
      <c r="Y301" s="75">
        <f t="shared" si="310"/>
        <v>1.4411518807585864E+18</v>
      </c>
      <c r="Z301" s="75">
        <f t="shared" si="311"/>
        <v>2.8823037615171744E+19</v>
      </c>
      <c r="AA301" s="75">
        <f t="shared" si="312"/>
        <v>274396.83344471641</v>
      </c>
      <c r="AB301" s="106">
        <f t="shared" si="313"/>
        <v>4.4064044330154015</v>
      </c>
      <c r="AC301" s="79">
        <f>AB301/(($C301/V$3))</f>
        <v>0.38111405722126618</v>
      </c>
      <c r="AD301" s="76">
        <f t="shared" si="314"/>
        <v>260</v>
      </c>
      <c r="AE301" s="76">
        <f t="shared" si="315"/>
        <v>10</v>
      </c>
      <c r="AF301" s="76">
        <v>14</v>
      </c>
      <c r="AG301" s="67">
        <f t="shared" si="316"/>
        <v>1.175</v>
      </c>
      <c r="AH301" s="75">
        <f>AH300*AF301</f>
        <v>72861813964800</v>
      </c>
      <c r="AI301" s="75">
        <f t="shared" si="317"/>
        <v>2.22592841662464E+16</v>
      </c>
      <c r="AJ301" s="75">
        <f t="shared" si="318"/>
        <v>4.5035996273705744E+16</v>
      </c>
      <c r="AK301" s="75">
        <f t="shared" si="319"/>
        <v>2.8823037615171744E+19</v>
      </c>
      <c r="AL301" s="75">
        <f t="shared" si="320"/>
        <v>274396.83344471641</v>
      </c>
      <c r="AM301" s="106">
        <f t="shared" si="321"/>
        <v>2.0232454888193376</v>
      </c>
      <c r="AN301" s="79">
        <f>AM301/(($C301/AG$3))</f>
        <v>0.19582483108424395</v>
      </c>
      <c r="AO301" s="76">
        <f t="shared" si="322"/>
        <v>230</v>
      </c>
      <c r="AP301" s="76">
        <f t="shared" si="323"/>
        <v>10</v>
      </c>
      <c r="AQ301" s="76">
        <v>1</v>
      </c>
      <c r="AR301" s="67">
        <f t="shared" si="324"/>
        <v>1.325</v>
      </c>
      <c r="AS301" s="75">
        <f>AS300*AQ301</f>
        <v>371743948800</v>
      </c>
      <c r="AT301" s="75">
        <f t="shared" si="325"/>
        <v>113288968396800</v>
      </c>
      <c r="AU301" s="75">
        <f t="shared" si="326"/>
        <v>703687441776650.75</v>
      </c>
      <c r="AV301" s="75">
        <f t="shared" si="327"/>
        <v>2.8823037615171744E+19</v>
      </c>
      <c r="AW301" s="75">
        <f t="shared" si="328"/>
        <v>274396.83344471641</v>
      </c>
      <c r="AX301" s="106">
        <f t="shared" si="329"/>
        <v>6.2114383398033253</v>
      </c>
      <c r="AY301" s="79">
        <f>AX301/(($C301/AR$3))</f>
        <v>0.67793705109056057</v>
      </c>
      <c r="AZ301" s="76">
        <f t="shared" si="330"/>
        <v>193</v>
      </c>
      <c r="BA301" s="76">
        <f t="shared" si="331"/>
        <v>10</v>
      </c>
      <c r="BB301" s="76">
        <v>1</v>
      </c>
      <c r="BC301" s="67">
        <f t="shared" si="332"/>
        <v>1.51</v>
      </c>
      <c r="BD301" s="75">
        <f>BD300*BB301</f>
        <v>1896652800</v>
      </c>
      <c r="BE301" s="75">
        <f t="shared" si="333"/>
        <v>552741525504</v>
      </c>
      <c r="BF301" s="75">
        <f t="shared" si="334"/>
        <v>4166369973227.2979</v>
      </c>
      <c r="BG301" s="75">
        <f t="shared" si="335"/>
        <v>2.8823037615171744E+19</v>
      </c>
      <c r="BH301" s="75">
        <f t="shared" si="336"/>
        <v>274396.83344471641</v>
      </c>
      <c r="BI301" s="106">
        <f t="shared" si="337"/>
        <v>7.5376460442850286</v>
      </c>
      <c r="BJ301" s="79">
        <f>BI301/(($C301/BC$3))</f>
        <v>0.93754905493166329</v>
      </c>
      <c r="BK301" s="76">
        <f t="shared" si="338"/>
        <v>143</v>
      </c>
      <c r="BL301" s="76">
        <f t="shared" si="339"/>
        <v>10</v>
      </c>
      <c r="BM301" s="76">
        <v>1</v>
      </c>
      <c r="BN301" s="67">
        <f t="shared" si="340"/>
        <v>1.76</v>
      </c>
      <c r="BO301" s="75">
        <f>BO300*BM301</f>
        <v>9676800</v>
      </c>
      <c r="BP301" s="75">
        <f t="shared" si="341"/>
        <v>2435457024</v>
      </c>
      <c r="BQ301" s="75">
        <f t="shared" si="342"/>
        <v>4068720676.9797688</v>
      </c>
      <c r="BR301" s="75">
        <f t="shared" si="343"/>
        <v>2.8823037615171744E+19</v>
      </c>
      <c r="BS301" s="75">
        <f t="shared" si="344"/>
        <v>274396.83344471641</v>
      </c>
      <c r="BT301" s="106">
        <f t="shared" si="345"/>
        <v>1.6706189585301296</v>
      </c>
      <c r="BU301" s="79">
        <f>BT301/(($C301/BN$3))</f>
        <v>0.24219846515758056</v>
      </c>
      <c r="BV301" s="76">
        <f t="shared" si="346"/>
        <v>88</v>
      </c>
      <c r="BW301" s="76">
        <f t="shared" si="347"/>
        <v>10</v>
      </c>
      <c r="BX301" s="76">
        <v>1</v>
      </c>
      <c r="BY301" s="67">
        <f t="shared" si="348"/>
        <v>2.0350000000000001</v>
      </c>
      <c r="BZ301" s="75">
        <f>BZ300*BX301</f>
        <v>4800</v>
      </c>
      <c r="CA301" s="75">
        <f t="shared" si="349"/>
        <v>859584.00000000012</v>
      </c>
      <c r="CB301" s="75">
        <f t="shared" si="350"/>
        <v>1986680.0180565205</v>
      </c>
      <c r="CC301" s="75">
        <f t="shared" si="351"/>
        <v>2.8823037615171744E+19</v>
      </c>
      <c r="CD301" s="75">
        <f t="shared" si="352"/>
        <v>274396.83344471641</v>
      </c>
      <c r="CE301" s="106">
        <f t="shared" si="353"/>
        <v>2.3112110253989373</v>
      </c>
      <c r="CF301" s="79">
        <f>CE301/(($C301/BY$3))</f>
        <v>0.38742293547667522</v>
      </c>
      <c r="CG301" s="76">
        <f t="shared" si="354"/>
        <v>38</v>
      </c>
      <c r="CH301" s="76">
        <f t="shared" si="355"/>
        <v>10</v>
      </c>
      <c r="CI301" s="76">
        <v>1</v>
      </c>
      <c r="CJ301" s="67">
        <f t="shared" si="356"/>
        <v>2.2850000000000001</v>
      </c>
      <c r="CK301" s="75">
        <f>CK300*CI301</f>
        <v>6</v>
      </c>
      <c r="CL301" s="75">
        <f t="shared" si="357"/>
        <v>520.98</v>
      </c>
      <c r="CM301" s="75">
        <f t="shared" si="358"/>
        <v>1940.1172051333142</v>
      </c>
      <c r="CN301" s="75">
        <f t="shared" si="359"/>
        <v>2.8823037615171744E+19</v>
      </c>
      <c r="CO301" s="75">
        <f t="shared" si="360"/>
        <v>274396.83344471641</v>
      </c>
      <c r="CP301" s="106">
        <f t="shared" si="369"/>
        <v>3.7239763621123925</v>
      </c>
      <c r="CQ301" s="79">
        <f>CP301/(($C301/CJ$3))</f>
        <v>0.70092965300056154</v>
      </c>
      <c r="CR301" s="76">
        <f t="shared" si="361"/>
        <v>-25</v>
      </c>
      <c r="CS301" s="76">
        <f t="shared" si="362"/>
        <v>10</v>
      </c>
      <c r="CT301" s="76">
        <v>1</v>
      </c>
      <c r="CU301" s="67">
        <f t="shared" si="363"/>
        <v>2.6</v>
      </c>
      <c r="CV301" s="75">
        <f>CV300*CT301</f>
        <v>1</v>
      </c>
      <c r="CW301" s="75">
        <f t="shared" si="364"/>
        <v>-65</v>
      </c>
      <c r="CX301" s="75">
        <f t="shared" si="365"/>
        <v>0.31249999999999944</v>
      </c>
      <c r="CY301" s="75">
        <f t="shared" si="366"/>
        <v>2.8823037615171744E+19</v>
      </c>
      <c r="CZ301" s="75">
        <f t="shared" si="367"/>
        <v>274396.83344471641</v>
      </c>
    </row>
    <row r="302" spans="1:104">
      <c r="A302" s="67">
        <f t="shared" si="296"/>
        <v>7131.5502145219943</v>
      </c>
      <c r="B302" s="67">
        <f t="shared" si="297"/>
        <v>9.8666666666666671</v>
      </c>
      <c r="C302" s="88">
        <f t="shared" si="371"/>
        <v>12.14</v>
      </c>
      <c r="D302" s="92"/>
      <c r="E302" s="70">
        <f t="shared" si="298"/>
        <v>6.6217951789130893E+17</v>
      </c>
      <c r="F302" s="67">
        <f t="shared" si="368"/>
        <v>59.200000000000031</v>
      </c>
      <c r="G302" s="71">
        <v>296</v>
      </c>
      <c r="H302" s="76">
        <f t="shared" si="299"/>
        <v>296</v>
      </c>
      <c r="I302" s="76">
        <f t="shared" si="300"/>
        <v>10</v>
      </c>
      <c r="J302" s="76">
        <v>1</v>
      </c>
      <c r="K302" s="67">
        <f t="shared" si="301"/>
        <v>1</v>
      </c>
      <c r="L302" s="75">
        <f>L301*J302</f>
        <v>1092927209472000</v>
      </c>
      <c r="M302" s="75">
        <f t="shared" si="302"/>
        <v>3.23506454003712E+17</v>
      </c>
      <c r="N302" s="75">
        <f t="shared" si="303"/>
        <v>6.6217951789130895E+18</v>
      </c>
      <c r="O302" s="75">
        <f t="shared" si="304"/>
        <v>3.3108975894565446E+19</v>
      </c>
      <c r="P302" s="75">
        <f t="shared" si="305"/>
        <v>284311.13521894353</v>
      </c>
      <c r="Q302" s="106">
        <f t="shared" si="370"/>
        <v>20.468819391272824</v>
      </c>
      <c r="R302" s="79">
        <f>Q302/(($C302/K$3))</f>
        <v>1.68606420026959</v>
      </c>
      <c r="S302" s="76">
        <f t="shared" si="306"/>
        <v>286</v>
      </c>
      <c r="T302" s="76">
        <f t="shared" si="307"/>
        <v>10</v>
      </c>
      <c r="U302" s="76">
        <v>1</v>
      </c>
      <c r="V302" s="67">
        <f t="shared" si="308"/>
        <v>1.05</v>
      </c>
      <c r="W302" s="75">
        <f>W301*U302</f>
        <v>1092927209472000</v>
      </c>
      <c r="X302" s="75">
        <f t="shared" si="309"/>
        <v>3.282060410044416E+17</v>
      </c>
      <c r="Y302" s="75">
        <f t="shared" si="310"/>
        <v>1.6554487947282708E+18</v>
      </c>
      <c r="Z302" s="75">
        <f t="shared" si="311"/>
        <v>3.3108975894565446E+19</v>
      </c>
      <c r="AA302" s="75">
        <f t="shared" si="312"/>
        <v>284311.13521894353</v>
      </c>
      <c r="AB302" s="106">
        <f t="shared" si="313"/>
        <v>5.0439315183289626</v>
      </c>
      <c r="AC302" s="79">
        <f>AB302/(($C302/V$3))</f>
        <v>0.43625437349632706</v>
      </c>
      <c r="AD302" s="76">
        <f t="shared" si="314"/>
        <v>261</v>
      </c>
      <c r="AE302" s="76">
        <f t="shared" si="315"/>
        <v>10</v>
      </c>
      <c r="AF302" s="76">
        <v>1</v>
      </c>
      <c r="AG302" s="67">
        <f t="shared" si="316"/>
        <v>1.175</v>
      </c>
      <c r="AH302" s="75">
        <f>AH301*AF302</f>
        <v>72861813964800</v>
      </c>
      <c r="AI302" s="75">
        <f t="shared" si="317"/>
        <v>2.234489679765504E+16</v>
      </c>
      <c r="AJ302" s="75">
        <f t="shared" si="318"/>
        <v>5.1732774835258384E+16</v>
      </c>
      <c r="AK302" s="75">
        <f t="shared" si="319"/>
        <v>3.3108975894565446E+19</v>
      </c>
      <c r="AL302" s="75">
        <f t="shared" si="320"/>
        <v>284311.13521894353</v>
      </c>
      <c r="AM302" s="106">
        <f t="shared" si="321"/>
        <v>2.3151941717935087</v>
      </c>
      <c r="AN302" s="79">
        <f>AM302/(($C302/AG$3))</f>
        <v>0.22408180822548374</v>
      </c>
      <c r="AO302" s="76">
        <f t="shared" si="322"/>
        <v>231</v>
      </c>
      <c r="AP302" s="76">
        <f t="shared" si="323"/>
        <v>10</v>
      </c>
      <c r="AQ302" s="76">
        <v>1</v>
      </c>
      <c r="AR302" s="67">
        <f t="shared" si="324"/>
        <v>1.325</v>
      </c>
      <c r="AS302" s="75">
        <f>AS301*AQ302</f>
        <v>371743948800</v>
      </c>
      <c r="AT302" s="75">
        <f t="shared" si="325"/>
        <v>113781529128960</v>
      </c>
      <c r="AU302" s="75">
        <f t="shared" si="326"/>
        <v>808324606800910.75</v>
      </c>
      <c r="AV302" s="75">
        <f t="shared" si="327"/>
        <v>3.3108975894565446E+19</v>
      </c>
      <c r="AW302" s="75">
        <f t="shared" si="328"/>
        <v>284311.13521894353</v>
      </c>
      <c r="AX302" s="106">
        <f t="shared" si="329"/>
        <v>7.1041812584954416</v>
      </c>
      <c r="AY302" s="79">
        <f>AX302/(($C302/AR$3))</f>
        <v>0.77537398414385994</v>
      </c>
      <c r="AZ302" s="76">
        <f t="shared" si="330"/>
        <v>194</v>
      </c>
      <c r="BA302" s="76">
        <f t="shared" si="331"/>
        <v>10</v>
      </c>
      <c r="BB302" s="76">
        <v>1</v>
      </c>
      <c r="BC302" s="67">
        <f t="shared" si="332"/>
        <v>1.51</v>
      </c>
      <c r="BD302" s="75">
        <f>BD301*BB302</f>
        <v>1896652800</v>
      </c>
      <c r="BE302" s="75">
        <f t="shared" si="333"/>
        <v>555605471232</v>
      </c>
      <c r="BF302" s="75">
        <f t="shared" si="334"/>
        <v>4785902334555.2383</v>
      </c>
      <c r="BG302" s="75">
        <f t="shared" si="335"/>
        <v>3.3108975894565446E+19</v>
      </c>
      <c r="BH302" s="75">
        <f t="shared" si="336"/>
        <v>284311.13521894353</v>
      </c>
      <c r="BI302" s="106">
        <f t="shared" si="337"/>
        <v>8.6138502631066149</v>
      </c>
      <c r="BJ302" s="79">
        <f>BI302/(($C302/BC$3))</f>
        <v>1.0714097114737222</v>
      </c>
      <c r="BK302" s="76">
        <f t="shared" si="338"/>
        <v>144</v>
      </c>
      <c r="BL302" s="76">
        <f t="shared" si="339"/>
        <v>10</v>
      </c>
      <c r="BM302" s="76">
        <v>1</v>
      </c>
      <c r="BN302" s="67">
        <f t="shared" si="340"/>
        <v>1.76</v>
      </c>
      <c r="BO302" s="75">
        <f>BO301*BM302</f>
        <v>9676800</v>
      </c>
      <c r="BP302" s="75">
        <f t="shared" si="341"/>
        <v>2452488192</v>
      </c>
      <c r="BQ302" s="75">
        <f t="shared" si="342"/>
        <v>4673732748.5890846</v>
      </c>
      <c r="BR302" s="75">
        <f t="shared" si="343"/>
        <v>3.3108975894565446E+19</v>
      </c>
      <c r="BS302" s="75">
        <f t="shared" si="344"/>
        <v>284311.13521894353</v>
      </c>
      <c r="BT302" s="106">
        <f t="shared" si="345"/>
        <v>1.9057106019245147</v>
      </c>
      <c r="BU302" s="79">
        <f>BT302/(($C302/BN$3))</f>
        <v>0.27628094393633817</v>
      </c>
      <c r="BV302" s="76">
        <f t="shared" si="346"/>
        <v>89</v>
      </c>
      <c r="BW302" s="76">
        <f t="shared" si="347"/>
        <v>10</v>
      </c>
      <c r="BX302" s="76">
        <v>1</v>
      </c>
      <c r="BY302" s="67">
        <f t="shared" si="348"/>
        <v>2.0350000000000001</v>
      </c>
      <c r="BZ302" s="75">
        <f>BZ301*BX302</f>
        <v>4800</v>
      </c>
      <c r="CA302" s="75">
        <f t="shared" si="349"/>
        <v>869352.00000000012</v>
      </c>
      <c r="CB302" s="75">
        <f t="shared" si="350"/>
        <v>2282096.0686470056</v>
      </c>
      <c r="CC302" s="75">
        <f t="shared" si="351"/>
        <v>3.3108975894565446E+19</v>
      </c>
      <c r="CD302" s="75">
        <f t="shared" si="352"/>
        <v>284311.13521894353</v>
      </c>
      <c r="CE302" s="106">
        <f t="shared" si="353"/>
        <v>2.6250541422197284</v>
      </c>
      <c r="CF302" s="79">
        <f>CE302/(($C302/BY$3))</f>
        <v>0.44003172812332347</v>
      </c>
      <c r="CG302" s="76">
        <f t="shared" si="354"/>
        <v>39</v>
      </c>
      <c r="CH302" s="76">
        <f t="shared" si="355"/>
        <v>10</v>
      </c>
      <c r="CI302" s="76">
        <v>1</v>
      </c>
      <c r="CJ302" s="67">
        <f t="shared" si="356"/>
        <v>2.2850000000000001</v>
      </c>
      <c r="CK302" s="75">
        <f>CK301*CI302</f>
        <v>6</v>
      </c>
      <c r="CL302" s="75">
        <f t="shared" si="357"/>
        <v>534.69000000000005</v>
      </c>
      <c r="CM302" s="75">
        <f t="shared" si="358"/>
        <v>2228.6094420380837</v>
      </c>
      <c r="CN302" s="75">
        <f t="shared" si="359"/>
        <v>3.3108975894565446E+19</v>
      </c>
      <c r="CO302" s="75">
        <f t="shared" si="360"/>
        <v>284311.13521894353</v>
      </c>
      <c r="CP302" s="106">
        <f t="shared" si="369"/>
        <v>4.1680402514318269</v>
      </c>
      <c r="CQ302" s="79">
        <f>CP302/(($C302/CJ$3))</f>
        <v>0.78451169477114702</v>
      </c>
      <c r="CR302" s="76">
        <f t="shared" si="361"/>
        <v>-24</v>
      </c>
      <c r="CS302" s="76">
        <f t="shared" si="362"/>
        <v>10</v>
      </c>
      <c r="CT302" s="76">
        <v>1</v>
      </c>
      <c r="CU302" s="67">
        <f t="shared" si="363"/>
        <v>2.6</v>
      </c>
      <c r="CV302" s="75">
        <f>CV301*CT302</f>
        <v>1</v>
      </c>
      <c r="CW302" s="75">
        <f t="shared" si="364"/>
        <v>-62.400000000000006</v>
      </c>
      <c r="CX302" s="75">
        <f t="shared" si="365"/>
        <v>0.3589682359365729</v>
      </c>
      <c r="CY302" s="75">
        <f t="shared" si="366"/>
        <v>3.3108975894565446E+19</v>
      </c>
      <c r="CZ302" s="75">
        <f t="shared" si="367"/>
        <v>284311.13521894353</v>
      </c>
    </row>
    <row r="303" spans="1:104">
      <c r="A303" s="67">
        <f t="shared" si="296"/>
        <v>7383.0437897080728</v>
      </c>
      <c r="B303" s="67">
        <f t="shared" si="297"/>
        <v>9.9</v>
      </c>
      <c r="C303" s="88">
        <f t="shared" si="371"/>
        <v>12.14</v>
      </c>
      <c r="D303" s="92"/>
      <c r="E303" s="70">
        <f t="shared" si="298"/>
        <v>7.6064452291447629E+17</v>
      </c>
      <c r="F303" s="67">
        <f t="shared" si="368"/>
        <v>59.400000000000034</v>
      </c>
      <c r="G303" s="71">
        <v>297</v>
      </c>
      <c r="H303" s="76">
        <f t="shared" si="299"/>
        <v>297</v>
      </c>
      <c r="I303" s="76">
        <f t="shared" si="300"/>
        <v>10</v>
      </c>
      <c r="J303" s="76">
        <v>1</v>
      </c>
      <c r="K303" s="67">
        <f t="shared" si="301"/>
        <v>1</v>
      </c>
      <c r="L303" s="75">
        <f>L302*J303</f>
        <v>1092927209472000</v>
      </c>
      <c r="M303" s="75">
        <f t="shared" si="302"/>
        <v>3.24599381213184E+17</v>
      </c>
      <c r="N303" s="75">
        <f t="shared" si="303"/>
        <v>7.6064452291447624E+18</v>
      </c>
      <c r="O303" s="75">
        <f t="shared" si="304"/>
        <v>3.803222614572381E+19</v>
      </c>
      <c r="P303" s="75">
        <f t="shared" si="305"/>
        <v>294583.4472093521</v>
      </c>
      <c r="Q303" s="106">
        <f t="shared" si="370"/>
        <v>23.433332499636379</v>
      </c>
      <c r="R303" s="79">
        <f>Q303/(($C303/K$3))</f>
        <v>1.9302580312715303</v>
      </c>
      <c r="S303" s="76">
        <f t="shared" si="306"/>
        <v>287</v>
      </c>
      <c r="T303" s="76">
        <f t="shared" si="307"/>
        <v>10</v>
      </c>
      <c r="U303" s="76">
        <v>1</v>
      </c>
      <c r="V303" s="67">
        <f t="shared" si="308"/>
        <v>1.05</v>
      </c>
      <c r="W303" s="75">
        <f>W302*U303</f>
        <v>1092927209472000</v>
      </c>
      <c r="X303" s="75">
        <f t="shared" si="309"/>
        <v>3.293536145743872E+17</v>
      </c>
      <c r="Y303" s="75">
        <f t="shared" si="310"/>
        <v>1.9016113072861896E+18</v>
      </c>
      <c r="Z303" s="75">
        <f t="shared" si="311"/>
        <v>3.803222614572381E+19</v>
      </c>
      <c r="AA303" s="75">
        <f t="shared" si="312"/>
        <v>294583.4472093521</v>
      </c>
      <c r="AB303" s="106">
        <f t="shared" si="313"/>
        <v>5.7737678383872577</v>
      </c>
      <c r="AC303" s="79">
        <f>AB303/(($C303/V$3))</f>
        <v>0.49937860216693747</v>
      </c>
      <c r="AD303" s="76">
        <f t="shared" si="314"/>
        <v>262</v>
      </c>
      <c r="AE303" s="76">
        <f t="shared" si="315"/>
        <v>10</v>
      </c>
      <c r="AF303" s="76">
        <v>1</v>
      </c>
      <c r="AG303" s="67">
        <f t="shared" si="316"/>
        <v>1.175</v>
      </c>
      <c r="AH303" s="75">
        <f>AH302*AF303</f>
        <v>72861813964800</v>
      </c>
      <c r="AI303" s="75">
        <f t="shared" si="317"/>
        <v>2.243050942906368E+16</v>
      </c>
      <c r="AJ303" s="75">
        <f t="shared" si="318"/>
        <v>5.9425353352693312E+16</v>
      </c>
      <c r="AK303" s="75">
        <f t="shared" si="319"/>
        <v>3.803222614572381E+19</v>
      </c>
      <c r="AL303" s="75">
        <f t="shared" si="320"/>
        <v>294583.4472093521</v>
      </c>
      <c r="AM303" s="106">
        <f t="shared" si="321"/>
        <v>2.6493091269561022</v>
      </c>
      <c r="AN303" s="79">
        <f>AM303/(($C303/AG$3))</f>
        <v>0.25641995256782701</v>
      </c>
      <c r="AO303" s="76">
        <f t="shared" si="322"/>
        <v>232</v>
      </c>
      <c r="AP303" s="76">
        <f t="shared" si="323"/>
        <v>10</v>
      </c>
      <c r="AQ303" s="76">
        <v>1</v>
      </c>
      <c r="AR303" s="67">
        <f t="shared" si="324"/>
        <v>1.325</v>
      </c>
      <c r="AS303" s="75">
        <f>AS302*AQ303</f>
        <v>371743948800</v>
      </c>
      <c r="AT303" s="75">
        <f t="shared" si="325"/>
        <v>114274089861120</v>
      </c>
      <c r="AU303" s="75">
        <f t="shared" si="326"/>
        <v>928521146135831.37</v>
      </c>
      <c r="AV303" s="75">
        <f t="shared" si="327"/>
        <v>3.803222614572381E+19</v>
      </c>
      <c r="AW303" s="75">
        <f t="shared" si="328"/>
        <v>294583.4472093521</v>
      </c>
      <c r="AX303" s="106">
        <f t="shared" si="329"/>
        <v>8.1253864919360552</v>
      </c>
      <c r="AY303" s="79">
        <f>AX303/(($C303/AR$3))</f>
        <v>0.88683172173107683</v>
      </c>
      <c r="AZ303" s="76">
        <f t="shared" si="330"/>
        <v>195</v>
      </c>
      <c r="BA303" s="76">
        <f t="shared" si="331"/>
        <v>10</v>
      </c>
      <c r="BB303" s="76">
        <v>1</v>
      </c>
      <c r="BC303" s="67">
        <f t="shared" si="332"/>
        <v>1.51</v>
      </c>
      <c r="BD303" s="75">
        <f>BD302*BB303</f>
        <v>1896652800</v>
      </c>
      <c r="BE303" s="75">
        <f t="shared" si="333"/>
        <v>558469416960</v>
      </c>
      <c r="BF303" s="75">
        <f t="shared" si="334"/>
        <v>5497558138880.0723</v>
      </c>
      <c r="BG303" s="75">
        <f t="shared" si="335"/>
        <v>3.803222614572381E+19</v>
      </c>
      <c r="BH303" s="75">
        <f t="shared" si="336"/>
        <v>294583.4472093521</v>
      </c>
      <c r="BI303" s="106">
        <f t="shared" si="337"/>
        <v>9.8439734959986733</v>
      </c>
      <c r="BJ303" s="79">
        <f>BI303/(($C303/BC$3))</f>
        <v>1.2244151547741347</v>
      </c>
      <c r="BK303" s="76">
        <f t="shared" si="338"/>
        <v>145</v>
      </c>
      <c r="BL303" s="76">
        <f t="shared" si="339"/>
        <v>10</v>
      </c>
      <c r="BM303" s="76">
        <v>1</v>
      </c>
      <c r="BN303" s="67">
        <f t="shared" si="340"/>
        <v>1.76</v>
      </c>
      <c r="BO303" s="75">
        <f>BO302*BM303</f>
        <v>9676800</v>
      </c>
      <c r="BP303" s="75">
        <f t="shared" si="341"/>
        <v>2469519360</v>
      </c>
      <c r="BQ303" s="75">
        <f t="shared" si="342"/>
        <v>5368709120.0000525</v>
      </c>
      <c r="BR303" s="75">
        <f t="shared" si="343"/>
        <v>3.803222614572381E+19</v>
      </c>
      <c r="BS303" s="75">
        <f t="shared" si="344"/>
        <v>294583.4472093521</v>
      </c>
      <c r="BT303" s="106">
        <f t="shared" si="345"/>
        <v>2.1739894843343333</v>
      </c>
      <c r="BU303" s="79">
        <f>BT303/(($C303/BN$3))</f>
        <v>0.31517475225934316</v>
      </c>
      <c r="BV303" s="76">
        <f t="shared" si="346"/>
        <v>90</v>
      </c>
      <c r="BW303" s="76">
        <f t="shared" si="347"/>
        <v>10</v>
      </c>
      <c r="BX303" s="76">
        <v>1</v>
      </c>
      <c r="BY303" s="67">
        <f t="shared" si="348"/>
        <v>2.0350000000000001</v>
      </c>
      <c r="BZ303" s="75">
        <f>BZ302*BX303</f>
        <v>4800</v>
      </c>
      <c r="CA303" s="75">
        <f t="shared" si="349"/>
        <v>879120.00000000012</v>
      </c>
      <c r="CB303" s="75">
        <f t="shared" si="350"/>
        <v>2621440.0000000158</v>
      </c>
      <c r="CC303" s="75">
        <f t="shared" si="351"/>
        <v>3.803222614572381E+19</v>
      </c>
      <c r="CD303" s="75">
        <f t="shared" si="352"/>
        <v>294583.4472093521</v>
      </c>
      <c r="CE303" s="106">
        <f t="shared" si="353"/>
        <v>2.9818909818909995</v>
      </c>
      <c r="CF303" s="79">
        <f>CE303/(($C303/BY$3))</f>
        <v>0.49984745866130015</v>
      </c>
      <c r="CG303" s="76">
        <f t="shared" si="354"/>
        <v>40</v>
      </c>
      <c r="CH303" s="76">
        <f t="shared" si="355"/>
        <v>10</v>
      </c>
      <c r="CI303" s="76">
        <v>8</v>
      </c>
      <c r="CJ303" s="67">
        <f t="shared" si="356"/>
        <v>2.2850000000000001</v>
      </c>
      <c r="CK303" s="75">
        <f>CK302*CI303</f>
        <v>48</v>
      </c>
      <c r="CL303" s="75">
        <f t="shared" si="357"/>
        <v>4387.2000000000007</v>
      </c>
      <c r="CM303" s="75">
        <f t="shared" si="358"/>
        <v>2560.0000000000068</v>
      </c>
      <c r="CN303" s="75">
        <f t="shared" si="359"/>
        <v>3.803222614572381E+19</v>
      </c>
      <c r="CO303" s="75">
        <f t="shared" si="360"/>
        <v>294583.4472093521</v>
      </c>
      <c r="CP303" s="106">
        <f t="shared" si="369"/>
        <v>0.58351568198395476</v>
      </c>
      <c r="CQ303" s="79">
        <f>CP303/(($C303/CJ$3))</f>
        <v>0.10982976386600797</v>
      </c>
      <c r="CR303" s="76">
        <f t="shared" si="361"/>
        <v>-23</v>
      </c>
      <c r="CS303" s="76">
        <f t="shared" si="362"/>
        <v>10</v>
      </c>
      <c r="CT303" s="76">
        <v>1</v>
      </c>
      <c r="CU303" s="67">
        <f t="shared" si="363"/>
        <v>2.6</v>
      </c>
      <c r="CV303" s="75">
        <f>CV302*CT303</f>
        <v>1</v>
      </c>
      <c r="CW303" s="75">
        <f t="shared" si="364"/>
        <v>-59.800000000000004</v>
      </c>
      <c r="CX303" s="75">
        <f t="shared" si="365"/>
        <v>0.41234622211652883</v>
      </c>
      <c r="CY303" s="75">
        <f t="shared" si="366"/>
        <v>3.803222614572381E+19</v>
      </c>
      <c r="CZ303" s="75">
        <f t="shared" si="367"/>
        <v>294583.4472093521</v>
      </c>
    </row>
    <row r="304" spans="1:104">
      <c r="A304" s="67">
        <f t="shared" si="296"/>
        <v>7643.4062666696836</v>
      </c>
      <c r="B304" s="67">
        <f t="shared" si="297"/>
        <v>9.9333333333333336</v>
      </c>
      <c r="C304" s="88">
        <f t="shared" si="371"/>
        <v>12.14</v>
      </c>
      <c r="D304" s="92"/>
      <c r="E304" s="70">
        <f t="shared" si="298"/>
        <v>8.7375111220936346E+17</v>
      </c>
      <c r="F304" s="67">
        <f t="shared" si="368"/>
        <v>59.600000000000037</v>
      </c>
      <c r="G304" s="71">
        <v>298</v>
      </c>
      <c r="H304" s="76">
        <f t="shared" si="299"/>
        <v>298</v>
      </c>
      <c r="I304" s="76">
        <f t="shared" si="300"/>
        <v>10</v>
      </c>
      <c r="J304" s="76">
        <v>1</v>
      </c>
      <c r="K304" s="67">
        <f t="shared" si="301"/>
        <v>1</v>
      </c>
      <c r="L304" s="75">
        <f>L303*J304</f>
        <v>1092927209472000</v>
      </c>
      <c r="M304" s="75">
        <f t="shared" si="302"/>
        <v>3.25692308422656E+17</v>
      </c>
      <c r="N304" s="75">
        <f t="shared" si="303"/>
        <v>8.7375111220936346E+18</v>
      </c>
      <c r="O304" s="75">
        <f t="shared" si="304"/>
        <v>4.3687555610468172E+19</v>
      </c>
      <c r="P304" s="75">
        <f t="shared" si="305"/>
        <v>305226.69024900941</v>
      </c>
      <c r="Q304" s="106">
        <f t="shared" si="370"/>
        <v>26.827502204181101</v>
      </c>
      <c r="R304" s="79">
        <f>Q304/(($C304/K$3))</f>
        <v>2.209843674150008</v>
      </c>
      <c r="S304" s="76">
        <f t="shared" si="306"/>
        <v>288</v>
      </c>
      <c r="T304" s="76">
        <f t="shared" si="307"/>
        <v>10</v>
      </c>
      <c r="U304" s="76">
        <v>1</v>
      </c>
      <c r="V304" s="67">
        <f t="shared" si="308"/>
        <v>1.05</v>
      </c>
      <c r="W304" s="75">
        <f>W303*U304</f>
        <v>1092927209472000</v>
      </c>
      <c r="X304" s="75">
        <f t="shared" si="309"/>
        <v>3.305011881443328E+17</v>
      </c>
      <c r="Y304" s="75">
        <f t="shared" si="310"/>
        <v>2.1843777805234074E+18</v>
      </c>
      <c r="Z304" s="75">
        <f t="shared" si="311"/>
        <v>4.3687555610468172E+19</v>
      </c>
      <c r="AA304" s="75">
        <f t="shared" si="312"/>
        <v>305226.69024900941</v>
      </c>
      <c r="AB304" s="106">
        <f t="shared" si="313"/>
        <v>6.6092887374718607</v>
      </c>
      <c r="AC304" s="79">
        <f>AB304/(($C304/V$3))</f>
        <v>0.57164358932005388</v>
      </c>
      <c r="AD304" s="76">
        <f t="shared" si="314"/>
        <v>263</v>
      </c>
      <c r="AE304" s="76">
        <f t="shared" si="315"/>
        <v>10</v>
      </c>
      <c r="AF304" s="76">
        <v>1</v>
      </c>
      <c r="AG304" s="67">
        <f t="shared" si="316"/>
        <v>1.175</v>
      </c>
      <c r="AH304" s="75">
        <f>AH303*AF304</f>
        <v>72861813964800</v>
      </c>
      <c r="AI304" s="75">
        <f t="shared" si="317"/>
        <v>2.251612206047232E+16</v>
      </c>
      <c r="AJ304" s="75">
        <f t="shared" si="318"/>
        <v>6.826180564135636E+16</v>
      </c>
      <c r="AK304" s="75">
        <f t="shared" si="319"/>
        <v>4.3687555610468172E+19</v>
      </c>
      <c r="AL304" s="75">
        <f t="shared" si="320"/>
        <v>305226.69024900941</v>
      </c>
      <c r="AM304" s="106">
        <f t="shared" si="321"/>
        <v>3.0316857164845392</v>
      </c>
      <c r="AN304" s="79">
        <f>AM304/(($C304/AG$3))</f>
        <v>0.29342921885249862</v>
      </c>
      <c r="AO304" s="76">
        <f t="shared" si="322"/>
        <v>233</v>
      </c>
      <c r="AP304" s="76">
        <f t="shared" si="323"/>
        <v>10</v>
      </c>
      <c r="AQ304" s="76">
        <v>1</v>
      </c>
      <c r="AR304" s="67">
        <f t="shared" si="324"/>
        <v>1.325</v>
      </c>
      <c r="AS304" s="75">
        <f>AS303*AQ304</f>
        <v>371743948800</v>
      </c>
      <c r="AT304" s="75">
        <f t="shared" si="325"/>
        <v>114766650593280</v>
      </c>
      <c r="AU304" s="75">
        <f t="shared" si="326"/>
        <v>1066590713146191.2</v>
      </c>
      <c r="AV304" s="75">
        <f t="shared" si="327"/>
        <v>4.3687555610468172E+19</v>
      </c>
      <c r="AW304" s="75">
        <f t="shared" si="328"/>
        <v>305226.69024900941</v>
      </c>
      <c r="AX304" s="106">
        <f t="shared" si="329"/>
        <v>9.2935596502338278</v>
      </c>
      <c r="AY304" s="79">
        <f>AX304/(($C304/AR$3))</f>
        <v>1.0143300277232143</v>
      </c>
      <c r="AZ304" s="76">
        <f t="shared" si="330"/>
        <v>196</v>
      </c>
      <c r="BA304" s="76">
        <f t="shared" si="331"/>
        <v>10</v>
      </c>
      <c r="BB304" s="76">
        <v>1</v>
      </c>
      <c r="BC304" s="67">
        <f t="shared" si="332"/>
        <v>1.51</v>
      </c>
      <c r="BD304" s="75">
        <f>BD303*BB304</f>
        <v>1896652800</v>
      </c>
      <c r="BE304" s="75">
        <f t="shared" si="333"/>
        <v>561333362688</v>
      </c>
      <c r="BF304" s="75">
        <f t="shared" si="334"/>
        <v>6315035990632.1006</v>
      </c>
      <c r="BG304" s="75">
        <f t="shared" si="335"/>
        <v>4.3687555610468172E+19</v>
      </c>
      <c r="BH304" s="75">
        <f t="shared" si="336"/>
        <v>305226.69024900941</v>
      </c>
      <c r="BI304" s="106">
        <f t="shared" si="337"/>
        <v>11.250063528011109</v>
      </c>
      <c r="BJ304" s="79">
        <f>BI304/(($C304/BC$3))</f>
        <v>1.399307737009619</v>
      </c>
      <c r="BK304" s="76">
        <f t="shared" si="338"/>
        <v>146</v>
      </c>
      <c r="BL304" s="76">
        <f t="shared" si="339"/>
        <v>10</v>
      </c>
      <c r="BM304" s="76">
        <v>1</v>
      </c>
      <c r="BN304" s="67">
        <f t="shared" si="340"/>
        <v>1.76</v>
      </c>
      <c r="BO304" s="75">
        <f>BO303*BM304</f>
        <v>9676800</v>
      </c>
      <c r="BP304" s="75">
        <f t="shared" si="341"/>
        <v>2486550528</v>
      </c>
      <c r="BQ304" s="75">
        <f t="shared" si="342"/>
        <v>6167027334.6016397</v>
      </c>
      <c r="BR304" s="75">
        <f t="shared" si="343"/>
        <v>4.3687555610468172E+19</v>
      </c>
      <c r="BS304" s="75">
        <f t="shared" si="344"/>
        <v>305226.69024900941</v>
      </c>
      <c r="BT304" s="106">
        <f t="shared" si="345"/>
        <v>2.4801536365971004</v>
      </c>
      <c r="BU304" s="79">
        <f>BT304/(($C304/BN$3))</f>
        <v>0.3595609885017213</v>
      </c>
      <c r="BV304" s="76">
        <f t="shared" si="346"/>
        <v>91</v>
      </c>
      <c r="BW304" s="76">
        <f t="shared" si="347"/>
        <v>10</v>
      </c>
      <c r="BX304" s="76">
        <v>1</v>
      </c>
      <c r="BY304" s="67">
        <f t="shared" si="348"/>
        <v>2.0350000000000001</v>
      </c>
      <c r="BZ304" s="75">
        <f>BZ303*BX304</f>
        <v>4800</v>
      </c>
      <c r="CA304" s="75">
        <f t="shared" si="349"/>
        <v>888888.00000000012</v>
      </c>
      <c r="CB304" s="75">
        <f t="shared" si="350"/>
        <v>3011243.8157234453</v>
      </c>
      <c r="CC304" s="75">
        <f t="shared" si="351"/>
        <v>4.3687555610468172E+19</v>
      </c>
      <c r="CD304" s="75">
        <f t="shared" si="352"/>
        <v>305226.69024900941</v>
      </c>
      <c r="CE304" s="106">
        <f t="shared" si="353"/>
        <v>3.3876526803415556</v>
      </c>
      <c r="CF304" s="79">
        <f>CE304/(($C304/BY$3))</f>
        <v>0.56786434962891807</v>
      </c>
      <c r="CG304" s="76">
        <f t="shared" si="354"/>
        <v>41</v>
      </c>
      <c r="CH304" s="76">
        <f t="shared" si="355"/>
        <v>10</v>
      </c>
      <c r="CI304" s="76">
        <v>1</v>
      </c>
      <c r="CJ304" s="67">
        <f t="shared" si="356"/>
        <v>2.2850000000000001</v>
      </c>
      <c r="CK304" s="75">
        <f>CK303*CI304</f>
        <v>48</v>
      </c>
      <c r="CL304" s="75">
        <f t="shared" si="357"/>
        <v>4496.88</v>
      </c>
      <c r="CM304" s="75">
        <f t="shared" si="358"/>
        <v>2940.6677887924179</v>
      </c>
      <c r="CN304" s="75">
        <f t="shared" si="359"/>
        <v>4.3687555610468172E+19</v>
      </c>
      <c r="CO304" s="75">
        <f t="shared" si="360"/>
        <v>305226.69024900941</v>
      </c>
      <c r="CP304" s="106">
        <f t="shared" si="369"/>
        <v>0.65393512586335811</v>
      </c>
      <c r="CQ304" s="79">
        <f>CP304/(($C304/CJ$3))</f>
        <v>0.12308416495863042</v>
      </c>
      <c r="CR304" s="76">
        <f t="shared" si="361"/>
        <v>-22</v>
      </c>
      <c r="CS304" s="76">
        <f t="shared" si="362"/>
        <v>10</v>
      </c>
      <c r="CT304" s="76">
        <v>1</v>
      </c>
      <c r="CU304" s="67">
        <f t="shared" si="363"/>
        <v>2.6</v>
      </c>
      <c r="CV304" s="75">
        <f>CV303*CT304</f>
        <v>1</v>
      </c>
      <c r="CW304" s="75">
        <f t="shared" si="364"/>
        <v>-57.2</v>
      </c>
      <c r="CX304" s="75">
        <f t="shared" si="365"/>
        <v>0.47366142703449882</v>
      </c>
      <c r="CY304" s="75">
        <f t="shared" si="366"/>
        <v>4.3687555610468172E+19</v>
      </c>
      <c r="CZ304" s="75">
        <f t="shared" si="367"/>
        <v>305226.69024900941</v>
      </c>
    </row>
    <row r="305" spans="1:104">
      <c r="A305" s="67">
        <f t="shared" si="296"/>
        <v>7912.950406552498</v>
      </c>
      <c r="B305" s="67">
        <f t="shared" si="297"/>
        <v>9.9666666666666668</v>
      </c>
      <c r="C305" s="88">
        <f t="shared" si="371"/>
        <v>12.14</v>
      </c>
      <c r="D305" s="92"/>
      <c r="E305" s="70">
        <f t="shared" si="298"/>
        <v>1.0036764652717257E+18</v>
      </c>
      <c r="F305" s="67">
        <f t="shared" si="368"/>
        <v>59.800000000000026</v>
      </c>
      <c r="G305" s="71">
        <v>299</v>
      </c>
      <c r="H305" s="76">
        <f t="shared" si="299"/>
        <v>299</v>
      </c>
      <c r="I305" s="76">
        <f t="shared" si="300"/>
        <v>10</v>
      </c>
      <c r="J305" s="76">
        <v>1</v>
      </c>
      <c r="K305" s="67">
        <f t="shared" si="301"/>
        <v>1</v>
      </c>
      <c r="L305" s="75">
        <f>L304*J305</f>
        <v>1092927209472000</v>
      </c>
      <c r="M305" s="75">
        <f t="shared" si="302"/>
        <v>3.26785235632128E+17</v>
      </c>
      <c r="N305" s="75">
        <f t="shared" si="303"/>
        <v>1.0036764652717257E+19</v>
      </c>
      <c r="O305" s="75">
        <f t="shared" si="304"/>
        <v>5.0183823263586288E+19</v>
      </c>
      <c r="P305" s="75">
        <f t="shared" si="305"/>
        <v>316254.25124854816</v>
      </c>
      <c r="Q305" s="106">
        <f t="shared" si="370"/>
        <v>30.713641738747175</v>
      </c>
      <c r="R305" s="79">
        <f>Q305/(($C305/K$3))</f>
        <v>2.52995401472382</v>
      </c>
      <c r="S305" s="76">
        <f t="shared" si="306"/>
        <v>289</v>
      </c>
      <c r="T305" s="76">
        <f t="shared" si="307"/>
        <v>10</v>
      </c>
      <c r="U305" s="76">
        <v>1</v>
      </c>
      <c r="V305" s="67">
        <f t="shared" si="308"/>
        <v>1.05</v>
      </c>
      <c r="W305" s="75">
        <f>W304*U305</f>
        <v>1092927209472000</v>
      </c>
      <c r="X305" s="75">
        <f t="shared" si="309"/>
        <v>3.316487617142784E+17</v>
      </c>
      <c r="Y305" s="75">
        <f t="shared" si="310"/>
        <v>2.5091911631793126E+18</v>
      </c>
      <c r="Z305" s="75">
        <f t="shared" si="311"/>
        <v>5.0183823263586288E+19</v>
      </c>
      <c r="AA305" s="75">
        <f t="shared" si="312"/>
        <v>316254.25124854816</v>
      </c>
      <c r="AB305" s="106">
        <f t="shared" si="313"/>
        <v>7.5658089305366616</v>
      </c>
      <c r="AC305" s="79">
        <f>AB305/(($C305/V$3))</f>
        <v>0.65437391903323683</v>
      </c>
      <c r="AD305" s="76">
        <f t="shared" si="314"/>
        <v>264</v>
      </c>
      <c r="AE305" s="76">
        <f t="shared" si="315"/>
        <v>10</v>
      </c>
      <c r="AF305" s="76">
        <v>1</v>
      </c>
      <c r="AG305" s="67">
        <f t="shared" si="316"/>
        <v>1.175</v>
      </c>
      <c r="AH305" s="75">
        <f>AH304*AF305</f>
        <v>72861813964800</v>
      </c>
      <c r="AI305" s="75">
        <f t="shared" si="317"/>
        <v>2.260173469188096E+16</v>
      </c>
      <c r="AJ305" s="75">
        <f t="shared" si="318"/>
        <v>7.8412223849353376E+16</v>
      </c>
      <c r="AK305" s="75">
        <f t="shared" si="319"/>
        <v>5.0183823263586288E+19</v>
      </c>
      <c r="AL305" s="75">
        <f t="shared" si="320"/>
        <v>316254.25124854816</v>
      </c>
      <c r="AM305" s="106">
        <f t="shared" si="321"/>
        <v>3.4693011363203361</v>
      </c>
      <c r="AN305" s="79">
        <f>AM305/(($C305/AG$3))</f>
        <v>0.33578491228800617</v>
      </c>
      <c r="AO305" s="76">
        <f t="shared" si="322"/>
        <v>234</v>
      </c>
      <c r="AP305" s="76">
        <f t="shared" si="323"/>
        <v>10</v>
      </c>
      <c r="AQ305" s="76">
        <v>1</v>
      </c>
      <c r="AR305" s="67">
        <f t="shared" si="324"/>
        <v>1.325</v>
      </c>
      <c r="AS305" s="75">
        <f>AS304*AQ305</f>
        <v>371743948800</v>
      </c>
      <c r="AT305" s="75">
        <f t="shared" si="325"/>
        <v>115259211325440</v>
      </c>
      <c r="AU305" s="75">
        <f t="shared" si="326"/>
        <v>1225190997646144.2</v>
      </c>
      <c r="AV305" s="75">
        <f t="shared" si="327"/>
        <v>5.0183823263586288E+19</v>
      </c>
      <c r="AW305" s="75">
        <f t="shared" si="328"/>
        <v>316254.25124854816</v>
      </c>
      <c r="AX305" s="106">
        <f t="shared" si="329"/>
        <v>10.629874901596869</v>
      </c>
      <c r="AY305" s="79">
        <f>AX305/(($C305/AR$3))</f>
        <v>1.1601799213027884</v>
      </c>
      <c r="AZ305" s="76">
        <f t="shared" si="330"/>
        <v>197</v>
      </c>
      <c r="BA305" s="76">
        <f t="shared" si="331"/>
        <v>10</v>
      </c>
      <c r="BB305" s="76">
        <v>1</v>
      </c>
      <c r="BC305" s="67">
        <f t="shared" si="332"/>
        <v>1.51</v>
      </c>
      <c r="BD305" s="75">
        <f>BD304*BB305</f>
        <v>1896652800</v>
      </c>
      <c r="BE305" s="75">
        <f t="shared" si="333"/>
        <v>564197308416</v>
      </c>
      <c r="BF305" s="75">
        <f t="shared" si="334"/>
        <v>7254071454186.1641</v>
      </c>
      <c r="BG305" s="75">
        <f t="shared" si="335"/>
        <v>5.0183823263586288E+19</v>
      </c>
      <c r="BH305" s="75">
        <f t="shared" si="336"/>
        <v>316254.25124854816</v>
      </c>
      <c r="BI305" s="106">
        <f t="shared" si="337"/>
        <v>12.857330841496172</v>
      </c>
      <c r="BJ305" s="79">
        <f>BI305/(($C305/BC$3))</f>
        <v>1.59922319362926</v>
      </c>
      <c r="BK305" s="76">
        <f t="shared" si="338"/>
        <v>147</v>
      </c>
      <c r="BL305" s="76">
        <f t="shared" si="339"/>
        <v>10</v>
      </c>
      <c r="BM305" s="76">
        <v>1</v>
      </c>
      <c r="BN305" s="67">
        <f t="shared" si="340"/>
        <v>1.76</v>
      </c>
      <c r="BO305" s="75">
        <f>BO304*BM305</f>
        <v>9676800</v>
      </c>
      <c r="BP305" s="75">
        <f t="shared" si="341"/>
        <v>2503581696</v>
      </c>
      <c r="BQ305" s="75">
        <f t="shared" si="342"/>
        <v>7084054154.4786539</v>
      </c>
      <c r="BR305" s="75">
        <f t="shared" si="343"/>
        <v>5.0183823263586288E+19</v>
      </c>
      <c r="BS305" s="75">
        <f t="shared" si="344"/>
        <v>316254.25124854816</v>
      </c>
      <c r="BT305" s="106">
        <f t="shared" si="345"/>
        <v>2.8295678011214593</v>
      </c>
      <c r="BU305" s="79">
        <f>BT305/(($C305/BN$3))</f>
        <v>0.41021740774083754</v>
      </c>
      <c r="BV305" s="76">
        <f t="shared" si="346"/>
        <v>92</v>
      </c>
      <c r="BW305" s="76">
        <f t="shared" si="347"/>
        <v>10</v>
      </c>
      <c r="BX305" s="76">
        <v>1</v>
      </c>
      <c r="BY305" s="67">
        <f t="shared" si="348"/>
        <v>2.0350000000000001</v>
      </c>
      <c r="BZ305" s="75">
        <f>BZ304*BX305</f>
        <v>4800</v>
      </c>
      <c r="CA305" s="75">
        <f t="shared" si="349"/>
        <v>898656.00000000012</v>
      </c>
      <c r="CB305" s="75">
        <f t="shared" si="350"/>
        <v>3459010.8176165172</v>
      </c>
      <c r="CC305" s="75">
        <f t="shared" si="351"/>
        <v>5.0183823263586288E+19</v>
      </c>
      <c r="CD305" s="75">
        <f t="shared" si="352"/>
        <v>316254.25124854816</v>
      </c>
      <c r="CE305" s="106">
        <f t="shared" si="353"/>
        <v>3.8490933322834509</v>
      </c>
      <c r="CF305" s="79">
        <f>CE305/(($C305/BY$3))</f>
        <v>0.64521457423367568</v>
      </c>
      <c r="CG305" s="76">
        <f t="shared" si="354"/>
        <v>42</v>
      </c>
      <c r="CH305" s="76">
        <f t="shared" si="355"/>
        <v>10</v>
      </c>
      <c r="CI305" s="76">
        <v>1</v>
      </c>
      <c r="CJ305" s="67">
        <f t="shared" si="356"/>
        <v>2.2850000000000001</v>
      </c>
      <c r="CK305" s="75">
        <f>CK304*CI305</f>
        <v>48</v>
      </c>
      <c r="CL305" s="75">
        <f t="shared" si="357"/>
        <v>4606.5600000000004</v>
      </c>
      <c r="CM305" s="75">
        <f t="shared" si="358"/>
        <v>3377.9402515786187</v>
      </c>
      <c r="CN305" s="75">
        <f t="shared" si="359"/>
        <v>5.0183823263586288E+19</v>
      </c>
      <c r="CO305" s="75">
        <f t="shared" si="360"/>
        <v>316254.25124854816</v>
      </c>
      <c r="CP305" s="106">
        <f t="shared" si="369"/>
        <v>0.73328910327416086</v>
      </c>
      <c r="CQ305" s="79">
        <f>CP305/(($C305/CJ$3))</f>
        <v>0.13802023072334907</v>
      </c>
      <c r="CR305" s="76">
        <f t="shared" si="361"/>
        <v>-21</v>
      </c>
      <c r="CS305" s="76">
        <f t="shared" si="362"/>
        <v>10</v>
      </c>
      <c r="CT305" s="76">
        <v>1</v>
      </c>
      <c r="CU305" s="67">
        <f t="shared" si="363"/>
        <v>2.6</v>
      </c>
      <c r="CV305" s="75">
        <f>CV304*CT305</f>
        <v>1</v>
      </c>
      <c r="CW305" s="75">
        <f t="shared" si="364"/>
        <v>-54.6</v>
      </c>
      <c r="CX305" s="75">
        <f t="shared" si="365"/>
        <v>0.54409410206007691</v>
      </c>
      <c r="CY305" s="75">
        <f t="shared" si="366"/>
        <v>5.0183823263586288E+19</v>
      </c>
      <c r="CZ305" s="75">
        <f t="shared" si="367"/>
        <v>316254.25124854816</v>
      </c>
    </row>
    <row r="306" spans="1:104">
      <c r="A306" s="67">
        <f t="shared" si="296"/>
        <v>8192.0000000001692</v>
      </c>
      <c r="B306" s="67">
        <f t="shared" si="297"/>
        <v>10</v>
      </c>
      <c r="C306" s="88">
        <f t="shared" si="371"/>
        <v>12.14</v>
      </c>
      <c r="D306" s="92"/>
      <c r="E306" s="70">
        <f t="shared" si="298"/>
        <v>1.15292150460687E+18</v>
      </c>
      <c r="F306" s="67">
        <f t="shared" si="368"/>
        <v>60.000000000000028</v>
      </c>
      <c r="G306" s="71">
        <v>300</v>
      </c>
      <c r="H306" s="76">
        <f t="shared" si="299"/>
        <v>300</v>
      </c>
      <c r="I306" s="76">
        <f t="shared" si="300"/>
        <v>10</v>
      </c>
      <c r="J306" s="76">
        <v>15</v>
      </c>
      <c r="K306" s="67">
        <f t="shared" si="301"/>
        <v>1</v>
      </c>
      <c r="L306" s="75">
        <f>L305*J306</f>
        <v>1.639390814208E+16</v>
      </c>
      <c r="M306" s="75">
        <f t="shared" si="302"/>
        <v>4.918172442624E+18</v>
      </c>
      <c r="N306" s="75">
        <f t="shared" si="303"/>
        <v>1.1529215046068699E+19</v>
      </c>
      <c r="O306" s="75">
        <f t="shared" si="304"/>
        <v>5.7646075230343496E+19</v>
      </c>
      <c r="P306" s="75">
        <f t="shared" si="305"/>
        <v>327680.00000000675</v>
      </c>
      <c r="Q306" s="106">
        <f t="shared" si="370"/>
        <v>2.344207158364195</v>
      </c>
      <c r="R306" s="79">
        <f>Q306/(($C306/K$3))</f>
        <v>0.1930977889921083</v>
      </c>
      <c r="S306" s="76">
        <f t="shared" si="306"/>
        <v>290</v>
      </c>
      <c r="T306" s="76">
        <f t="shared" si="307"/>
        <v>10</v>
      </c>
      <c r="U306" s="76">
        <v>1</v>
      </c>
      <c r="V306" s="67">
        <f t="shared" si="308"/>
        <v>1.05</v>
      </c>
      <c r="W306" s="75">
        <f>W305*U306</f>
        <v>1092927209472000</v>
      </c>
      <c r="X306" s="75">
        <f t="shared" si="309"/>
        <v>3.32796335284224E+17</v>
      </c>
      <c r="Y306" s="75">
        <f t="shared" si="310"/>
        <v>2.8823037615171732E+18</v>
      </c>
      <c r="Z306" s="75">
        <f t="shared" si="311"/>
        <v>5.7646075230343496E+19</v>
      </c>
      <c r="AA306" s="75">
        <f t="shared" si="312"/>
        <v>327680.00000000675</v>
      </c>
      <c r="AB306" s="106">
        <f t="shared" si="313"/>
        <v>8.6608638855819962</v>
      </c>
      <c r="AC306" s="79">
        <f>AB306/(($C306/V$3))</f>
        <v>0.74908625040041976</v>
      </c>
      <c r="AD306" s="76">
        <f t="shared" si="314"/>
        <v>265</v>
      </c>
      <c r="AE306" s="76">
        <f t="shared" si="315"/>
        <v>10</v>
      </c>
      <c r="AF306" s="76">
        <v>1</v>
      </c>
      <c r="AG306" s="67">
        <f t="shared" si="316"/>
        <v>1.175</v>
      </c>
      <c r="AH306" s="75">
        <f>AH305*AF306</f>
        <v>72861813964800</v>
      </c>
      <c r="AI306" s="75">
        <f t="shared" si="317"/>
        <v>2.26873473232896E+16</v>
      </c>
      <c r="AJ306" s="75">
        <f t="shared" si="318"/>
        <v>9.007199254741152E+16</v>
      </c>
      <c r="AK306" s="75">
        <f t="shared" si="319"/>
        <v>5.7646075230343496E+19</v>
      </c>
      <c r="AL306" s="75">
        <f t="shared" si="320"/>
        <v>327680.00000000675</v>
      </c>
      <c r="AM306" s="106">
        <f t="shared" si="321"/>
        <v>3.9701420912681358</v>
      </c>
      <c r="AN306" s="79">
        <f>AM306/(($C306/AG$3))</f>
        <v>0.38426004590115809</v>
      </c>
      <c r="AO306" s="76">
        <f t="shared" si="322"/>
        <v>235</v>
      </c>
      <c r="AP306" s="76">
        <f t="shared" si="323"/>
        <v>10</v>
      </c>
      <c r="AQ306" s="76">
        <v>1</v>
      </c>
      <c r="AR306" s="67">
        <f t="shared" si="324"/>
        <v>1.325</v>
      </c>
      <c r="AS306" s="75">
        <f>AS305*AQ306</f>
        <v>371743948800</v>
      </c>
      <c r="AT306" s="75">
        <f t="shared" si="325"/>
        <v>115751772057600</v>
      </c>
      <c r="AU306" s="75">
        <f t="shared" si="326"/>
        <v>1407374883553302.2</v>
      </c>
      <c r="AV306" s="75">
        <f t="shared" si="327"/>
        <v>5.7646075230343496E+19</v>
      </c>
      <c r="AW306" s="75">
        <f t="shared" si="328"/>
        <v>327680.00000000675</v>
      </c>
      <c r="AX306" s="106">
        <f t="shared" si="329"/>
        <v>12.158560154508642</v>
      </c>
      <c r="AY306" s="79">
        <f>AX306/(($C306/AR$3))</f>
        <v>1.3270257170283319</v>
      </c>
      <c r="AZ306" s="76">
        <f t="shared" si="330"/>
        <v>198</v>
      </c>
      <c r="BA306" s="76">
        <f t="shared" si="331"/>
        <v>10</v>
      </c>
      <c r="BB306" s="76">
        <v>1</v>
      </c>
      <c r="BC306" s="67">
        <f t="shared" si="332"/>
        <v>1.51</v>
      </c>
      <c r="BD306" s="75">
        <f>BD305*BB306</f>
        <v>1896652800</v>
      </c>
      <c r="BE306" s="75">
        <f t="shared" si="333"/>
        <v>567061254144</v>
      </c>
      <c r="BF306" s="75">
        <f t="shared" si="334"/>
        <v>8332739946454.5986</v>
      </c>
      <c r="BG306" s="75">
        <f t="shared" si="335"/>
        <v>5.7646075230343496E+19</v>
      </c>
      <c r="BH306" s="75">
        <f t="shared" si="336"/>
        <v>327680.00000000675</v>
      </c>
      <c r="BI306" s="106">
        <f t="shared" si="337"/>
        <v>14.694602894414253</v>
      </c>
      <c r="BJ306" s="79">
        <f>BI306/(($C306/BC$3))</f>
        <v>1.8277471474930411</v>
      </c>
      <c r="BK306" s="76">
        <f t="shared" si="338"/>
        <v>148</v>
      </c>
      <c r="BL306" s="76">
        <f t="shared" si="339"/>
        <v>10</v>
      </c>
      <c r="BM306" s="76">
        <v>1</v>
      </c>
      <c r="BN306" s="67">
        <f t="shared" si="340"/>
        <v>1.76</v>
      </c>
      <c r="BO306" s="75">
        <f>BO305*BM306</f>
        <v>9676800</v>
      </c>
      <c r="BP306" s="75">
        <f t="shared" si="341"/>
        <v>2520612864</v>
      </c>
      <c r="BQ306" s="75">
        <f t="shared" si="342"/>
        <v>8137441353.9595413</v>
      </c>
      <c r="BR306" s="75">
        <f t="shared" si="343"/>
        <v>5.7646075230343496E+19</v>
      </c>
      <c r="BS306" s="75">
        <f t="shared" si="344"/>
        <v>327680.00000000675</v>
      </c>
      <c r="BT306" s="106">
        <f t="shared" si="345"/>
        <v>3.2283582577001169</v>
      </c>
      <c r="BU306" s="79">
        <f>BT306/(($C306/BN$3))</f>
        <v>0.46803216915586532</v>
      </c>
      <c r="BV306" s="76">
        <f t="shared" si="346"/>
        <v>93</v>
      </c>
      <c r="BW306" s="76">
        <f t="shared" si="347"/>
        <v>10</v>
      </c>
      <c r="BX306" s="76">
        <v>1</v>
      </c>
      <c r="BY306" s="67">
        <f t="shared" si="348"/>
        <v>2.0350000000000001</v>
      </c>
      <c r="BZ306" s="75">
        <f>BZ305*BX306</f>
        <v>4800</v>
      </c>
      <c r="CA306" s="75">
        <f t="shared" si="349"/>
        <v>908424.00000000012</v>
      </c>
      <c r="CB306" s="75">
        <f t="shared" si="350"/>
        <v>3973360.0361130429</v>
      </c>
      <c r="CC306" s="75">
        <f t="shared" si="351"/>
        <v>5.7646075230343496E+19</v>
      </c>
      <c r="CD306" s="75">
        <f t="shared" si="352"/>
        <v>327680.00000000675</v>
      </c>
      <c r="CE306" s="106">
        <f t="shared" si="353"/>
        <v>4.3739047362388517</v>
      </c>
      <c r="CF306" s="79">
        <f>CE306/(($C306/BY$3))</f>
        <v>0.73318749079456857</v>
      </c>
      <c r="CG306" s="76">
        <f t="shared" si="354"/>
        <v>43</v>
      </c>
      <c r="CH306" s="76">
        <f t="shared" si="355"/>
        <v>10</v>
      </c>
      <c r="CI306" s="76">
        <v>1</v>
      </c>
      <c r="CJ306" s="67">
        <f t="shared" si="356"/>
        <v>2.2850000000000001</v>
      </c>
      <c r="CK306" s="75">
        <f>CK305*CI306</f>
        <v>48</v>
      </c>
      <c r="CL306" s="75">
        <f t="shared" si="357"/>
        <v>4716.2400000000007</v>
      </c>
      <c r="CM306" s="75">
        <f t="shared" si="358"/>
        <v>3880.2344102666302</v>
      </c>
      <c r="CN306" s="75">
        <f t="shared" si="359"/>
        <v>5.7646075230343496E+19</v>
      </c>
      <c r="CO306" s="75">
        <f t="shared" si="360"/>
        <v>327680.00000000675</v>
      </c>
      <c r="CP306" s="106">
        <f t="shared" si="369"/>
        <v>0.82273896372250555</v>
      </c>
      <c r="CQ306" s="79">
        <f>CP306/(($C306/CJ$3))</f>
        <v>0.15485655124431016</v>
      </c>
      <c r="CR306" s="76">
        <f t="shared" si="361"/>
        <v>-20</v>
      </c>
      <c r="CS306" s="76">
        <f t="shared" si="362"/>
        <v>10</v>
      </c>
      <c r="CT306" s="76">
        <v>1</v>
      </c>
      <c r="CU306" s="67">
        <f t="shared" si="363"/>
        <v>2.6</v>
      </c>
      <c r="CV306" s="75">
        <f>CV305*CT306</f>
        <v>1</v>
      </c>
      <c r="CW306" s="75">
        <f t="shared" si="364"/>
        <v>-52</v>
      </c>
      <c r="CX306" s="75">
        <f t="shared" si="365"/>
        <v>0.62499999999999911</v>
      </c>
      <c r="CY306" s="75">
        <f t="shared" si="366"/>
        <v>5.7646075230343496E+19</v>
      </c>
      <c r="CZ306" s="75">
        <f t="shared" si="367"/>
        <v>327680.00000000675</v>
      </c>
    </row>
    <row r="307" spans="1:104">
      <c r="A307" s="67">
        <v>8192</v>
      </c>
      <c r="B307" s="67">
        <f t="shared" si="297"/>
        <v>10.033333333333333</v>
      </c>
      <c r="C307" s="88">
        <f t="shared" si="371"/>
        <v>12.14</v>
      </c>
      <c r="D307" s="92"/>
      <c r="E307" s="70">
        <f t="shared" si="298"/>
        <v>1.3243590357826181E+18</v>
      </c>
      <c r="F307" s="67">
        <f t="shared" si="368"/>
        <v>60.200000000000031</v>
      </c>
      <c r="G307" s="71">
        <v>301</v>
      </c>
      <c r="H307" s="76">
        <f t="shared" si="299"/>
        <v>301</v>
      </c>
      <c r="I307" s="76">
        <f t="shared" si="300"/>
        <v>10</v>
      </c>
      <c r="J307" s="76">
        <v>1</v>
      </c>
      <c r="K307" s="67">
        <f t="shared" si="301"/>
        <v>1</v>
      </c>
      <c r="L307" s="75">
        <f>L306*J307</f>
        <v>1.639390814208E+16</v>
      </c>
      <c r="M307" s="75">
        <f t="shared" si="302"/>
        <v>4.93456635076608E+18</v>
      </c>
      <c r="N307" s="75">
        <f t="shared" si="303"/>
        <v>1.3243590357826181E+19</v>
      </c>
      <c r="O307" s="75">
        <f t="shared" si="304"/>
        <v>6.6217951789130908E+19</v>
      </c>
      <c r="P307" s="75">
        <f t="shared" si="305"/>
        <v>327953.06666666665</v>
      </c>
      <c r="Q307" s="106">
        <f t="shared" si="370"/>
        <v>2.6838407706829486</v>
      </c>
      <c r="R307" s="79">
        <f>Q307/(($C307/K$3))</f>
        <v>0.22107419857355423</v>
      </c>
      <c r="S307" s="76">
        <f t="shared" si="306"/>
        <v>291</v>
      </c>
      <c r="T307" s="76">
        <f t="shared" si="307"/>
        <v>10</v>
      </c>
      <c r="U307" s="76">
        <v>1</v>
      </c>
      <c r="V307" s="67">
        <f t="shared" si="308"/>
        <v>1.05</v>
      </c>
      <c r="W307" s="75">
        <f>W306*U307</f>
        <v>1092927209472000</v>
      </c>
      <c r="X307" s="75">
        <f t="shared" si="309"/>
        <v>3.339439088541696E+17</v>
      </c>
      <c r="Y307" s="75">
        <f t="shared" si="310"/>
        <v>3.3108975894565437E+18</v>
      </c>
      <c r="Z307" s="75">
        <f t="shared" si="311"/>
        <v>6.6217951789130908E+19</v>
      </c>
      <c r="AA307" s="75">
        <f t="shared" si="312"/>
        <v>327953.06666666665</v>
      </c>
      <c r="AB307" s="106">
        <f t="shared" si="313"/>
        <v>9.9145320566466264</v>
      </c>
      <c r="AC307" s="79">
        <f>AB307/(($C307/V$3))</f>
        <v>0.85751718776597674</v>
      </c>
      <c r="AD307" s="76">
        <f t="shared" si="314"/>
        <v>266</v>
      </c>
      <c r="AE307" s="76">
        <f t="shared" si="315"/>
        <v>10</v>
      </c>
      <c r="AF307" s="76">
        <v>1</v>
      </c>
      <c r="AG307" s="67">
        <f t="shared" si="316"/>
        <v>1.175</v>
      </c>
      <c r="AH307" s="75">
        <f>AH306*AF307</f>
        <v>72861813964800</v>
      </c>
      <c r="AI307" s="75">
        <f t="shared" si="317"/>
        <v>2.277295995469824E+16</v>
      </c>
      <c r="AJ307" s="75">
        <f t="shared" si="318"/>
        <v>1.034655496705168E+17</v>
      </c>
      <c r="AK307" s="75">
        <f t="shared" si="319"/>
        <v>6.6217951789130908E+19</v>
      </c>
      <c r="AL307" s="75">
        <f t="shared" si="320"/>
        <v>327953.06666666665</v>
      </c>
      <c r="AM307" s="106">
        <f t="shared" si="321"/>
        <v>4.5433509687075633</v>
      </c>
      <c r="AN307" s="79">
        <f>AM307/(($C307/AG$3))</f>
        <v>0.43973948832219001</v>
      </c>
      <c r="AO307" s="76">
        <f t="shared" si="322"/>
        <v>236</v>
      </c>
      <c r="AP307" s="76">
        <f t="shared" si="323"/>
        <v>10</v>
      </c>
      <c r="AQ307" s="76">
        <v>1</v>
      </c>
      <c r="AR307" s="67">
        <f t="shared" si="324"/>
        <v>1.325</v>
      </c>
      <c r="AS307" s="75">
        <f>AS306*AQ307</f>
        <v>371743948800</v>
      </c>
      <c r="AT307" s="75">
        <f t="shared" si="325"/>
        <v>116244332789760</v>
      </c>
      <c r="AU307" s="75">
        <f t="shared" si="326"/>
        <v>1616649213601822.2</v>
      </c>
      <c r="AV307" s="75">
        <f t="shared" si="327"/>
        <v>6.6217951789130908E+19</v>
      </c>
      <c r="AW307" s="75">
        <f t="shared" si="328"/>
        <v>327953.06666666665</v>
      </c>
      <c r="AX307" s="106">
        <f t="shared" si="329"/>
        <v>13.907337887393624</v>
      </c>
      <c r="AY307" s="79">
        <f>AX307/(($C307/AR$3))</f>
        <v>1.5178931384511161</v>
      </c>
      <c r="AZ307" s="76">
        <f t="shared" si="330"/>
        <v>199</v>
      </c>
      <c r="BA307" s="76">
        <f t="shared" si="331"/>
        <v>10</v>
      </c>
      <c r="BB307" s="76">
        <v>1</v>
      </c>
      <c r="BC307" s="67">
        <f t="shared" si="332"/>
        <v>1.51</v>
      </c>
      <c r="BD307" s="75">
        <f>BD306*BB307</f>
        <v>1896652800</v>
      </c>
      <c r="BE307" s="75">
        <f t="shared" si="333"/>
        <v>569925199872</v>
      </c>
      <c r="BF307" s="75">
        <f t="shared" si="334"/>
        <v>9571804669110.4785</v>
      </c>
      <c r="BG307" s="75">
        <f t="shared" si="335"/>
        <v>6.6217951789130908E+19</v>
      </c>
      <c r="BH307" s="75">
        <f t="shared" si="336"/>
        <v>327953.06666666665</v>
      </c>
      <c r="BI307" s="106">
        <f t="shared" si="337"/>
        <v>16.794843729072198</v>
      </c>
      <c r="BJ307" s="79">
        <f>BI307/(($C307/BC$3))</f>
        <v>2.0889797389537907</v>
      </c>
      <c r="BK307" s="76">
        <f t="shared" si="338"/>
        <v>149</v>
      </c>
      <c r="BL307" s="76">
        <f t="shared" si="339"/>
        <v>10</v>
      </c>
      <c r="BM307" s="76">
        <v>1</v>
      </c>
      <c r="BN307" s="67">
        <f t="shared" si="340"/>
        <v>1.76</v>
      </c>
      <c r="BO307" s="75">
        <f>BO306*BM307</f>
        <v>9676800</v>
      </c>
      <c r="BP307" s="75">
        <f t="shared" si="341"/>
        <v>2537644032</v>
      </c>
      <c r="BQ307" s="75">
        <f t="shared" si="342"/>
        <v>9347465497.1781693</v>
      </c>
      <c r="BR307" s="75">
        <f t="shared" si="343"/>
        <v>6.6217951789130908E+19</v>
      </c>
      <c r="BS307" s="75">
        <f t="shared" si="344"/>
        <v>327953.06666666665</v>
      </c>
      <c r="BT307" s="106">
        <f t="shared" si="345"/>
        <v>3.6835211634514109</v>
      </c>
      <c r="BU307" s="79">
        <f>BT307/(($C307/BN$3))</f>
        <v>0.53401954264204965</v>
      </c>
      <c r="BV307" s="76">
        <f t="shared" si="346"/>
        <v>94</v>
      </c>
      <c r="BW307" s="76">
        <f t="shared" si="347"/>
        <v>10</v>
      </c>
      <c r="BX307" s="76">
        <v>1</v>
      </c>
      <c r="BY307" s="67">
        <f t="shared" si="348"/>
        <v>2.0350000000000001</v>
      </c>
      <c r="BZ307" s="75">
        <f>BZ306*BX307</f>
        <v>4800</v>
      </c>
      <c r="CA307" s="75">
        <f t="shared" si="349"/>
        <v>918192.00000000012</v>
      </c>
      <c r="CB307" s="75">
        <f t="shared" si="350"/>
        <v>4564192.1372940112</v>
      </c>
      <c r="CC307" s="75">
        <f t="shared" si="351"/>
        <v>6.6217951789130908E+19</v>
      </c>
      <c r="CD307" s="75">
        <f t="shared" si="352"/>
        <v>327953.06666666665</v>
      </c>
      <c r="CE307" s="106">
        <f t="shared" si="353"/>
        <v>4.9708472054799113</v>
      </c>
      <c r="CF307" s="79">
        <f>CE307/(($C307/BY$3))</f>
        <v>0.83325157027608066</v>
      </c>
      <c r="CG307" s="76">
        <f t="shared" si="354"/>
        <v>44</v>
      </c>
      <c r="CH307" s="76">
        <f t="shared" si="355"/>
        <v>10</v>
      </c>
      <c r="CI307" s="76">
        <v>1</v>
      </c>
      <c r="CJ307" s="67">
        <f t="shared" si="356"/>
        <v>2.2850000000000001</v>
      </c>
      <c r="CK307" s="75">
        <f>CK306*CI307</f>
        <v>48</v>
      </c>
      <c r="CL307" s="75">
        <f t="shared" si="357"/>
        <v>4825.92</v>
      </c>
      <c r="CM307" s="75">
        <f t="shared" si="358"/>
        <v>4457.2188840761683</v>
      </c>
      <c r="CN307" s="75">
        <f t="shared" si="359"/>
        <v>6.6217951789130908E+19</v>
      </c>
      <c r="CO307" s="75">
        <f t="shared" si="360"/>
        <v>327953.06666666665</v>
      </c>
      <c r="CP307" s="106">
        <f t="shared" si="369"/>
        <v>0.92359982844228006</v>
      </c>
      <c r="CQ307" s="79">
        <f>CP307/(($C307/CJ$3))</f>
        <v>0.1738406596367883</v>
      </c>
      <c r="CR307" s="76">
        <f t="shared" si="361"/>
        <v>-19</v>
      </c>
      <c r="CS307" s="76">
        <f t="shared" si="362"/>
        <v>10</v>
      </c>
      <c r="CT307" s="76">
        <v>1</v>
      </c>
      <c r="CU307" s="67">
        <f t="shared" si="363"/>
        <v>2.6</v>
      </c>
      <c r="CV307" s="75">
        <f>CV306*CT307</f>
        <v>1</v>
      </c>
      <c r="CW307" s="75">
        <f t="shared" si="364"/>
        <v>-49.4</v>
      </c>
      <c r="CX307" s="75">
        <f t="shared" si="365"/>
        <v>0.71793647187314602</v>
      </c>
      <c r="CY307" s="75">
        <f t="shared" si="366"/>
        <v>6.6217951789130908E+19</v>
      </c>
      <c r="CZ307" s="75">
        <f t="shared" si="367"/>
        <v>327953.06666666665</v>
      </c>
    </row>
    <row r="308" spans="1:104">
      <c r="A308" s="67">
        <v>8192</v>
      </c>
      <c r="B308" s="67">
        <f t="shared" si="297"/>
        <v>10.066666666666666</v>
      </c>
      <c r="C308" s="88">
        <f t="shared" si="371"/>
        <v>12.14</v>
      </c>
      <c r="D308" s="92"/>
      <c r="E308" s="70">
        <f t="shared" si="298"/>
        <v>1.5212890458289531E+18</v>
      </c>
      <c r="F308" s="67">
        <f t="shared" si="368"/>
        <v>60.400000000000034</v>
      </c>
      <c r="G308" s="71">
        <v>302</v>
      </c>
      <c r="H308" s="76">
        <f t="shared" si="299"/>
        <v>302</v>
      </c>
      <c r="I308" s="76">
        <f t="shared" si="300"/>
        <v>10</v>
      </c>
      <c r="J308" s="76">
        <v>1</v>
      </c>
      <c r="K308" s="67">
        <f t="shared" si="301"/>
        <v>1</v>
      </c>
      <c r="L308" s="75">
        <f>L307*J308</f>
        <v>1.639390814208E+16</v>
      </c>
      <c r="M308" s="75">
        <f t="shared" si="302"/>
        <v>4.95096025890816E+18</v>
      </c>
      <c r="N308" s="75">
        <f t="shared" si="303"/>
        <v>1.5212890458289531E+19</v>
      </c>
      <c r="O308" s="75">
        <f t="shared" si="304"/>
        <v>7.6064452291447652E+19</v>
      </c>
      <c r="P308" s="75">
        <f t="shared" si="305"/>
        <v>328226.1333333333</v>
      </c>
      <c r="Q308" s="106">
        <f t="shared" si="370"/>
        <v>3.0727151224688773</v>
      </c>
      <c r="R308" s="79">
        <f>Q308/(($C308/K$3))</f>
        <v>0.25310668224620075</v>
      </c>
      <c r="S308" s="76">
        <f t="shared" si="306"/>
        <v>292</v>
      </c>
      <c r="T308" s="76">
        <f t="shared" si="307"/>
        <v>10</v>
      </c>
      <c r="U308" s="76">
        <v>1</v>
      </c>
      <c r="V308" s="67">
        <f t="shared" si="308"/>
        <v>1.05</v>
      </c>
      <c r="W308" s="75">
        <f>W307*U308</f>
        <v>1092927209472000</v>
      </c>
      <c r="X308" s="75">
        <f t="shared" si="309"/>
        <v>3.350914824241152E+17</v>
      </c>
      <c r="Y308" s="75">
        <f t="shared" si="310"/>
        <v>3.8032226145723802E+18</v>
      </c>
      <c r="Z308" s="75">
        <f t="shared" si="311"/>
        <v>7.6064452291447652E+19</v>
      </c>
      <c r="AA308" s="75">
        <f t="shared" si="312"/>
        <v>328226.1333333333</v>
      </c>
      <c r="AB308" s="106">
        <f t="shared" si="313"/>
        <v>11.349803901487283</v>
      </c>
      <c r="AC308" s="79">
        <f>AB308/(($C308/V$3))</f>
        <v>0.98165519741034979</v>
      </c>
      <c r="AD308" s="76">
        <f t="shared" si="314"/>
        <v>267</v>
      </c>
      <c r="AE308" s="76">
        <f t="shared" si="315"/>
        <v>10</v>
      </c>
      <c r="AF308" s="76">
        <v>1</v>
      </c>
      <c r="AG308" s="67">
        <f t="shared" si="316"/>
        <v>1.175</v>
      </c>
      <c r="AH308" s="75">
        <f>AH307*AF308</f>
        <v>72861813964800</v>
      </c>
      <c r="AI308" s="75">
        <f t="shared" si="317"/>
        <v>2.285857258610688E+16</v>
      </c>
      <c r="AJ308" s="75">
        <f t="shared" si="318"/>
        <v>1.1885070670538669E+17</v>
      </c>
      <c r="AK308" s="75">
        <f t="shared" si="319"/>
        <v>7.6064452291447652E+19</v>
      </c>
      <c r="AL308" s="75">
        <f t="shared" si="320"/>
        <v>328226.1333333333</v>
      </c>
      <c r="AM308" s="106">
        <f t="shared" si="321"/>
        <v>5.1993931929775217</v>
      </c>
      <c r="AN308" s="79">
        <f>AM308/(($C308/AG$3))</f>
        <v>0.50323616159378814</v>
      </c>
      <c r="AO308" s="76">
        <f t="shared" si="322"/>
        <v>237</v>
      </c>
      <c r="AP308" s="76">
        <f t="shared" si="323"/>
        <v>10</v>
      </c>
      <c r="AQ308" s="76">
        <v>1</v>
      </c>
      <c r="AR308" s="67">
        <f t="shared" si="324"/>
        <v>1.325</v>
      </c>
      <c r="AS308" s="75">
        <f>AS307*AQ308</f>
        <v>371743948800</v>
      </c>
      <c r="AT308" s="75">
        <f t="shared" si="325"/>
        <v>116736893521920</v>
      </c>
      <c r="AU308" s="75">
        <f t="shared" si="326"/>
        <v>1857042292271663</v>
      </c>
      <c r="AV308" s="75">
        <f t="shared" si="327"/>
        <v>7.6064452291447652E+19</v>
      </c>
      <c r="AW308" s="75">
        <f t="shared" si="328"/>
        <v>328226.1333333333</v>
      </c>
      <c r="AX308" s="106">
        <f t="shared" si="329"/>
        <v>15.907929671976076</v>
      </c>
      <c r="AY308" s="79">
        <f>AX308/(($C308/AR$3))</f>
        <v>1.7362443834735009</v>
      </c>
      <c r="AZ308" s="76">
        <f t="shared" si="330"/>
        <v>200</v>
      </c>
      <c r="BA308" s="76">
        <f t="shared" si="331"/>
        <v>10</v>
      </c>
      <c r="BB308" s="76">
        <v>14</v>
      </c>
      <c r="BC308" s="67">
        <f t="shared" si="332"/>
        <v>1.51</v>
      </c>
      <c r="BD308" s="75">
        <f>BD307*BB308</f>
        <v>26553139200</v>
      </c>
      <c r="BE308" s="75">
        <f t="shared" si="333"/>
        <v>8019048038400</v>
      </c>
      <c r="BF308" s="75">
        <f t="shared" si="334"/>
        <v>10995116277760.146</v>
      </c>
      <c r="BG308" s="75">
        <f t="shared" si="335"/>
        <v>7.6064452291447652E+19</v>
      </c>
      <c r="BH308" s="75">
        <f t="shared" si="336"/>
        <v>328226.1333333333</v>
      </c>
      <c r="BI308" s="106">
        <f t="shared" si="337"/>
        <v>1.3711248797998155</v>
      </c>
      <c r="BJ308" s="79">
        <f>BI308/(($C308/BC$3))</f>
        <v>0.1705435394149688</v>
      </c>
      <c r="BK308" s="76">
        <f t="shared" si="338"/>
        <v>150</v>
      </c>
      <c r="BL308" s="76">
        <f t="shared" si="339"/>
        <v>10</v>
      </c>
      <c r="BM308" s="76">
        <v>1</v>
      </c>
      <c r="BN308" s="67">
        <f t="shared" si="340"/>
        <v>1.76</v>
      </c>
      <c r="BO308" s="75">
        <f>BO307*BM308</f>
        <v>9676800</v>
      </c>
      <c r="BP308" s="75">
        <f t="shared" si="341"/>
        <v>2554675200</v>
      </c>
      <c r="BQ308" s="75">
        <f t="shared" si="342"/>
        <v>10737418240.000107</v>
      </c>
      <c r="BR308" s="75">
        <f t="shared" si="343"/>
        <v>7.6064452291447652E+19</v>
      </c>
      <c r="BS308" s="75">
        <f t="shared" si="344"/>
        <v>328226.1333333333</v>
      </c>
      <c r="BT308" s="106">
        <f t="shared" si="345"/>
        <v>4.2030463363797113</v>
      </c>
      <c r="BU308" s="79">
        <f>BT308/(($C308/BN$3))</f>
        <v>0.60933785436806354</v>
      </c>
      <c r="BV308" s="76">
        <f t="shared" si="346"/>
        <v>95</v>
      </c>
      <c r="BW308" s="76">
        <f t="shared" si="347"/>
        <v>10</v>
      </c>
      <c r="BX308" s="76">
        <v>1</v>
      </c>
      <c r="BY308" s="67">
        <f t="shared" si="348"/>
        <v>2.0350000000000001</v>
      </c>
      <c r="BZ308" s="75">
        <f>BZ307*BX308</f>
        <v>4800</v>
      </c>
      <c r="CA308" s="75">
        <f t="shared" si="349"/>
        <v>927960.00000000012</v>
      </c>
      <c r="CB308" s="75">
        <f t="shared" si="350"/>
        <v>5242880.0000000335</v>
      </c>
      <c r="CC308" s="75">
        <f t="shared" si="351"/>
        <v>7.6064452291447652E+19</v>
      </c>
      <c r="CD308" s="75">
        <f t="shared" si="352"/>
        <v>328226.1333333333</v>
      </c>
      <c r="CE308" s="106">
        <f t="shared" si="353"/>
        <v>5.6498987025303169</v>
      </c>
      <c r="CF308" s="79">
        <f>CE308/(($C308/BY$3))</f>
        <v>0.94707939535825325</v>
      </c>
      <c r="CG308" s="76">
        <f t="shared" si="354"/>
        <v>45</v>
      </c>
      <c r="CH308" s="76">
        <f t="shared" si="355"/>
        <v>10</v>
      </c>
      <c r="CI308" s="76">
        <v>1</v>
      </c>
      <c r="CJ308" s="67">
        <f t="shared" si="356"/>
        <v>2.2850000000000001</v>
      </c>
      <c r="CK308" s="75">
        <f>CK307*CI308</f>
        <v>48</v>
      </c>
      <c r="CL308" s="75">
        <f t="shared" si="357"/>
        <v>4935.6000000000004</v>
      </c>
      <c r="CM308" s="75">
        <f t="shared" si="358"/>
        <v>5120.0000000000146</v>
      </c>
      <c r="CN308" s="75">
        <f t="shared" si="359"/>
        <v>7.6064452291447652E+19</v>
      </c>
      <c r="CO308" s="75">
        <f t="shared" si="360"/>
        <v>328226.1333333333</v>
      </c>
      <c r="CP308" s="106">
        <f t="shared" si="369"/>
        <v>1.0373612124159199</v>
      </c>
      <c r="CQ308" s="79">
        <f>CP308/(($C308/CJ$3))</f>
        <v>0.19525291353956978</v>
      </c>
      <c r="CR308" s="76">
        <f t="shared" si="361"/>
        <v>-18</v>
      </c>
      <c r="CS308" s="76">
        <f t="shared" si="362"/>
        <v>10</v>
      </c>
      <c r="CT308" s="76">
        <v>1</v>
      </c>
      <c r="CU308" s="67">
        <f t="shared" si="363"/>
        <v>2.6</v>
      </c>
      <c r="CV308" s="75">
        <f>CV307*CT308</f>
        <v>1</v>
      </c>
      <c r="CW308" s="75">
        <f t="shared" si="364"/>
        <v>-46.800000000000004</v>
      </c>
      <c r="CX308" s="75">
        <f t="shared" si="365"/>
        <v>0.8246924442330581</v>
      </c>
      <c r="CY308" s="75">
        <f t="shared" si="366"/>
        <v>7.6064452291447652E+19</v>
      </c>
      <c r="CZ308" s="75">
        <f t="shared" si="367"/>
        <v>328226.1333333333</v>
      </c>
    </row>
    <row r="309" spans="1:104">
      <c r="A309" s="67">
        <v>8192</v>
      </c>
      <c r="B309" s="67">
        <f t="shared" si="297"/>
        <v>10.1</v>
      </c>
      <c r="C309" s="88">
        <f t="shared" si="371"/>
        <v>12.14</v>
      </c>
      <c r="D309" s="92"/>
      <c r="E309" s="70">
        <f t="shared" si="298"/>
        <v>1.7475022244187272E+18</v>
      </c>
      <c r="F309" s="67">
        <f t="shared" si="368"/>
        <v>60.60000000000003</v>
      </c>
      <c r="G309" s="71">
        <v>303</v>
      </c>
      <c r="H309" s="76">
        <f t="shared" si="299"/>
        <v>303</v>
      </c>
      <c r="I309" s="76">
        <f t="shared" si="300"/>
        <v>10</v>
      </c>
      <c r="J309" s="76">
        <v>1</v>
      </c>
      <c r="K309" s="67">
        <f t="shared" si="301"/>
        <v>1</v>
      </c>
      <c r="L309" s="75">
        <f>L308*J309</f>
        <v>1.639390814208E+16</v>
      </c>
      <c r="M309" s="75">
        <f t="shared" si="302"/>
        <v>4.96735416705024E+18</v>
      </c>
      <c r="N309" s="75">
        <f t="shared" si="303"/>
        <v>1.7475022244187271E+19</v>
      </c>
      <c r="O309" s="75">
        <f t="shared" si="304"/>
        <v>8.737511122093636E+19</v>
      </c>
      <c r="P309" s="75">
        <f t="shared" si="305"/>
        <v>328499.20000000001</v>
      </c>
      <c r="Q309" s="106">
        <f t="shared" si="370"/>
        <v>3.5179738864008665</v>
      </c>
      <c r="R309" s="79">
        <f>Q309/(($C309/K$3))</f>
        <v>0.2897836809226414</v>
      </c>
      <c r="S309" s="76">
        <f t="shared" si="306"/>
        <v>293</v>
      </c>
      <c r="T309" s="76">
        <f t="shared" si="307"/>
        <v>10</v>
      </c>
      <c r="U309" s="76">
        <v>1</v>
      </c>
      <c r="V309" s="67">
        <f t="shared" si="308"/>
        <v>1.05</v>
      </c>
      <c r="W309" s="75">
        <f>W308*U309</f>
        <v>1092927209472000</v>
      </c>
      <c r="X309" s="75">
        <f t="shared" si="309"/>
        <v>3.362390559940608E+17</v>
      </c>
      <c r="Y309" s="75">
        <f t="shared" si="310"/>
        <v>4.3687555610468152E+18</v>
      </c>
      <c r="Z309" s="75">
        <f t="shared" si="311"/>
        <v>8.737511122093636E+19</v>
      </c>
      <c r="AA309" s="75">
        <f t="shared" si="312"/>
        <v>328499.20000000001</v>
      </c>
      <c r="AB309" s="106">
        <f t="shared" si="313"/>
        <v>12.993004480490759</v>
      </c>
      <c r="AC309" s="79">
        <f>AB309/(($C309/V$3))</f>
        <v>1.1237771585267955</v>
      </c>
      <c r="AD309" s="76">
        <f t="shared" si="314"/>
        <v>268</v>
      </c>
      <c r="AE309" s="76">
        <f t="shared" si="315"/>
        <v>10</v>
      </c>
      <c r="AF309" s="76">
        <v>1</v>
      </c>
      <c r="AG309" s="67">
        <f t="shared" si="316"/>
        <v>1.175</v>
      </c>
      <c r="AH309" s="75">
        <f>AH308*AF309</f>
        <v>72861813964800</v>
      </c>
      <c r="AI309" s="75">
        <f t="shared" si="317"/>
        <v>2.294418521751552E+16</v>
      </c>
      <c r="AJ309" s="75">
        <f t="shared" si="318"/>
        <v>1.3652361128271278E+17</v>
      </c>
      <c r="AK309" s="75">
        <f t="shared" si="319"/>
        <v>8.737511122093636E+19</v>
      </c>
      <c r="AL309" s="75">
        <f t="shared" si="320"/>
        <v>328499.20000000001</v>
      </c>
      <c r="AM309" s="106">
        <f t="shared" si="321"/>
        <v>5.9502488316077171</v>
      </c>
      <c r="AN309" s="79">
        <f>AM309/(($C309/AG$3))</f>
        <v>0.57590958625527733</v>
      </c>
      <c r="AO309" s="76">
        <f t="shared" si="322"/>
        <v>238</v>
      </c>
      <c r="AP309" s="76">
        <f t="shared" si="323"/>
        <v>10</v>
      </c>
      <c r="AQ309" s="76">
        <v>1</v>
      </c>
      <c r="AR309" s="67">
        <f t="shared" si="324"/>
        <v>1.325</v>
      </c>
      <c r="AS309" s="75">
        <f>AS308*AQ309</f>
        <v>371743948800</v>
      </c>
      <c r="AT309" s="75">
        <f t="shared" si="325"/>
        <v>117229454254080</v>
      </c>
      <c r="AU309" s="75">
        <f t="shared" si="326"/>
        <v>2133181426292382.7</v>
      </c>
      <c r="AV309" s="75">
        <f t="shared" si="327"/>
        <v>8.737511122093636E+19</v>
      </c>
      <c r="AW309" s="75">
        <f t="shared" si="328"/>
        <v>328499.20000000001</v>
      </c>
      <c r="AX309" s="106">
        <f t="shared" si="329"/>
        <v>18.196633600878002</v>
      </c>
      <c r="AY309" s="79">
        <f>AX309/(($C309/AR$3))</f>
        <v>1.9860411467185626</v>
      </c>
      <c r="AZ309" s="76">
        <f t="shared" si="330"/>
        <v>201</v>
      </c>
      <c r="BA309" s="76">
        <f t="shared" si="331"/>
        <v>10</v>
      </c>
      <c r="BB309" s="76">
        <v>1</v>
      </c>
      <c r="BC309" s="67">
        <f t="shared" si="332"/>
        <v>1.51</v>
      </c>
      <c r="BD309" s="75">
        <f>BD308*BB309</f>
        <v>26553139200</v>
      </c>
      <c r="BE309" s="75">
        <f t="shared" si="333"/>
        <v>8059143278592</v>
      </c>
      <c r="BF309" s="75">
        <f t="shared" si="334"/>
        <v>12630071981264.203</v>
      </c>
      <c r="BG309" s="75">
        <f t="shared" si="335"/>
        <v>8.737511122093636E+19</v>
      </c>
      <c r="BH309" s="75">
        <f t="shared" si="336"/>
        <v>328499.20000000001</v>
      </c>
      <c r="BI309" s="106">
        <f t="shared" si="337"/>
        <v>1.5671730287776671</v>
      </c>
      <c r="BJ309" s="79">
        <f>BI309/(($C309/BC$3))</f>
        <v>0.19492844097646433</v>
      </c>
      <c r="BK309" s="76">
        <f t="shared" si="338"/>
        <v>151</v>
      </c>
      <c r="BL309" s="76">
        <f t="shared" si="339"/>
        <v>10</v>
      </c>
      <c r="BM309" s="76">
        <v>1</v>
      </c>
      <c r="BN309" s="67">
        <f t="shared" si="340"/>
        <v>1.76</v>
      </c>
      <c r="BO309" s="75">
        <f>BO308*BM309</f>
        <v>9676800</v>
      </c>
      <c r="BP309" s="75">
        <f t="shared" si="341"/>
        <v>2571706368</v>
      </c>
      <c r="BQ309" s="75">
        <f t="shared" si="342"/>
        <v>12334054669.203283</v>
      </c>
      <c r="BR309" s="75">
        <f t="shared" si="343"/>
        <v>8.737511122093636E+19</v>
      </c>
      <c r="BS309" s="75">
        <f t="shared" si="344"/>
        <v>328499.20000000001</v>
      </c>
      <c r="BT309" s="106">
        <f t="shared" si="345"/>
        <v>4.7960586879890963</v>
      </c>
      <c r="BU309" s="79">
        <f>BT309/(($C309/BN$3))</f>
        <v>0.69530999100995128</v>
      </c>
      <c r="BV309" s="76">
        <f t="shared" si="346"/>
        <v>96</v>
      </c>
      <c r="BW309" s="76">
        <f t="shared" si="347"/>
        <v>10</v>
      </c>
      <c r="BX309" s="76">
        <v>1</v>
      </c>
      <c r="BY309" s="67">
        <f t="shared" si="348"/>
        <v>2.0350000000000001</v>
      </c>
      <c r="BZ309" s="75">
        <f>BZ308*BX309</f>
        <v>4800</v>
      </c>
      <c r="CA309" s="75">
        <f t="shared" si="349"/>
        <v>937728.00000000012</v>
      </c>
      <c r="CB309" s="75">
        <f t="shared" si="350"/>
        <v>6022487.6314468943</v>
      </c>
      <c r="CC309" s="75">
        <f t="shared" si="351"/>
        <v>8.737511122093636E+19</v>
      </c>
      <c r="CD309" s="75">
        <f t="shared" si="352"/>
        <v>328499.20000000001</v>
      </c>
      <c r="CE309" s="106">
        <f t="shared" si="353"/>
        <v>6.4224248731475369</v>
      </c>
      <c r="CF309" s="79">
        <f>CE309/(($C309/BY$3))</f>
        <v>1.0765761628381578</v>
      </c>
      <c r="CG309" s="76">
        <f t="shared" si="354"/>
        <v>46</v>
      </c>
      <c r="CH309" s="76">
        <f t="shared" si="355"/>
        <v>10</v>
      </c>
      <c r="CI309" s="76">
        <v>1</v>
      </c>
      <c r="CJ309" s="67">
        <f t="shared" si="356"/>
        <v>2.2850000000000001</v>
      </c>
      <c r="CK309" s="75">
        <f>CK308*CI309</f>
        <v>48</v>
      </c>
      <c r="CL309" s="75">
        <f t="shared" si="357"/>
        <v>5045.2800000000007</v>
      </c>
      <c r="CM309" s="75">
        <f t="shared" si="358"/>
        <v>5881.3355775848368</v>
      </c>
      <c r="CN309" s="75">
        <f t="shared" si="359"/>
        <v>8.737511122093636E+19</v>
      </c>
      <c r="CO309" s="75">
        <f t="shared" si="360"/>
        <v>328499.20000000001</v>
      </c>
      <c r="CP309" s="106">
        <f t="shared" si="369"/>
        <v>1.165710441756421</v>
      </c>
      <c r="CQ309" s="79">
        <f>CP309/(($C309/CJ$3))</f>
        <v>0.21941090275234121</v>
      </c>
      <c r="CR309" s="76">
        <f t="shared" si="361"/>
        <v>-17</v>
      </c>
      <c r="CS309" s="76">
        <f t="shared" si="362"/>
        <v>10</v>
      </c>
      <c r="CT309" s="76">
        <v>1</v>
      </c>
      <c r="CU309" s="67">
        <f t="shared" si="363"/>
        <v>2.6</v>
      </c>
      <c r="CV309" s="75">
        <f>CV308*CT309</f>
        <v>1</v>
      </c>
      <c r="CW309" s="75">
        <f t="shared" si="364"/>
        <v>-44.2</v>
      </c>
      <c r="CX309" s="75">
        <f t="shared" si="365"/>
        <v>0.94732285406899774</v>
      </c>
      <c r="CY309" s="75">
        <f t="shared" si="366"/>
        <v>8.737511122093636E+19</v>
      </c>
      <c r="CZ309" s="75">
        <f t="shared" si="367"/>
        <v>328499.20000000001</v>
      </c>
    </row>
    <row r="310" spans="1:104">
      <c r="A310" s="67">
        <v>8192</v>
      </c>
      <c r="B310" s="67">
        <f t="shared" si="297"/>
        <v>10.133333333333333</v>
      </c>
      <c r="C310" s="88">
        <f t="shared" si="371"/>
        <v>12.14</v>
      </c>
      <c r="D310" s="92"/>
      <c r="E310" s="70">
        <f t="shared" si="298"/>
        <v>2.0073529305434519E+18</v>
      </c>
      <c r="F310" s="67">
        <f t="shared" si="368"/>
        <v>60.800000000000033</v>
      </c>
      <c r="G310" s="71">
        <v>304</v>
      </c>
      <c r="H310" s="76">
        <f t="shared" si="299"/>
        <v>304</v>
      </c>
      <c r="I310" s="76">
        <f t="shared" si="300"/>
        <v>10</v>
      </c>
      <c r="J310" s="76">
        <v>1</v>
      </c>
      <c r="K310" s="67">
        <f t="shared" si="301"/>
        <v>1</v>
      </c>
      <c r="L310" s="75">
        <f>L309*J310</f>
        <v>1.639390814208E+16</v>
      </c>
      <c r="M310" s="75">
        <f t="shared" si="302"/>
        <v>4.98374807519232E+18</v>
      </c>
      <c r="N310" s="75">
        <f t="shared" si="303"/>
        <v>2.0073529305434518E+19</v>
      </c>
      <c r="O310" s="75">
        <f t="shared" si="304"/>
        <v>1.0036764652717259E+20</v>
      </c>
      <c r="P310" s="75">
        <f t="shared" si="305"/>
        <v>328772.26666666666</v>
      </c>
      <c r="Q310" s="106">
        <f t="shared" si="370"/>
        <v>4.0277977543357046</v>
      </c>
      <c r="R310" s="79">
        <f>Q310/(($C310/K$3))</f>
        <v>0.33177905719404482</v>
      </c>
      <c r="S310" s="76">
        <f t="shared" si="306"/>
        <v>294</v>
      </c>
      <c r="T310" s="76">
        <f t="shared" si="307"/>
        <v>10</v>
      </c>
      <c r="U310" s="76">
        <v>1</v>
      </c>
      <c r="V310" s="67">
        <f t="shared" si="308"/>
        <v>1.05</v>
      </c>
      <c r="W310" s="75">
        <f>W309*U310</f>
        <v>1092927209472000</v>
      </c>
      <c r="X310" s="75">
        <f t="shared" si="309"/>
        <v>3.373866295640064E+17</v>
      </c>
      <c r="Y310" s="75">
        <f t="shared" si="310"/>
        <v>5.0183823263586263E+18</v>
      </c>
      <c r="Z310" s="75">
        <f t="shared" si="311"/>
        <v>1.0036764652717259E+20</v>
      </c>
      <c r="AA310" s="75">
        <f t="shared" si="312"/>
        <v>328772.26666666666</v>
      </c>
      <c r="AB310" s="106">
        <f t="shared" si="313"/>
        <v>14.874277421259153</v>
      </c>
      <c r="AC310" s="79">
        <f>AB310/(($C310/V$3))</f>
        <v>1.2864902217728262</v>
      </c>
      <c r="AD310" s="76">
        <f t="shared" si="314"/>
        <v>269</v>
      </c>
      <c r="AE310" s="76">
        <f t="shared" si="315"/>
        <v>10</v>
      </c>
      <c r="AF310" s="76">
        <v>1</v>
      </c>
      <c r="AG310" s="67">
        <f t="shared" si="316"/>
        <v>1.175</v>
      </c>
      <c r="AH310" s="75">
        <f>AH309*AF310</f>
        <v>72861813964800</v>
      </c>
      <c r="AI310" s="75">
        <f t="shared" si="317"/>
        <v>2.302979784892416E+16</v>
      </c>
      <c r="AJ310" s="75">
        <f t="shared" si="318"/>
        <v>1.5682444769870682E+17</v>
      </c>
      <c r="AK310" s="75">
        <f t="shared" si="319"/>
        <v>1.0036764652717259E+20</v>
      </c>
      <c r="AL310" s="75">
        <f t="shared" si="320"/>
        <v>328772.26666666666</v>
      </c>
      <c r="AM310" s="106">
        <f t="shared" si="321"/>
        <v>6.8096319701752348</v>
      </c>
      <c r="AN310" s="79">
        <f>AM310/(($C310/AG$3))</f>
        <v>0.65908711408203469</v>
      </c>
      <c r="AO310" s="76">
        <f t="shared" si="322"/>
        <v>239</v>
      </c>
      <c r="AP310" s="76">
        <f t="shared" si="323"/>
        <v>10</v>
      </c>
      <c r="AQ310" s="76">
        <v>1</v>
      </c>
      <c r="AR310" s="67">
        <f t="shared" si="324"/>
        <v>1.325</v>
      </c>
      <c r="AS310" s="75">
        <f>AS309*AQ310</f>
        <v>371743948800</v>
      </c>
      <c r="AT310" s="75">
        <f t="shared" si="325"/>
        <v>117722014986240</v>
      </c>
      <c r="AU310" s="75">
        <f t="shared" si="326"/>
        <v>2450381995292289</v>
      </c>
      <c r="AV310" s="75">
        <f t="shared" si="327"/>
        <v>1.0036764652717259E+20</v>
      </c>
      <c r="AW310" s="75">
        <f t="shared" si="328"/>
        <v>328772.26666666666</v>
      </c>
      <c r="AX310" s="106">
        <f t="shared" si="329"/>
        <v>20.814985162959562</v>
      </c>
      <c r="AY310" s="79">
        <f>AX310/(($C310/AR$3))</f>
        <v>2.2718167496640378</v>
      </c>
      <c r="AZ310" s="76">
        <f t="shared" si="330"/>
        <v>202</v>
      </c>
      <c r="BA310" s="76">
        <f t="shared" si="331"/>
        <v>10</v>
      </c>
      <c r="BB310" s="76">
        <v>1</v>
      </c>
      <c r="BC310" s="67">
        <f t="shared" si="332"/>
        <v>1.51</v>
      </c>
      <c r="BD310" s="75">
        <f>BD309*BB310</f>
        <v>26553139200</v>
      </c>
      <c r="BE310" s="75">
        <f t="shared" si="333"/>
        <v>8099238518784</v>
      </c>
      <c r="BF310" s="75">
        <f t="shared" si="334"/>
        <v>14508142908372.336</v>
      </c>
      <c r="BG310" s="75">
        <f t="shared" si="335"/>
        <v>1.0036764652717259E+20</v>
      </c>
      <c r="BH310" s="75">
        <f t="shared" si="336"/>
        <v>328772.26666666666</v>
      </c>
      <c r="BI310" s="106">
        <f t="shared" si="337"/>
        <v>1.7912971540132583</v>
      </c>
      <c r="BJ310" s="79">
        <f>BI310/(($C310/BC$3))</f>
        <v>0.22280549444481218</v>
      </c>
      <c r="BK310" s="76">
        <f t="shared" si="338"/>
        <v>152</v>
      </c>
      <c r="BL310" s="76">
        <f t="shared" si="339"/>
        <v>10</v>
      </c>
      <c r="BM310" s="76">
        <v>1</v>
      </c>
      <c r="BN310" s="67">
        <f t="shared" si="340"/>
        <v>1.76</v>
      </c>
      <c r="BO310" s="75">
        <f>BO309*BM310</f>
        <v>9676800</v>
      </c>
      <c r="BP310" s="75">
        <f t="shared" si="341"/>
        <v>2588737536</v>
      </c>
      <c r="BQ310" s="75">
        <f t="shared" si="342"/>
        <v>14168108308.95731</v>
      </c>
      <c r="BR310" s="75">
        <f t="shared" si="343"/>
        <v>1.0036764652717259E+20</v>
      </c>
      <c r="BS310" s="75">
        <f t="shared" si="344"/>
        <v>328772.26666666666</v>
      </c>
      <c r="BT310" s="106">
        <f t="shared" si="345"/>
        <v>5.4729798258533497</v>
      </c>
      <c r="BU310" s="79">
        <f>BT310/(($C310/BN$3))</f>
        <v>0.79344682813030432</v>
      </c>
      <c r="BV310" s="76">
        <f t="shared" si="346"/>
        <v>97</v>
      </c>
      <c r="BW310" s="76">
        <f t="shared" si="347"/>
        <v>10</v>
      </c>
      <c r="BX310" s="76">
        <v>1</v>
      </c>
      <c r="BY310" s="67">
        <f t="shared" si="348"/>
        <v>2.0350000000000001</v>
      </c>
      <c r="BZ310" s="75">
        <f>BZ309*BX310</f>
        <v>4800</v>
      </c>
      <c r="CA310" s="75">
        <f t="shared" si="349"/>
        <v>947496.00000000012</v>
      </c>
      <c r="CB310" s="75">
        <f t="shared" si="350"/>
        <v>6918021.6352330381</v>
      </c>
      <c r="CC310" s="75">
        <f t="shared" si="351"/>
        <v>1.0036764652717259E+20</v>
      </c>
      <c r="CD310" s="75">
        <f t="shared" si="352"/>
        <v>328772.26666666666</v>
      </c>
      <c r="CE310" s="106">
        <f t="shared" si="353"/>
        <v>7.3013729189706735</v>
      </c>
      <c r="CF310" s="79">
        <f>CE310/(($C310/BY$3))</f>
        <v>1.2239121820515091</v>
      </c>
      <c r="CG310" s="76">
        <f t="shared" si="354"/>
        <v>47</v>
      </c>
      <c r="CH310" s="76">
        <f t="shared" si="355"/>
        <v>10</v>
      </c>
      <c r="CI310" s="76">
        <v>1</v>
      </c>
      <c r="CJ310" s="67">
        <f t="shared" si="356"/>
        <v>2.2850000000000001</v>
      </c>
      <c r="CK310" s="75">
        <f>CK309*CI310</f>
        <v>48</v>
      </c>
      <c r="CL310" s="75">
        <f t="shared" si="357"/>
        <v>5154.96</v>
      </c>
      <c r="CM310" s="75">
        <f t="shared" si="358"/>
        <v>6755.8805031572392</v>
      </c>
      <c r="CN310" s="75">
        <f t="shared" si="359"/>
        <v>1.0036764652717259E+20</v>
      </c>
      <c r="CO310" s="75">
        <f t="shared" si="360"/>
        <v>328772.26666666666</v>
      </c>
      <c r="CP310" s="106">
        <f t="shared" si="369"/>
        <v>1.3105592484048836</v>
      </c>
      <c r="CQ310" s="79">
        <f>CP310/(($C310/CJ$3))</f>
        <v>0.2466744549098154</v>
      </c>
      <c r="CR310" s="76">
        <f t="shared" si="361"/>
        <v>-16</v>
      </c>
      <c r="CS310" s="76">
        <f t="shared" si="362"/>
        <v>10</v>
      </c>
      <c r="CT310" s="76">
        <v>1</v>
      </c>
      <c r="CU310" s="67">
        <f t="shared" si="363"/>
        <v>2.6</v>
      </c>
      <c r="CV310" s="75">
        <f>CV309*CT310</f>
        <v>1</v>
      </c>
      <c r="CW310" s="75">
        <f t="shared" si="364"/>
        <v>-41.6</v>
      </c>
      <c r="CX310" s="75">
        <f t="shared" si="365"/>
        <v>1.088188204120154</v>
      </c>
      <c r="CY310" s="75">
        <f t="shared" si="366"/>
        <v>1.0036764652717259E+20</v>
      </c>
      <c r="CZ310" s="75">
        <f t="shared" si="367"/>
        <v>328772.26666666666</v>
      </c>
    </row>
    <row r="311" spans="1:104">
      <c r="A311" s="67">
        <v>8192</v>
      </c>
      <c r="B311" s="67">
        <f t="shared" si="297"/>
        <v>10.166666666666666</v>
      </c>
      <c r="C311" s="88">
        <f t="shared" si="371"/>
        <v>12.14</v>
      </c>
      <c r="D311" s="92"/>
      <c r="E311" s="70">
        <f t="shared" si="298"/>
        <v>2.3058430092137411E+18</v>
      </c>
      <c r="F311" s="67">
        <f t="shared" si="368"/>
        <v>61.000000000000036</v>
      </c>
      <c r="G311" s="71">
        <v>305</v>
      </c>
      <c r="H311" s="76">
        <f t="shared" si="299"/>
        <v>305</v>
      </c>
      <c r="I311" s="76">
        <f t="shared" si="300"/>
        <v>10</v>
      </c>
      <c r="J311" s="76">
        <v>1</v>
      </c>
      <c r="K311" s="67">
        <f t="shared" si="301"/>
        <v>1</v>
      </c>
      <c r="L311" s="75">
        <f>L310*J311</f>
        <v>1.639390814208E+16</v>
      </c>
      <c r="M311" s="75">
        <f t="shared" si="302"/>
        <v>5.0001419833344E+18</v>
      </c>
      <c r="N311" s="75">
        <f t="shared" si="303"/>
        <v>2.3058430092137411E+19</v>
      </c>
      <c r="O311" s="75">
        <f t="shared" si="304"/>
        <v>1.1529215046068706E+20</v>
      </c>
      <c r="P311" s="75">
        <f t="shared" si="305"/>
        <v>329045.33333333331</v>
      </c>
      <c r="Q311" s="106">
        <f t="shared" si="370"/>
        <v>4.6115550656344846</v>
      </c>
      <c r="R311" s="79">
        <f>Q311/(($C311/K$3))</f>
        <v>0.37986450293529528</v>
      </c>
      <c r="S311" s="76">
        <f t="shared" si="306"/>
        <v>295</v>
      </c>
      <c r="T311" s="76">
        <f t="shared" si="307"/>
        <v>10</v>
      </c>
      <c r="U311" s="76">
        <v>1</v>
      </c>
      <c r="V311" s="67">
        <f t="shared" si="308"/>
        <v>1.05</v>
      </c>
      <c r="W311" s="75">
        <f>W310*U311</f>
        <v>1092927209472000</v>
      </c>
      <c r="X311" s="75">
        <f t="shared" si="309"/>
        <v>3.38534203133952E+17</v>
      </c>
      <c r="Y311" s="75">
        <f t="shared" si="310"/>
        <v>5.7646075230343485E+18</v>
      </c>
      <c r="Z311" s="75">
        <f t="shared" si="311"/>
        <v>1.1529215046068706E+20</v>
      </c>
      <c r="AA311" s="75">
        <f t="shared" si="312"/>
        <v>329045.33333333331</v>
      </c>
      <c r="AB311" s="106">
        <f t="shared" si="313"/>
        <v>17.028139164873085</v>
      </c>
      <c r="AC311" s="79">
        <f>AB311/(($C311/V$3))</f>
        <v>1.4727797465499786</v>
      </c>
      <c r="AD311" s="76">
        <f t="shared" si="314"/>
        <v>270</v>
      </c>
      <c r="AE311" s="76">
        <f t="shared" si="315"/>
        <v>10</v>
      </c>
      <c r="AF311" s="76">
        <v>1</v>
      </c>
      <c r="AG311" s="67">
        <f t="shared" si="316"/>
        <v>1.175</v>
      </c>
      <c r="AH311" s="75">
        <f>AH310*AF311</f>
        <v>72861813964800</v>
      </c>
      <c r="AI311" s="75">
        <f t="shared" si="317"/>
        <v>2.31154104803328E+16</v>
      </c>
      <c r="AJ311" s="75">
        <f t="shared" si="318"/>
        <v>1.8014398509482304E+17</v>
      </c>
      <c r="AK311" s="75">
        <f t="shared" si="319"/>
        <v>1.1529215046068706E+20</v>
      </c>
      <c r="AL311" s="75">
        <f t="shared" si="320"/>
        <v>329045.33333333331</v>
      </c>
      <c r="AM311" s="106">
        <f t="shared" si="321"/>
        <v>7.7932418828596743</v>
      </c>
      <c r="AN311" s="79">
        <f>AM311/(($C311/AG$3))</f>
        <v>0.75428823825042146</v>
      </c>
      <c r="AO311" s="76">
        <f t="shared" si="322"/>
        <v>240</v>
      </c>
      <c r="AP311" s="76">
        <f t="shared" si="323"/>
        <v>10</v>
      </c>
      <c r="AQ311" s="76">
        <v>14</v>
      </c>
      <c r="AR311" s="67">
        <f t="shared" si="324"/>
        <v>1.325</v>
      </c>
      <c r="AS311" s="75">
        <f>AS310*AQ311</f>
        <v>5204415283200</v>
      </c>
      <c r="AT311" s="75">
        <f t="shared" si="325"/>
        <v>1655004060057600</v>
      </c>
      <c r="AU311" s="75">
        <f t="shared" si="326"/>
        <v>2814749767106605.5</v>
      </c>
      <c r="AV311" s="75">
        <f t="shared" si="327"/>
        <v>1.1529215046068706E+20</v>
      </c>
      <c r="AW311" s="75">
        <f t="shared" si="328"/>
        <v>329045.33333333331</v>
      </c>
      <c r="AX311" s="106">
        <f t="shared" si="329"/>
        <v>1.7007509739937692</v>
      </c>
      <c r="AY311" s="79">
        <f>AX311/(($C311/AR$3))</f>
        <v>0.18562562113193937</v>
      </c>
      <c r="AZ311" s="76">
        <f t="shared" si="330"/>
        <v>203</v>
      </c>
      <c r="BA311" s="76">
        <f t="shared" si="331"/>
        <v>10</v>
      </c>
      <c r="BB311" s="76">
        <v>1</v>
      </c>
      <c r="BC311" s="67">
        <f t="shared" si="332"/>
        <v>1.51</v>
      </c>
      <c r="BD311" s="75">
        <f>BD310*BB311</f>
        <v>26553139200</v>
      </c>
      <c r="BE311" s="75">
        <f t="shared" si="333"/>
        <v>8139333758976</v>
      </c>
      <c r="BF311" s="75">
        <f t="shared" si="334"/>
        <v>16665479892909.199</v>
      </c>
      <c r="BG311" s="75">
        <f t="shared" si="335"/>
        <v>1.1529215046068706E+20</v>
      </c>
      <c r="BH311" s="75">
        <f t="shared" si="336"/>
        <v>329045.33333333331</v>
      </c>
      <c r="BI311" s="106">
        <f t="shared" si="337"/>
        <v>2.0475238375045901</v>
      </c>
      <c r="BJ311" s="79">
        <f>BI311/(($C311/BC$3))</f>
        <v>0.25467553497791851</v>
      </c>
      <c r="BK311" s="76">
        <f t="shared" si="338"/>
        <v>153</v>
      </c>
      <c r="BL311" s="76">
        <f t="shared" si="339"/>
        <v>10</v>
      </c>
      <c r="BM311" s="76">
        <v>1</v>
      </c>
      <c r="BN311" s="67">
        <f t="shared" si="340"/>
        <v>1.76</v>
      </c>
      <c r="BO311" s="75">
        <f>BO310*BM311</f>
        <v>9676800</v>
      </c>
      <c r="BP311" s="75">
        <f t="shared" si="341"/>
        <v>2605768704</v>
      </c>
      <c r="BQ311" s="75">
        <f t="shared" si="342"/>
        <v>16274882707.91909</v>
      </c>
      <c r="BR311" s="75">
        <f t="shared" si="343"/>
        <v>1.1529215046068706E+20</v>
      </c>
      <c r="BS311" s="75">
        <f t="shared" si="344"/>
        <v>329045.33333333331</v>
      </c>
      <c r="BT311" s="106">
        <f t="shared" si="345"/>
        <v>6.2457127077074182</v>
      </c>
      <c r="BU311" s="79">
        <f>BT311/(($C311/BN$3))</f>
        <v>0.90547400045840654</v>
      </c>
      <c r="BV311" s="76">
        <f t="shared" si="346"/>
        <v>98</v>
      </c>
      <c r="BW311" s="76">
        <f t="shared" si="347"/>
        <v>10</v>
      </c>
      <c r="BX311" s="76">
        <v>1</v>
      </c>
      <c r="BY311" s="67">
        <f t="shared" si="348"/>
        <v>2.0350000000000001</v>
      </c>
      <c r="BZ311" s="75">
        <f>BZ310*BX311</f>
        <v>4800</v>
      </c>
      <c r="CA311" s="75">
        <f t="shared" si="349"/>
        <v>957264.00000000012</v>
      </c>
      <c r="CB311" s="75">
        <f t="shared" si="350"/>
        <v>7946720.0722260876</v>
      </c>
      <c r="CC311" s="75">
        <f t="shared" si="351"/>
        <v>1.1529215046068706E+20</v>
      </c>
      <c r="CD311" s="75">
        <f t="shared" si="352"/>
        <v>329045.33333333331</v>
      </c>
      <c r="CE311" s="106">
        <f t="shared" si="353"/>
        <v>8.301492662657413</v>
      </c>
      <c r="CF311" s="79">
        <f>CE311/(($C311/BY$3))</f>
        <v>1.3915599315080589</v>
      </c>
      <c r="CG311" s="76">
        <f t="shared" si="354"/>
        <v>48</v>
      </c>
      <c r="CH311" s="76">
        <f t="shared" si="355"/>
        <v>10</v>
      </c>
      <c r="CI311" s="76">
        <v>1</v>
      </c>
      <c r="CJ311" s="67">
        <f t="shared" si="356"/>
        <v>2.2850000000000001</v>
      </c>
      <c r="CK311" s="75">
        <f>CK310*CI311</f>
        <v>48</v>
      </c>
      <c r="CL311" s="75">
        <f t="shared" si="357"/>
        <v>5264.64</v>
      </c>
      <c r="CM311" s="75">
        <f t="shared" si="358"/>
        <v>7760.4688205332623</v>
      </c>
      <c r="CN311" s="75">
        <f t="shared" si="359"/>
        <v>1.1529215046068706E+20</v>
      </c>
      <c r="CO311" s="75">
        <f t="shared" si="360"/>
        <v>329045.33333333331</v>
      </c>
      <c r="CP311" s="106">
        <f t="shared" si="369"/>
        <v>1.4740739766694897</v>
      </c>
      <c r="CQ311" s="79">
        <f>CP311/(($C311/CJ$3))</f>
        <v>0.27745132097938913</v>
      </c>
      <c r="CR311" s="76">
        <f t="shared" si="361"/>
        <v>-15</v>
      </c>
      <c r="CS311" s="76">
        <f t="shared" si="362"/>
        <v>10</v>
      </c>
      <c r="CT311" s="76">
        <v>1</v>
      </c>
      <c r="CU311" s="67">
        <f t="shared" si="363"/>
        <v>2.6</v>
      </c>
      <c r="CV311" s="75">
        <f>CV310*CT311</f>
        <v>1</v>
      </c>
      <c r="CW311" s="75">
        <f t="shared" si="364"/>
        <v>-39</v>
      </c>
      <c r="CX311" s="75">
        <f t="shared" si="365"/>
        <v>1.2499999999999989</v>
      </c>
      <c r="CY311" s="75">
        <f t="shared" si="366"/>
        <v>1.1529215046068706E+20</v>
      </c>
      <c r="CZ311" s="75">
        <f t="shared" si="367"/>
        <v>329045.33333333331</v>
      </c>
    </row>
    <row r="312" spans="1:104">
      <c r="A312" s="67">
        <v>8192</v>
      </c>
      <c r="B312" s="67">
        <f t="shared" si="297"/>
        <v>10.199999999999999</v>
      </c>
      <c r="C312" s="88">
        <f t="shared" si="371"/>
        <v>12.14</v>
      </c>
      <c r="D312" s="92"/>
      <c r="E312" s="70">
        <f t="shared" si="298"/>
        <v>2.6487180715652372E+18</v>
      </c>
      <c r="F312" s="67">
        <f t="shared" si="368"/>
        <v>61.200000000000038</v>
      </c>
      <c r="G312" s="71">
        <v>306</v>
      </c>
      <c r="H312" s="76">
        <f t="shared" si="299"/>
        <v>306</v>
      </c>
      <c r="I312" s="76">
        <f t="shared" si="300"/>
        <v>10</v>
      </c>
      <c r="J312" s="76">
        <v>1</v>
      </c>
      <c r="K312" s="67">
        <f t="shared" si="301"/>
        <v>1</v>
      </c>
      <c r="L312" s="75">
        <f>L311*J312</f>
        <v>1.639390814208E+16</v>
      </c>
      <c r="M312" s="75">
        <f t="shared" si="302"/>
        <v>5.01653589147648E+18</v>
      </c>
      <c r="N312" s="75">
        <f t="shared" si="303"/>
        <v>2.6487180715652375E+19</v>
      </c>
      <c r="O312" s="75">
        <f t="shared" si="304"/>
        <v>1.3243590357826188E+20</v>
      </c>
      <c r="P312" s="75">
        <f t="shared" si="305"/>
        <v>329318.40000000002</v>
      </c>
      <c r="Q312" s="106">
        <f t="shared" si="370"/>
        <v>5.2799743266376984</v>
      </c>
      <c r="R312" s="79">
        <f>Q312/(($C312/K$3))</f>
        <v>0.43492375013490098</v>
      </c>
      <c r="S312" s="76">
        <f t="shared" si="306"/>
        <v>296</v>
      </c>
      <c r="T312" s="76">
        <f t="shared" si="307"/>
        <v>10</v>
      </c>
      <c r="U312" s="76">
        <v>1</v>
      </c>
      <c r="V312" s="67">
        <f t="shared" si="308"/>
        <v>1.05</v>
      </c>
      <c r="W312" s="75">
        <f>W311*U312</f>
        <v>1092927209472000</v>
      </c>
      <c r="X312" s="75">
        <f t="shared" si="309"/>
        <v>3.396817767038976E+17</v>
      </c>
      <c r="Y312" s="75">
        <f t="shared" si="310"/>
        <v>6.6217951789130895E+18</v>
      </c>
      <c r="Z312" s="75">
        <f t="shared" si="311"/>
        <v>1.3243590357826188E+20</v>
      </c>
      <c r="AA312" s="75">
        <f t="shared" si="312"/>
        <v>329318.40000000002</v>
      </c>
      <c r="AB312" s="106">
        <f t="shared" si="313"/>
        <v>19.494113705974115</v>
      </c>
      <c r="AC312" s="79">
        <f>AB312/(($C312/V$3))</f>
        <v>1.6860642002695898</v>
      </c>
      <c r="AD312" s="76">
        <f t="shared" si="314"/>
        <v>271</v>
      </c>
      <c r="AE312" s="76">
        <f t="shared" si="315"/>
        <v>10</v>
      </c>
      <c r="AF312" s="76">
        <v>1</v>
      </c>
      <c r="AG312" s="67">
        <f t="shared" si="316"/>
        <v>1.175</v>
      </c>
      <c r="AH312" s="75">
        <f>AH311*AF312</f>
        <v>72861813964800</v>
      </c>
      <c r="AI312" s="75">
        <f t="shared" si="317"/>
        <v>2.320102311174144E+16</v>
      </c>
      <c r="AJ312" s="75">
        <f t="shared" si="318"/>
        <v>2.0693109934103366E+17</v>
      </c>
      <c r="AK312" s="75">
        <f t="shared" si="319"/>
        <v>1.3243590357826188E+20</v>
      </c>
      <c r="AL312" s="75">
        <f t="shared" si="320"/>
        <v>329318.40000000002</v>
      </c>
      <c r="AM312" s="106">
        <f t="shared" si="321"/>
        <v>8.9190506101565479</v>
      </c>
      <c r="AN312" s="79">
        <f>AM312/(($C312/AG$3))</f>
        <v>0.86325242725979767</v>
      </c>
      <c r="AO312" s="76">
        <f t="shared" si="322"/>
        <v>241</v>
      </c>
      <c r="AP312" s="76">
        <f t="shared" si="323"/>
        <v>10</v>
      </c>
      <c r="AQ312" s="76">
        <v>1</v>
      </c>
      <c r="AR312" s="67">
        <f t="shared" si="324"/>
        <v>1.325</v>
      </c>
      <c r="AS312" s="75">
        <f>AS311*AQ312</f>
        <v>5204415283200</v>
      </c>
      <c r="AT312" s="75">
        <f t="shared" si="325"/>
        <v>1661899910307840</v>
      </c>
      <c r="AU312" s="75">
        <f t="shared" si="326"/>
        <v>3233298427203645</v>
      </c>
      <c r="AV312" s="75">
        <f t="shared" si="327"/>
        <v>1.3243590357826188E+20</v>
      </c>
      <c r="AW312" s="75">
        <f t="shared" si="328"/>
        <v>329318.40000000002</v>
      </c>
      <c r="AX312" s="106">
        <f t="shared" si="329"/>
        <v>1.945543415189624</v>
      </c>
      <c r="AY312" s="79">
        <f>AX312/(($C312/AR$3))</f>
        <v>0.21234308279458416</v>
      </c>
      <c r="AZ312" s="76">
        <f t="shared" si="330"/>
        <v>204</v>
      </c>
      <c r="BA312" s="76">
        <f t="shared" si="331"/>
        <v>10</v>
      </c>
      <c r="BB312" s="76">
        <v>1</v>
      </c>
      <c r="BC312" s="67">
        <f t="shared" si="332"/>
        <v>1.51</v>
      </c>
      <c r="BD312" s="75">
        <f>BD311*BB312</f>
        <v>26553139200</v>
      </c>
      <c r="BE312" s="75">
        <f t="shared" si="333"/>
        <v>8179428999168</v>
      </c>
      <c r="BF312" s="75">
        <f t="shared" si="334"/>
        <v>19143609338220.965</v>
      </c>
      <c r="BG312" s="75">
        <f t="shared" si="335"/>
        <v>1.3243590357826188E+20</v>
      </c>
      <c r="BH312" s="75">
        <f t="shared" si="336"/>
        <v>329318.40000000002</v>
      </c>
      <c r="BI312" s="106">
        <f t="shared" si="337"/>
        <v>2.3404579146256084</v>
      </c>
      <c r="BJ312" s="79">
        <f>BI312/(($C312/BC$3))</f>
        <v>0.29111132216512919</v>
      </c>
      <c r="BK312" s="76">
        <f t="shared" si="338"/>
        <v>154</v>
      </c>
      <c r="BL312" s="76">
        <f t="shared" si="339"/>
        <v>10</v>
      </c>
      <c r="BM312" s="76">
        <v>1</v>
      </c>
      <c r="BN312" s="67">
        <f t="shared" si="340"/>
        <v>1.76</v>
      </c>
      <c r="BO312" s="75">
        <f>BO311*BM312</f>
        <v>9676800</v>
      </c>
      <c r="BP312" s="75">
        <f t="shared" si="341"/>
        <v>2622799872</v>
      </c>
      <c r="BQ312" s="75">
        <f t="shared" si="342"/>
        <v>18694930994.356346</v>
      </c>
      <c r="BR312" s="75">
        <f t="shared" si="343"/>
        <v>1.3243590357826188E+20</v>
      </c>
      <c r="BS312" s="75">
        <f t="shared" si="344"/>
        <v>329318.40000000002</v>
      </c>
      <c r="BT312" s="106">
        <f t="shared" si="345"/>
        <v>7.1278526409644209</v>
      </c>
      <c r="BU312" s="79">
        <f>BT312/(($C312/BN$3))</f>
        <v>1.0333624916060444</v>
      </c>
      <c r="BV312" s="76">
        <f t="shared" si="346"/>
        <v>99</v>
      </c>
      <c r="BW312" s="76">
        <f t="shared" si="347"/>
        <v>10</v>
      </c>
      <c r="BX312" s="76">
        <v>1</v>
      </c>
      <c r="BY312" s="67">
        <f t="shared" si="348"/>
        <v>2.0350000000000001</v>
      </c>
      <c r="BZ312" s="75">
        <f>BZ311*BX312</f>
        <v>4800</v>
      </c>
      <c r="CA312" s="75">
        <f t="shared" si="349"/>
        <v>967032.00000000012</v>
      </c>
      <c r="CB312" s="75">
        <f t="shared" si="350"/>
        <v>9128384.274588028</v>
      </c>
      <c r="CC312" s="75">
        <f t="shared" si="351"/>
        <v>1.3243590357826188E+20</v>
      </c>
      <c r="CD312" s="75">
        <f t="shared" si="352"/>
        <v>329318.40000000002</v>
      </c>
      <c r="CE312" s="106">
        <f t="shared" si="353"/>
        <v>9.4395886326285243</v>
      </c>
      <c r="CF312" s="79">
        <f>CE312/(($C312/BY$3))</f>
        <v>1.58233631527175</v>
      </c>
      <c r="CG312" s="76">
        <f t="shared" si="354"/>
        <v>49</v>
      </c>
      <c r="CH312" s="76">
        <f t="shared" si="355"/>
        <v>10</v>
      </c>
      <c r="CI312" s="76">
        <v>1</v>
      </c>
      <c r="CJ312" s="67">
        <f t="shared" si="356"/>
        <v>2.2850000000000001</v>
      </c>
      <c r="CK312" s="75">
        <f>CK311*CI312</f>
        <v>48</v>
      </c>
      <c r="CL312" s="75">
        <f t="shared" si="357"/>
        <v>5374.3200000000006</v>
      </c>
      <c r="CM312" s="75">
        <f t="shared" si="358"/>
        <v>8914.4377681523401</v>
      </c>
      <c r="CN312" s="75">
        <f t="shared" si="359"/>
        <v>1.3243590357826188E+20</v>
      </c>
      <c r="CO312" s="75">
        <f t="shared" si="360"/>
        <v>329318.40000000002</v>
      </c>
      <c r="CP312" s="106">
        <f t="shared" si="369"/>
        <v>1.6587098959779729</v>
      </c>
      <c r="CQ312" s="79">
        <f>CP312/(($C312/CJ$3))</f>
        <v>0.31220363363341586</v>
      </c>
      <c r="CR312" s="76">
        <f t="shared" si="361"/>
        <v>-14</v>
      </c>
      <c r="CS312" s="76">
        <f t="shared" si="362"/>
        <v>10</v>
      </c>
      <c r="CT312" s="76">
        <v>1</v>
      </c>
      <c r="CU312" s="67">
        <f t="shared" si="363"/>
        <v>2.6</v>
      </c>
      <c r="CV312" s="75">
        <f>CV311*CT312</f>
        <v>1</v>
      </c>
      <c r="CW312" s="75">
        <f t="shared" si="364"/>
        <v>-36.4</v>
      </c>
      <c r="CX312" s="75">
        <f t="shared" si="365"/>
        <v>1.4358729437462927</v>
      </c>
      <c r="CY312" s="75">
        <f t="shared" si="366"/>
        <v>1.3243590357826188E+20</v>
      </c>
      <c r="CZ312" s="75">
        <f t="shared" si="367"/>
        <v>329318.40000000002</v>
      </c>
    </row>
    <row r="313" spans="1:104">
      <c r="A313" s="67">
        <v>8192</v>
      </c>
      <c r="B313" s="67">
        <f t="shared" si="297"/>
        <v>10.233333333333333</v>
      </c>
      <c r="C313" s="88">
        <f t="shared" si="371"/>
        <v>12.14</v>
      </c>
      <c r="D313" s="92"/>
      <c r="E313" s="70">
        <f t="shared" si="298"/>
        <v>3.0425780916579072E+18</v>
      </c>
      <c r="F313" s="67">
        <f t="shared" si="368"/>
        <v>61.400000000000027</v>
      </c>
      <c r="G313" s="71">
        <v>307</v>
      </c>
      <c r="H313" s="76">
        <f t="shared" si="299"/>
        <v>307</v>
      </c>
      <c r="I313" s="76">
        <f t="shared" si="300"/>
        <v>10</v>
      </c>
      <c r="J313" s="76">
        <v>1</v>
      </c>
      <c r="K313" s="67">
        <f t="shared" si="301"/>
        <v>1</v>
      </c>
      <c r="L313" s="75">
        <f>L312*J313</f>
        <v>1.639390814208E+16</v>
      </c>
      <c r="M313" s="75">
        <f t="shared" si="302"/>
        <v>5.03292979961856E+18</v>
      </c>
      <c r="N313" s="75">
        <f t="shared" si="303"/>
        <v>3.0425780916579074E+19</v>
      </c>
      <c r="O313" s="75">
        <f t="shared" si="304"/>
        <v>1.5212890458289537E+20</v>
      </c>
      <c r="P313" s="75">
        <f t="shared" si="305"/>
        <v>329591.46666666667</v>
      </c>
      <c r="Q313" s="106">
        <f t="shared" si="370"/>
        <v>6.0453418044664575</v>
      </c>
      <c r="R313" s="79">
        <f>Q313/(($C313/K$3))</f>
        <v>0.49796884715539186</v>
      </c>
      <c r="S313" s="76">
        <f t="shared" si="306"/>
        <v>297</v>
      </c>
      <c r="T313" s="76">
        <f t="shared" si="307"/>
        <v>10</v>
      </c>
      <c r="U313" s="76">
        <v>1</v>
      </c>
      <c r="V313" s="67">
        <f t="shared" si="308"/>
        <v>1.05</v>
      </c>
      <c r="W313" s="75">
        <f>W312*U313</f>
        <v>1092927209472000</v>
      </c>
      <c r="X313" s="75">
        <f t="shared" si="309"/>
        <v>3.408293502738432E+17</v>
      </c>
      <c r="Y313" s="75">
        <f t="shared" si="310"/>
        <v>7.6064452291447624E+18</v>
      </c>
      <c r="Z313" s="75">
        <f t="shared" si="311"/>
        <v>1.5212890458289537E+20</v>
      </c>
      <c r="AA313" s="75">
        <f t="shared" si="312"/>
        <v>329591.46666666667</v>
      </c>
      <c r="AB313" s="106">
        <f t="shared" si="313"/>
        <v>22.317459523463217</v>
      </c>
      <c r="AC313" s="79">
        <f>AB313/(($C313/V$3))</f>
        <v>1.9302580312715303</v>
      </c>
      <c r="AD313" s="76">
        <f t="shared" si="314"/>
        <v>272</v>
      </c>
      <c r="AE313" s="76">
        <f t="shared" si="315"/>
        <v>10</v>
      </c>
      <c r="AF313" s="76">
        <v>1</v>
      </c>
      <c r="AG313" s="67">
        <f t="shared" si="316"/>
        <v>1.175</v>
      </c>
      <c r="AH313" s="75">
        <f>AH312*AF313</f>
        <v>72861813964800</v>
      </c>
      <c r="AI313" s="75">
        <f t="shared" si="317"/>
        <v>2.328663574315008E+16</v>
      </c>
      <c r="AJ313" s="75">
        <f t="shared" si="318"/>
        <v>2.3770141341077344E+17</v>
      </c>
      <c r="AK313" s="75">
        <f t="shared" si="319"/>
        <v>1.5212890458289537E+20</v>
      </c>
      <c r="AL313" s="75">
        <f t="shared" si="320"/>
        <v>329591.46666666667</v>
      </c>
      <c r="AM313" s="106">
        <f t="shared" si="321"/>
        <v>10.207632224448519</v>
      </c>
      <c r="AN313" s="79">
        <f>AM313/(($C313/AG$3))</f>
        <v>0.98797099371721653</v>
      </c>
      <c r="AO313" s="76">
        <f t="shared" si="322"/>
        <v>242</v>
      </c>
      <c r="AP313" s="76">
        <f t="shared" si="323"/>
        <v>10</v>
      </c>
      <c r="AQ313" s="76">
        <v>1</v>
      </c>
      <c r="AR313" s="67">
        <f t="shared" si="324"/>
        <v>1.325</v>
      </c>
      <c r="AS313" s="75">
        <f>AS312*AQ313</f>
        <v>5204415283200</v>
      </c>
      <c r="AT313" s="75">
        <f t="shared" si="325"/>
        <v>1668795760558080</v>
      </c>
      <c r="AU313" s="75">
        <f t="shared" si="326"/>
        <v>3714084584543328</v>
      </c>
      <c r="AV313" s="75">
        <f t="shared" si="327"/>
        <v>1.5212890458289537E+20</v>
      </c>
      <c r="AW313" s="75">
        <f t="shared" si="328"/>
        <v>329591.46666666667</v>
      </c>
      <c r="AX313" s="106">
        <f t="shared" si="329"/>
        <v>2.2256076341548594</v>
      </c>
      <c r="AY313" s="79">
        <f>AX313/(($C313/AR$3))</f>
        <v>0.24291022366187714</v>
      </c>
      <c r="AZ313" s="76">
        <f t="shared" si="330"/>
        <v>205</v>
      </c>
      <c r="BA313" s="76">
        <f t="shared" si="331"/>
        <v>10</v>
      </c>
      <c r="BB313" s="76">
        <v>1</v>
      </c>
      <c r="BC313" s="67">
        <f t="shared" si="332"/>
        <v>1.51</v>
      </c>
      <c r="BD313" s="75">
        <f>BD312*BB313</f>
        <v>26553139200</v>
      </c>
      <c r="BE313" s="75">
        <f t="shared" si="333"/>
        <v>8219524239360</v>
      </c>
      <c r="BF313" s="75">
        <f t="shared" si="334"/>
        <v>21990232555520.305</v>
      </c>
      <c r="BG313" s="75">
        <f t="shared" si="335"/>
        <v>1.5212890458289537E+20</v>
      </c>
      <c r="BH313" s="75">
        <f t="shared" si="336"/>
        <v>329591.46666666667</v>
      </c>
      <c r="BI313" s="106">
        <f t="shared" si="337"/>
        <v>2.6753656191215929</v>
      </c>
      <c r="BJ313" s="79">
        <f>BI313/(($C313/BC$3))</f>
        <v>0.3327678817853052</v>
      </c>
      <c r="BK313" s="76">
        <f t="shared" si="338"/>
        <v>155</v>
      </c>
      <c r="BL313" s="76">
        <f t="shared" si="339"/>
        <v>10</v>
      </c>
      <c r="BM313" s="76">
        <v>1</v>
      </c>
      <c r="BN313" s="67">
        <f t="shared" si="340"/>
        <v>1.76</v>
      </c>
      <c r="BO313" s="75">
        <f>BO312*BM313</f>
        <v>9676800</v>
      </c>
      <c r="BP313" s="75">
        <f t="shared" si="341"/>
        <v>2639831040</v>
      </c>
      <c r="BQ313" s="75">
        <f t="shared" si="342"/>
        <v>21474836480.000221</v>
      </c>
      <c r="BR313" s="75">
        <f t="shared" si="343"/>
        <v>1.5212890458289537E+20</v>
      </c>
      <c r="BS313" s="75">
        <f t="shared" si="344"/>
        <v>329591.46666666667</v>
      </c>
      <c r="BT313" s="106">
        <f t="shared" si="345"/>
        <v>8.1349283929929932</v>
      </c>
      <c r="BU313" s="79">
        <f>BT313/(($C313/BN$3))</f>
        <v>1.1793635890994782</v>
      </c>
      <c r="BV313" s="76">
        <f t="shared" si="346"/>
        <v>100</v>
      </c>
      <c r="BW313" s="76">
        <f t="shared" si="347"/>
        <v>10</v>
      </c>
      <c r="BX313" s="76">
        <v>12</v>
      </c>
      <c r="BY313" s="67">
        <f t="shared" si="348"/>
        <v>2.0350000000000001</v>
      </c>
      <c r="BZ313" s="75">
        <f>BZ312*BX313</f>
        <v>57600</v>
      </c>
      <c r="CA313" s="75">
        <f t="shared" si="349"/>
        <v>11721600</v>
      </c>
      <c r="CB313" s="75">
        <f t="shared" si="350"/>
        <v>10485760.000000071</v>
      </c>
      <c r="CC313" s="75">
        <f t="shared" si="351"/>
        <v>1.5212890458289537E+20</v>
      </c>
      <c r="CD313" s="75">
        <f t="shared" si="352"/>
        <v>329591.46666666667</v>
      </c>
      <c r="CE313" s="106">
        <f t="shared" si="353"/>
        <v>0.89456729456730055</v>
      </c>
      <c r="CF313" s="79">
        <f>CE313/(($C313/BY$3))</f>
        <v>0.14995423759839016</v>
      </c>
      <c r="CG313" s="76">
        <f t="shared" si="354"/>
        <v>50</v>
      </c>
      <c r="CH313" s="76">
        <f t="shared" si="355"/>
        <v>10</v>
      </c>
      <c r="CI313" s="76">
        <v>1</v>
      </c>
      <c r="CJ313" s="67">
        <f t="shared" si="356"/>
        <v>2.2850000000000001</v>
      </c>
      <c r="CK313" s="75">
        <f>CK312*CI313</f>
        <v>48</v>
      </c>
      <c r="CL313" s="75">
        <f t="shared" si="357"/>
        <v>5484</v>
      </c>
      <c r="CM313" s="75">
        <f t="shared" si="358"/>
        <v>10240.000000000035</v>
      </c>
      <c r="CN313" s="75">
        <f t="shared" si="359"/>
        <v>1.5212890458289537E+20</v>
      </c>
      <c r="CO313" s="75">
        <f t="shared" si="360"/>
        <v>329591.46666666667</v>
      </c>
      <c r="CP313" s="106">
        <f t="shared" si="369"/>
        <v>1.8672501823486569</v>
      </c>
      <c r="CQ313" s="79">
        <f>CP313/(($C313/CJ$3))</f>
        <v>0.35145524437122583</v>
      </c>
      <c r="CR313" s="76">
        <f t="shared" si="361"/>
        <v>-13</v>
      </c>
      <c r="CS313" s="76">
        <f t="shared" si="362"/>
        <v>10</v>
      </c>
      <c r="CT313" s="76">
        <v>1</v>
      </c>
      <c r="CU313" s="67">
        <f t="shared" si="363"/>
        <v>2.6</v>
      </c>
      <c r="CV313" s="75">
        <f>CV312*CT313</f>
        <v>1</v>
      </c>
      <c r="CW313" s="75">
        <f t="shared" si="364"/>
        <v>-33.800000000000004</v>
      </c>
      <c r="CX313" s="75">
        <f t="shared" si="365"/>
        <v>1.6493848884661164</v>
      </c>
      <c r="CY313" s="75">
        <f t="shared" si="366"/>
        <v>1.5212890458289537E+20</v>
      </c>
      <c r="CZ313" s="75">
        <f t="shared" si="367"/>
        <v>329591.46666666667</v>
      </c>
    </row>
    <row r="314" spans="1:104">
      <c r="A314" s="67">
        <v>8192</v>
      </c>
      <c r="B314" s="67">
        <f t="shared" si="297"/>
        <v>10.266666666666667</v>
      </c>
      <c r="C314" s="88">
        <f t="shared" si="371"/>
        <v>12.14</v>
      </c>
      <c r="D314" s="92"/>
      <c r="E314" s="70">
        <f t="shared" si="298"/>
        <v>3.4950044488374564E+18</v>
      </c>
      <c r="F314" s="67">
        <f t="shared" si="368"/>
        <v>61.60000000000003</v>
      </c>
      <c r="G314" s="71">
        <v>308</v>
      </c>
      <c r="H314" s="76">
        <f t="shared" si="299"/>
        <v>308</v>
      </c>
      <c r="I314" s="76">
        <f t="shared" si="300"/>
        <v>10</v>
      </c>
      <c r="J314" s="76">
        <v>1</v>
      </c>
      <c r="K314" s="67">
        <f t="shared" si="301"/>
        <v>1</v>
      </c>
      <c r="L314" s="75">
        <f>L313*J314</f>
        <v>1.639390814208E+16</v>
      </c>
      <c r="M314" s="75">
        <f t="shared" si="302"/>
        <v>5.04932370776064E+18</v>
      </c>
      <c r="N314" s="75">
        <f t="shared" si="303"/>
        <v>3.4950044488374563E+19</v>
      </c>
      <c r="O314" s="75">
        <f t="shared" si="304"/>
        <v>1.7475022244187282E+20</v>
      </c>
      <c r="P314" s="75">
        <f t="shared" si="305"/>
        <v>329864.53333333333</v>
      </c>
      <c r="Q314" s="106">
        <f t="shared" si="370"/>
        <v>6.9217278414250849</v>
      </c>
      <c r="R314" s="79">
        <f>Q314/(($C314/K$3))</f>
        <v>0.57015880077636616</v>
      </c>
      <c r="S314" s="76">
        <f t="shared" si="306"/>
        <v>298</v>
      </c>
      <c r="T314" s="76">
        <f t="shared" si="307"/>
        <v>10</v>
      </c>
      <c r="U314" s="76">
        <v>1</v>
      </c>
      <c r="V314" s="67">
        <f t="shared" si="308"/>
        <v>1.05</v>
      </c>
      <c r="W314" s="75">
        <f>W313*U314</f>
        <v>1092927209472000</v>
      </c>
      <c r="X314" s="75">
        <f t="shared" si="309"/>
        <v>3.419769238437888E+17</v>
      </c>
      <c r="Y314" s="75">
        <f t="shared" si="310"/>
        <v>8.7375111220936346E+18</v>
      </c>
      <c r="Z314" s="75">
        <f t="shared" si="311"/>
        <v>1.7475022244187282E+20</v>
      </c>
      <c r="AA314" s="75">
        <f t="shared" si="312"/>
        <v>329864.53333333333</v>
      </c>
      <c r="AB314" s="106">
        <f t="shared" si="313"/>
        <v>25.550002099220094</v>
      </c>
      <c r="AC314" s="79">
        <f>AB314/(($C314/V$3))</f>
        <v>2.209843674150008</v>
      </c>
      <c r="AD314" s="76">
        <f t="shared" si="314"/>
        <v>273</v>
      </c>
      <c r="AE314" s="76">
        <f t="shared" si="315"/>
        <v>10</v>
      </c>
      <c r="AF314" s="76">
        <v>1</v>
      </c>
      <c r="AG314" s="67">
        <f t="shared" si="316"/>
        <v>1.175</v>
      </c>
      <c r="AH314" s="75">
        <f>AH313*AF314</f>
        <v>72861813964800</v>
      </c>
      <c r="AI314" s="75">
        <f t="shared" si="317"/>
        <v>2.337224837455872E+16</v>
      </c>
      <c r="AJ314" s="75">
        <f t="shared" si="318"/>
        <v>2.7304722256542563E+17</v>
      </c>
      <c r="AK314" s="75">
        <f t="shared" si="319"/>
        <v>1.7475022244187282E+20</v>
      </c>
      <c r="AL314" s="75">
        <f t="shared" si="320"/>
        <v>329864.53333333333</v>
      </c>
      <c r="AM314" s="106">
        <f t="shared" si="321"/>
        <v>11.682539830555815</v>
      </c>
      <c r="AN314" s="79">
        <f>AM314/(($C314/AG$3))</f>
        <v>1.130723583270435</v>
      </c>
      <c r="AO314" s="76">
        <f t="shared" si="322"/>
        <v>243</v>
      </c>
      <c r="AP314" s="76">
        <f t="shared" si="323"/>
        <v>10</v>
      </c>
      <c r="AQ314" s="76">
        <v>1</v>
      </c>
      <c r="AR314" s="67">
        <f t="shared" si="324"/>
        <v>1.325</v>
      </c>
      <c r="AS314" s="75">
        <f>AS313*AQ314</f>
        <v>5204415283200</v>
      </c>
      <c r="AT314" s="75">
        <f t="shared" si="325"/>
        <v>1675691610808320</v>
      </c>
      <c r="AU314" s="75">
        <f t="shared" si="326"/>
        <v>4266362852584767.5</v>
      </c>
      <c r="AV314" s="75">
        <f t="shared" si="327"/>
        <v>1.7475022244187282E+20</v>
      </c>
      <c r="AW314" s="75">
        <f t="shared" si="328"/>
        <v>329864.53333333333</v>
      </c>
      <c r="AX314" s="106">
        <f t="shared" si="329"/>
        <v>2.5460310388059768</v>
      </c>
      <c r="AY314" s="79">
        <f>AX314/(($C314/AR$3))</f>
        <v>0.27788230036391426</v>
      </c>
      <c r="AZ314" s="76">
        <f t="shared" si="330"/>
        <v>206</v>
      </c>
      <c r="BA314" s="76">
        <f t="shared" si="331"/>
        <v>10</v>
      </c>
      <c r="BB314" s="76">
        <v>1</v>
      </c>
      <c r="BC314" s="67">
        <f t="shared" si="332"/>
        <v>1.51</v>
      </c>
      <c r="BD314" s="75">
        <f>BD313*BB314</f>
        <v>26553139200</v>
      </c>
      <c r="BE314" s="75">
        <f t="shared" si="333"/>
        <v>8259619479552</v>
      </c>
      <c r="BF314" s="75">
        <f t="shared" si="334"/>
        <v>25260143962528.414</v>
      </c>
      <c r="BG314" s="75">
        <f t="shared" si="335"/>
        <v>1.7475022244187282E+20</v>
      </c>
      <c r="BH314" s="75">
        <f t="shared" si="336"/>
        <v>329864.53333333333</v>
      </c>
      <c r="BI314" s="106">
        <f t="shared" si="337"/>
        <v>3.05826969693506</v>
      </c>
      <c r="BJ314" s="79">
        <f>BI314/(($C314/BC$3))</f>
        <v>0.38039433627445968</v>
      </c>
      <c r="BK314" s="76">
        <f t="shared" si="338"/>
        <v>156</v>
      </c>
      <c r="BL314" s="76">
        <f t="shared" si="339"/>
        <v>10</v>
      </c>
      <c r="BM314" s="76">
        <v>1</v>
      </c>
      <c r="BN314" s="67">
        <f t="shared" si="340"/>
        <v>1.76</v>
      </c>
      <c r="BO314" s="75">
        <f>BO313*BM314</f>
        <v>9676800</v>
      </c>
      <c r="BP314" s="75">
        <f t="shared" si="341"/>
        <v>2656862208</v>
      </c>
      <c r="BQ314" s="75">
        <f t="shared" si="342"/>
        <v>24668109338.406578</v>
      </c>
      <c r="BR314" s="75">
        <f t="shared" si="343"/>
        <v>1.7475022244187282E+20</v>
      </c>
      <c r="BS314" s="75">
        <f t="shared" si="344"/>
        <v>329864.53333333333</v>
      </c>
      <c r="BT314" s="106">
        <f t="shared" si="345"/>
        <v>9.284677716491716</v>
      </c>
      <c r="BU314" s="79">
        <f>BT314/(($C314/BN$3))</f>
        <v>1.3460488287500345</v>
      </c>
      <c r="BV314" s="76">
        <f t="shared" si="346"/>
        <v>101</v>
      </c>
      <c r="BW314" s="76">
        <f t="shared" si="347"/>
        <v>10</v>
      </c>
      <c r="BX314" s="76">
        <v>1</v>
      </c>
      <c r="BY314" s="67">
        <f t="shared" si="348"/>
        <v>2.0350000000000001</v>
      </c>
      <c r="BZ314" s="75">
        <f>BZ313*BX314</f>
        <v>57600</v>
      </c>
      <c r="CA314" s="75">
        <f t="shared" si="349"/>
        <v>11838816</v>
      </c>
      <c r="CB314" s="75">
        <f t="shared" si="350"/>
        <v>12044975.26289379</v>
      </c>
      <c r="CC314" s="75">
        <f t="shared" si="351"/>
        <v>1.7475022244187282E+20</v>
      </c>
      <c r="CD314" s="75">
        <f t="shared" si="352"/>
        <v>329864.53333333333</v>
      </c>
      <c r="CE314" s="106">
        <f t="shared" si="353"/>
        <v>1.0174138412906992</v>
      </c>
      <c r="CF314" s="79">
        <f>CE314/(($C314/BY$3))</f>
        <v>0.17054671886545081</v>
      </c>
      <c r="CG314" s="76">
        <f t="shared" si="354"/>
        <v>51</v>
      </c>
      <c r="CH314" s="76">
        <f t="shared" si="355"/>
        <v>10</v>
      </c>
      <c r="CI314" s="76">
        <v>1</v>
      </c>
      <c r="CJ314" s="67">
        <f t="shared" si="356"/>
        <v>2.2850000000000001</v>
      </c>
      <c r="CK314" s="75">
        <f>CK313*CI314</f>
        <v>48</v>
      </c>
      <c r="CL314" s="75">
        <f t="shared" si="357"/>
        <v>5593.68</v>
      </c>
      <c r="CM314" s="75">
        <f t="shared" si="358"/>
        <v>11762.671155169679</v>
      </c>
      <c r="CN314" s="75">
        <f t="shared" si="359"/>
        <v>1.7475022244187282E+20</v>
      </c>
      <c r="CO314" s="75">
        <f t="shared" si="360"/>
        <v>329864.53333333333</v>
      </c>
      <c r="CP314" s="106">
        <f t="shared" si="369"/>
        <v>2.1028502086586429</v>
      </c>
      <c r="CQ314" s="79">
        <f>CP314/(($C314/CJ$3))</f>
        <v>0.39580005986696865</v>
      </c>
      <c r="CR314" s="76">
        <f t="shared" si="361"/>
        <v>-12</v>
      </c>
      <c r="CS314" s="76">
        <f t="shared" si="362"/>
        <v>10</v>
      </c>
      <c r="CT314" s="76">
        <v>1</v>
      </c>
      <c r="CU314" s="67">
        <f t="shared" si="363"/>
        <v>2.6</v>
      </c>
      <c r="CV314" s="75">
        <f>CV313*CT314</f>
        <v>1</v>
      </c>
      <c r="CW314" s="75">
        <f t="shared" si="364"/>
        <v>-31.200000000000003</v>
      </c>
      <c r="CX314" s="75">
        <f t="shared" si="365"/>
        <v>1.8946457081379962</v>
      </c>
      <c r="CY314" s="75">
        <f t="shared" si="366"/>
        <v>1.7475022244187282E+20</v>
      </c>
      <c r="CZ314" s="75">
        <f t="shared" si="367"/>
        <v>329864.53333333333</v>
      </c>
    </row>
    <row r="315" spans="1:104">
      <c r="A315" s="67">
        <v>8192</v>
      </c>
      <c r="B315" s="67">
        <f t="shared" si="297"/>
        <v>10.3</v>
      </c>
      <c r="C315" s="88">
        <f t="shared" si="371"/>
        <v>12.14</v>
      </c>
      <c r="D315" s="92"/>
      <c r="E315" s="70">
        <f t="shared" si="298"/>
        <v>4.0147058610869048E+18</v>
      </c>
      <c r="F315" s="67">
        <f t="shared" si="368"/>
        <v>61.800000000000033</v>
      </c>
      <c r="G315" s="71">
        <v>309</v>
      </c>
      <c r="H315" s="76">
        <f t="shared" si="299"/>
        <v>309</v>
      </c>
      <c r="I315" s="76">
        <f t="shared" si="300"/>
        <v>10</v>
      </c>
      <c r="J315" s="76">
        <v>1</v>
      </c>
      <c r="K315" s="67">
        <f t="shared" si="301"/>
        <v>1</v>
      </c>
      <c r="L315" s="75">
        <f>L314*J315</f>
        <v>1.639390814208E+16</v>
      </c>
      <c r="M315" s="75">
        <f t="shared" si="302"/>
        <v>5.06571761590272E+18</v>
      </c>
      <c r="N315" s="75">
        <f t="shared" si="303"/>
        <v>4.0147058610869051E+19</v>
      </c>
      <c r="O315" s="75">
        <f t="shared" si="304"/>
        <v>2.0073529305434525E+20</v>
      </c>
      <c r="P315" s="75">
        <f t="shared" si="305"/>
        <v>330137.59999999998</v>
      </c>
      <c r="Q315" s="106">
        <f t="shared" si="370"/>
        <v>7.9252460667835258</v>
      </c>
      <c r="R315" s="79">
        <f>Q315/(($C315/K$3))</f>
        <v>0.65282092807113057</v>
      </c>
      <c r="S315" s="76">
        <f t="shared" si="306"/>
        <v>299</v>
      </c>
      <c r="T315" s="76">
        <f t="shared" si="307"/>
        <v>10</v>
      </c>
      <c r="U315" s="76">
        <v>1</v>
      </c>
      <c r="V315" s="67">
        <f t="shared" si="308"/>
        <v>1.05</v>
      </c>
      <c r="W315" s="75">
        <f>W314*U315</f>
        <v>1092927209472000</v>
      </c>
      <c r="X315" s="75">
        <f t="shared" si="309"/>
        <v>3.431244974137344E+17</v>
      </c>
      <c r="Y315" s="75">
        <f t="shared" si="310"/>
        <v>1.0036764652717257E+19</v>
      </c>
      <c r="Z315" s="75">
        <f t="shared" si="311"/>
        <v>2.0073529305434525E+20</v>
      </c>
      <c r="AA315" s="75">
        <f t="shared" si="312"/>
        <v>330137.59999999998</v>
      </c>
      <c r="AB315" s="106">
        <f t="shared" si="313"/>
        <v>29.251087370235403</v>
      </c>
      <c r="AC315" s="79">
        <f>AB315/(($C315/V$3))</f>
        <v>2.52995401472382</v>
      </c>
      <c r="AD315" s="76">
        <f t="shared" si="314"/>
        <v>274</v>
      </c>
      <c r="AE315" s="76">
        <f t="shared" si="315"/>
        <v>10</v>
      </c>
      <c r="AF315" s="76">
        <v>1</v>
      </c>
      <c r="AG315" s="67">
        <f t="shared" si="316"/>
        <v>1.175</v>
      </c>
      <c r="AH315" s="75">
        <f>AH314*AF315</f>
        <v>72861813964800</v>
      </c>
      <c r="AI315" s="75">
        <f t="shared" si="317"/>
        <v>2.345786100596736E+16</v>
      </c>
      <c r="AJ315" s="75">
        <f t="shared" si="318"/>
        <v>3.136488953974137E+17</v>
      </c>
      <c r="AK315" s="75">
        <f t="shared" si="319"/>
        <v>2.0073529305434525E+20</v>
      </c>
      <c r="AL315" s="75">
        <f t="shared" si="320"/>
        <v>330137.59999999998</v>
      </c>
      <c r="AM315" s="106">
        <f t="shared" si="321"/>
        <v>13.370737226110501</v>
      </c>
      <c r="AN315" s="79">
        <f>AM315/(($C315/AG$3))</f>
        <v>1.294119953927499</v>
      </c>
      <c r="AO315" s="76">
        <f t="shared" si="322"/>
        <v>244</v>
      </c>
      <c r="AP315" s="76">
        <f t="shared" si="323"/>
        <v>10</v>
      </c>
      <c r="AQ315" s="76">
        <v>1</v>
      </c>
      <c r="AR315" s="67">
        <f t="shared" si="324"/>
        <v>1.325</v>
      </c>
      <c r="AS315" s="75">
        <f>AS314*AQ315</f>
        <v>5204415283200</v>
      </c>
      <c r="AT315" s="75">
        <f t="shared" si="325"/>
        <v>1682587461058560</v>
      </c>
      <c r="AU315" s="75">
        <f t="shared" si="326"/>
        <v>4900763990584581</v>
      </c>
      <c r="AV315" s="75">
        <f t="shared" si="327"/>
        <v>2.0073529305434525E+20</v>
      </c>
      <c r="AW315" s="75">
        <f t="shared" si="328"/>
        <v>330137.59999999998</v>
      </c>
      <c r="AX315" s="106">
        <f t="shared" si="329"/>
        <v>2.9126355116787699</v>
      </c>
      <c r="AY315" s="79">
        <f>AX315/(($C315/AR$3))</f>
        <v>0.31789473253495631</v>
      </c>
      <c r="AZ315" s="76">
        <f t="shared" si="330"/>
        <v>207</v>
      </c>
      <c r="BA315" s="76">
        <f t="shared" si="331"/>
        <v>10</v>
      </c>
      <c r="BB315" s="76">
        <v>1</v>
      </c>
      <c r="BC315" s="67">
        <f t="shared" si="332"/>
        <v>1.51</v>
      </c>
      <c r="BD315" s="75">
        <f>BD314*BB315</f>
        <v>26553139200</v>
      </c>
      <c r="BE315" s="75">
        <f t="shared" si="333"/>
        <v>8299714719744</v>
      </c>
      <c r="BF315" s="75">
        <f t="shared" si="334"/>
        <v>29016285816744.68</v>
      </c>
      <c r="BG315" s="75">
        <f t="shared" si="335"/>
        <v>2.0073529305434525E+20</v>
      </c>
      <c r="BH315" s="75">
        <f t="shared" si="336"/>
        <v>330137.59999999998</v>
      </c>
      <c r="BI315" s="106">
        <f t="shared" si="337"/>
        <v>3.4960582136297416</v>
      </c>
      <c r="BJ315" s="79">
        <f>BI315/(($C315/BC$3))</f>
        <v>0.43484743843335333</v>
      </c>
      <c r="BK315" s="76">
        <f t="shared" si="338"/>
        <v>157</v>
      </c>
      <c r="BL315" s="76">
        <f t="shared" si="339"/>
        <v>10</v>
      </c>
      <c r="BM315" s="76">
        <v>1</v>
      </c>
      <c r="BN315" s="67">
        <f t="shared" si="340"/>
        <v>1.76</v>
      </c>
      <c r="BO315" s="75">
        <f>BO314*BM315</f>
        <v>9676800</v>
      </c>
      <c r="BP315" s="75">
        <f t="shared" si="341"/>
        <v>2673893376</v>
      </c>
      <c r="BQ315" s="75">
        <f t="shared" si="342"/>
        <v>28336216617.914635</v>
      </c>
      <c r="BR315" s="75">
        <f t="shared" si="343"/>
        <v>2.0073529305434525E+20</v>
      </c>
      <c r="BS315" s="75">
        <f t="shared" si="344"/>
        <v>330137.59999999998</v>
      </c>
      <c r="BT315" s="106">
        <f t="shared" si="345"/>
        <v>10.59736221056955</v>
      </c>
      <c r="BU315" s="79">
        <f>BT315/(($C315/BN$3))</f>
        <v>1.536355641730017</v>
      </c>
      <c r="BV315" s="76">
        <f t="shared" si="346"/>
        <v>102</v>
      </c>
      <c r="BW315" s="76">
        <f t="shared" si="347"/>
        <v>10</v>
      </c>
      <c r="BX315" s="76">
        <v>1</v>
      </c>
      <c r="BY315" s="67">
        <f t="shared" si="348"/>
        <v>2.0350000000000001</v>
      </c>
      <c r="BZ315" s="75">
        <f>BZ314*BX315</f>
        <v>57600</v>
      </c>
      <c r="CA315" s="75">
        <f t="shared" si="349"/>
        <v>11956032</v>
      </c>
      <c r="CB315" s="75">
        <f t="shared" si="350"/>
        <v>13836043.270466076</v>
      </c>
      <c r="CC315" s="75">
        <f t="shared" si="351"/>
        <v>2.0073529305434525E+20</v>
      </c>
      <c r="CD315" s="75">
        <f t="shared" si="352"/>
        <v>330137.59999999998</v>
      </c>
      <c r="CE315" s="106">
        <f t="shared" si="353"/>
        <v>1.1572437469610382</v>
      </c>
      <c r="CF315" s="79">
        <f>CE315/(($C315/BY$3))</f>
        <v>0.19398608114215096</v>
      </c>
      <c r="CG315" s="76">
        <f t="shared" si="354"/>
        <v>52</v>
      </c>
      <c r="CH315" s="76">
        <f t="shared" si="355"/>
        <v>10</v>
      </c>
      <c r="CI315" s="76">
        <v>1</v>
      </c>
      <c r="CJ315" s="67">
        <f t="shared" si="356"/>
        <v>2.2850000000000001</v>
      </c>
      <c r="CK315" s="75">
        <f>CK314*CI315</f>
        <v>48</v>
      </c>
      <c r="CL315" s="75">
        <f t="shared" si="357"/>
        <v>5703.3600000000006</v>
      </c>
      <c r="CM315" s="75">
        <f t="shared" si="358"/>
        <v>13511.761006314484</v>
      </c>
      <c r="CN315" s="75">
        <f t="shared" si="359"/>
        <v>2.0073529305434525E+20</v>
      </c>
      <c r="CO315" s="75">
        <f t="shared" si="360"/>
        <v>330137.59999999998</v>
      </c>
      <c r="CP315" s="106">
        <f t="shared" si="369"/>
        <v>2.3690878721165212</v>
      </c>
      <c r="CQ315" s="79">
        <f>CP315/(($C315/CJ$3))</f>
        <v>0.4459115146446665</v>
      </c>
      <c r="CR315" s="76">
        <f t="shared" si="361"/>
        <v>-11</v>
      </c>
      <c r="CS315" s="76">
        <f t="shared" si="362"/>
        <v>10</v>
      </c>
      <c r="CT315" s="76">
        <v>1</v>
      </c>
      <c r="CU315" s="67">
        <f t="shared" si="363"/>
        <v>2.6</v>
      </c>
      <c r="CV315" s="75">
        <f>CV314*CT315</f>
        <v>1</v>
      </c>
      <c r="CW315" s="75">
        <f t="shared" si="364"/>
        <v>-28.6</v>
      </c>
      <c r="CX315" s="75">
        <f t="shared" si="365"/>
        <v>2.176376408240309</v>
      </c>
      <c r="CY315" s="75">
        <f t="shared" si="366"/>
        <v>2.0073529305434525E+20</v>
      </c>
      <c r="CZ315" s="75">
        <f t="shared" si="367"/>
        <v>330137.59999999998</v>
      </c>
    </row>
    <row r="316" spans="1:104">
      <c r="A316" s="67">
        <v>8192</v>
      </c>
      <c r="B316" s="67">
        <f t="shared" si="297"/>
        <v>10.333333333333334</v>
      </c>
      <c r="C316" s="88">
        <f t="shared" si="371"/>
        <v>12.14</v>
      </c>
      <c r="D316" s="92"/>
      <c r="E316" s="70">
        <f t="shared" si="298"/>
        <v>4.6116860184274821E+18</v>
      </c>
      <c r="F316" s="67">
        <f t="shared" si="368"/>
        <v>62.000000000000036</v>
      </c>
      <c r="G316" s="71">
        <v>310</v>
      </c>
      <c r="H316" s="76">
        <f t="shared" si="299"/>
        <v>310</v>
      </c>
      <c r="I316" s="76">
        <f t="shared" si="300"/>
        <v>10</v>
      </c>
      <c r="J316" s="76">
        <v>1</v>
      </c>
      <c r="K316" s="67">
        <f t="shared" si="301"/>
        <v>1</v>
      </c>
      <c r="L316" s="75">
        <f>L315*J316</f>
        <v>1.639390814208E+16</v>
      </c>
      <c r="M316" s="75">
        <f t="shared" si="302"/>
        <v>5.0821115240448E+18</v>
      </c>
      <c r="N316" s="75">
        <f t="shared" si="303"/>
        <v>4.6116860184274821E+19</v>
      </c>
      <c r="O316" s="75">
        <f t="shared" si="304"/>
        <v>2.3058430092137411E+20</v>
      </c>
      <c r="P316" s="75">
        <f t="shared" si="305"/>
        <v>330410.66666666669</v>
      </c>
      <c r="Q316" s="106">
        <f t="shared" si="370"/>
        <v>9.0743502904420499</v>
      </c>
      <c r="R316" s="79">
        <f>Q316/(($C316/K$3))</f>
        <v>0.7474753122275164</v>
      </c>
      <c r="S316" s="76">
        <f t="shared" si="306"/>
        <v>300</v>
      </c>
      <c r="T316" s="76">
        <f t="shared" si="307"/>
        <v>10</v>
      </c>
      <c r="U316" s="76">
        <v>15</v>
      </c>
      <c r="V316" s="67">
        <f t="shared" si="308"/>
        <v>1.05</v>
      </c>
      <c r="W316" s="75">
        <f>W315*U316</f>
        <v>1.639390814208E+16</v>
      </c>
      <c r="X316" s="75">
        <f t="shared" si="309"/>
        <v>5.1640810647552E+18</v>
      </c>
      <c r="Y316" s="75">
        <f t="shared" si="310"/>
        <v>1.1529215046068699E+19</v>
      </c>
      <c r="Z316" s="75">
        <f t="shared" si="311"/>
        <v>2.3058430092137411E+20</v>
      </c>
      <c r="AA316" s="75">
        <f t="shared" si="312"/>
        <v>330410.66666666669</v>
      </c>
      <c r="AB316" s="106">
        <f t="shared" si="313"/>
        <v>2.2325782460611383</v>
      </c>
      <c r="AC316" s="79">
        <f>AB316/(($C316/V$3))</f>
        <v>0.19309778899210833</v>
      </c>
      <c r="AD316" s="76">
        <f t="shared" si="314"/>
        <v>275</v>
      </c>
      <c r="AE316" s="76">
        <f t="shared" si="315"/>
        <v>10</v>
      </c>
      <c r="AF316" s="76">
        <v>1</v>
      </c>
      <c r="AG316" s="67">
        <f t="shared" si="316"/>
        <v>1.175</v>
      </c>
      <c r="AH316" s="75">
        <f>AH315*AF316</f>
        <v>72861813964800</v>
      </c>
      <c r="AI316" s="75">
        <f t="shared" si="317"/>
        <v>2.3543473637376E+16</v>
      </c>
      <c r="AJ316" s="75">
        <f t="shared" si="318"/>
        <v>3.6028797018964634E+17</v>
      </c>
      <c r="AK316" s="75">
        <f t="shared" si="319"/>
        <v>2.3058430092137411E+20</v>
      </c>
      <c r="AL316" s="75">
        <f t="shared" si="320"/>
        <v>330410.66666666669</v>
      </c>
      <c r="AM316" s="106">
        <f t="shared" si="321"/>
        <v>15.30309315179719</v>
      </c>
      <c r="AN316" s="79">
        <f>AM316/(($C316/AG$3))</f>
        <v>1.4811478132917379</v>
      </c>
      <c r="AO316" s="76">
        <f t="shared" si="322"/>
        <v>245</v>
      </c>
      <c r="AP316" s="76">
        <f t="shared" si="323"/>
        <v>10</v>
      </c>
      <c r="AQ316" s="76">
        <v>1</v>
      </c>
      <c r="AR316" s="67">
        <f t="shared" si="324"/>
        <v>1.325</v>
      </c>
      <c r="AS316" s="75">
        <f>AS315*AQ316</f>
        <v>5204415283200</v>
      </c>
      <c r="AT316" s="75">
        <f t="shared" si="325"/>
        <v>1689483311308800</v>
      </c>
      <c r="AU316" s="75">
        <f t="shared" si="326"/>
        <v>5629499534213211</v>
      </c>
      <c r="AV316" s="75">
        <f t="shared" si="327"/>
        <v>2.3058430092137411E+20</v>
      </c>
      <c r="AW316" s="75">
        <f t="shared" si="328"/>
        <v>330410.66666666669</v>
      </c>
      <c r="AX316" s="106">
        <f t="shared" si="329"/>
        <v>3.3320835408857516</v>
      </c>
      <c r="AY316" s="79">
        <f>AX316/(($C316/AR$3))</f>
        <v>0.36367468629930977</v>
      </c>
      <c r="AZ316" s="76">
        <f t="shared" si="330"/>
        <v>208</v>
      </c>
      <c r="BA316" s="76">
        <f t="shared" si="331"/>
        <v>10</v>
      </c>
      <c r="BB316" s="76">
        <v>1</v>
      </c>
      <c r="BC316" s="67">
        <f t="shared" si="332"/>
        <v>1.51</v>
      </c>
      <c r="BD316" s="75">
        <f>BD315*BB316</f>
        <v>26553139200</v>
      </c>
      <c r="BE316" s="75">
        <f t="shared" si="333"/>
        <v>8339809959936</v>
      </c>
      <c r="BF316" s="75">
        <f t="shared" si="334"/>
        <v>33330959785818.414</v>
      </c>
      <c r="BG316" s="75">
        <f t="shared" si="335"/>
        <v>2.3058430092137411E+20</v>
      </c>
      <c r="BH316" s="75">
        <f t="shared" si="336"/>
        <v>330410.66666666669</v>
      </c>
      <c r="BI316" s="106">
        <f t="shared" si="337"/>
        <v>3.9966090289753073</v>
      </c>
      <c r="BJ316" s="79">
        <f>BI316/(($C316/BC$3))</f>
        <v>0.49710705385112963</v>
      </c>
      <c r="BK316" s="76">
        <f t="shared" si="338"/>
        <v>158</v>
      </c>
      <c r="BL316" s="76">
        <f t="shared" si="339"/>
        <v>10</v>
      </c>
      <c r="BM316" s="76">
        <v>1</v>
      </c>
      <c r="BN316" s="67">
        <f t="shared" si="340"/>
        <v>1.76</v>
      </c>
      <c r="BO316" s="75">
        <f>BO315*BM316</f>
        <v>9676800</v>
      </c>
      <c r="BP316" s="75">
        <f t="shared" si="341"/>
        <v>2690924544</v>
      </c>
      <c r="BQ316" s="75">
        <f t="shared" si="342"/>
        <v>32549765415.838181</v>
      </c>
      <c r="BR316" s="75">
        <f t="shared" si="343"/>
        <v>2.3058430092137411E+20</v>
      </c>
      <c r="BS316" s="75">
        <f t="shared" si="344"/>
        <v>330410.66666666669</v>
      </c>
      <c r="BT316" s="106">
        <f t="shared" si="345"/>
        <v>12.096127142775126</v>
      </c>
      <c r="BU316" s="79">
        <f>BT316/(($C316/BN$3))</f>
        <v>1.7536395198751418</v>
      </c>
      <c r="BV316" s="76">
        <f t="shared" si="346"/>
        <v>103</v>
      </c>
      <c r="BW316" s="76">
        <f t="shared" si="347"/>
        <v>10</v>
      </c>
      <c r="BX316" s="76">
        <v>1</v>
      </c>
      <c r="BY316" s="67">
        <f t="shared" si="348"/>
        <v>2.0350000000000001</v>
      </c>
      <c r="BZ316" s="75">
        <f>BZ315*BX316</f>
        <v>57600</v>
      </c>
      <c r="CA316" s="75">
        <f t="shared" si="349"/>
        <v>12073248</v>
      </c>
      <c r="CB316" s="75">
        <f t="shared" si="350"/>
        <v>15893440.144452183</v>
      </c>
      <c r="CC316" s="75">
        <f t="shared" si="351"/>
        <v>2.3058430092137411E+20</v>
      </c>
      <c r="CD316" s="75">
        <f t="shared" si="352"/>
        <v>330410.66666666669</v>
      </c>
      <c r="CE316" s="106">
        <f t="shared" si="353"/>
        <v>1.3164179303243155</v>
      </c>
      <c r="CF316" s="79">
        <f>CE316/(($C316/BY$3))</f>
        <v>0.22066807975370528</v>
      </c>
      <c r="CG316" s="76">
        <f t="shared" si="354"/>
        <v>53</v>
      </c>
      <c r="CH316" s="76">
        <f t="shared" si="355"/>
        <v>10</v>
      </c>
      <c r="CI316" s="76">
        <v>1</v>
      </c>
      <c r="CJ316" s="67">
        <f t="shared" si="356"/>
        <v>2.2850000000000001</v>
      </c>
      <c r="CK316" s="75">
        <f>CK315*CI316</f>
        <v>48</v>
      </c>
      <c r="CL316" s="75">
        <f t="shared" si="357"/>
        <v>5813.04</v>
      </c>
      <c r="CM316" s="75">
        <f t="shared" si="358"/>
        <v>15520.93764106653</v>
      </c>
      <c r="CN316" s="75">
        <f t="shared" si="359"/>
        <v>2.3058430092137411E+20</v>
      </c>
      <c r="CO316" s="75">
        <f t="shared" si="360"/>
        <v>330410.66666666669</v>
      </c>
      <c r="CP316" s="106">
        <f t="shared" si="369"/>
        <v>2.6700207879296425</v>
      </c>
      <c r="CQ316" s="79">
        <f>CP316/(($C316/CJ$3))</f>
        <v>0.50255333611361064</v>
      </c>
      <c r="CR316" s="76">
        <f t="shared" si="361"/>
        <v>-10</v>
      </c>
      <c r="CS316" s="76">
        <f t="shared" si="362"/>
        <v>10</v>
      </c>
      <c r="CT316" s="76">
        <v>1</v>
      </c>
      <c r="CU316" s="67">
        <f t="shared" si="363"/>
        <v>2.6</v>
      </c>
      <c r="CV316" s="75">
        <f>CV315*CT316</f>
        <v>1</v>
      </c>
      <c r="CW316" s="75">
        <f t="shared" si="364"/>
        <v>-26</v>
      </c>
      <c r="CX316" s="75">
        <f t="shared" si="365"/>
        <v>2.4999999999999982</v>
      </c>
      <c r="CY316" s="75">
        <f t="shared" si="366"/>
        <v>2.3058430092137411E+20</v>
      </c>
      <c r="CZ316" s="75">
        <f t="shared" si="367"/>
        <v>330410.66666666669</v>
      </c>
    </row>
    <row r="317" spans="1:104">
      <c r="A317" s="67">
        <v>8192</v>
      </c>
      <c r="B317" s="67">
        <f t="shared" si="297"/>
        <v>10.366666666666667</v>
      </c>
      <c r="C317" s="88">
        <f t="shared" si="371"/>
        <v>12.14</v>
      </c>
      <c r="D317" s="92"/>
      <c r="E317" s="70">
        <f t="shared" si="298"/>
        <v>5.2974361431304776E+18</v>
      </c>
      <c r="F317" s="67">
        <f t="shared" si="368"/>
        <v>62.200000000000031</v>
      </c>
      <c r="G317" s="71">
        <v>311</v>
      </c>
      <c r="H317" s="76">
        <f t="shared" si="299"/>
        <v>311</v>
      </c>
      <c r="I317" s="76">
        <f t="shared" si="300"/>
        <v>10</v>
      </c>
      <c r="J317" s="76">
        <v>1</v>
      </c>
      <c r="K317" s="67">
        <f t="shared" si="301"/>
        <v>1</v>
      </c>
      <c r="L317" s="75">
        <f>L316*J317</f>
        <v>1.639390814208E+16</v>
      </c>
      <c r="M317" s="75">
        <f t="shared" si="302"/>
        <v>5.09850543218688E+18</v>
      </c>
      <c r="N317" s="75">
        <f t="shared" si="303"/>
        <v>5.2974361431304774E+19</v>
      </c>
      <c r="O317" s="75">
        <f t="shared" si="304"/>
        <v>2.6487180715652386E+20</v>
      </c>
      <c r="P317" s="75">
        <f t="shared" si="305"/>
        <v>330683.73333333334</v>
      </c>
      <c r="Q317" s="106">
        <f t="shared" si="370"/>
        <v>10.390174559171296</v>
      </c>
      <c r="R317" s="79">
        <f>Q317/(($C317/K$3))</f>
        <v>0.85586281377028794</v>
      </c>
      <c r="S317" s="76">
        <f t="shared" si="306"/>
        <v>301</v>
      </c>
      <c r="T317" s="76">
        <f t="shared" si="307"/>
        <v>10</v>
      </c>
      <c r="U317" s="76">
        <v>1</v>
      </c>
      <c r="V317" s="67">
        <f t="shared" si="308"/>
        <v>1.05</v>
      </c>
      <c r="W317" s="75">
        <f>W316*U317</f>
        <v>1.639390814208E+16</v>
      </c>
      <c r="X317" s="75">
        <f t="shared" si="309"/>
        <v>5.181294668304384E+18</v>
      </c>
      <c r="Y317" s="75">
        <f t="shared" si="310"/>
        <v>1.3243590357826181E+19</v>
      </c>
      <c r="Z317" s="75">
        <f t="shared" si="311"/>
        <v>2.6487180715652386E+20</v>
      </c>
      <c r="AA317" s="75">
        <f t="shared" si="312"/>
        <v>330683.73333333334</v>
      </c>
      <c r="AB317" s="106">
        <f t="shared" si="313"/>
        <v>2.5560388292218557</v>
      </c>
      <c r="AC317" s="79">
        <f>AB317/(($C317/V$3))</f>
        <v>0.22107419857355423</v>
      </c>
      <c r="AD317" s="76">
        <f t="shared" si="314"/>
        <v>276</v>
      </c>
      <c r="AE317" s="76">
        <f t="shared" si="315"/>
        <v>10</v>
      </c>
      <c r="AF317" s="76">
        <v>1</v>
      </c>
      <c r="AG317" s="67">
        <f t="shared" si="316"/>
        <v>1.175</v>
      </c>
      <c r="AH317" s="75">
        <f>AH316*AF317</f>
        <v>72861813964800</v>
      </c>
      <c r="AI317" s="75">
        <f t="shared" si="317"/>
        <v>2.362908626878464E+16</v>
      </c>
      <c r="AJ317" s="75">
        <f t="shared" si="318"/>
        <v>4.1386219868206752E+17</v>
      </c>
      <c r="AK317" s="75">
        <f t="shared" si="319"/>
        <v>2.6487180715652386E+20</v>
      </c>
      <c r="AL317" s="75">
        <f t="shared" si="320"/>
        <v>330683.73333333334</v>
      </c>
      <c r="AM317" s="106">
        <f t="shared" si="321"/>
        <v>17.514947212698736</v>
      </c>
      <c r="AN317" s="79">
        <f>AM317/(($C317/AG$3))</f>
        <v>1.695227592662357</v>
      </c>
      <c r="AO317" s="76">
        <f t="shared" si="322"/>
        <v>246</v>
      </c>
      <c r="AP317" s="76">
        <f t="shared" si="323"/>
        <v>10</v>
      </c>
      <c r="AQ317" s="76">
        <v>1</v>
      </c>
      <c r="AR317" s="67">
        <f t="shared" si="324"/>
        <v>1.325</v>
      </c>
      <c r="AS317" s="75">
        <f>AS316*AQ317</f>
        <v>5204415283200</v>
      </c>
      <c r="AT317" s="75">
        <f t="shared" si="325"/>
        <v>1696379161559040</v>
      </c>
      <c r="AU317" s="75">
        <f t="shared" si="326"/>
        <v>6466596854407291</v>
      </c>
      <c r="AV317" s="75">
        <f t="shared" si="327"/>
        <v>2.6487180715652386E+20</v>
      </c>
      <c r="AW317" s="75">
        <f t="shared" si="328"/>
        <v>330683.73333333334</v>
      </c>
      <c r="AX317" s="106">
        <f t="shared" si="329"/>
        <v>3.8119996996804835</v>
      </c>
      <c r="AY317" s="79">
        <f>AX317/(($C317/AR$3))</f>
        <v>0.41605433295524219</v>
      </c>
      <c r="AZ317" s="76">
        <f t="shared" si="330"/>
        <v>209</v>
      </c>
      <c r="BA317" s="76">
        <f t="shared" si="331"/>
        <v>10</v>
      </c>
      <c r="BB317" s="76">
        <v>1</v>
      </c>
      <c r="BC317" s="67">
        <f t="shared" si="332"/>
        <v>1.51</v>
      </c>
      <c r="BD317" s="75">
        <f>BD316*BB317</f>
        <v>26553139200</v>
      </c>
      <c r="BE317" s="75">
        <f t="shared" si="333"/>
        <v>8379905200128</v>
      </c>
      <c r="BF317" s="75">
        <f t="shared" si="334"/>
        <v>38287218676441.945</v>
      </c>
      <c r="BG317" s="75">
        <f t="shared" si="335"/>
        <v>2.6487180715652386E+20</v>
      </c>
      <c r="BH317" s="75">
        <f t="shared" si="336"/>
        <v>330683.73333333334</v>
      </c>
      <c r="BI317" s="106">
        <f t="shared" si="337"/>
        <v>4.5689321969724812</v>
      </c>
      <c r="BJ317" s="79">
        <f>BI317/(($C317/BC$3))</f>
        <v>0.56829387293479783</v>
      </c>
      <c r="BK317" s="76">
        <f t="shared" si="338"/>
        <v>159</v>
      </c>
      <c r="BL317" s="76">
        <f t="shared" si="339"/>
        <v>10</v>
      </c>
      <c r="BM317" s="76">
        <v>1</v>
      </c>
      <c r="BN317" s="67">
        <f t="shared" si="340"/>
        <v>1.76</v>
      </c>
      <c r="BO317" s="75">
        <f>BO316*BM317</f>
        <v>9676800</v>
      </c>
      <c r="BP317" s="75">
        <f t="shared" si="341"/>
        <v>2707955712</v>
      </c>
      <c r="BQ317" s="75">
        <f t="shared" si="342"/>
        <v>37389861988.712708</v>
      </c>
      <c r="BR317" s="75">
        <f t="shared" si="343"/>
        <v>2.6487180715652386E+20</v>
      </c>
      <c r="BS317" s="75">
        <f t="shared" si="344"/>
        <v>330683.73333333334</v>
      </c>
      <c r="BT317" s="106">
        <f t="shared" si="345"/>
        <v>13.807412663000269</v>
      </c>
      <c r="BU317" s="79">
        <f>BT317/(($C317/BN$3))</f>
        <v>2.0017336315387539</v>
      </c>
      <c r="BV317" s="76">
        <f t="shared" si="346"/>
        <v>104</v>
      </c>
      <c r="BW317" s="76">
        <f t="shared" si="347"/>
        <v>10</v>
      </c>
      <c r="BX317" s="76">
        <v>1</v>
      </c>
      <c r="BY317" s="67">
        <f t="shared" si="348"/>
        <v>2.0350000000000001</v>
      </c>
      <c r="BZ317" s="75">
        <f>BZ316*BX317</f>
        <v>57600</v>
      </c>
      <c r="CA317" s="75">
        <f t="shared" si="349"/>
        <v>12190464</v>
      </c>
      <c r="CB317" s="75">
        <f t="shared" si="350"/>
        <v>18256768.54917606</v>
      </c>
      <c r="CC317" s="75">
        <f t="shared" si="351"/>
        <v>2.6487180715652386E+20</v>
      </c>
      <c r="CD317" s="75">
        <f t="shared" si="352"/>
        <v>330683.73333333334</v>
      </c>
      <c r="CE317" s="106">
        <f t="shared" si="353"/>
        <v>1.4976270426766414</v>
      </c>
      <c r="CF317" s="79">
        <f>CE317/(($C317/BY$3))</f>
        <v>0.25104374232676813</v>
      </c>
      <c r="CG317" s="76">
        <f t="shared" si="354"/>
        <v>54</v>
      </c>
      <c r="CH317" s="76">
        <f t="shared" si="355"/>
        <v>10</v>
      </c>
      <c r="CI317" s="76">
        <v>1</v>
      </c>
      <c r="CJ317" s="67">
        <f t="shared" si="356"/>
        <v>2.2850000000000001</v>
      </c>
      <c r="CK317" s="75">
        <f>CK316*CI317</f>
        <v>48</v>
      </c>
      <c r="CL317" s="75">
        <f t="shared" si="357"/>
        <v>5922.72</v>
      </c>
      <c r="CM317" s="75">
        <f t="shared" si="358"/>
        <v>17828.875536304684</v>
      </c>
      <c r="CN317" s="75">
        <f t="shared" si="359"/>
        <v>2.6487180715652386E+20</v>
      </c>
      <c r="CO317" s="75">
        <f t="shared" si="360"/>
        <v>330683.73333333334</v>
      </c>
      <c r="CP317" s="106">
        <f t="shared" si="369"/>
        <v>3.0102512927007665</v>
      </c>
      <c r="CQ317" s="79">
        <f>CP317/(($C317/CJ$3))</f>
        <v>0.56659177955694007</v>
      </c>
      <c r="CR317" s="76">
        <f t="shared" si="361"/>
        <v>-9</v>
      </c>
      <c r="CS317" s="76">
        <f t="shared" si="362"/>
        <v>10</v>
      </c>
      <c r="CT317" s="76">
        <v>1</v>
      </c>
      <c r="CU317" s="67">
        <f t="shared" si="363"/>
        <v>2.6</v>
      </c>
      <c r="CV317" s="75">
        <f>CV316*CT317</f>
        <v>1</v>
      </c>
      <c r="CW317" s="75">
        <f t="shared" si="364"/>
        <v>-23.400000000000002</v>
      </c>
      <c r="CX317" s="75">
        <f t="shared" si="365"/>
        <v>2.8717458874925854</v>
      </c>
      <c r="CY317" s="75">
        <f t="shared" si="366"/>
        <v>2.6487180715652386E+20</v>
      </c>
      <c r="CZ317" s="75">
        <f t="shared" si="367"/>
        <v>330683.73333333334</v>
      </c>
    </row>
    <row r="318" spans="1:104">
      <c r="A318" s="67">
        <v>8192</v>
      </c>
      <c r="B318" s="67">
        <f t="shared" si="297"/>
        <v>10.4</v>
      </c>
      <c r="C318" s="88">
        <f t="shared" si="371"/>
        <v>12.14</v>
      </c>
      <c r="D318" s="92"/>
      <c r="E318" s="70">
        <f t="shared" si="298"/>
        <v>6.0851561833158164E+18</v>
      </c>
      <c r="F318" s="67">
        <f t="shared" si="368"/>
        <v>62.400000000000027</v>
      </c>
      <c r="G318" s="71">
        <v>312</v>
      </c>
      <c r="H318" s="76">
        <f t="shared" si="299"/>
        <v>312</v>
      </c>
      <c r="I318" s="76">
        <f t="shared" si="300"/>
        <v>10</v>
      </c>
      <c r="J318" s="76">
        <v>1</v>
      </c>
      <c r="K318" s="67">
        <f t="shared" si="301"/>
        <v>1</v>
      </c>
      <c r="L318" s="75">
        <f>L317*J318</f>
        <v>1.639390814208E+16</v>
      </c>
      <c r="M318" s="75">
        <f t="shared" si="302"/>
        <v>5.11489934032896E+18</v>
      </c>
      <c r="N318" s="75">
        <f t="shared" si="303"/>
        <v>6.0851561833158164E+19</v>
      </c>
      <c r="O318" s="75">
        <f t="shared" si="304"/>
        <v>3.0425780916579081E+20</v>
      </c>
      <c r="P318" s="75">
        <f t="shared" si="305"/>
        <v>330956.79999999999</v>
      </c>
      <c r="Q318" s="106">
        <f t="shared" si="370"/>
        <v>11.896922653661559</v>
      </c>
      <c r="R318" s="79">
        <f>Q318/(($C318/K$3))</f>
        <v>0.97997715433785482</v>
      </c>
      <c r="S318" s="76">
        <f t="shared" si="306"/>
        <v>302</v>
      </c>
      <c r="T318" s="76">
        <f t="shared" si="307"/>
        <v>10</v>
      </c>
      <c r="U318" s="76">
        <v>1</v>
      </c>
      <c r="V318" s="67">
        <f t="shared" si="308"/>
        <v>1.05</v>
      </c>
      <c r="W318" s="75">
        <f>W317*U318</f>
        <v>1.639390814208E+16</v>
      </c>
      <c r="X318" s="75">
        <f t="shared" si="309"/>
        <v>5.198508271853568E+18</v>
      </c>
      <c r="Y318" s="75">
        <f t="shared" si="310"/>
        <v>1.5212890458289531E+19</v>
      </c>
      <c r="Z318" s="75">
        <f t="shared" si="311"/>
        <v>3.0425780916579081E+20</v>
      </c>
      <c r="AA318" s="75">
        <f t="shared" si="312"/>
        <v>330956.79999999999</v>
      </c>
      <c r="AB318" s="106">
        <f t="shared" si="313"/>
        <v>2.9263953547322639</v>
      </c>
      <c r="AC318" s="79">
        <f>AB318/(($C318/V$3))</f>
        <v>0.25310668224620075</v>
      </c>
      <c r="AD318" s="76">
        <f t="shared" si="314"/>
        <v>277</v>
      </c>
      <c r="AE318" s="76">
        <f t="shared" si="315"/>
        <v>10</v>
      </c>
      <c r="AF318" s="76">
        <v>1</v>
      </c>
      <c r="AG318" s="67">
        <f t="shared" si="316"/>
        <v>1.175</v>
      </c>
      <c r="AH318" s="75">
        <f>AH317*AF318</f>
        <v>72861813964800</v>
      </c>
      <c r="AI318" s="75">
        <f t="shared" si="317"/>
        <v>2.371469890019328E+16</v>
      </c>
      <c r="AJ318" s="75">
        <f t="shared" si="318"/>
        <v>4.7540282682154694E+17</v>
      </c>
      <c r="AK318" s="75">
        <f t="shared" si="319"/>
        <v>3.0425780916579081E+20</v>
      </c>
      <c r="AL318" s="75">
        <f t="shared" si="320"/>
        <v>330956.79999999999</v>
      </c>
      <c r="AM318" s="106">
        <f t="shared" si="321"/>
        <v>20.046757870397094</v>
      </c>
      <c r="AN318" s="79">
        <f>AM318/(($C318/AG$3))</f>
        <v>1.9402751645565557</v>
      </c>
      <c r="AO318" s="76">
        <f t="shared" si="322"/>
        <v>247</v>
      </c>
      <c r="AP318" s="76">
        <f t="shared" si="323"/>
        <v>10</v>
      </c>
      <c r="AQ318" s="76">
        <v>1</v>
      </c>
      <c r="AR318" s="67">
        <f t="shared" si="324"/>
        <v>1.325</v>
      </c>
      <c r="AS318" s="75">
        <f>AS317*AQ318</f>
        <v>5204415283200</v>
      </c>
      <c r="AT318" s="75">
        <f t="shared" si="325"/>
        <v>1703275011809280</v>
      </c>
      <c r="AU318" s="75">
        <f t="shared" si="326"/>
        <v>7428169169086660</v>
      </c>
      <c r="AV318" s="75">
        <f t="shared" si="327"/>
        <v>3.0425780916579081E+20</v>
      </c>
      <c r="AW318" s="75">
        <f t="shared" si="328"/>
        <v>330956.79999999999</v>
      </c>
      <c r="AX318" s="106">
        <f t="shared" si="329"/>
        <v>4.3611096960767313</v>
      </c>
      <c r="AY318" s="79">
        <f>AX318/(($C318/AR$3))</f>
        <v>0.47598602531315226</v>
      </c>
      <c r="AZ318" s="76">
        <f t="shared" si="330"/>
        <v>210</v>
      </c>
      <c r="BA318" s="76">
        <f t="shared" si="331"/>
        <v>10</v>
      </c>
      <c r="BB318" s="76">
        <v>1</v>
      </c>
      <c r="BC318" s="67">
        <f t="shared" si="332"/>
        <v>1.51</v>
      </c>
      <c r="BD318" s="75">
        <f>BD317*BB318</f>
        <v>26553139200</v>
      </c>
      <c r="BE318" s="75">
        <f t="shared" si="333"/>
        <v>8420000440320</v>
      </c>
      <c r="BF318" s="75">
        <f t="shared" si="334"/>
        <v>43980465111040.617</v>
      </c>
      <c r="BG318" s="75">
        <f t="shared" si="335"/>
        <v>3.0425780916579081E+20</v>
      </c>
      <c r="BH318" s="75">
        <f t="shared" si="336"/>
        <v>330956.79999999999</v>
      </c>
      <c r="BI318" s="106">
        <f t="shared" si="337"/>
        <v>5.2233328754278725</v>
      </c>
      <c r="BJ318" s="79">
        <f>BI318/(($C318/BC$3))</f>
        <v>0.64968967396178634</v>
      </c>
      <c r="BK318" s="76">
        <f t="shared" si="338"/>
        <v>160</v>
      </c>
      <c r="BL318" s="76">
        <f t="shared" si="339"/>
        <v>10</v>
      </c>
      <c r="BM318" s="76">
        <v>14</v>
      </c>
      <c r="BN318" s="67">
        <f t="shared" si="340"/>
        <v>1.76</v>
      </c>
      <c r="BO318" s="75">
        <f>BO317*BM318</f>
        <v>135475200</v>
      </c>
      <c r="BP318" s="75">
        <f t="shared" si="341"/>
        <v>38149816320</v>
      </c>
      <c r="BQ318" s="75">
        <f t="shared" si="342"/>
        <v>42949672960.000458</v>
      </c>
      <c r="BR318" s="75">
        <f t="shared" si="343"/>
        <v>3.0425780916579081E+20</v>
      </c>
      <c r="BS318" s="75">
        <f t="shared" si="344"/>
        <v>330956.79999999999</v>
      </c>
      <c r="BT318" s="106">
        <f t="shared" si="345"/>
        <v>1.1258159829588521</v>
      </c>
      <c r="BU318" s="79">
        <f>BT318/(($C318/BN$3))</f>
        <v>0.16321549670573143</v>
      </c>
      <c r="BV318" s="76">
        <f t="shared" si="346"/>
        <v>105</v>
      </c>
      <c r="BW318" s="76">
        <f t="shared" si="347"/>
        <v>10</v>
      </c>
      <c r="BX318" s="76">
        <v>1</v>
      </c>
      <c r="BY318" s="67">
        <f t="shared" si="348"/>
        <v>2.0350000000000001</v>
      </c>
      <c r="BZ318" s="75">
        <f>BZ317*BX318</f>
        <v>57600</v>
      </c>
      <c r="CA318" s="75">
        <f t="shared" si="349"/>
        <v>12307680</v>
      </c>
      <c r="CB318" s="75">
        <f t="shared" si="350"/>
        <v>20971520.000000149</v>
      </c>
      <c r="CC318" s="75">
        <f t="shared" si="351"/>
        <v>3.0425780916579081E+20</v>
      </c>
      <c r="CD318" s="75">
        <f t="shared" si="352"/>
        <v>330956.79999999999</v>
      </c>
      <c r="CE318" s="106">
        <f t="shared" si="353"/>
        <v>1.7039377039377162</v>
      </c>
      <c r="CF318" s="79">
        <f>CE318/(($C318/BY$3))</f>
        <v>0.28562711923502904</v>
      </c>
      <c r="CG318" s="76">
        <f t="shared" si="354"/>
        <v>55</v>
      </c>
      <c r="CH318" s="76">
        <f t="shared" si="355"/>
        <v>10</v>
      </c>
      <c r="CI318" s="76">
        <v>1</v>
      </c>
      <c r="CJ318" s="67">
        <f t="shared" si="356"/>
        <v>2.2850000000000001</v>
      </c>
      <c r="CK318" s="75">
        <f>CK317*CI318</f>
        <v>48</v>
      </c>
      <c r="CL318" s="75">
        <f t="shared" si="357"/>
        <v>6032.4000000000005</v>
      </c>
      <c r="CM318" s="75">
        <f t="shared" si="358"/>
        <v>20480.000000000076</v>
      </c>
      <c r="CN318" s="75">
        <f t="shared" si="359"/>
        <v>3.0425780916579081E+20</v>
      </c>
      <c r="CO318" s="75">
        <f t="shared" si="360"/>
        <v>330956.79999999999</v>
      </c>
      <c r="CP318" s="106">
        <f t="shared" si="369"/>
        <v>3.3950003315430135</v>
      </c>
      <c r="CQ318" s="79">
        <f>CP318/(($C318/CJ$3))</f>
        <v>0.63900953522041071</v>
      </c>
      <c r="CR318" s="76">
        <f t="shared" si="361"/>
        <v>-8</v>
      </c>
      <c r="CS318" s="76">
        <f t="shared" si="362"/>
        <v>10</v>
      </c>
      <c r="CT318" s="76">
        <v>1</v>
      </c>
      <c r="CU318" s="67">
        <f t="shared" si="363"/>
        <v>2.6</v>
      </c>
      <c r="CV318" s="75">
        <f>CV317*CT318</f>
        <v>1</v>
      </c>
      <c r="CW318" s="75">
        <f t="shared" si="364"/>
        <v>-20.8</v>
      </c>
      <c r="CX318" s="75">
        <f t="shared" si="365"/>
        <v>3.2987697769322337</v>
      </c>
      <c r="CY318" s="75">
        <f t="shared" si="366"/>
        <v>3.0425780916579081E+20</v>
      </c>
      <c r="CZ318" s="75">
        <f t="shared" si="367"/>
        <v>330956.79999999999</v>
      </c>
    </row>
    <row r="319" spans="1:104">
      <c r="A319" s="67">
        <v>8192</v>
      </c>
      <c r="B319" s="67">
        <f t="shared" si="297"/>
        <v>10.433333333333334</v>
      </c>
      <c r="C319" s="88">
        <f t="shared" si="371"/>
        <v>12.14</v>
      </c>
      <c r="D319" s="92"/>
      <c r="E319" s="70">
        <f t="shared" si="298"/>
        <v>6.9900088976749158E+18</v>
      </c>
      <c r="F319" s="67">
        <f t="shared" si="368"/>
        <v>62.60000000000003</v>
      </c>
      <c r="G319" s="71">
        <v>313</v>
      </c>
      <c r="H319" s="76">
        <f t="shared" si="299"/>
        <v>313</v>
      </c>
      <c r="I319" s="76">
        <f t="shared" si="300"/>
        <v>10</v>
      </c>
      <c r="J319" s="76">
        <v>1</v>
      </c>
      <c r="K319" s="67">
        <f t="shared" si="301"/>
        <v>1</v>
      </c>
      <c r="L319" s="75">
        <f>L318*J319</f>
        <v>1.639390814208E+16</v>
      </c>
      <c r="M319" s="75">
        <f t="shared" si="302"/>
        <v>5.13129324847104E+18</v>
      </c>
      <c r="N319" s="75">
        <f t="shared" si="303"/>
        <v>6.9900088976749158E+19</v>
      </c>
      <c r="O319" s="75">
        <f t="shared" si="304"/>
        <v>3.4950044488374577E+20</v>
      </c>
      <c r="P319" s="75">
        <f t="shared" si="305"/>
        <v>331229.8666666667</v>
      </c>
      <c r="Q319" s="106">
        <f t="shared" si="370"/>
        <v>13.622314218267906</v>
      </c>
      <c r="R319" s="79">
        <f>Q319/(($C319/K$3))</f>
        <v>1.1221016654256923</v>
      </c>
      <c r="S319" s="76">
        <f t="shared" si="306"/>
        <v>303</v>
      </c>
      <c r="T319" s="76">
        <f t="shared" si="307"/>
        <v>10</v>
      </c>
      <c r="U319" s="76">
        <v>1</v>
      </c>
      <c r="V319" s="67">
        <f t="shared" si="308"/>
        <v>1.05</v>
      </c>
      <c r="W319" s="75">
        <f>W318*U319</f>
        <v>1.639390814208E+16</v>
      </c>
      <c r="X319" s="75">
        <f t="shared" si="309"/>
        <v>5.215721875402752E+18</v>
      </c>
      <c r="Y319" s="75">
        <f t="shared" si="310"/>
        <v>1.7475022244187271E+19</v>
      </c>
      <c r="Z319" s="75">
        <f t="shared" si="311"/>
        <v>3.4950044488374577E+20</v>
      </c>
      <c r="AA319" s="75">
        <f t="shared" si="312"/>
        <v>331229.8666666667</v>
      </c>
      <c r="AB319" s="106">
        <f t="shared" si="313"/>
        <v>3.3504513203817776</v>
      </c>
      <c r="AC319" s="79">
        <f>AB319/(($C319/V$3))</f>
        <v>0.2897836809226414</v>
      </c>
      <c r="AD319" s="76">
        <f t="shared" si="314"/>
        <v>278</v>
      </c>
      <c r="AE319" s="76">
        <f t="shared" si="315"/>
        <v>10</v>
      </c>
      <c r="AF319" s="76">
        <v>1</v>
      </c>
      <c r="AG319" s="67">
        <f t="shared" si="316"/>
        <v>1.175</v>
      </c>
      <c r="AH319" s="75">
        <f>AH318*AF319</f>
        <v>72861813964800</v>
      </c>
      <c r="AI319" s="75">
        <f t="shared" si="317"/>
        <v>2.380031153160192E+16</v>
      </c>
      <c r="AJ319" s="75">
        <f t="shared" si="318"/>
        <v>5.4609444513085133E+17</v>
      </c>
      <c r="AK319" s="75">
        <f t="shared" si="319"/>
        <v>3.4950044488374577E+20</v>
      </c>
      <c r="AL319" s="75">
        <f t="shared" si="320"/>
        <v>331229.8666666667</v>
      </c>
      <c r="AM319" s="106">
        <f t="shared" si="321"/>
        <v>22.944844415408184</v>
      </c>
      <c r="AN319" s="79">
        <f>AM319/(($C319/AG$3))</f>
        <v>2.2207736563512861</v>
      </c>
      <c r="AO319" s="76">
        <f t="shared" si="322"/>
        <v>248</v>
      </c>
      <c r="AP319" s="76">
        <f t="shared" si="323"/>
        <v>10</v>
      </c>
      <c r="AQ319" s="76">
        <v>1</v>
      </c>
      <c r="AR319" s="67">
        <f t="shared" si="324"/>
        <v>1.325</v>
      </c>
      <c r="AS319" s="75">
        <f>AS318*AQ319</f>
        <v>5204415283200</v>
      </c>
      <c r="AT319" s="75">
        <f t="shared" si="325"/>
        <v>1710170862059520</v>
      </c>
      <c r="AU319" s="75">
        <f t="shared" si="326"/>
        <v>8532725705169538</v>
      </c>
      <c r="AV319" s="75">
        <f t="shared" si="327"/>
        <v>3.4950044488374577E+20</v>
      </c>
      <c r="AW319" s="75">
        <f t="shared" si="328"/>
        <v>331229.8666666667</v>
      </c>
      <c r="AX319" s="106">
        <f t="shared" si="329"/>
        <v>4.9893995357246173</v>
      </c>
      <c r="AY319" s="79">
        <f>AX319/(($C319/AR$3))</f>
        <v>0.54455966926154176</v>
      </c>
      <c r="AZ319" s="76">
        <f t="shared" si="330"/>
        <v>211</v>
      </c>
      <c r="BA319" s="76">
        <f t="shared" si="331"/>
        <v>10</v>
      </c>
      <c r="BB319" s="76">
        <v>1</v>
      </c>
      <c r="BC319" s="67">
        <f t="shared" si="332"/>
        <v>1.51</v>
      </c>
      <c r="BD319" s="75">
        <f>BD318*BB319</f>
        <v>26553139200</v>
      </c>
      <c r="BE319" s="75">
        <f t="shared" si="333"/>
        <v>8460095680512</v>
      </c>
      <c r="BF319" s="75">
        <f t="shared" si="334"/>
        <v>50520287925056.844</v>
      </c>
      <c r="BG319" s="75">
        <f t="shared" si="335"/>
        <v>3.4950044488374577E+20</v>
      </c>
      <c r="BH319" s="75">
        <f t="shared" si="336"/>
        <v>331229.8666666667</v>
      </c>
      <c r="BI319" s="106">
        <f t="shared" si="337"/>
        <v>5.9715977020722519</v>
      </c>
      <c r="BJ319" s="79">
        <f>BI319/(($C319/BC$3))</f>
        <v>0.74276050495297363</v>
      </c>
      <c r="BK319" s="76">
        <f t="shared" si="338"/>
        <v>161</v>
      </c>
      <c r="BL319" s="76">
        <f t="shared" si="339"/>
        <v>10</v>
      </c>
      <c r="BM319" s="76">
        <v>1</v>
      </c>
      <c r="BN319" s="67">
        <f t="shared" si="340"/>
        <v>1.76</v>
      </c>
      <c r="BO319" s="75">
        <f>BO318*BM319</f>
        <v>135475200</v>
      </c>
      <c r="BP319" s="75">
        <f t="shared" si="341"/>
        <v>38388252672</v>
      </c>
      <c r="BQ319" s="75">
        <f t="shared" si="342"/>
        <v>49336218676.813171</v>
      </c>
      <c r="BR319" s="75">
        <f t="shared" si="343"/>
        <v>3.4950044488374577E+20</v>
      </c>
      <c r="BS319" s="75">
        <f t="shared" si="344"/>
        <v>331229.8666666667</v>
      </c>
      <c r="BT319" s="106">
        <f t="shared" si="345"/>
        <v>1.2851905268613204</v>
      </c>
      <c r="BU319" s="79">
        <f>BT319/(($C319/BN$3))</f>
        <v>0.18632086715617163</v>
      </c>
      <c r="BV319" s="76">
        <f t="shared" si="346"/>
        <v>106</v>
      </c>
      <c r="BW319" s="76">
        <f t="shared" si="347"/>
        <v>10</v>
      </c>
      <c r="BX319" s="76">
        <v>1</v>
      </c>
      <c r="BY319" s="67">
        <f t="shared" si="348"/>
        <v>2.0350000000000001</v>
      </c>
      <c r="BZ319" s="75">
        <f>BZ318*BX319</f>
        <v>57600</v>
      </c>
      <c r="CA319" s="75">
        <f t="shared" si="349"/>
        <v>12424896</v>
      </c>
      <c r="CB319" s="75">
        <f t="shared" si="350"/>
        <v>24089950.525787588</v>
      </c>
      <c r="CC319" s="75">
        <f t="shared" si="351"/>
        <v>3.4950044488374577E+20</v>
      </c>
      <c r="CD319" s="75">
        <f t="shared" si="352"/>
        <v>331229.8666666667</v>
      </c>
      <c r="CE319" s="106">
        <f t="shared" si="353"/>
        <v>1.9388452447237858</v>
      </c>
      <c r="CF319" s="79">
        <f>CE319/(($C319/BY$3))</f>
        <v>0.32500412463038747</v>
      </c>
      <c r="CG319" s="76">
        <f t="shared" si="354"/>
        <v>56</v>
      </c>
      <c r="CH319" s="76">
        <f t="shared" si="355"/>
        <v>10</v>
      </c>
      <c r="CI319" s="76">
        <v>1</v>
      </c>
      <c r="CJ319" s="67">
        <f t="shared" si="356"/>
        <v>2.2850000000000001</v>
      </c>
      <c r="CK319" s="75">
        <f>CK318*CI319</f>
        <v>48</v>
      </c>
      <c r="CL319" s="75">
        <f t="shared" si="357"/>
        <v>6142.08</v>
      </c>
      <c r="CM319" s="75">
        <f t="shared" si="358"/>
        <v>23525.342310339365</v>
      </c>
      <c r="CN319" s="75">
        <f t="shared" si="359"/>
        <v>3.4950044488374577E+20</v>
      </c>
      <c r="CO319" s="75">
        <f t="shared" si="360"/>
        <v>331229.8666666667</v>
      </c>
      <c r="CP319" s="106">
        <f t="shared" si="369"/>
        <v>3.830191451485387</v>
      </c>
      <c r="CQ319" s="79">
        <f>CP319/(($C319/CJ$3))</f>
        <v>0.72092153761483602</v>
      </c>
      <c r="CR319" s="76">
        <f t="shared" si="361"/>
        <v>-7</v>
      </c>
      <c r="CS319" s="76">
        <f t="shared" si="362"/>
        <v>10</v>
      </c>
      <c r="CT319" s="76">
        <v>1</v>
      </c>
      <c r="CU319" s="67">
        <f t="shared" si="363"/>
        <v>2.6</v>
      </c>
      <c r="CV319" s="75">
        <f>CV318*CT319</f>
        <v>1</v>
      </c>
      <c r="CW319" s="75">
        <f t="shared" si="364"/>
        <v>-18.2</v>
      </c>
      <c r="CX319" s="75">
        <f t="shared" si="365"/>
        <v>3.7892914162759932</v>
      </c>
      <c r="CY319" s="75">
        <f t="shared" si="366"/>
        <v>3.4950044488374577E+20</v>
      </c>
      <c r="CZ319" s="75">
        <f t="shared" si="367"/>
        <v>331229.8666666667</v>
      </c>
    </row>
    <row r="320" spans="1:104">
      <c r="A320" s="67">
        <v>8192</v>
      </c>
      <c r="B320" s="67">
        <f t="shared" si="297"/>
        <v>10.466666666666667</v>
      </c>
      <c r="C320" s="88">
        <f t="shared" si="371"/>
        <v>12.14</v>
      </c>
      <c r="D320" s="92"/>
      <c r="E320" s="70">
        <f t="shared" si="298"/>
        <v>8.0294117221738127E+18</v>
      </c>
      <c r="F320" s="67">
        <f t="shared" si="368"/>
        <v>62.800000000000033</v>
      </c>
      <c r="G320" s="71">
        <v>314</v>
      </c>
      <c r="H320" s="76">
        <f t="shared" si="299"/>
        <v>314</v>
      </c>
      <c r="I320" s="76">
        <f t="shared" si="300"/>
        <v>10</v>
      </c>
      <c r="J320" s="76">
        <v>1</v>
      </c>
      <c r="K320" s="67">
        <f t="shared" si="301"/>
        <v>1</v>
      </c>
      <c r="L320" s="75">
        <f>L319*J320</f>
        <v>1.639390814208E+16</v>
      </c>
      <c r="M320" s="75">
        <f t="shared" si="302"/>
        <v>5.14768715661312E+18</v>
      </c>
      <c r="N320" s="75">
        <f t="shared" si="303"/>
        <v>8.0294117221738119E+19</v>
      </c>
      <c r="O320" s="75">
        <f t="shared" si="304"/>
        <v>4.0147058610869056E+20</v>
      </c>
      <c r="P320" s="75">
        <f t="shared" si="305"/>
        <v>331502.93333333335</v>
      </c>
      <c r="Q320" s="106">
        <f t="shared" ref="Q320:Q344" si="372">N320/M320</f>
        <v>15.59809576201344</v>
      </c>
      <c r="R320" s="79">
        <f>Q320/(($C320/K$3))</f>
        <v>1.2848513807259834</v>
      </c>
      <c r="S320" s="76">
        <f t="shared" si="306"/>
        <v>304</v>
      </c>
      <c r="T320" s="76">
        <f t="shared" si="307"/>
        <v>10</v>
      </c>
      <c r="U320" s="76">
        <v>1</v>
      </c>
      <c r="V320" s="67">
        <f t="shared" si="308"/>
        <v>1.05</v>
      </c>
      <c r="W320" s="75">
        <f>W319*U320</f>
        <v>1.639390814208E+16</v>
      </c>
      <c r="X320" s="75">
        <f t="shared" si="309"/>
        <v>5.232935478951936E+18</v>
      </c>
      <c r="Y320" s="75">
        <f t="shared" si="310"/>
        <v>2.0073529305434518E+19</v>
      </c>
      <c r="Z320" s="75">
        <f t="shared" si="311"/>
        <v>4.0147058610869056E+20</v>
      </c>
      <c r="AA320" s="75">
        <f t="shared" si="312"/>
        <v>331502.93333333335</v>
      </c>
      <c r="AB320" s="106">
        <f t="shared" si="313"/>
        <v>3.8359978612720997</v>
      </c>
      <c r="AC320" s="79">
        <f>AB320/(($C320/V$3))</f>
        <v>0.33177905719404488</v>
      </c>
      <c r="AD320" s="76">
        <f t="shared" si="314"/>
        <v>279</v>
      </c>
      <c r="AE320" s="76">
        <f t="shared" si="315"/>
        <v>10</v>
      </c>
      <c r="AF320" s="76">
        <v>1</v>
      </c>
      <c r="AG320" s="67">
        <f t="shared" si="316"/>
        <v>1.175</v>
      </c>
      <c r="AH320" s="75">
        <f>AH319*AF320</f>
        <v>72861813964800</v>
      </c>
      <c r="AI320" s="75">
        <f t="shared" si="317"/>
        <v>2.388592416301056E+16</v>
      </c>
      <c r="AJ320" s="75">
        <f t="shared" si="318"/>
        <v>6.2729779079482765E+17</v>
      </c>
      <c r="AK320" s="75">
        <f t="shared" si="319"/>
        <v>4.0147058610869056E+20</v>
      </c>
      <c r="AL320" s="75">
        <f t="shared" si="320"/>
        <v>331502.93333333335</v>
      </c>
      <c r="AM320" s="106">
        <f t="shared" si="321"/>
        <v>26.262236558812035</v>
      </c>
      <c r="AN320" s="79">
        <f>AM320/(($C320/AG$3))</f>
        <v>2.5418556801156624</v>
      </c>
      <c r="AO320" s="76">
        <f t="shared" si="322"/>
        <v>249</v>
      </c>
      <c r="AP320" s="76">
        <f t="shared" si="323"/>
        <v>10</v>
      </c>
      <c r="AQ320" s="76">
        <v>1</v>
      </c>
      <c r="AR320" s="67">
        <f t="shared" si="324"/>
        <v>1.325</v>
      </c>
      <c r="AS320" s="75">
        <f>AS319*AQ320</f>
        <v>5204415283200</v>
      </c>
      <c r="AT320" s="75">
        <f t="shared" si="325"/>
        <v>1717066712309760</v>
      </c>
      <c r="AU320" s="75">
        <f t="shared" si="326"/>
        <v>9801527981169166</v>
      </c>
      <c r="AV320" s="75">
        <f t="shared" si="327"/>
        <v>4.0147058610869056E+20</v>
      </c>
      <c r="AW320" s="75">
        <f t="shared" si="328"/>
        <v>331502.93333333335</v>
      </c>
      <c r="AX320" s="106">
        <f t="shared" si="329"/>
        <v>5.7082977096355032</v>
      </c>
      <c r="AY320" s="79">
        <f>AX320/(($C320/AR$3))</f>
        <v>0.62302260834160139</v>
      </c>
      <c r="AZ320" s="76">
        <f t="shared" si="330"/>
        <v>212</v>
      </c>
      <c r="BA320" s="76">
        <f t="shared" si="331"/>
        <v>10</v>
      </c>
      <c r="BB320" s="76">
        <v>1</v>
      </c>
      <c r="BC320" s="67">
        <f t="shared" si="332"/>
        <v>1.51</v>
      </c>
      <c r="BD320" s="75">
        <f>BD319*BB320</f>
        <v>26553139200</v>
      </c>
      <c r="BE320" s="75">
        <f t="shared" si="333"/>
        <v>8500190920704</v>
      </c>
      <c r="BF320" s="75">
        <f t="shared" si="334"/>
        <v>58032571633489.383</v>
      </c>
      <c r="BG320" s="75">
        <f t="shared" si="335"/>
        <v>4.0147058610869056E+20</v>
      </c>
      <c r="BH320" s="75">
        <f t="shared" si="336"/>
        <v>331502.93333333335</v>
      </c>
      <c r="BI320" s="106">
        <f t="shared" si="337"/>
        <v>6.8272080209561965</v>
      </c>
      <c r="BJ320" s="79">
        <f>BI320/(($C320/BC$3))</f>
        <v>0.84918320524249225</v>
      </c>
      <c r="BK320" s="76">
        <f t="shared" si="338"/>
        <v>162</v>
      </c>
      <c r="BL320" s="76">
        <f t="shared" si="339"/>
        <v>10</v>
      </c>
      <c r="BM320" s="76">
        <v>1</v>
      </c>
      <c r="BN320" s="67">
        <f t="shared" si="340"/>
        <v>1.76</v>
      </c>
      <c r="BO320" s="75">
        <f>BO319*BM320</f>
        <v>135475200</v>
      </c>
      <c r="BP320" s="75">
        <f t="shared" si="341"/>
        <v>38626689024</v>
      </c>
      <c r="BQ320" s="75">
        <f t="shared" si="342"/>
        <v>56672433235.829285</v>
      </c>
      <c r="BR320" s="75">
        <f t="shared" si="343"/>
        <v>4.0147058610869056E+20</v>
      </c>
      <c r="BS320" s="75">
        <f t="shared" si="344"/>
        <v>331502.93333333335</v>
      </c>
      <c r="BT320" s="106">
        <f t="shared" si="345"/>
        <v>1.4671833042852025</v>
      </c>
      <c r="BU320" s="79">
        <f>BT320/(($C320/BN$3))</f>
        <v>0.21270532253228633</v>
      </c>
      <c r="BV320" s="76">
        <f t="shared" si="346"/>
        <v>107</v>
      </c>
      <c r="BW320" s="76">
        <f t="shared" si="347"/>
        <v>10</v>
      </c>
      <c r="BX320" s="76">
        <v>1</v>
      </c>
      <c r="BY320" s="67">
        <f t="shared" si="348"/>
        <v>2.0350000000000001</v>
      </c>
      <c r="BZ320" s="75">
        <f>BZ319*BX320</f>
        <v>57600</v>
      </c>
      <c r="CA320" s="75">
        <f t="shared" si="349"/>
        <v>12542112</v>
      </c>
      <c r="CB320" s="75">
        <f t="shared" si="350"/>
        <v>27672086.540932167</v>
      </c>
      <c r="CC320" s="75">
        <f t="shared" si="351"/>
        <v>4.0147058610869056E+20</v>
      </c>
      <c r="CD320" s="75">
        <f t="shared" si="352"/>
        <v>331502.93333333335</v>
      </c>
      <c r="CE320" s="106">
        <f t="shared" si="353"/>
        <v>2.2063338727107658</v>
      </c>
      <c r="CF320" s="79">
        <f>CE320/(($C320/BY$3))</f>
        <v>0.36984262199064316</v>
      </c>
      <c r="CG320" s="76">
        <f t="shared" si="354"/>
        <v>57</v>
      </c>
      <c r="CH320" s="76">
        <f t="shared" si="355"/>
        <v>10</v>
      </c>
      <c r="CI320" s="76">
        <v>1</v>
      </c>
      <c r="CJ320" s="67">
        <f t="shared" si="356"/>
        <v>2.2850000000000001</v>
      </c>
      <c r="CK320" s="75">
        <f>CK319*CI320</f>
        <v>48</v>
      </c>
      <c r="CL320" s="75">
        <f t="shared" si="357"/>
        <v>6251.76</v>
      </c>
      <c r="CM320" s="75">
        <f t="shared" si="358"/>
        <v>27023.522012628982</v>
      </c>
      <c r="CN320" s="75">
        <f t="shared" si="359"/>
        <v>4.0147058610869056E+20</v>
      </c>
      <c r="CO320" s="75">
        <f t="shared" si="360"/>
        <v>331502.93333333335</v>
      </c>
      <c r="CP320" s="106">
        <f t="shared" si="369"/>
        <v>4.3225462929845326</v>
      </c>
      <c r="CQ320" s="79">
        <f>CP320/(($C320/CJ$3))</f>
        <v>0.81359293900079555</v>
      </c>
      <c r="CR320" s="76">
        <f t="shared" si="361"/>
        <v>-6</v>
      </c>
      <c r="CS320" s="76">
        <f t="shared" si="362"/>
        <v>10</v>
      </c>
      <c r="CT320" s="76">
        <v>1</v>
      </c>
      <c r="CU320" s="67">
        <f t="shared" si="363"/>
        <v>2.6</v>
      </c>
      <c r="CV320" s="75">
        <f>CV319*CT320</f>
        <v>1</v>
      </c>
      <c r="CW320" s="75">
        <f t="shared" si="364"/>
        <v>-15.600000000000001</v>
      </c>
      <c r="CX320" s="75">
        <f t="shared" si="365"/>
        <v>4.3527528164806197</v>
      </c>
      <c r="CY320" s="75">
        <f t="shared" si="366"/>
        <v>4.0147058610869056E+20</v>
      </c>
      <c r="CZ320" s="75">
        <f t="shared" si="367"/>
        <v>331502.93333333335</v>
      </c>
    </row>
    <row r="321" spans="1:106">
      <c r="A321" s="67">
        <v>8192</v>
      </c>
      <c r="B321" s="67">
        <f t="shared" si="297"/>
        <v>10.5</v>
      </c>
      <c r="C321" s="88">
        <f t="shared" si="371"/>
        <v>12.14</v>
      </c>
      <c r="D321" s="92"/>
      <c r="E321" s="70">
        <f t="shared" si="298"/>
        <v>9.2233720368549683E+18</v>
      </c>
      <c r="F321" s="67">
        <f t="shared" si="368"/>
        <v>63.000000000000028</v>
      </c>
      <c r="G321" s="71">
        <v>315</v>
      </c>
      <c r="H321" s="76">
        <f t="shared" si="299"/>
        <v>315</v>
      </c>
      <c r="I321" s="76">
        <f t="shared" si="300"/>
        <v>10</v>
      </c>
      <c r="J321" s="76">
        <v>1</v>
      </c>
      <c r="K321" s="67">
        <f t="shared" si="301"/>
        <v>1</v>
      </c>
      <c r="L321" s="75">
        <f>L320*J321</f>
        <v>1.639390814208E+16</v>
      </c>
      <c r="M321" s="75">
        <f t="shared" si="302"/>
        <v>5.1640810647552E+18</v>
      </c>
      <c r="N321" s="75">
        <f t="shared" si="303"/>
        <v>9.2233720368549691E+19</v>
      </c>
      <c r="O321" s="75">
        <f t="shared" si="304"/>
        <v>4.6116860184274849E+20</v>
      </c>
      <c r="P321" s="75">
        <f t="shared" si="305"/>
        <v>331776</v>
      </c>
      <c r="Q321" s="106">
        <f t="shared" si="372"/>
        <v>17.860625968489124</v>
      </c>
      <c r="R321" s="79">
        <f>Q321/(($C321/K$3))</f>
        <v>1.471221249463684</v>
      </c>
      <c r="S321" s="76">
        <f t="shared" si="306"/>
        <v>305</v>
      </c>
      <c r="T321" s="76">
        <f t="shared" si="307"/>
        <v>10</v>
      </c>
      <c r="U321" s="76">
        <v>1</v>
      </c>
      <c r="V321" s="67">
        <f t="shared" si="308"/>
        <v>1.05</v>
      </c>
      <c r="W321" s="75">
        <f>W320*U321</f>
        <v>1.639390814208E+16</v>
      </c>
      <c r="X321" s="75">
        <f t="shared" si="309"/>
        <v>5.25014908250112E+18</v>
      </c>
      <c r="Y321" s="75">
        <f t="shared" si="310"/>
        <v>2.3058430092137411E+19</v>
      </c>
      <c r="Z321" s="75">
        <f t="shared" si="311"/>
        <v>4.6116860184274849E+20</v>
      </c>
      <c r="AA321" s="75">
        <f t="shared" si="312"/>
        <v>331776</v>
      </c>
      <c r="AB321" s="106">
        <f t="shared" si="313"/>
        <v>4.3919572053661753</v>
      </c>
      <c r="AC321" s="79">
        <f>AB321/(($C321/V$3))</f>
        <v>0.37986450293529522</v>
      </c>
      <c r="AD321" s="76">
        <f t="shared" si="314"/>
        <v>280</v>
      </c>
      <c r="AE321" s="76">
        <f t="shared" si="315"/>
        <v>10</v>
      </c>
      <c r="AF321" s="76">
        <v>15</v>
      </c>
      <c r="AG321" s="67">
        <f t="shared" si="316"/>
        <v>1.175</v>
      </c>
      <c r="AH321" s="75">
        <f>AH320*AF321</f>
        <v>1092927209472000</v>
      </c>
      <c r="AI321" s="75">
        <f t="shared" si="317"/>
        <v>3.59573051916288E+17</v>
      </c>
      <c r="AJ321" s="75">
        <f t="shared" si="318"/>
        <v>7.205759403792928E+17</v>
      </c>
      <c r="AK321" s="75">
        <f t="shared" si="319"/>
        <v>4.6116860184274849E+20</v>
      </c>
      <c r="AL321" s="75">
        <f t="shared" si="320"/>
        <v>331776</v>
      </c>
      <c r="AM321" s="106">
        <f t="shared" si="321"/>
        <v>2.003976484163918</v>
      </c>
      <c r="AN321" s="79">
        <f>AM321/(($C321/AG$3))</f>
        <v>0.19395983269296571</v>
      </c>
      <c r="AO321" s="76">
        <f t="shared" si="322"/>
        <v>250</v>
      </c>
      <c r="AP321" s="76">
        <f t="shared" si="323"/>
        <v>10</v>
      </c>
      <c r="AQ321" s="76">
        <v>1</v>
      </c>
      <c r="AR321" s="67">
        <f t="shared" si="324"/>
        <v>1.325</v>
      </c>
      <c r="AS321" s="75">
        <f>AS320*AQ321</f>
        <v>5204415283200</v>
      </c>
      <c r="AT321" s="75">
        <f t="shared" si="325"/>
        <v>1723962562560000</v>
      </c>
      <c r="AU321" s="75">
        <f t="shared" si="326"/>
        <v>1.1258999068426428E+16</v>
      </c>
      <c r="AV321" s="75">
        <f t="shared" si="327"/>
        <v>4.6116860184274849E+20</v>
      </c>
      <c r="AW321" s="75">
        <f t="shared" si="328"/>
        <v>331776</v>
      </c>
      <c r="AX321" s="106">
        <f t="shared" si="329"/>
        <v>6.5308837401360771</v>
      </c>
      <c r="AY321" s="79">
        <f>AX321/(($C321/AR$3))</f>
        <v>0.71280238514664762</v>
      </c>
      <c r="AZ321" s="76">
        <f t="shared" si="330"/>
        <v>213</v>
      </c>
      <c r="BA321" s="76">
        <f t="shared" si="331"/>
        <v>10</v>
      </c>
      <c r="BB321" s="76">
        <v>1</v>
      </c>
      <c r="BC321" s="67">
        <f t="shared" si="332"/>
        <v>1.51</v>
      </c>
      <c r="BD321" s="75">
        <f>BD320*BB321</f>
        <v>26553139200</v>
      </c>
      <c r="BE321" s="75">
        <f t="shared" si="333"/>
        <v>8540286160896</v>
      </c>
      <c r="BF321" s="75">
        <f t="shared" si="334"/>
        <v>66661919571636.844</v>
      </c>
      <c r="BG321" s="75">
        <f t="shared" si="335"/>
        <v>4.6116860184274849E+20</v>
      </c>
      <c r="BH321" s="75">
        <f t="shared" si="336"/>
        <v>331776</v>
      </c>
      <c r="BI321" s="106">
        <f t="shared" si="337"/>
        <v>7.8055838312381605</v>
      </c>
      <c r="BJ321" s="79">
        <f>BI321/(($C321/BC$3))</f>
        <v>0.97087574836652568</v>
      </c>
      <c r="BK321" s="76">
        <f t="shared" si="338"/>
        <v>163</v>
      </c>
      <c r="BL321" s="76">
        <f t="shared" si="339"/>
        <v>10</v>
      </c>
      <c r="BM321" s="76">
        <v>1</v>
      </c>
      <c r="BN321" s="67">
        <f t="shared" si="340"/>
        <v>1.76</v>
      </c>
      <c r="BO321" s="75">
        <f>BO320*BM321</f>
        <v>135475200</v>
      </c>
      <c r="BP321" s="75">
        <f t="shared" si="341"/>
        <v>38865125376</v>
      </c>
      <c r="BQ321" s="75">
        <f t="shared" si="342"/>
        <v>65099530831.676407</v>
      </c>
      <c r="BR321" s="75">
        <f t="shared" si="343"/>
        <v>4.6116860184274849E+20</v>
      </c>
      <c r="BS321" s="75">
        <f t="shared" si="344"/>
        <v>331776</v>
      </c>
      <c r="BT321" s="106">
        <f t="shared" si="345"/>
        <v>1.6750114711292474</v>
      </c>
      <c r="BU321" s="79">
        <f>BT321/(($C321/BN$3))</f>
        <v>0.24283527093801277</v>
      </c>
      <c r="BV321" s="76">
        <f t="shared" si="346"/>
        <v>108</v>
      </c>
      <c r="BW321" s="76">
        <f t="shared" si="347"/>
        <v>10</v>
      </c>
      <c r="BX321" s="76">
        <v>1</v>
      </c>
      <c r="BY321" s="67">
        <f t="shared" si="348"/>
        <v>2.0350000000000001</v>
      </c>
      <c r="BZ321" s="75">
        <f>BZ320*BX321</f>
        <v>57600</v>
      </c>
      <c r="CA321" s="75">
        <f t="shared" si="349"/>
        <v>12659328</v>
      </c>
      <c r="CB321" s="75">
        <f t="shared" si="350"/>
        <v>31786880.288904376</v>
      </c>
      <c r="CC321" s="75">
        <f t="shared" si="351"/>
        <v>4.6116860184274849E+20</v>
      </c>
      <c r="CD321" s="75">
        <f t="shared" si="352"/>
        <v>331776</v>
      </c>
      <c r="CE321" s="106">
        <f t="shared" si="353"/>
        <v>2.5109453115445288</v>
      </c>
      <c r="CF321" s="79">
        <f>CE321/(($C321/BY$3))</f>
        <v>0.42090392990058617</v>
      </c>
      <c r="CG321" s="76">
        <f t="shared" si="354"/>
        <v>58</v>
      </c>
      <c r="CH321" s="76">
        <f t="shared" si="355"/>
        <v>10</v>
      </c>
      <c r="CI321" s="76">
        <v>1</v>
      </c>
      <c r="CJ321" s="67">
        <f t="shared" si="356"/>
        <v>2.2850000000000001</v>
      </c>
      <c r="CK321" s="75">
        <f>CK320*CI321</f>
        <v>48</v>
      </c>
      <c r="CL321" s="75">
        <f t="shared" si="357"/>
        <v>6361.4400000000005</v>
      </c>
      <c r="CM321" s="75">
        <f t="shared" si="358"/>
        <v>31041.875282133071</v>
      </c>
      <c r="CN321" s="75">
        <f t="shared" si="359"/>
        <v>4.6116860184274849E+20</v>
      </c>
      <c r="CO321" s="75">
        <f t="shared" si="360"/>
        <v>331776</v>
      </c>
      <c r="CP321" s="106">
        <f t="shared" si="369"/>
        <v>4.8796931641472794</v>
      </c>
      <c r="CQ321" s="79">
        <f>CP321/(($C321/CJ$3))</f>
        <v>0.91845954531108187</v>
      </c>
      <c r="CR321" s="76">
        <f t="shared" si="361"/>
        <v>-5</v>
      </c>
      <c r="CS321" s="76">
        <f t="shared" si="362"/>
        <v>10</v>
      </c>
      <c r="CT321" s="76">
        <v>1</v>
      </c>
      <c r="CU321" s="67">
        <f t="shared" si="363"/>
        <v>2.6</v>
      </c>
      <c r="CV321" s="75">
        <f>CV320*CT321</f>
        <v>1</v>
      </c>
      <c r="CW321" s="75">
        <f t="shared" si="364"/>
        <v>-13</v>
      </c>
      <c r="CX321" s="75">
        <f t="shared" si="365"/>
        <v>4.9999999999999991</v>
      </c>
      <c r="CY321" s="75">
        <f t="shared" si="366"/>
        <v>4.6116860184274849E+20</v>
      </c>
      <c r="CZ321" s="75">
        <f t="shared" si="367"/>
        <v>331776</v>
      </c>
    </row>
    <row r="322" spans="1:106">
      <c r="A322" s="67">
        <v>8192</v>
      </c>
      <c r="B322" s="67">
        <f t="shared" si="297"/>
        <v>10.533333333333333</v>
      </c>
      <c r="C322" s="88">
        <f t="shared" si="371"/>
        <v>12.14</v>
      </c>
      <c r="D322" s="92"/>
      <c r="E322" s="70">
        <f t="shared" si="298"/>
        <v>1.0594872286260957E+19</v>
      </c>
      <c r="F322" s="67">
        <f t="shared" si="368"/>
        <v>63.200000000000031</v>
      </c>
      <c r="G322" s="71">
        <v>316</v>
      </c>
      <c r="H322" s="76">
        <f t="shared" si="299"/>
        <v>316</v>
      </c>
      <c r="I322" s="76">
        <f t="shared" si="300"/>
        <v>10</v>
      </c>
      <c r="J322" s="76">
        <v>1</v>
      </c>
      <c r="K322" s="67">
        <f t="shared" si="301"/>
        <v>1</v>
      </c>
      <c r="L322" s="75">
        <f>L321*J322</f>
        <v>1.639390814208E+16</v>
      </c>
      <c r="M322" s="75">
        <f t="shared" si="302"/>
        <v>5.18047497289728E+18</v>
      </c>
      <c r="N322" s="75">
        <f t="shared" si="303"/>
        <v>1.0594872286260956E+20</v>
      </c>
      <c r="O322" s="75">
        <f t="shared" si="304"/>
        <v>5.2974361431304779E+20</v>
      </c>
      <c r="P322" s="75">
        <f t="shared" si="305"/>
        <v>332049.06666666665</v>
      </c>
      <c r="Q322" s="106">
        <f t="shared" si="372"/>
        <v>20.451546125963755</v>
      </c>
      <c r="R322" s="79">
        <f>Q322/(($C322/K$3))</f>
        <v>1.6846413612820226</v>
      </c>
      <c r="S322" s="76">
        <f t="shared" si="306"/>
        <v>306</v>
      </c>
      <c r="T322" s="76">
        <f t="shared" si="307"/>
        <v>10</v>
      </c>
      <c r="U322" s="76">
        <v>1</v>
      </c>
      <c r="V322" s="67">
        <f t="shared" si="308"/>
        <v>1.05</v>
      </c>
      <c r="W322" s="75">
        <f>W321*U322</f>
        <v>1.639390814208E+16</v>
      </c>
      <c r="X322" s="75">
        <f t="shared" si="309"/>
        <v>5.267362686050304E+18</v>
      </c>
      <c r="Y322" s="75">
        <f t="shared" si="310"/>
        <v>2.6487180715652375E+19</v>
      </c>
      <c r="Z322" s="75">
        <f t="shared" si="311"/>
        <v>5.2974361431304779E+20</v>
      </c>
      <c r="AA322" s="75">
        <f t="shared" si="312"/>
        <v>332049.06666666665</v>
      </c>
      <c r="AB322" s="106">
        <f t="shared" si="313"/>
        <v>5.0285469777501888</v>
      </c>
      <c r="AC322" s="79">
        <f>AB322/(($C322/V$3))</f>
        <v>0.43492375013490103</v>
      </c>
      <c r="AD322" s="76">
        <f t="shared" si="314"/>
        <v>281</v>
      </c>
      <c r="AE322" s="76">
        <f t="shared" si="315"/>
        <v>10</v>
      </c>
      <c r="AF322" s="76">
        <v>1</v>
      </c>
      <c r="AG322" s="67">
        <f t="shared" si="316"/>
        <v>1.175</v>
      </c>
      <c r="AH322" s="75">
        <f>AH321*AF322</f>
        <v>1092927209472000</v>
      </c>
      <c r="AI322" s="75">
        <f t="shared" si="317"/>
        <v>3.608572413874176E+17</v>
      </c>
      <c r="AJ322" s="75">
        <f t="shared" si="318"/>
        <v>8.2772439736413542E+17</v>
      </c>
      <c r="AK322" s="75">
        <f t="shared" si="319"/>
        <v>5.2974361431304779E+20</v>
      </c>
      <c r="AL322" s="75">
        <f t="shared" si="320"/>
        <v>332049.06666666665</v>
      </c>
      <c r="AM322" s="106">
        <f t="shared" si="321"/>
        <v>2.2937724463605473</v>
      </c>
      <c r="AN322" s="79">
        <f>AM322/(($C322/AG$3))</f>
        <v>0.22200845341628031</v>
      </c>
      <c r="AO322" s="76">
        <f t="shared" si="322"/>
        <v>251</v>
      </c>
      <c r="AP322" s="76">
        <f t="shared" si="323"/>
        <v>10</v>
      </c>
      <c r="AQ322" s="76">
        <v>1</v>
      </c>
      <c r="AR322" s="67">
        <f t="shared" si="324"/>
        <v>1.325</v>
      </c>
      <c r="AS322" s="75">
        <f>AS321*AQ322</f>
        <v>5204415283200</v>
      </c>
      <c r="AT322" s="75">
        <f t="shared" si="325"/>
        <v>1730858412810240</v>
      </c>
      <c r="AU322" s="75">
        <f t="shared" si="326"/>
        <v>1.2933193708814588E+16</v>
      </c>
      <c r="AV322" s="75">
        <f t="shared" si="327"/>
        <v>5.2974361431304779E+20</v>
      </c>
      <c r="AW322" s="75">
        <f t="shared" si="328"/>
        <v>332049.06666666665</v>
      </c>
      <c r="AX322" s="106">
        <f t="shared" si="329"/>
        <v>7.4721269013657325</v>
      </c>
      <c r="AY322" s="79">
        <f>AX322/(($C322/AR$3))</f>
        <v>0.81553279607163054</v>
      </c>
      <c r="AZ322" s="76">
        <f t="shared" si="330"/>
        <v>214</v>
      </c>
      <c r="BA322" s="76">
        <f t="shared" si="331"/>
        <v>10</v>
      </c>
      <c r="BB322" s="76">
        <v>1</v>
      </c>
      <c r="BC322" s="67">
        <f t="shared" si="332"/>
        <v>1.51</v>
      </c>
      <c r="BD322" s="75">
        <f>BD321*BB322</f>
        <v>26553139200</v>
      </c>
      <c r="BE322" s="75">
        <f t="shared" si="333"/>
        <v>8580381401088</v>
      </c>
      <c r="BF322" s="75">
        <f t="shared" si="334"/>
        <v>76574437352883.906</v>
      </c>
      <c r="BG322" s="75">
        <f t="shared" si="335"/>
        <v>5.2974361431304779E+20</v>
      </c>
      <c r="BH322" s="75">
        <f t="shared" si="336"/>
        <v>332049.06666666665</v>
      </c>
      <c r="BI322" s="106">
        <f t="shared" si="337"/>
        <v>8.9243628894135405</v>
      </c>
      <c r="BJ322" s="79">
        <f>BI322/(($C322/BC$3))</f>
        <v>1.1100319574146988</v>
      </c>
      <c r="BK322" s="76">
        <f t="shared" si="338"/>
        <v>164</v>
      </c>
      <c r="BL322" s="76">
        <f t="shared" si="339"/>
        <v>10</v>
      </c>
      <c r="BM322" s="76">
        <v>1</v>
      </c>
      <c r="BN322" s="67">
        <f t="shared" si="340"/>
        <v>1.76</v>
      </c>
      <c r="BO322" s="75">
        <f>BO321*BM322</f>
        <v>135475200</v>
      </c>
      <c r="BP322" s="75">
        <f t="shared" si="341"/>
        <v>39103561728</v>
      </c>
      <c r="BQ322" s="75">
        <f t="shared" si="342"/>
        <v>74779723977.425446</v>
      </c>
      <c r="BR322" s="75">
        <f t="shared" si="343"/>
        <v>5.2974361431304779E+20</v>
      </c>
      <c r="BS322" s="75">
        <f t="shared" si="344"/>
        <v>332049.06666666665</v>
      </c>
      <c r="BT322" s="106">
        <f t="shared" si="345"/>
        <v>1.9123507085514317</v>
      </c>
      <c r="BU322" s="79">
        <f>BT322/(($C322/BN$3))</f>
        <v>0.27724359530893899</v>
      </c>
      <c r="BV322" s="76">
        <f t="shared" si="346"/>
        <v>109</v>
      </c>
      <c r="BW322" s="76">
        <f t="shared" si="347"/>
        <v>10</v>
      </c>
      <c r="BX322" s="76">
        <v>1</v>
      </c>
      <c r="BY322" s="67">
        <f t="shared" si="348"/>
        <v>2.0350000000000001</v>
      </c>
      <c r="BZ322" s="75">
        <f>BZ321*BX322</f>
        <v>57600</v>
      </c>
      <c r="CA322" s="75">
        <f t="shared" si="349"/>
        <v>12776544</v>
      </c>
      <c r="CB322" s="75">
        <f t="shared" si="350"/>
        <v>36513537.098352134</v>
      </c>
      <c r="CC322" s="75">
        <f t="shared" si="351"/>
        <v>5.2974361431304779E+20</v>
      </c>
      <c r="CD322" s="75">
        <f t="shared" si="352"/>
        <v>332049.06666666665</v>
      </c>
      <c r="CE322" s="106">
        <f t="shared" si="353"/>
        <v>2.8578571089609315</v>
      </c>
      <c r="CF322" s="79">
        <f>CE322/(($C322/BY$3))</f>
        <v>0.47905594866025497</v>
      </c>
      <c r="CG322" s="76">
        <f t="shared" si="354"/>
        <v>59</v>
      </c>
      <c r="CH322" s="76">
        <f t="shared" si="355"/>
        <v>10</v>
      </c>
      <c r="CI322" s="76">
        <v>1</v>
      </c>
      <c r="CJ322" s="67">
        <f t="shared" si="356"/>
        <v>2.2850000000000001</v>
      </c>
      <c r="CK322" s="75">
        <f>CK321*CI322</f>
        <v>48</v>
      </c>
      <c r="CL322" s="75">
        <f t="shared" si="357"/>
        <v>6471.1200000000008</v>
      </c>
      <c r="CM322" s="75">
        <f t="shared" si="358"/>
        <v>35657.751072609382</v>
      </c>
      <c r="CN322" s="75">
        <f t="shared" si="359"/>
        <v>5.2974361431304779E+20</v>
      </c>
      <c r="CO322" s="75">
        <f t="shared" si="360"/>
        <v>332049.06666666665</v>
      </c>
      <c r="CP322" s="106">
        <f t="shared" si="369"/>
        <v>5.5102905018929302</v>
      </c>
      <c r="CQ322" s="79">
        <f>CP322/(($C322/CJ$3))</f>
        <v>1.0371510541042295</v>
      </c>
      <c r="CR322" s="76">
        <f t="shared" si="361"/>
        <v>-4</v>
      </c>
      <c r="CS322" s="76">
        <f t="shared" si="362"/>
        <v>10</v>
      </c>
      <c r="CT322" s="76">
        <v>1</v>
      </c>
      <c r="CU322" s="67">
        <f t="shared" si="363"/>
        <v>2.6</v>
      </c>
      <c r="CV322" s="75">
        <f>CV321*CT322</f>
        <v>1</v>
      </c>
      <c r="CW322" s="75">
        <f t="shared" si="364"/>
        <v>-10.4</v>
      </c>
      <c r="CX322" s="75">
        <f t="shared" si="365"/>
        <v>5.7434917749851735</v>
      </c>
      <c r="CY322" s="75">
        <f t="shared" si="366"/>
        <v>5.2974361431304779E+20</v>
      </c>
      <c r="CZ322" s="75">
        <f t="shared" si="367"/>
        <v>332049.06666666665</v>
      </c>
    </row>
    <row r="323" spans="1:106">
      <c r="A323" s="67">
        <v>8192</v>
      </c>
      <c r="B323" s="67">
        <f t="shared" si="297"/>
        <v>10.566666666666666</v>
      </c>
      <c r="C323" s="88">
        <f t="shared" si="371"/>
        <v>12.14</v>
      </c>
      <c r="D323" s="92"/>
      <c r="E323" s="70">
        <f t="shared" si="298"/>
        <v>1.2170312366631635E+19</v>
      </c>
      <c r="F323" s="67">
        <f t="shared" si="368"/>
        <v>63.400000000000034</v>
      </c>
      <c r="G323" s="71">
        <v>317</v>
      </c>
      <c r="H323" s="76">
        <f t="shared" si="299"/>
        <v>317</v>
      </c>
      <c r="I323" s="76">
        <f t="shared" si="300"/>
        <v>10</v>
      </c>
      <c r="J323" s="76">
        <v>1</v>
      </c>
      <c r="K323" s="67">
        <f t="shared" si="301"/>
        <v>1</v>
      </c>
      <c r="L323" s="75">
        <f>L322*J323</f>
        <v>1.639390814208E+16</v>
      </c>
      <c r="M323" s="75">
        <f t="shared" si="302"/>
        <v>5.19686888103936E+18</v>
      </c>
      <c r="N323" s="75">
        <f t="shared" si="303"/>
        <v>1.2170312366631635E+20</v>
      </c>
      <c r="O323" s="75">
        <f t="shared" si="304"/>
        <v>6.0851561833158174E+20</v>
      </c>
      <c r="P323" s="75">
        <f t="shared" si="305"/>
        <v>332322.1333333333</v>
      </c>
      <c r="Q323" s="106">
        <f t="shared" si="372"/>
        <v>23.418548062728117</v>
      </c>
      <c r="R323" s="79">
        <f>Q323/(($C323/K$3))</f>
        <v>1.9290402028606357</v>
      </c>
      <c r="S323" s="76">
        <f t="shared" si="306"/>
        <v>307</v>
      </c>
      <c r="T323" s="76">
        <f t="shared" si="307"/>
        <v>10</v>
      </c>
      <c r="U323" s="76">
        <v>1</v>
      </c>
      <c r="V323" s="67">
        <f t="shared" si="308"/>
        <v>1.05</v>
      </c>
      <c r="W323" s="75">
        <f>W322*U323</f>
        <v>1.639390814208E+16</v>
      </c>
      <c r="X323" s="75">
        <f t="shared" si="309"/>
        <v>5.284576289599488E+18</v>
      </c>
      <c r="Y323" s="75">
        <f t="shared" si="310"/>
        <v>3.0425780916579074E+19</v>
      </c>
      <c r="Z323" s="75">
        <f t="shared" si="311"/>
        <v>6.0851561833158174E+20</v>
      </c>
      <c r="AA323" s="75">
        <f t="shared" si="312"/>
        <v>332322.1333333333</v>
      </c>
      <c r="AB323" s="106">
        <f t="shared" si="313"/>
        <v>5.7574683852061508</v>
      </c>
      <c r="AC323" s="79">
        <f>AB323/(($C323/V$3))</f>
        <v>0.49796884715539197</v>
      </c>
      <c r="AD323" s="76">
        <f t="shared" si="314"/>
        <v>282</v>
      </c>
      <c r="AE323" s="76">
        <f t="shared" si="315"/>
        <v>10</v>
      </c>
      <c r="AF323" s="76">
        <v>1</v>
      </c>
      <c r="AG323" s="67">
        <f t="shared" si="316"/>
        <v>1.175</v>
      </c>
      <c r="AH323" s="75">
        <f>AH322*AF323</f>
        <v>1092927209472000</v>
      </c>
      <c r="AI323" s="75">
        <f t="shared" si="317"/>
        <v>3.621414308585472E+17</v>
      </c>
      <c r="AJ323" s="75">
        <f t="shared" si="318"/>
        <v>9.5080565364309427E+17</v>
      </c>
      <c r="AK323" s="75">
        <f t="shared" si="319"/>
        <v>6.0851561833158174E+20</v>
      </c>
      <c r="AL323" s="75">
        <f t="shared" si="320"/>
        <v>332322.1333333333</v>
      </c>
      <c r="AM323" s="106">
        <f t="shared" si="321"/>
        <v>2.6255091868085092</v>
      </c>
      <c r="AN323" s="79">
        <f>AM323/(($C323/AG$3))</f>
        <v>0.25411641635090593</v>
      </c>
      <c r="AO323" s="76">
        <f t="shared" si="322"/>
        <v>252</v>
      </c>
      <c r="AP323" s="76">
        <f t="shared" si="323"/>
        <v>10</v>
      </c>
      <c r="AQ323" s="76">
        <v>1</v>
      </c>
      <c r="AR323" s="67">
        <f t="shared" si="324"/>
        <v>1.325</v>
      </c>
      <c r="AS323" s="75">
        <f>AS322*AQ323</f>
        <v>5204415283200</v>
      </c>
      <c r="AT323" s="75">
        <f t="shared" si="325"/>
        <v>1737754263060480</v>
      </c>
      <c r="AU323" s="75">
        <f t="shared" si="326"/>
        <v>1.485633833817332E+16</v>
      </c>
      <c r="AV323" s="75">
        <f t="shared" si="327"/>
        <v>6.0851561833158174E+20</v>
      </c>
      <c r="AW323" s="75">
        <f t="shared" si="328"/>
        <v>332322.1333333333</v>
      </c>
      <c r="AX323" s="106">
        <f t="shared" si="329"/>
        <v>8.5491594835789897</v>
      </c>
      <c r="AY323" s="79">
        <f>AX323/(($C323/AR$3))</f>
        <v>0.93308371628848108</v>
      </c>
      <c r="AZ323" s="76">
        <f t="shared" si="330"/>
        <v>215</v>
      </c>
      <c r="BA323" s="76">
        <f t="shared" si="331"/>
        <v>10</v>
      </c>
      <c r="BB323" s="76">
        <v>1</v>
      </c>
      <c r="BC323" s="67">
        <f t="shared" si="332"/>
        <v>1.51</v>
      </c>
      <c r="BD323" s="75">
        <f>BD322*BB323</f>
        <v>26553139200</v>
      </c>
      <c r="BE323" s="75">
        <f t="shared" si="333"/>
        <v>8620476641280</v>
      </c>
      <c r="BF323" s="75">
        <f t="shared" si="334"/>
        <v>87960930222081.266</v>
      </c>
      <c r="BG323" s="75">
        <f t="shared" si="335"/>
        <v>6.0851561833158174E+20</v>
      </c>
      <c r="BH323" s="75">
        <f t="shared" si="336"/>
        <v>332322.1333333333</v>
      </c>
      <c r="BI323" s="106">
        <f t="shared" si="337"/>
        <v>10.203720035719568</v>
      </c>
      <c r="BJ323" s="79">
        <f>BI323/(($C323/BC$3))</f>
        <v>1.2691612235532577</v>
      </c>
      <c r="BK323" s="76">
        <f t="shared" si="338"/>
        <v>165</v>
      </c>
      <c r="BL323" s="76">
        <f t="shared" si="339"/>
        <v>10</v>
      </c>
      <c r="BM323" s="76">
        <v>1</v>
      </c>
      <c r="BN323" s="67">
        <f t="shared" si="340"/>
        <v>1.76</v>
      </c>
      <c r="BO323" s="75">
        <f>BO322*BM323</f>
        <v>135475200</v>
      </c>
      <c r="BP323" s="75">
        <f t="shared" si="341"/>
        <v>39341998080</v>
      </c>
      <c r="BQ323" s="75">
        <f t="shared" si="342"/>
        <v>85899345920.000931</v>
      </c>
      <c r="BR323" s="75">
        <f t="shared" si="343"/>
        <v>6.0851561833158174E+20</v>
      </c>
      <c r="BS323" s="75">
        <f t="shared" si="344"/>
        <v>332322.1333333333</v>
      </c>
      <c r="BT323" s="106">
        <f t="shared" si="345"/>
        <v>2.1834006942232289</v>
      </c>
      <c r="BU323" s="79">
        <f>BT323/(($C323/BN$3))</f>
        <v>0.31653914512626707</v>
      </c>
      <c r="BV323" s="76">
        <f t="shared" si="346"/>
        <v>110</v>
      </c>
      <c r="BW323" s="76">
        <f t="shared" si="347"/>
        <v>10</v>
      </c>
      <c r="BX323" s="76">
        <v>1</v>
      </c>
      <c r="BY323" s="67">
        <f t="shared" si="348"/>
        <v>2.0350000000000001</v>
      </c>
      <c r="BZ323" s="75">
        <f>BZ322*BX323</f>
        <v>57600</v>
      </c>
      <c r="CA323" s="75">
        <f t="shared" si="349"/>
        <v>12893760</v>
      </c>
      <c r="CB323" s="75">
        <f t="shared" si="350"/>
        <v>41943040.000000305</v>
      </c>
      <c r="CC323" s="75">
        <f t="shared" si="351"/>
        <v>6.0851561833158174E+20</v>
      </c>
      <c r="CD323" s="75">
        <f t="shared" si="352"/>
        <v>332322.1333333333</v>
      </c>
      <c r="CE323" s="106">
        <f t="shared" si="353"/>
        <v>3.2529719802447312</v>
      </c>
      <c r="CF323" s="79">
        <f>CE323/(($C323/BY$3))</f>
        <v>0.54528813672141907</v>
      </c>
      <c r="CG323" s="76">
        <f t="shared" si="354"/>
        <v>60</v>
      </c>
      <c r="CH323" s="76">
        <f t="shared" si="355"/>
        <v>10</v>
      </c>
      <c r="CI323" s="76">
        <v>10</v>
      </c>
      <c r="CJ323" s="67">
        <f t="shared" si="356"/>
        <v>2.2850000000000001</v>
      </c>
      <c r="CK323" s="75">
        <f>CK322*CI323</f>
        <v>480</v>
      </c>
      <c r="CL323" s="75">
        <f t="shared" si="357"/>
        <v>65808</v>
      </c>
      <c r="CM323" s="75">
        <f t="shared" si="358"/>
        <v>40960.00000000016</v>
      </c>
      <c r="CN323" s="75">
        <f t="shared" si="359"/>
        <v>6.0851561833158174E+20</v>
      </c>
      <c r="CO323" s="75">
        <f t="shared" si="360"/>
        <v>332322.1333333333</v>
      </c>
      <c r="CP323" s="106">
        <f t="shared" si="369"/>
        <v>0.62241672744955268</v>
      </c>
      <c r="CQ323" s="79">
        <f>CP323/(($C323/CJ$3))</f>
        <v>0.117151748123742</v>
      </c>
      <c r="CR323" s="76">
        <f t="shared" si="361"/>
        <v>-3</v>
      </c>
      <c r="CS323" s="76">
        <f t="shared" si="362"/>
        <v>10</v>
      </c>
      <c r="CT323" s="76">
        <v>1</v>
      </c>
      <c r="CU323" s="67">
        <f t="shared" si="363"/>
        <v>2.6</v>
      </c>
      <c r="CV323" s="75">
        <f>CV322*CT323</f>
        <v>1</v>
      </c>
      <c r="CW323" s="75">
        <f t="shared" si="364"/>
        <v>-7.8000000000000007</v>
      </c>
      <c r="CX323" s="75">
        <f t="shared" si="365"/>
        <v>6.5975395538644701</v>
      </c>
      <c r="CY323" s="75">
        <f t="shared" si="366"/>
        <v>6.0851561833158174E+20</v>
      </c>
      <c r="CZ323" s="75">
        <f t="shared" si="367"/>
        <v>332322.1333333333</v>
      </c>
    </row>
    <row r="324" spans="1:106">
      <c r="A324" s="67">
        <v>8192</v>
      </c>
      <c r="B324" s="67">
        <f t="shared" si="297"/>
        <v>10.6</v>
      </c>
      <c r="C324" s="88">
        <f t="shared" si="371"/>
        <v>12.14</v>
      </c>
      <c r="D324" s="92"/>
      <c r="E324" s="70">
        <f t="shared" si="298"/>
        <v>1.3980017795349832E+19</v>
      </c>
      <c r="F324" s="67">
        <f t="shared" si="368"/>
        <v>63.600000000000037</v>
      </c>
      <c r="G324" s="71">
        <v>318</v>
      </c>
      <c r="H324" s="76">
        <f t="shared" si="299"/>
        <v>318</v>
      </c>
      <c r="I324" s="76">
        <f t="shared" si="300"/>
        <v>10</v>
      </c>
      <c r="J324" s="76">
        <v>1</v>
      </c>
      <c r="K324" s="67">
        <f t="shared" si="301"/>
        <v>1</v>
      </c>
      <c r="L324" s="75">
        <f>L323*J324</f>
        <v>1.639390814208E+16</v>
      </c>
      <c r="M324" s="75">
        <f t="shared" si="302"/>
        <v>5.21326278918144E+18</v>
      </c>
      <c r="N324" s="75">
        <f t="shared" si="303"/>
        <v>1.3980017795349832E+20</v>
      </c>
      <c r="O324" s="75">
        <f t="shared" si="304"/>
        <v>6.9900088976749153E+20</v>
      </c>
      <c r="P324" s="75">
        <f t="shared" si="305"/>
        <v>332595.20000000001</v>
      </c>
      <c r="Q324" s="106">
        <f t="shared" si="372"/>
        <v>26.816253775583991</v>
      </c>
      <c r="R324" s="79">
        <f>Q324/(($C324/K$3))</f>
        <v>2.2089171149574951</v>
      </c>
      <c r="S324" s="76">
        <f t="shared" si="306"/>
        <v>308</v>
      </c>
      <c r="T324" s="76">
        <f t="shared" si="307"/>
        <v>10</v>
      </c>
      <c r="U324" s="76">
        <v>1</v>
      </c>
      <c r="V324" s="67">
        <f t="shared" si="308"/>
        <v>1.05</v>
      </c>
      <c r="W324" s="75">
        <f>W323*U324</f>
        <v>1.639390814208E+16</v>
      </c>
      <c r="X324" s="75">
        <f t="shared" si="309"/>
        <v>5.301789893148672E+18</v>
      </c>
      <c r="Y324" s="75">
        <f t="shared" si="310"/>
        <v>3.4950044488374563E+19</v>
      </c>
      <c r="Z324" s="75">
        <f t="shared" si="311"/>
        <v>6.9900088976749153E+20</v>
      </c>
      <c r="AA324" s="75">
        <f t="shared" si="312"/>
        <v>332595.20000000001</v>
      </c>
      <c r="AB324" s="106">
        <f t="shared" si="313"/>
        <v>6.5921217537381764</v>
      </c>
      <c r="AC324" s="79">
        <f>AB324/(($C324/V$3))</f>
        <v>0.57015880077636616</v>
      </c>
      <c r="AD324" s="76">
        <f t="shared" si="314"/>
        <v>283</v>
      </c>
      <c r="AE324" s="76">
        <f t="shared" si="315"/>
        <v>10</v>
      </c>
      <c r="AF324" s="76">
        <v>1</v>
      </c>
      <c r="AG324" s="67">
        <f t="shared" si="316"/>
        <v>1.175</v>
      </c>
      <c r="AH324" s="75">
        <f>AH323*AF324</f>
        <v>1092927209472000</v>
      </c>
      <c r="AI324" s="75">
        <f t="shared" si="317"/>
        <v>3.634256203296768E+17</v>
      </c>
      <c r="AJ324" s="75">
        <f t="shared" si="318"/>
        <v>1.092188890261703E+18</v>
      </c>
      <c r="AK324" s="75">
        <f t="shared" si="319"/>
        <v>6.9900088976749153E+20</v>
      </c>
      <c r="AL324" s="75">
        <f t="shared" si="320"/>
        <v>332595.20000000001</v>
      </c>
      <c r="AM324" s="106">
        <f t="shared" si="321"/>
        <v>3.0052611295564087</v>
      </c>
      <c r="AN324" s="79">
        <f>AM324/(($C324/AG$3))</f>
        <v>0.29087164968935586</v>
      </c>
      <c r="AO324" s="76">
        <f t="shared" si="322"/>
        <v>253</v>
      </c>
      <c r="AP324" s="76">
        <f t="shared" si="323"/>
        <v>10</v>
      </c>
      <c r="AQ324" s="76">
        <v>1</v>
      </c>
      <c r="AR324" s="67">
        <f t="shared" si="324"/>
        <v>1.325</v>
      </c>
      <c r="AS324" s="75">
        <f>AS323*AQ324</f>
        <v>5204415283200</v>
      </c>
      <c r="AT324" s="75">
        <f t="shared" si="325"/>
        <v>1744650113310720</v>
      </c>
      <c r="AU324" s="75">
        <f t="shared" si="326"/>
        <v>1.7065451410339078E+16</v>
      </c>
      <c r="AV324" s="75">
        <f t="shared" si="327"/>
        <v>6.9900088976749153E+20</v>
      </c>
      <c r="AW324" s="75">
        <f t="shared" si="328"/>
        <v>332595.20000000001</v>
      </c>
      <c r="AX324" s="106">
        <f t="shared" si="329"/>
        <v>9.7815896036340337</v>
      </c>
      <c r="AY324" s="79">
        <f>AX324/(($C324/AR$3))</f>
        <v>1.0675952409238134</v>
      </c>
      <c r="AZ324" s="76">
        <f t="shared" si="330"/>
        <v>216</v>
      </c>
      <c r="BA324" s="76">
        <f t="shared" si="331"/>
        <v>10</v>
      </c>
      <c r="BB324" s="76">
        <v>1</v>
      </c>
      <c r="BC324" s="67">
        <f t="shared" si="332"/>
        <v>1.51</v>
      </c>
      <c r="BD324" s="75">
        <f>BD323*BB324</f>
        <v>26553139200</v>
      </c>
      <c r="BE324" s="75">
        <f t="shared" si="333"/>
        <v>8660571881472</v>
      </c>
      <c r="BF324" s="75">
        <f t="shared" si="334"/>
        <v>101040575850113.73</v>
      </c>
      <c r="BG324" s="75">
        <f t="shared" si="335"/>
        <v>6.9900088976749153E+20</v>
      </c>
      <c r="BH324" s="75">
        <f t="shared" si="336"/>
        <v>332595.20000000001</v>
      </c>
      <c r="BI324" s="106">
        <f t="shared" si="337"/>
        <v>11.66673254756709</v>
      </c>
      <c r="BJ324" s="79">
        <f>BI324/(($C324/BC$3))</f>
        <v>1.4511339494914584</v>
      </c>
      <c r="BK324" s="76">
        <f t="shared" si="338"/>
        <v>166</v>
      </c>
      <c r="BL324" s="76">
        <f t="shared" si="339"/>
        <v>10</v>
      </c>
      <c r="BM324" s="76">
        <v>1</v>
      </c>
      <c r="BN324" s="67">
        <f t="shared" si="340"/>
        <v>1.76</v>
      </c>
      <c r="BO324" s="75">
        <f>BO323*BM324</f>
        <v>135475200</v>
      </c>
      <c r="BP324" s="75">
        <f t="shared" si="341"/>
        <v>39580434432</v>
      </c>
      <c r="BQ324" s="75">
        <f t="shared" si="342"/>
        <v>98672437353.626373</v>
      </c>
      <c r="BR324" s="75">
        <f t="shared" si="343"/>
        <v>6.9900088976749153E+20</v>
      </c>
      <c r="BS324" s="75">
        <f t="shared" si="344"/>
        <v>332595.20000000001</v>
      </c>
      <c r="BT324" s="106">
        <f t="shared" si="345"/>
        <v>2.4929599376466585</v>
      </c>
      <c r="BU324" s="79">
        <f>BT324/(($C324/BN$3))</f>
        <v>0.36141758568847765</v>
      </c>
      <c r="BV324" s="76">
        <f t="shared" si="346"/>
        <v>111</v>
      </c>
      <c r="BW324" s="76">
        <f t="shared" si="347"/>
        <v>10</v>
      </c>
      <c r="BX324" s="76">
        <v>1</v>
      </c>
      <c r="BY324" s="67">
        <f t="shared" si="348"/>
        <v>2.0350000000000001</v>
      </c>
      <c r="BZ324" s="75">
        <f>BZ323*BX324</f>
        <v>57600</v>
      </c>
      <c r="CA324" s="75">
        <f t="shared" si="349"/>
        <v>13010976</v>
      </c>
      <c r="CB324" s="75">
        <f t="shared" si="350"/>
        <v>48179901.051575184</v>
      </c>
      <c r="CC324" s="75">
        <f t="shared" si="351"/>
        <v>6.9900088976749153E+20</v>
      </c>
      <c r="CD324" s="75">
        <f t="shared" si="352"/>
        <v>332595.20000000001</v>
      </c>
      <c r="CE324" s="106">
        <f t="shared" si="353"/>
        <v>3.7030197466796637</v>
      </c>
      <c r="CF324" s="79">
        <f>CE324/(($C324/BY$3))</f>
        <v>0.62072859839317263</v>
      </c>
      <c r="CG324" s="76">
        <f t="shared" si="354"/>
        <v>61</v>
      </c>
      <c r="CH324" s="76">
        <f t="shared" si="355"/>
        <v>10</v>
      </c>
      <c r="CI324" s="76">
        <v>1</v>
      </c>
      <c r="CJ324" s="67">
        <f t="shared" si="356"/>
        <v>2.2850000000000001</v>
      </c>
      <c r="CK324" s="75">
        <f>CK323*CI324</f>
        <v>480</v>
      </c>
      <c r="CL324" s="75">
        <f t="shared" si="357"/>
        <v>66904.800000000003</v>
      </c>
      <c r="CM324" s="75">
        <f t="shared" si="358"/>
        <v>47050.684620678738</v>
      </c>
      <c r="CN324" s="75">
        <f t="shared" si="359"/>
        <v>6.9900088976749153E+20</v>
      </c>
      <c r="CO324" s="75">
        <f t="shared" si="360"/>
        <v>332595.20000000001</v>
      </c>
      <c r="CP324" s="106">
        <f t="shared" si="369"/>
        <v>0.70324826650223504</v>
      </c>
      <c r="CQ324" s="79">
        <f>CP324/(($C324/CJ$3))</f>
        <v>0.13236592166042893</v>
      </c>
      <c r="CR324" s="76">
        <f t="shared" si="361"/>
        <v>-2</v>
      </c>
      <c r="CS324" s="76">
        <f t="shared" si="362"/>
        <v>10</v>
      </c>
      <c r="CT324" s="76">
        <v>1</v>
      </c>
      <c r="CU324" s="67">
        <f t="shared" si="363"/>
        <v>2.6</v>
      </c>
      <c r="CV324" s="75">
        <f>CV323*CT324</f>
        <v>1</v>
      </c>
      <c r="CW324" s="75">
        <f t="shared" si="364"/>
        <v>-5.2</v>
      </c>
      <c r="CX324" s="75">
        <f t="shared" si="365"/>
        <v>7.5785828325519899</v>
      </c>
      <c r="CY324" s="75">
        <f t="shared" si="366"/>
        <v>6.9900088976749153E+20</v>
      </c>
      <c r="CZ324" s="75">
        <f t="shared" si="367"/>
        <v>332595.20000000001</v>
      </c>
    </row>
    <row r="325" spans="1:106">
      <c r="A325" s="67">
        <v>8192</v>
      </c>
      <c r="B325" s="67">
        <f t="shared" si="297"/>
        <v>10.633333333333333</v>
      </c>
      <c r="C325" s="88">
        <f t="shared" si="371"/>
        <v>12.14</v>
      </c>
      <c r="D325" s="92"/>
      <c r="E325" s="70">
        <f t="shared" si="298"/>
        <v>1.6058823444347632E+19</v>
      </c>
      <c r="F325" s="67">
        <f t="shared" si="368"/>
        <v>63.800000000000026</v>
      </c>
      <c r="G325" s="71">
        <v>319</v>
      </c>
      <c r="H325" s="76">
        <f t="shared" si="299"/>
        <v>319</v>
      </c>
      <c r="I325" s="76">
        <f t="shared" si="300"/>
        <v>10</v>
      </c>
      <c r="J325" s="76">
        <v>1</v>
      </c>
      <c r="K325" s="67">
        <f t="shared" si="301"/>
        <v>1</v>
      </c>
      <c r="L325" s="75">
        <f>L324*J325</f>
        <v>1.639390814208E+16</v>
      </c>
      <c r="M325" s="75">
        <f t="shared" si="302"/>
        <v>5.22965669732352E+18</v>
      </c>
      <c r="N325" s="75">
        <f t="shared" si="303"/>
        <v>1.605882344434763E+20</v>
      </c>
      <c r="O325" s="75">
        <f t="shared" si="304"/>
        <v>8.0294117221738152E+20</v>
      </c>
      <c r="P325" s="75">
        <f t="shared" si="305"/>
        <v>332868.26666666666</v>
      </c>
      <c r="Q325" s="106">
        <f t="shared" si="372"/>
        <v>30.707223004841516</v>
      </c>
      <c r="R325" s="79">
        <f>Q325/(($C325/K$3))</f>
        <v>2.5294252887019368</v>
      </c>
      <c r="S325" s="76">
        <f t="shared" si="306"/>
        <v>309</v>
      </c>
      <c r="T325" s="76">
        <f t="shared" si="307"/>
        <v>10</v>
      </c>
      <c r="U325" s="76">
        <v>1</v>
      </c>
      <c r="V325" s="67">
        <f t="shared" si="308"/>
        <v>1.05</v>
      </c>
      <c r="W325" s="75">
        <f>W324*U325</f>
        <v>1.639390814208E+16</v>
      </c>
      <c r="X325" s="75">
        <f t="shared" si="309"/>
        <v>5.319003496697856E+18</v>
      </c>
      <c r="Y325" s="75">
        <f t="shared" si="310"/>
        <v>4.0147058610869051E+19</v>
      </c>
      <c r="Z325" s="75">
        <f t="shared" si="311"/>
        <v>8.0294117221738152E+20</v>
      </c>
      <c r="AA325" s="75">
        <f t="shared" si="312"/>
        <v>332868.26666666666</v>
      </c>
      <c r="AB325" s="106">
        <f t="shared" si="313"/>
        <v>7.5478533969366914</v>
      </c>
      <c r="AC325" s="79">
        <f>AB325/(($C325/V$3))</f>
        <v>0.65282092807113068</v>
      </c>
      <c r="AD325" s="76">
        <f t="shared" si="314"/>
        <v>284</v>
      </c>
      <c r="AE325" s="76">
        <f t="shared" si="315"/>
        <v>10</v>
      </c>
      <c r="AF325" s="76">
        <v>1</v>
      </c>
      <c r="AG325" s="67">
        <f t="shared" si="316"/>
        <v>1.175</v>
      </c>
      <c r="AH325" s="75">
        <f>AH324*AF325</f>
        <v>1092927209472000</v>
      </c>
      <c r="AI325" s="75">
        <f t="shared" si="317"/>
        <v>3.647098098008064E+17</v>
      </c>
      <c r="AJ325" s="75">
        <f t="shared" si="318"/>
        <v>1.2545955815896558E+18</v>
      </c>
      <c r="AK325" s="75">
        <f t="shared" si="319"/>
        <v>8.0294117221738152E+20</v>
      </c>
      <c r="AL325" s="75">
        <f t="shared" si="320"/>
        <v>332868.26666666666</v>
      </c>
      <c r="AM325" s="106">
        <f t="shared" si="321"/>
        <v>3.4399830985486197</v>
      </c>
      <c r="AN325" s="79">
        <f>AM325/(($C325/AG$3))</f>
        <v>0.33294729331092487</v>
      </c>
      <c r="AO325" s="76">
        <f t="shared" si="322"/>
        <v>254</v>
      </c>
      <c r="AP325" s="76">
        <f t="shared" si="323"/>
        <v>10</v>
      </c>
      <c r="AQ325" s="76">
        <v>1</v>
      </c>
      <c r="AR325" s="67">
        <f t="shared" si="324"/>
        <v>1.325</v>
      </c>
      <c r="AS325" s="75">
        <f>AS324*AQ325</f>
        <v>5204415283200</v>
      </c>
      <c r="AT325" s="75">
        <f t="shared" si="325"/>
        <v>1751545963560960</v>
      </c>
      <c r="AU325" s="75">
        <f t="shared" si="326"/>
        <v>1.9603055962338332E+16</v>
      </c>
      <c r="AV325" s="75">
        <f t="shared" si="327"/>
        <v>8.0294117221738152E+20</v>
      </c>
      <c r="AW325" s="75">
        <f t="shared" si="328"/>
        <v>332868.26666666666</v>
      </c>
      <c r="AX325" s="106">
        <f t="shared" si="329"/>
        <v>11.191859288970395</v>
      </c>
      <c r="AY325" s="79">
        <f>AX325/(($C325/AR$3))</f>
        <v>1.2215167675358956</v>
      </c>
      <c r="AZ325" s="76">
        <f t="shared" si="330"/>
        <v>217</v>
      </c>
      <c r="BA325" s="76">
        <f t="shared" si="331"/>
        <v>10</v>
      </c>
      <c r="BB325" s="76">
        <v>1</v>
      </c>
      <c r="BC325" s="67">
        <f t="shared" si="332"/>
        <v>1.51</v>
      </c>
      <c r="BD325" s="75">
        <f>BD324*BB325</f>
        <v>26553139200</v>
      </c>
      <c r="BE325" s="75">
        <f t="shared" si="333"/>
        <v>8700667121664</v>
      </c>
      <c r="BF325" s="75">
        <f t="shared" si="334"/>
        <v>116065143266978.83</v>
      </c>
      <c r="BG325" s="75">
        <f t="shared" si="335"/>
        <v>8.0294117221738152E+20</v>
      </c>
      <c r="BH325" s="75">
        <f t="shared" si="336"/>
        <v>332868.26666666666</v>
      </c>
      <c r="BI325" s="106">
        <f t="shared" si="337"/>
        <v>13.339798160762344</v>
      </c>
      <c r="BJ325" s="79">
        <f>BI325/(($C325/BC$3))</f>
        <v>1.6592335438839487</v>
      </c>
      <c r="BK325" s="76">
        <f t="shared" si="338"/>
        <v>167</v>
      </c>
      <c r="BL325" s="76">
        <f t="shared" si="339"/>
        <v>10</v>
      </c>
      <c r="BM325" s="76">
        <v>1</v>
      </c>
      <c r="BN325" s="67">
        <f t="shared" si="340"/>
        <v>1.76</v>
      </c>
      <c r="BO325" s="75">
        <f>BO324*BM325</f>
        <v>135475200</v>
      </c>
      <c r="BP325" s="75">
        <f t="shared" si="341"/>
        <v>39818870784</v>
      </c>
      <c r="BQ325" s="75">
        <f t="shared" si="342"/>
        <v>113344866471.65862</v>
      </c>
      <c r="BR325" s="75">
        <f t="shared" si="343"/>
        <v>8.0294117221738152E+20</v>
      </c>
      <c r="BS325" s="75">
        <f t="shared" si="344"/>
        <v>332868.26666666666</v>
      </c>
      <c r="BT325" s="106">
        <f t="shared" si="345"/>
        <v>2.8465113208886574</v>
      </c>
      <c r="BU325" s="79">
        <f>BT325/(($C325/BN$3))</f>
        <v>0.41267379940395688</v>
      </c>
      <c r="BV325" s="76">
        <f t="shared" si="346"/>
        <v>112</v>
      </c>
      <c r="BW325" s="76">
        <f t="shared" si="347"/>
        <v>10</v>
      </c>
      <c r="BX325" s="76">
        <v>1</v>
      </c>
      <c r="BY325" s="67">
        <f t="shared" si="348"/>
        <v>2.0350000000000001</v>
      </c>
      <c r="BZ325" s="75">
        <f>BZ324*BX325</f>
        <v>57600</v>
      </c>
      <c r="CA325" s="75">
        <f t="shared" si="349"/>
        <v>13128192</v>
      </c>
      <c r="CB325" s="75">
        <f t="shared" si="350"/>
        <v>55344173.08186435</v>
      </c>
      <c r="CC325" s="75">
        <f t="shared" si="351"/>
        <v>8.0294117221738152E+20</v>
      </c>
      <c r="CD325" s="75">
        <f t="shared" si="352"/>
        <v>332868.26666666666</v>
      </c>
      <c r="CE325" s="106">
        <f t="shared" si="353"/>
        <v>4.2156736496437857</v>
      </c>
      <c r="CF325" s="79">
        <f>CE325/(($C325/BY$3))</f>
        <v>0.70666358130355056</v>
      </c>
      <c r="CG325" s="76">
        <f t="shared" si="354"/>
        <v>62</v>
      </c>
      <c r="CH325" s="76">
        <f t="shared" si="355"/>
        <v>10</v>
      </c>
      <c r="CI325" s="76">
        <v>1</v>
      </c>
      <c r="CJ325" s="67">
        <f t="shared" si="356"/>
        <v>2.2850000000000001</v>
      </c>
      <c r="CK325" s="75">
        <f>CK324*CI325</f>
        <v>480</v>
      </c>
      <c r="CL325" s="75">
        <f t="shared" si="357"/>
        <v>68001.600000000006</v>
      </c>
      <c r="CM325" s="75">
        <f t="shared" si="358"/>
        <v>54047.044025257965</v>
      </c>
      <c r="CN325" s="75">
        <f t="shared" si="359"/>
        <v>8.0294117221738152E+20</v>
      </c>
      <c r="CO325" s="75">
        <f t="shared" si="360"/>
        <v>332868.26666666666</v>
      </c>
      <c r="CP325" s="106">
        <f t="shared" si="369"/>
        <v>0.79479077000038179</v>
      </c>
      <c r="CQ325" s="79">
        <f>CP325/(($C325/CJ$3))</f>
        <v>0.14959612104208175</v>
      </c>
      <c r="CR325" s="76">
        <f t="shared" si="361"/>
        <v>-1</v>
      </c>
      <c r="CS325" s="76">
        <f t="shared" si="362"/>
        <v>10</v>
      </c>
      <c r="CT325" s="76">
        <v>1</v>
      </c>
      <c r="CU325" s="67">
        <f t="shared" si="363"/>
        <v>2.6</v>
      </c>
      <c r="CV325" s="75">
        <f>CV324*CT325</f>
        <v>1</v>
      </c>
      <c r="CW325" s="75">
        <f t="shared" si="364"/>
        <v>-2.6</v>
      </c>
      <c r="CX325" s="75">
        <f t="shared" si="365"/>
        <v>8.7055056329612412</v>
      </c>
      <c r="CY325" s="75">
        <f t="shared" si="366"/>
        <v>8.0294117221738152E+20</v>
      </c>
      <c r="CZ325" s="75">
        <f t="shared" si="367"/>
        <v>332868.26666666666</v>
      </c>
    </row>
    <row r="326" spans="1:106">
      <c r="A326" s="67">
        <v>8192</v>
      </c>
      <c r="B326" s="67">
        <f t="shared" si="297"/>
        <v>10.666666666666666</v>
      </c>
      <c r="C326" s="88">
        <f t="shared" si="371"/>
        <v>14.74</v>
      </c>
      <c r="D326" s="91">
        <f>1+G326/200</f>
        <v>2.6</v>
      </c>
      <c r="E326" s="70">
        <f t="shared" si="298"/>
        <v>1.8446744073709945E+19</v>
      </c>
      <c r="F326" s="67">
        <f t="shared" si="368"/>
        <v>64.000000000000028</v>
      </c>
      <c r="G326" s="71">
        <v>320</v>
      </c>
      <c r="H326" s="76">
        <f t="shared" si="299"/>
        <v>320</v>
      </c>
      <c r="I326" s="76">
        <f t="shared" si="300"/>
        <v>10</v>
      </c>
      <c r="J326" s="76">
        <v>15</v>
      </c>
      <c r="K326" s="67">
        <f t="shared" si="301"/>
        <v>1</v>
      </c>
      <c r="L326" s="75">
        <f>L325*J326</f>
        <v>2.459086221312E+17</v>
      </c>
      <c r="M326" s="75">
        <f t="shared" si="302"/>
        <v>7.8690759081984E+19</v>
      </c>
      <c r="N326" s="75">
        <f t="shared" si="303"/>
        <v>1.8446744073709945E+20</v>
      </c>
      <c r="O326" s="75">
        <f t="shared" si="304"/>
        <v>9.2233720368549724E+20</v>
      </c>
      <c r="P326" s="75">
        <f t="shared" si="305"/>
        <v>333141.33333333331</v>
      </c>
      <c r="Q326" s="106">
        <f t="shared" si="372"/>
        <v>2.3442071583641986</v>
      </c>
      <c r="R326" s="79">
        <f>Q326/(($C326/K$3))</f>
        <v>0.15903712064886014</v>
      </c>
      <c r="S326" s="76">
        <f t="shared" si="306"/>
        <v>310</v>
      </c>
      <c r="T326" s="76">
        <f t="shared" si="307"/>
        <v>10</v>
      </c>
      <c r="U326" s="76">
        <v>1</v>
      </c>
      <c r="V326" s="67">
        <f t="shared" si="308"/>
        <v>1.05</v>
      </c>
      <c r="W326" s="75">
        <f>W325*U326</f>
        <v>1.639390814208E+16</v>
      </c>
      <c r="X326" s="75">
        <f t="shared" si="309"/>
        <v>5.33621710024704E+18</v>
      </c>
      <c r="Y326" s="75">
        <f t="shared" si="310"/>
        <v>4.6116860184274821E+19</v>
      </c>
      <c r="Z326" s="75">
        <f t="shared" si="311"/>
        <v>9.2233720368549724E+20</v>
      </c>
      <c r="AA326" s="75">
        <f t="shared" si="312"/>
        <v>333141.33333333331</v>
      </c>
      <c r="AB326" s="106">
        <f t="shared" si="313"/>
        <v>8.6422383718495723</v>
      </c>
      <c r="AC326" s="79">
        <f>AB326/(($C326/V$3))</f>
        <v>0.61562756380203876</v>
      </c>
      <c r="AD326" s="76">
        <f t="shared" si="314"/>
        <v>285</v>
      </c>
      <c r="AE326" s="76">
        <f t="shared" si="315"/>
        <v>10</v>
      </c>
      <c r="AF326" s="76">
        <v>1</v>
      </c>
      <c r="AG326" s="67">
        <f t="shared" si="316"/>
        <v>1.175</v>
      </c>
      <c r="AH326" s="75">
        <f>AH325*AF326</f>
        <v>1092927209472000</v>
      </c>
      <c r="AI326" s="75">
        <f t="shared" si="317"/>
        <v>3.65993999271936E+17</v>
      </c>
      <c r="AJ326" s="75">
        <f t="shared" si="318"/>
        <v>1.4411518807585864E+18</v>
      </c>
      <c r="AK326" s="75">
        <f t="shared" si="319"/>
        <v>9.2233720368549724E+20</v>
      </c>
      <c r="AL326" s="75">
        <f t="shared" si="320"/>
        <v>333141.33333333331</v>
      </c>
      <c r="AM326" s="106">
        <f t="shared" si="321"/>
        <v>3.9376380039712093</v>
      </c>
      <c r="AN326" s="79">
        <f>AM326/(($C326/AG$3))</f>
        <v>0.31388905391222327</v>
      </c>
      <c r="AO326" s="76">
        <f t="shared" si="322"/>
        <v>255</v>
      </c>
      <c r="AP326" s="76">
        <f t="shared" si="323"/>
        <v>10</v>
      </c>
      <c r="AQ326" s="76">
        <v>1</v>
      </c>
      <c r="AR326" s="67">
        <f t="shared" si="324"/>
        <v>1.325</v>
      </c>
      <c r="AS326" s="75">
        <f>AS325*AQ326</f>
        <v>5204415283200</v>
      </c>
      <c r="AT326" s="75">
        <f t="shared" si="325"/>
        <v>1758441813811200</v>
      </c>
      <c r="AU326" s="75">
        <f t="shared" si="326"/>
        <v>2.2517998136852864E+16</v>
      </c>
      <c r="AV326" s="75">
        <f t="shared" si="327"/>
        <v>9.2233720368549724E+20</v>
      </c>
      <c r="AW326" s="75">
        <f t="shared" si="328"/>
        <v>333141.33333333331</v>
      </c>
      <c r="AX326" s="106">
        <f t="shared" si="329"/>
        <v>12.805654392423685</v>
      </c>
      <c r="AY326" s="79">
        <f>AX326/(($C326/AR$3))</f>
        <v>1.1511188649905959</v>
      </c>
      <c r="AZ326" s="76">
        <f t="shared" si="330"/>
        <v>218</v>
      </c>
      <c r="BA326" s="76">
        <f t="shared" si="331"/>
        <v>10</v>
      </c>
      <c r="BB326" s="76">
        <v>1</v>
      </c>
      <c r="BC326" s="67">
        <f t="shared" si="332"/>
        <v>1.51</v>
      </c>
      <c r="BD326" s="75">
        <f>BD325*BB326</f>
        <v>26553139200</v>
      </c>
      <c r="BE326" s="75">
        <f t="shared" si="333"/>
        <v>8740762361856</v>
      </c>
      <c r="BF326" s="75">
        <f t="shared" si="334"/>
        <v>133323839143273.75</v>
      </c>
      <c r="BG326" s="75">
        <f t="shared" si="335"/>
        <v>9.2233720368549724E+20</v>
      </c>
      <c r="BH326" s="75">
        <f t="shared" si="336"/>
        <v>333141.33333333331</v>
      </c>
      <c r="BI326" s="106">
        <f t="shared" si="337"/>
        <v>15.253113358291092</v>
      </c>
      <c r="BJ326" s="79">
        <f>BI326/(($C326/BC$3))</f>
        <v>1.5625645299199151</v>
      </c>
      <c r="BK326" s="76">
        <f t="shared" si="338"/>
        <v>168</v>
      </c>
      <c r="BL326" s="76">
        <f t="shared" si="339"/>
        <v>10</v>
      </c>
      <c r="BM326" s="76">
        <v>1</v>
      </c>
      <c r="BN326" s="67">
        <f t="shared" si="340"/>
        <v>1.76</v>
      </c>
      <c r="BO326" s="75">
        <f>BO325*BM326</f>
        <v>135475200</v>
      </c>
      <c r="BP326" s="75">
        <f t="shared" si="341"/>
        <v>40057307136</v>
      </c>
      <c r="BQ326" s="75">
        <f t="shared" si="342"/>
        <v>130199061663.35283</v>
      </c>
      <c r="BR326" s="75">
        <f t="shared" si="343"/>
        <v>9.2233720368549724E+20</v>
      </c>
      <c r="BS326" s="75">
        <f t="shared" si="344"/>
        <v>333141.33333333331</v>
      </c>
      <c r="BT326" s="106">
        <f t="shared" si="345"/>
        <v>3.2503198785008021</v>
      </c>
      <c r="BU326" s="79">
        <f>BT326/(($C326/BN$3))</f>
        <v>0.38809789594039429</v>
      </c>
      <c r="BV326" s="76">
        <f t="shared" si="346"/>
        <v>113</v>
      </c>
      <c r="BW326" s="76">
        <f t="shared" si="347"/>
        <v>10</v>
      </c>
      <c r="BX326" s="76">
        <v>1</v>
      </c>
      <c r="BY326" s="67">
        <f t="shared" si="348"/>
        <v>2.0350000000000001</v>
      </c>
      <c r="BZ326" s="75">
        <f>BZ325*BX326</f>
        <v>57600</v>
      </c>
      <c r="CA326" s="75">
        <f t="shared" si="349"/>
        <v>13245408</v>
      </c>
      <c r="CB326" s="75">
        <f t="shared" si="350"/>
        <v>63573760.577808768</v>
      </c>
      <c r="CC326" s="75">
        <f t="shared" si="351"/>
        <v>9.2233720368549724E+20</v>
      </c>
      <c r="CD326" s="75">
        <f t="shared" si="352"/>
        <v>333141.33333333331</v>
      </c>
      <c r="CE326" s="106">
        <f t="shared" si="353"/>
        <v>4.7996830733948528</v>
      </c>
      <c r="CF326" s="79">
        <f>CE326/(($C326/BY$3))</f>
        <v>0.66264281237167744</v>
      </c>
      <c r="CG326" s="76">
        <f t="shared" si="354"/>
        <v>63</v>
      </c>
      <c r="CH326" s="76">
        <f t="shared" si="355"/>
        <v>10</v>
      </c>
      <c r="CI326" s="76">
        <v>1</v>
      </c>
      <c r="CJ326" s="67">
        <f t="shared" si="356"/>
        <v>2.2850000000000001</v>
      </c>
      <c r="CK326" s="75">
        <f>CK325*CI326</f>
        <v>480</v>
      </c>
      <c r="CL326" s="75">
        <f t="shared" si="357"/>
        <v>69098.400000000009</v>
      </c>
      <c r="CM326" s="75">
        <f t="shared" si="358"/>
        <v>62083.750564266164</v>
      </c>
      <c r="CN326" s="75">
        <f t="shared" si="359"/>
        <v>9.2233720368549724E+20</v>
      </c>
      <c r="CO326" s="75">
        <f t="shared" si="360"/>
        <v>333141.33333333331</v>
      </c>
      <c r="CP326" s="106">
        <f t="shared" si="369"/>
        <v>0.89848318577949937</v>
      </c>
      <c r="CQ326" s="79">
        <f>CP326/(($C326/CJ$3))</f>
        <v>0.13928318042782606</v>
      </c>
      <c r="CR326" s="76">
        <f t="shared" si="361"/>
        <v>0</v>
      </c>
      <c r="CS326" s="76">
        <f t="shared" si="362"/>
        <v>10</v>
      </c>
      <c r="CT326" s="76">
        <v>1</v>
      </c>
      <c r="CU326" s="67">
        <f t="shared" si="363"/>
        <v>2.6</v>
      </c>
      <c r="CV326" s="75">
        <f>CV325*CT326</f>
        <v>1</v>
      </c>
      <c r="CW326" s="75">
        <f t="shared" si="364"/>
        <v>0</v>
      </c>
      <c r="CX326" s="75">
        <f t="shared" si="365"/>
        <v>10</v>
      </c>
      <c r="CY326" s="75">
        <f t="shared" si="366"/>
        <v>9.2233720368549724E+20</v>
      </c>
      <c r="CZ326" s="75">
        <f t="shared" si="367"/>
        <v>333141.33333333331</v>
      </c>
    </row>
    <row r="327" spans="1:106">
      <c r="A327" s="67">
        <v>8192</v>
      </c>
      <c r="B327" s="67">
        <f t="shared" ref="B327:B390" si="373">G327/30</f>
        <v>10.7</v>
      </c>
      <c r="C327" s="88">
        <f t="shared" si="371"/>
        <v>14.74</v>
      </c>
      <c r="D327" s="92"/>
      <c r="E327" s="70">
        <f t="shared" ref="E327:E390" si="374">POWER($F$1,G327)</f>
        <v>2.1189744572521923E+19</v>
      </c>
      <c r="F327" s="67">
        <f t="shared" si="368"/>
        <v>64.200000000000031</v>
      </c>
      <c r="G327" s="71">
        <v>321</v>
      </c>
      <c r="H327" s="76">
        <f t="shared" ref="H327:H390" si="375">$G327-I$3</f>
        <v>321</v>
      </c>
      <c r="I327" s="76">
        <f t="shared" ref="I327:I390" si="376">J$3</f>
        <v>10</v>
      </c>
      <c r="J327" s="76">
        <v>1</v>
      </c>
      <c r="K327" s="67">
        <f t="shared" ref="K327:K390" si="377">K$3</f>
        <v>1</v>
      </c>
      <c r="L327" s="75">
        <f>L326*J327</f>
        <v>2.459086221312E+17</v>
      </c>
      <c r="M327" s="75">
        <f t="shared" ref="M327:M390" si="378">H327*L327*K327</f>
        <v>7.89366677041152E+19</v>
      </c>
      <c r="N327" s="75">
        <f t="shared" ref="N327:N390" si="379">J$3*POWER($F$1,H327)</f>
        <v>2.1189744572521923E+20</v>
      </c>
      <c r="O327" s="75">
        <f t="shared" ref="O327:O390" si="380">$E327*J$3*5</f>
        <v>1.0594872286260961E+21</v>
      </c>
      <c r="P327" s="75">
        <f t="shared" ref="P327:P390" si="381">$A327*(30+$B327)</f>
        <v>333414.40000000002</v>
      </c>
      <c r="Q327" s="106">
        <f t="shared" si="372"/>
        <v>2.6843981623279545</v>
      </c>
      <c r="R327" s="79">
        <f>Q327/(($C327/K$3))</f>
        <v>0.18211656460840939</v>
      </c>
      <c r="S327" s="76">
        <f t="shared" ref="S327:S390" si="382">$G327-T$3</f>
        <v>311</v>
      </c>
      <c r="T327" s="76">
        <f t="shared" ref="T327:T390" si="383">U$3</f>
        <v>10</v>
      </c>
      <c r="U327" s="76">
        <v>1</v>
      </c>
      <c r="V327" s="67">
        <f t="shared" ref="V327:V390" si="384">V$3</f>
        <v>1.05</v>
      </c>
      <c r="W327" s="75">
        <f>W326*U327</f>
        <v>1.639390814208E+16</v>
      </c>
      <c r="X327" s="75">
        <f t="shared" ref="X327:X390" si="385">S327*W327*V327</f>
        <v>5.353430703796224E+18</v>
      </c>
      <c r="Y327" s="75">
        <f t="shared" ref="Y327:Y390" si="386">U$3*POWER($F$1,S327)</f>
        <v>5.2974361431304774E+19</v>
      </c>
      <c r="Z327" s="75">
        <f t="shared" ref="Z327:Z390" si="387">$E327*U$3*5</f>
        <v>1.0594872286260961E+21</v>
      </c>
      <c r="AA327" s="75">
        <f t="shared" ref="AA327:AA390" si="388">$A327*(30+$B327)</f>
        <v>333414.40000000002</v>
      </c>
      <c r="AB327" s="106">
        <f t="shared" ref="AB327:AB390" si="389">Y327/X327</f>
        <v>9.8954043420679003</v>
      </c>
      <c r="AC327" s="79">
        <f>AB327/(($C327/V$3))</f>
        <v>0.7048965101201693</v>
      </c>
      <c r="AD327" s="76">
        <f t="shared" ref="AD327:AD390" si="390">$G327-AE$3</f>
        <v>286</v>
      </c>
      <c r="AE327" s="76">
        <f t="shared" ref="AE327:AE390" si="391">AF$3</f>
        <v>10</v>
      </c>
      <c r="AF327" s="76">
        <v>1</v>
      </c>
      <c r="AG327" s="67">
        <f t="shared" ref="AG327:AG390" si="392">AG$3</f>
        <v>1.175</v>
      </c>
      <c r="AH327" s="75">
        <f>AH326*AF327</f>
        <v>1092927209472000</v>
      </c>
      <c r="AI327" s="75">
        <f t="shared" ref="AI327:AI390" si="393">AD327*AH327*AG327</f>
        <v>3.672781887430656E+17</v>
      </c>
      <c r="AJ327" s="75">
        <f t="shared" ref="AJ327:AJ390" si="394">AF$3*POWER($F$1,AD327)</f>
        <v>1.6554487947282708E+18</v>
      </c>
      <c r="AK327" s="75">
        <f t="shared" ref="AK327:AK390" si="395">$E327*AF$3*5</f>
        <v>1.0594872286260961E+21</v>
      </c>
      <c r="AL327" s="75">
        <f t="shared" ref="AL327:AL390" si="396">$A327*(30+$B327)</f>
        <v>333414.40000000002</v>
      </c>
      <c r="AM327" s="106">
        <f t="shared" ref="AM327:AM390" si="397">AJ327/AI327</f>
        <v>4.5073430589322641</v>
      </c>
      <c r="AN327" s="79">
        <f>AM327/(($C327/AG$3))</f>
        <v>0.35930312715369134</v>
      </c>
      <c r="AO327" s="76">
        <f t="shared" ref="AO327:AO390" si="398">$G327-AP$3</f>
        <v>256</v>
      </c>
      <c r="AP327" s="76">
        <f t="shared" ref="AP327:AP390" si="399">AQ$3</f>
        <v>10</v>
      </c>
      <c r="AQ327" s="76">
        <v>1</v>
      </c>
      <c r="AR327" s="67">
        <f t="shared" ref="AR327:AR390" si="400">AR$3</f>
        <v>1.325</v>
      </c>
      <c r="AS327" s="75">
        <f>AS326*AQ327</f>
        <v>5204415283200</v>
      </c>
      <c r="AT327" s="75">
        <f t="shared" ref="AT327:AT390" si="401">AO327*AS327*AR327</f>
        <v>1765337664061440</v>
      </c>
      <c r="AU327" s="75">
        <f t="shared" ref="AU327:AU390" si="402">AQ$3*POWER($F$1,AO327)</f>
        <v>2.5866387417629184E+16</v>
      </c>
      <c r="AV327" s="75">
        <f t="shared" ref="AV327:AV390" si="403">$E327*AQ$3*5</f>
        <v>1.0594872286260961E+21</v>
      </c>
      <c r="AW327" s="75">
        <f t="shared" ref="AW327:AW390" si="404">$A327*(30+$B327)</f>
        <v>333414.40000000002</v>
      </c>
      <c r="AX327" s="106">
        <f t="shared" ref="AX327:AX390" si="405">AU327/AT327</f>
        <v>14.652373845646871</v>
      </c>
      <c r="AY327" s="79">
        <f>AX327/(($C327/AR$3))</f>
        <v>1.3171231577667641</v>
      </c>
      <c r="AZ327" s="76">
        <f t="shared" ref="AZ327:AZ390" si="406">$G327-BA$3</f>
        <v>219</v>
      </c>
      <c r="BA327" s="76">
        <f t="shared" ref="BA327:BA390" si="407">BB$3</f>
        <v>10</v>
      </c>
      <c r="BB327" s="76">
        <v>1</v>
      </c>
      <c r="BC327" s="67">
        <f t="shared" ref="BC327:BC390" si="408">BC$3</f>
        <v>1.51</v>
      </c>
      <c r="BD327" s="75">
        <f>BD326*BB327</f>
        <v>26553139200</v>
      </c>
      <c r="BE327" s="75">
        <f t="shared" ref="BE327:BE390" si="409">AZ327*BD327*BC327</f>
        <v>8780857602048</v>
      </c>
      <c r="BF327" s="75">
        <f t="shared" ref="BF327:BF390" si="410">BB$3*POWER($F$1,AZ327)</f>
        <v>153148874705767.84</v>
      </c>
      <c r="BG327" s="75">
        <f t="shared" ref="BG327:BG390" si="411">$E327*BB$3*5</f>
        <v>1.0594872286260961E+21</v>
      </c>
      <c r="BH327" s="75">
        <f t="shared" ref="BH327:BH390" si="412">$A327*(30+$B327)</f>
        <v>333414.40000000002</v>
      </c>
      <c r="BI327" s="106">
        <f t="shared" ref="BI327:BI390" si="413">BF327/BE327</f>
        <v>17.441220624059344</v>
      </c>
      <c r="BJ327" s="79">
        <f>BI327/(($C327/BC$3))</f>
        <v>1.786719344798481</v>
      </c>
      <c r="BK327" s="76">
        <f t="shared" ref="BK327:BK390" si="414">$G327-BL$3</f>
        <v>169</v>
      </c>
      <c r="BL327" s="76">
        <f t="shared" ref="BL327:BL390" si="415">BM$3</f>
        <v>10</v>
      </c>
      <c r="BM327" s="76">
        <v>1</v>
      </c>
      <c r="BN327" s="67">
        <f t="shared" ref="BN327:BN390" si="416">BN$3</f>
        <v>1.76</v>
      </c>
      <c r="BO327" s="75">
        <f>BO326*BM327</f>
        <v>135475200</v>
      </c>
      <c r="BP327" s="75">
        <f t="shared" ref="BP327:BP390" si="417">BK327*BO327*BN327</f>
        <v>40295743488</v>
      </c>
      <c r="BQ327" s="75">
        <f t="shared" ref="BQ327:BQ390" si="418">BM$3*POWER($F$1,BK327)</f>
        <v>149559447954.85095</v>
      </c>
      <c r="BR327" s="75">
        <f t="shared" ref="BR327:BR390" si="419">$E327*BM$3*5</f>
        <v>1.0594872286260961E+21</v>
      </c>
      <c r="BS327" s="75">
        <f t="shared" ref="BS327:BS390" si="420">$A327*(30+$B327)</f>
        <v>333414.40000000002</v>
      </c>
      <c r="BT327" s="106">
        <f t="shared" ref="BT327:BT390" si="421">BQ327/BP327</f>
        <v>3.7115445704430168</v>
      </c>
      <c r="BU327" s="79">
        <f>BT327/(($C327/BN$3))</f>
        <v>0.44316950094841989</v>
      </c>
      <c r="BV327" s="76">
        <f t="shared" ref="BV327:BV390" si="422">$G327-BW$3</f>
        <v>114</v>
      </c>
      <c r="BW327" s="76">
        <f t="shared" ref="BW327:BW390" si="423">BX$3</f>
        <v>10</v>
      </c>
      <c r="BX327" s="76">
        <v>1</v>
      </c>
      <c r="BY327" s="67">
        <f t="shared" ref="BY327:BY390" si="424">BY$3</f>
        <v>2.0350000000000001</v>
      </c>
      <c r="BZ327" s="75">
        <f>BZ326*BX327</f>
        <v>57600</v>
      </c>
      <c r="CA327" s="75">
        <f t="shared" ref="CA327:CA390" si="425">BV327*BZ327*BY327</f>
        <v>13362624.000000002</v>
      </c>
      <c r="CB327" s="75">
        <f t="shared" ref="CB327:CB390" si="426">BX$3*POWER($F$1,BV327)</f>
        <v>73027074.196704298</v>
      </c>
      <c r="CC327" s="75">
        <f t="shared" ref="CC327:CC390" si="427">$E327*BX$3*5</f>
        <v>1.0594872286260961E+21</v>
      </c>
      <c r="CD327" s="75">
        <f t="shared" ref="CD327:CD390" si="428">$A327*(30+$B327)</f>
        <v>333414.40000000002</v>
      </c>
      <c r="CE327" s="106">
        <f t="shared" ref="CE327:CE390" si="429">CB327/CA327</f>
        <v>5.4650249978375722</v>
      </c>
      <c r="CF327" s="79">
        <f>CE327/(($C327/BY$3))</f>
        <v>0.75449971985070963</v>
      </c>
      <c r="CG327" s="76">
        <f t="shared" ref="CG327:CG390" si="430">$G327-CH$3</f>
        <v>64</v>
      </c>
      <c r="CH327" s="76">
        <f t="shared" ref="CH327:CH390" si="431">CI$3</f>
        <v>10</v>
      </c>
      <c r="CI327" s="76">
        <v>1</v>
      </c>
      <c r="CJ327" s="67">
        <f t="shared" ref="CJ327:CJ390" si="432">CJ$3</f>
        <v>2.2850000000000001</v>
      </c>
      <c r="CK327" s="75">
        <f>CK326*CI327</f>
        <v>480</v>
      </c>
      <c r="CL327" s="75">
        <f t="shared" ref="CL327:CL390" si="433">CG327*CK327*CJ327</f>
        <v>70195.200000000012</v>
      </c>
      <c r="CM327" s="75">
        <f t="shared" ref="CM327:CM390" si="434">CI$3*POWER($F$1,CG327)</f>
        <v>71315.502145218794</v>
      </c>
      <c r="CN327" s="75">
        <f t="shared" ref="CN327:CN390" si="435">$E327*CI$3*5</f>
        <v>1.0594872286260961E+21</v>
      </c>
      <c r="CO327" s="75">
        <f t="shared" ref="CO327:CO390" si="436">$A327*(30+$B327)</f>
        <v>333414.40000000002</v>
      </c>
      <c r="CP327" s="106">
        <f t="shared" ref="CP327:CP390" si="437">CM327/CL327</f>
        <v>1.0159598112865094</v>
      </c>
      <c r="CQ327" s="79">
        <f>CP327/(($C327/CJ$3))</f>
        <v>0.15749444835750842</v>
      </c>
      <c r="CR327" s="76">
        <f t="shared" ref="CR327:CR390" si="438">$G327-CS$3</f>
        <v>1</v>
      </c>
      <c r="CS327" s="76">
        <f t="shared" ref="CS327:CS390" si="439">CT$3</f>
        <v>10</v>
      </c>
      <c r="CT327" s="76">
        <v>1</v>
      </c>
      <c r="CU327" s="67">
        <f t="shared" ref="CU327:CU390" si="440">CU$3</f>
        <v>2.6</v>
      </c>
      <c r="CV327" s="75">
        <f>CV326*CT327</f>
        <v>1</v>
      </c>
      <c r="CW327" s="75">
        <f t="shared" ref="CW327:CW390" si="441">CR327*CV327*CU327</f>
        <v>2.6</v>
      </c>
      <c r="CX327" s="75">
        <f t="shared" ref="CX327:CX390" si="442">CT$3*POWER($F$1,CR327)</f>
        <v>11.486983549970351</v>
      </c>
      <c r="CY327" s="75">
        <f t="shared" ref="CY327:CY390" si="443">$E327*CT$3*5</f>
        <v>1.0594872286260961E+21</v>
      </c>
      <c r="CZ327" s="75">
        <f t="shared" ref="CZ327:CZ390" si="444">$A327*(30+$B327)</f>
        <v>333414.40000000002</v>
      </c>
      <c r="DA327" s="106">
        <f t="shared" ref="DA327:DA390" si="445">CX327/CW327</f>
        <v>4.4180705961424422</v>
      </c>
      <c r="DB327" s="79">
        <f>DA327/(($C327/CU$3))</f>
        <v>0.77930688941454196</v>
      </c>
    </row>
    <row r="328" spans="1:106">
      <c r="A328" s="67">
        <v>8192</v>
      </c>
      <c r="B328" s="67">
        <f t="shared" si="373"/>
        <v>10.733333333333333</v>
      </c>
      <c r="C328" s="88">
        <f t="shared" si="371"/>
        <v>14.74</v>
      </c>
      <c r="D328" s="92"/>
      <c r="E328" s="70">
        <f t="shared" si="374"/>
        <v>2.4340624733263286E+19</v>
      </c>
      <c r="F328" s="67">
        <f t="shared" ref="F328:F391" si="446">LOG(E328,2)</f>
        <v>64.400000000000034</v>
      </c>
      <c r="G328" s="71">
        <v>322</v>
      </c>
      <c r="H328" s="76">
        <f t="shared" si="375"/>
        <v>322</v>
      </c>
      <c r="I328" s="76">
        <f t="shared" si="376"/>
        <v>10</v>
      </c>
      <c r="J328" s="76">
        <v>1</v>
      </c>
      <c r="K328" s="67">
        <f t="shared" si="377"/>
        <v>1</v>
      </c>
      <c r="L328" s="75">
        <f>L327*J328</f>
        <v>2.459086221312E+17</v>
      </c>
      <c r="M328" s="75">
        <f t="shared" si="378"/>
        <v>7.91825763262464E+19</v>
      </c>
      <c r="N328" s="75">
        <f t="shared" si="379"/>
        <v>2.4340624733263285E+20</v>
      </c>
      <c r="O328" s="75">
        <f t="shared" si="380"/>
        <v>1.2170312366631643E+21</v>
      </c>
      <c r="P328" s="75">
        <f t="shared" si="381"/>
        <v>333687.46666666667</v>
      </c>
      <c r="Q328" s="106">
        <f t="shared" si="372"/>
        <v>3.0739874682752872</v>
      </c>
      <c r="R328" s="79">
        <f>Q328/(($C328/K$3))</f>
        <v>0.20854731806480917</v>
      </c>
      <c r="S328" s="76">
        <f t="shared" si="382"/>
        <v>312</v>
      </c>
      <c r="T328" s="76">
        <f t="shared" si="383"/>
        <v>10</v>
      </c>
      <c r="U328" s="76">
        <v>1</v>
      </c>
      <c r="V328" s="67">
        <f t="shared" si="384"/>
        <v>1.05</v>
      </c>
      <c r="W328" s="75">
        <f>W327*U328</f>
        <v>1.639390814208E+16</v>
      </c>
      <c r="X328" s="75">
        <f t="shared" si="385"/>
        <v>5.370644307345408E+18</v>
      </c>
      <c r="Y328" s="75">
        <f t="shared" si="386"/>
        <v>6.0851561833158164E+19</v>
      </c>
      <c r="Z328" s="75">
        <f t="shared" si="387"/>
        <v>1.2170312366631643E+21</v>
      </c>
      <c r="AA328" s="75">
        <f t="shared" si="388"/>
        <v>333687.46666666667</v>
      </c>
      <c r="AB328" s="106">
        <f t="shared" si="389"/>
        <v>11.330402527296721</v>
      </c>
      <c r="AC328" s="79">
        <f>AB328/(($C328/V$3))</f>
        <v>0.80711822616428475</v>
      </c>
      <c r="AD328" s="76">
        <f t="shared" si="390"/>
        <v>287</v>
      </c>
      <c r="AE328" s="76">
        <f t="shared" si="391"/>
        <v>10</v>
      </c>
      <c r="AF328" s="76">
        <v>1</v>
      </c>
      <c r="AG328" s="67">
        <f t="shared" si="392"/>
        <v>1.175</v>
      </c>
      <c r="AH328" s="75">
        <f>AH327*AF328</f>
        <v>1092927209472000</v>
      </c>
      <c r="AI328" s="75">
        <f t="shared" si="393"/>
        <v>3.685623782141952E+17</v>
      </c>
      <c r="AJ328" s="75">
        <f t="shared" si="394"/>
        <v>1.9016113072861896E+18</v>
      </c>
      <c r="AK328" s="75">
        <f t="shared" si="395"/>
        <v>1.2170312366631643E+21</v>
      </c>
      <c r="AL328" s="75">
        <f t="shared" si="396"/>
        <v>333687.46666666667</v>
      </c>
      <c r="AM328" s="106">
        <f t="shared" si="397"/>
        <v>5.1595372172822298</v>
      </c>
      <c r="AN328" s="79">
        <f>AM328/(($C328/AG$3))</f>
        <v>0.4112928243084546</v>
      </c>
      <c r="AO328" s="76">
        <f t="shared" si="398"/>
        <v>257</v>
      </c>
      <c r="AP328" s="76">
        <f t="shared" si="399"/>
        <v>10</v>
      </c>
      <c r="AQ328" s="76">
        <v>1</v>
      </c>
      <c r="AR328" s="67">
        <f t="shared" si="400"/>
        <v>1.325</v>
      </c>
      <c r="AS328" s="75">
        <f>AS327*AQ328</f>
        <v>5204415283200</v>
      </c>
      <c r="AT328" s="75">
        <f t="shared" si="401"/>
        <v>1772233514311680</v>
      </c>
      <c r="AU328" s="75">
        <f t="shared" si="402"/>
        <v>2.9712676676346648E+16</v>
      </c>
      <c r="AV328" s="75">
        <f t="shared" si="403"/>
        <v>1.2170312366631643E+21</v>
      </c>
      <c r="AW328" s="75">
        <f t="shared" si="404"/>
        <v>333687.46666666667</v>
      </c>
      <c r="AX328" s="106">
        <f t="shared" si="405"/>
        <v>16.765666847174366</v>
      </c>
      <c r="AY328" s="79">
        <f>AX328/(($C328/AR$3))</f>
        <v>1.5070901338199481</v>
      </c>
      <c r="AZ328" s="76">
        <f t="shared" si="406"/>
        <v>220</v>
      </c>
      <c r="BA328" s="76">
        <f t="shared" si="407"/>
        <v>10</v>
      </c>
      <c r="BB328" s="76">
        <v>14</v>
      </c>
      <c r="BC328" s="67">
        <f t="shared" si="408"/>
        <v>1.51</v>
      </c>
      <c r="BD328" s="75">
        <f>BD327*BB328</f>
        <v>371743948800</v>
      </c>
      <c r="BE328" s="75">
        <f t="shared" si="409"/>
        <v>123493339791360</v>
      </c>
      <c r="BF328" s="75">
        <f t="shared" si="410"/>
        <v>175921860444162.56</v>
      </c>
      <c r="BG328" s="75">
        <f t="shared" si="411"/>
        <v>1.2170312366631643E+21</v>
      </c>
      <c r="BH328" s="75">
        <f t="shared" si="412"/>
        <v>333687.46666666667</v>
      </c>
      <c r="BI328" s="106">
        <f t="shared" si="413"/>
        <v>1.4245453296621478</v>
      </c>
      <c r="BJ328" s="79">
        <f>BI328/(($C328/BC$3))</f>
        <v>0.14593374815399207</v>
      </c>
      <c r="BK328" s="76">
        <f t="shared" si="414"/>
        <v>170</v>
      </c>
      <c r="BL328" s="76">
        <f t="shared" si="415"/>
        <v>10</v>
      </c>
      <c r="BM328" s="76">
        <v>1</v>
      </c>
      <c r="BN328" s="67">
        <f t="shared" si="416"/>
        <v>1.76</v>
      </c>
      <c r="BO328" s="75">
        <f>BO327*BM328</f>
        <v>135475200</v>
      </c>
      <c r="BP328" s="75">
        <f t="shared" si="417"/>
        <v>40534179840</v>
      </c>
      <c r="BQ328" s="75">
        <f t="shared" si="418"/>
        <v>171798691840.00195</v>
      </c>
      <c r="BR328" s="75">
        <f t="shared" si="419"/>
        <v>1.2170312366631643E+21</v>
      </c>
      <c r="BS328" s="75">
        <f t="shared" si="420"/>
        <v>333687.46666666667</v>
      </c>
      <c r="BT328" s="106">
        <f t="shared" si="421"/>
        <v>4.2383660534921521</v>
      </c>
      <c r="BU328" s="79">
        <f>BT328/(($C328/BN$3))</f>
        <v>0.50607355862592862</v>
      </c>
      <c r="BV328" s="76">
        <f t="shared" si="422"/>
        <v>115</v>
      </c>
      <c r="BW328" s="76">
        <f t="shared" si="423"/>
        <v>10</v>
      </c>
      <c r="BX328" s="76">
        <v>1</v>
      </c>
      <c r="BY328" s="67">
        <f t="shared" si="424"/>
        <v>2.0350000000000001</v>
      </c>
      <c r="BZ328" s="75">
        <f>BZ327*BX328</f>
        <v>57600</v>
      </c>
      <c r="CA328" s="75">
        <f t="shared" si="425"/>
        <v>13479840.000000002</v>
      </c>
      <c r="CB328" s="75">
        <f t="shared" si="426"/>
        <v>83886080.000000656</v>
      </c>
      <c r="CC328" s="75">
        <f t="shared" si="427"/>
        <v>1.2170312366631643E+21</v>
      </c>
      <c r="CD328" s="75">
        <f t="shared" si="428"/>
        <v>333687.46666666667</v>
      </c>
      <c r="CE328" s="106">
        <f t="shared" si="429"/>
        <v>6.2230768317725316</v>
      </c>
      <c r="CF328" s="79">
        <f>CE328/(($C328/BY$3))</f>
        <v>0.85915612975964062</v>
      </c>
      <c r="CG328" s="76">
        <f t="shared" si="430"/>
        <v>65</v>
      </c>
      <c r="CH328" s="76">
        <f t="shared" si="431"/>
        <v>10</v>
      </c>
      <c r="CI328" s="76">
        <v>1</v>
      </c>
      <c r="CJ328" s="67">
        <f t="shared" si="432"/>
        <v>2.2850000000000001</v>
      </c>
      <c r="CK328" s="75">
        <f>CK327*CI328</f>
        <v>480</v>
      </c>
      <c r="CL328" s="75">
        <f t="shared" si="433"/>
        <v>71292</v>
      </c>
      <c r="CM328" s="75">
        <f t="shared" si="434"/>
        <v>81920.000000000364</v>
      </c>
      <c r="CN328" s="75">
        <f t="shared" si="435"/>
        <v>1.2170312366631643E+21</v>
      </c>
      <c r="CO328" s="75">
        <f t="shared" si="436"/>
        <v>333687.46666666667</v>
      </c>
      <c r="CP328" s="106">
        <f t="shared" si="437"/>
        <v>1.1490770352914823</v>
      </c>
      <c r="CQ328" s="79">
        <f>CP328/(($C328/CJ$3))</f>
        <v>0.17813032738405951</v>
      </c>
      <c r="CR328" s="76">
        <f t="shared" si="438"/>
        <v>2</v>
      </c>
      <c r="CS328" s="76">
        <f t="shared" si="439"/>
        <v>10</v>
      </c>
      <c r="CT328" s="76">
        <v>1</v>
      </c>
      <c r="CU328" s="67">
        <f t="shared" si="440"/>
        <v>2.6</v>
      </c>
      <c r="CV328" s="75">
        <f>CV327*CT328</f>
        <v>1</v>
      </c>
      <c r="CW328" s="75">
        <f t="shared" si="441"/>
        <v>5.2</v>
      </c>
      <c r="CX328" s="75">
        <f t="shared" si="442"/>
        <v>13.195079107728944</v>
      </c>
      <c r="CY328" s="75">
        <f t="shared" si="443"/>
        <v>1.2170312366631643E+21</v>
      </c>
      <c r="CZ328" s="75">
        <f t="shared" si="444"/>
        <v>333687.46666666667</v>
      </c>
      <c r="DA328" s="106">
        <f t="shared" si="445"/>
        <v>2.5375152130247969</v>
      </c>
      <c r="DB328" s="79">
        <f>DA328/(($C328/CU$3))</f>
        <v>0.44759427095417037</v>
      </c>
    </row>
    <row r="329" spans="1:106">
      <c r="A329" s="67">
        <v>8192</v>
      </c>
      <c r="B329" s="67">
        <f t="shared" si="373"/>
        <v>10.766666666666667</v>
      </c>
      <c r="C329" s="88">
        <f t="shared" si="371"/>
        <v>14.74</v>
      </c>
      <c r="D329" s="92"/>
      <c r="E329" s="70">
        <f t="shared" si="374"/>
        <v>2.796003559069968E+19</v>
      </c>
      <c r="F329" s="67">
        <f t="shared" si="446"/>
        <v>64.600000000000023</v>
      </c>
      <c r="G329" s="71">
        <v>323</v>
      </c>
      <c r="H329" s="76">
        <f t="shared" si="375"/>
        <v>323</v>
      </c>
      <c r="I329" s="76">
        <f t="shared" si="376"/>
        <v>10</v>
      </c>
      <c r="J329" s="76">
        <v>1</v>
      </c>
      <c r="K329" s="67">
        <f t="shared" si="377"/>
        <v>1</v>
      </c>
      <c r="L329" s="75">
        <f>L328*J329</f>
        <v>2.459086221312E+17</v>
      </c>
      <c r="M329" s="75">
        <f t="shared" si="378"/>
        <v>7.94284849483776E+19</v>
      </c>
      <c r="N329" s="75">
        <f t="shared" si="379"/>
        <v>2.796003559069968E+20</v>
      </c>
      <c r="O329" s="75">
        <f t="shared" si="380"/>
        <v>1.3980017795349841E+21</v>
      </c>
      <c r="P329" s="75">
        <f t="shared" si="381"/>
        <v>333960.53333333333</v>
      </c>
      <c r="Q329" s="106">
        <f t="shared" si="372"/>
        <v>3.5201521984048356</v>
      </c>
      <c r="R329" s="79">
        <f>Q329/(($C329/K$3))</f>
        <v>0.23881629568553836</v>
      </c>
      <c r="S329" s="76">
        <f t="shared" si="382"/>
        <v>313</v>
      </c>
      <c r="T329" s="76">
        <f t="shared" si="383"/>
        <v>10</v>
      </c>
      <c r="U329" s="76">
        <v>1</v>
      </c>
      <c r="V329" s="67">
        <f t="shared" si="384"/>
        <v>1.05</v>
      </c>
      <c r="W329" s="75">
        <f>W328*U329</f>
        <v>1.639390814208E+16</v>
      </c>
      <c r="X329" s="75">
        <f t="shared" si="385"/>
        <v>5.387857910894592E+18</v>
      </c>
      <c r="Y329" s="75">
        <f t="shared" si="386"/>
        <v>6.9900088976749158E+19</v>
      </c>
      <c r="Z329" s="75">
        <f t="shared" si="387"/>
        <v>1.3980017795349841E+21</v>
      </c>
      <c r="AA329" s="75">
        <f t="shared" si="388"/>
        <v>333960.53333333333</v>
      </c>
      <c r="AB329" s="106">
        <f t="shared" si="389"/>
        <v>12.973632588826577</v>
      </c>
      <c r="AC329" s="79">
        <f>AB329/(($C329/V$3))</f>
        <v>0.92417328482143191</v>
      </c>
      <c r="AD329" s="76">
        <f t="shared" si="390"/>
        <v>288</v>
      </c>
      <c r="AE329" s="76">
        <f t="shared" si="391"/>
        <v>10</v>
      </c>
      <c r="AF329" s="76">
        <v>1</v>
      </c>
      <c r="AG329" s="67">
        <f t="shared" si="392"/>
        <v>1.175</v>
      </c>
      <c r="AH329" s="75">
        <f>AH328*AF329</f>
        <v>1092927209472000</v>
      </c>
      <c r="AI329" s="75">
        <f t="shared" si="393"/>
        <v>3.698465676853248E+17</v>
      </c>
      <c r="AJ329" s="75">
        <f t="shared" si="394"/>
        <v>2.1843777805234074E+18</v>
      </c>
      <c r="AK329" s="75">
        <f t="shared" si="395"/>
        <v>1.3980017795349841E+21</v>
      </c>
      <c r="AL329" s="75">
        <f t="shared" si="396"/>
        <v>333960.53333333333</v>
      </c>
      <c r="AM329" s="106">
        <f t="shared" si="397"/>
        <v>5.9061729143365564</v>
      </c>
      <c r="AN329" s="79">
        <f>AM329/(($C329/AG$3))</f>
        <v>0.47081093448747996</v>
      </c>
      <c r="AO329" s="76">
        <f t="shared" si="398"/>
        <v>258</v>
      </c>
      <c r="AP329" s="76">
        <f t="shared" si="399"/>
        <v>10</v>
      </c>
      <c r="AQ329" s="76">
        <v>1</v>
      </c>
      <c r="AR329" s="67">
        <f t="shared" si="400"/>
        <v>1.325</v>
      </c>
      <c r="AS329" s="75">
        <f>AS328*AQ329</f>
        <v>5204415283200</v>
      </c>
      <c r="AT329" s="75">
        <f t="shared" si="401"/>
        <v>1779129364561920</v>
      </c>
      <c r="AU329" s="75">
        <f t="shared" si="402"/>
        <v>3.4130902820678168E+16</v>
      </c>
      <c r="AV329" s="75">
        <f t="shared" si="403"/>
        <v>1.3980017795349841E+21</v>
      </c>
      <c r="AW329" s="75">
        <f t="shared" si="404"/>
        <v>333960.53333333333</v>
      </c>
      <c r="AX329" s="106">
        <f t="shared" si="405"/>
        <v>19.18404782728226</v>
      </c>
      <c r="AY329" s="79">
        <f>AX329/(($C329/AR$3))</f>
        <v>1.7244819112041381</v>
      </c>
      <c r="AZ329" s="76">
        <f t="shared" si="406"/>
        <v>221</v>
      </c>
      <c r="BA329" s="76">
        <f t="shared" si="407"/>
        <v>10</v>
      </c>
      <c r="BB329" s="76">
        <v>1</v>
      </c>
      <c r="BC329" s="67">
        <f t="shared" si="408"/>
        <v>1.51</v>
      </c>
      <c r="BD329" s="75">
        <f>BD328*BB329</f>
        <v>371743948800</v>
      </c>
      <c r="BE329" s="75">
        <f t="shared" si="409"/>
        <v>124054673154048</v>
      </c>
      <c r="BF329" s="75">
        <f t="shared" si="410"/>
        <v>202081151700227.53</v>
      </c>
      <c r="BG329" s="75">
        <f t="shared" si="411"/>
        <v>1.3980017795349841E+21</v>
      </c>
      <c r="BH329" s="75">
        <f t="shared" si="412"/>
        <v>333960.53333333333</v>
      </c>
      <c r="BI329" s="106">
        <f t="shared" si="413"/>
        <v>1.6289684746441451</v>
      </c>
      <c r="BJ329" s="79">
        <f>BI329/(($C329/BC$3))</f>
        <v>0.16687533220574349</v>
      </c>
      <c r="BK329" s="76">
        <f t="shared" si="414"/>
        <v>171</v>
      </c>
      <c r="BL329" s="76">
        <f t="shared" si="415"/>
        <v>10</v>
      </c>
      <c r="BM329" s="76">
        <v>1</v>
      </c>
      <c r="BN329" s="67">
        <f t="shared" si="416"/>
        <v>1.76</v>
      </c>
      <c r="BO329" s="75">
        <f>BO328*BM329</f>
        <v>135475200</v>
      </c>
      <c r="BP329" s="75">
        <f t="shared" si="417"/>
        <v>40772616192</v>
      </c>
      <c r="BQ329" s="75">
        <f t="shared" si="418"/>
        <v>197344874707.25281</v>
      </c>
      <c r="BR329" s="75">
        <f t="shared" si="419"/>
        <v>1.3980017795349841E+21</v>
      </c>
      <c r="BS329" s="75">
        <f t="shared" si="420"/>
        <v>333960.53333333333</v>
      </c>
      <c r="BT329" s="106">
        <f t="shared" si="421"/>
        <v>4.8401327444367883</v>
      </c>
      <c r="BU329" s="79">
        <f>BT329/(($C329/BN$3))</f>
        <v>0.5779262978431986</v>
      </c>
      <c r="BV329" s="76">
        <f t="shared" si="422"/>
        <v>116</v>
      </c>
      <c r="BW329" s="76">
        <f t="shared" si="423"/>
        <v>10</v>
      </c>
      <c r="BX329" s="76">
        <v>1</v>
      </c>
      <c r="BY329" s="67">
        <f t="shared" si="424"/>
        <v>2.0350000000000001</v>
      </c>
      <c r="BZ329" s="75">
        <f>BZ328*BX329</f>
        <v>57600</v>
      </c>
      <c r="CA329" s="75">
        <f t="shared" si="425"/>
        <v>13597056.000000002</v>
      </c>
      <c r="CB329" s="75">
        <f t="shared" si="426"/>
        <v>96359802.103150427</v>
      </c>
      <c r="CC329" s="75">
        <f t="shared" si="427"/>
        <v>1.3980017795349841E+21</v>
      </c>
      <c r="CD329" s="75">
        <f t="shared" si="428"/>
        <v>333960.53333333333</v>
      </c>
      <c r="CE329" s="106">
        <f t="shared" si="429"/>
        <v>7.086813653128325</v>
      </c>
      <c r="CF329" s="79">
        <f>CE329/(($C329/BY$3))</f>
        <v>0.97840337748413442</v>
      </c>
      <c r="CG329" s="76">
        <f t="shared" si="430"/>
        <v>66</v>
      </c>
      <c r="CH329" s="76">
        <f t="shared" si="431"/>
        <v>10</v>
      </c>
      <c r="CI329" s="76">
        <v>1</v>
      </c>
      <c r="CJ329" s="67">
        <f t="shared" si="432"/>
        <v>2.2850000000000001</v>
      </c>
      <c r="CK329" s="75">
        <f>CK328*CI329</f>
        <v>480</v>
      </c>
      <c r="CL329" s="75">
        <f t="shared" si="433"/>
        <v>72388.800000000003</v>
      </c>
      <c r="CM329" s="75">
        <f t="shared" si="434"/>
        <v>94101.369241357534</v>
      </c>
      <c r="CN329" s="75">
        <f t="shared" si="435"/>
        <v>1.3980017795349841E+21</v>
      </c>
      <c r="CO329" s="75">
        <f t="shared" si="436"/>
        <v>333960.53333333333</v>
      </c>
      <c r="CP329" s="106">
        <f t="shared" si="437"/>
        <v>1.2999437653526171</v>
      </c>
      <c r="CQ329" s="79">
        <f>CP329/(($C329/CJ$3))</f>
        <v>0.20151774110113505</v>
      </c>
      <c r="CR329" s="76">
        <f t="shared" si="438"/>
        <v>3</v>
      </c>
      <c r="CS329" s="76">
        <f t="shared" si="439"/>
        <v>10</v>
      </c>
      <c r="CT329" s="76">
        <v>1</v>
      </c>
      <c r="CU329" s="67">
        <f t="shared" si="440"/>
        <v>2.6</v>
      </c>
      <c r="CV329" s="75">
        <f>CV328*CT329</f>
        <v>1</v>
      </c>
      <c r="CW329" s="75">
        <f t="shared" si="441"/>
        <v>7.8000000000000007</v>
      </c>
      <c r="CX329" s="75">
        <f t="shared" si="442"/>
        <v>15.157165665103985</v>
      </c>
      <c r="CY329" s="75">
        <f t="shared" si="443"/>
        <v>1.3980017795349841E+21</v>
      </c>
      <c r="CZ329" s="75">
        <f t="shared" si="444"/>
        <v>333960.53333333333</v>
      </c>
      <c r="DA329" s="106">
        <f t="shared" si="445"/>
        <v>1.9432263673210235</v>
      </c>
      <c r="DB329" s="79">
        <f>DA329/(($C329/CU$3))</f>
        <v>0.34276720183410181</v>
      </c>
    </row>
    <row r="330" spans="1:106">
      <c r="A330" s="67">
        <v>8192</v>
      </c>
      <c r="B330" s="67">
        <f t="shared" si="373"/>
        <v>10.8</v>
      </c>
      <c r="C330" s="88">
        <f t="shared" si="371"/>
        <v>14.74</v>
      </c>
      <c r="D330" s="92"/>
      <c r="E330" s="70">
        <f t="shared" si="374"/>
        <v>3.2117646888695276E+19</v>
      </c>
      <c r="F330" s="67">
        <f t="shared" si="446"/>
        <v>64.800000000000026</v>
      </c>
      <c r="G330" s="71">
        <v>324</v>
      </c>
      <c r="H330" s="76">
        <f t="shared" si="375"/>
        <v>324</v>
      </c>
      <c r="I330" s="76">
        <f t="shared" si="376"/>
        <v>10</v>
      </c>
      <c r="J330" s="76">
        <v>1</v>
      </c>
      <c r="K330" s="67">
        <f t="shared" si="377"/>
        <v>1</v>
      </c>
      <c r="L330" s="75">
        <f>L329*J330</f>
        <v>2.459086221312E+17</v>
      </c>
      <c r="M330" s="75">
        <f t="shared" si="378"/>
        <v>7.96743935705088E+19</v>
      </c>
      <c r="N330" s="75">
        <f t="shared" si="379"/>
        <v>3.2117646888695274E+20</v>
      </c>
      <c r="O330" s="75">
        <f t="shared" si="380"/>
        <v>1.6058823444347638E+21</v>
      </c>
      <c r="P330" s="75">
        <f t="shared" si="381"/>
        <v>334233.59999999998</v>
      </c>
      <c r="Q330" s="106">
        <f t="shared" si="372"/>
        <v>4.0311128142158221</v>
      </c>
      <c r="R330" s="79">
        <f>Q330/(($C330/K$3))</f>
        <v>0.27348119499428913</v>
      </c>
      <c r="S330" s="76">
        <f t="shared" si="382"/>
        <v>314</v>
      </c>
      <c r="T330" s="76">
        <f t="shared" si="383"/>
        <v>10</v>
      </c>
      <c r="U330" s="76">
        <v>1</v>
      </c>
      <c r="V330" s="67">
        <f t="shared" si="384"/>
        <v>1.05</v>
      </c>
      <c r="W330" s="75">
        <f>W329*U330</f>
        <v>1.639390814208E+16</v>
      </c>
      <c r="X330" s="75">
        <f t="shared" si="385"/>
        <v>5.405071514443776E+18</v>
      </c>
      <c r="Y330" s="75">
        <f t="shared" si="386"/>
        <v>8.0294117221738119E+19</v>
      </c>
      <c r="Z330" s="75">
        <f t="shared" si="387"/>
        <v>1.6058823444347638E+21</v>
      </c>
      <c r="AA330" s="75">
        <f t="shared" si="388"/>
        <v>334233.59999999998</v>
      </c>
      <c r="AB330" s="106">
        <f t="shared" si="389"/>
        <v>14.855329297155656</v>
      </c>
      <c r="AC330" s="79">
        <f>AB330/(($C330/V$3))</f>
        <v>1.0582154519683473</v>
      </c>
      <c r="AD330" s="76">
        <f t="shared" si="390"/>
        <v>289</v>
      </c>
      <c r="AE330" s="76">
        <f t="shared" si="391"/>
        <v>10</v>
      </c>
      <c r="AF330" s="76">
        <v>1</v>
      </c>
      <c r="AG330" s="67">
        <f t="shared" si="392"/>
        <v>1.175</v>
      </c>
      <c r="AH330" s="75">
        <f>AH329*AF330</f>
        <v>1092927209472000</v>
      </c>
      <c r="AI330" s="75">
        <f t="shared" si="393"/>
        <v>3.711307571564544E+17</v>
      </c>
      <c r="AJ330" s="75">
        <f t="shared" si="394"/>
        <v>2.5091911631793126E+18</v>
      </c>
      <c r="AK330" s="75">
        <f t="shared" si="395"/>
        <v>1.6058823444347638E+21</v>
      </c>
      <c r="AL330" s="75">
        <f t="shared" si="396"/>
        <v>334233.59999999998</v>
      </c>
      <c r="AM330" s="106">
        <f t="shared" si="397"/>
        <v>6.7609356400540372</v>
      </c>
      <c r="AN330" s="79">
        <f>AM330/(($C330/AG$3))</f>
        <v>0.53894839735844602</v>
      </c>
      <c r="AO330" s="76">
        <f t="shared" si="398"/>
        <v>259</v>
      </c>
      <c r="AP330" s="76">
        <f t="shared" si="399"/>
        <v>10</v>
      </c>
      <c r="AQ330" s="76">
        <v>1</v>
      </c>
      <c r="AR330" s="67">
        <f t="shared" si="400"/>
        <v>1.325</v>
      </c>
      <c r="AS330" s="75">
        <f>AS329*AQ330</f>
        <v>5204415283200</v>
      </c>
      <c r="AT330" s="75">
        <f t="shared" si="401"/>
        <v>1786025214812160</v>
      </c>
      <c r="AU330" s="75">
        <f t="shared" si="402"/>
        <v>3.920611192467668E+16</v>
      </c>
      <c r="AV330" s="75">
        <f t="shared" si="403"/>
        <v>1.6058823444347638E+21</v>
      </c>
      <c r="AW330" s="75">
        <f t="shared" si="404"/>
        <v>334233.59999999998</v>
      </c>
      <c r="AX330" s="106">
        <f t="shared" si="405"/>
        <v>21.951600458675532</v>
      </c>
      <c r="AY330" s="79">
        <f>AX330/(($C330/AR$3))</f>
        <v>1.9732612352608603</v>
      </c>
      <c r="AZ330" s="76">
        <f t="shared" si="406"/>
        <v>222</v>
      </c>
      <c r="BA330" s="76">
        <f t="shared" si="407"/>
        <v>10</v>
      </c>
      <c r="BB330" s="76">
        <v>1</v>
      </c>
      <c r="BC330" s="67">
        <f t="shared" si="408"/>
        <v>1.51</v>
      </c>
      <c r="BD330" s="75">
        <f>BD329*BB330</f>
        <v>371743948800</v>
      </c>
      <c r="BE330" s="75">
        <f t="shared" si="409"/>
        <v>124616006516736</v>
      </c>
      <c r="BF330" s="75">
        <f t="shared" si="410"/>
        <v>232130286533957.66</v>
      </c>
      <c r="BG330" s="75">
        <f t="shared" si="411"/>
        <v>1.6058823444347638E+21</v>
      </c>
      <c r="BH330" s="75">
        <f t="shared" si="412"/>
        <v>334233.59999999998</v>
      </c>
      <c r="BI330" s="106">
        <f t="shared" si="413"/>
        <v>1.8627646080343814</v>
      </c>
      <c r="BJ330" s="79">
        <f>BI330/(($C330/BC$3))</f>
        <v>0.19082595374029282</v>
      </c>
      <c r="BK330" s="76">
        <f t="shared" si="414"/>
        <v>172</v>
      </c>
      <c r="BL330" s="76">
        <f t="shared" si="415"/>
        <v>10</v>
      </c>
      <c r="BM330" s="76">
        <v>1</v>
      </c>
      <c r="BN330" s="67">
        <f t="shared" si="416"/>
        <v>1.76</v>
      </c>
      <c r="BO330" s="75">
        <f>BO329*BM330</f>
        <v>135475200</v>
      </c>
      <c r="BP330" s="75">
        <f t="shared" si="417"/>
        <v>41011052544</v>
      </c>
      <c r="BQ330" s="75">
        <f t="shared" si="418"/>
        <v>226689732943.31729</v>
      </c>
      <c r="BR330" s="75">
        <f t="shared" si="419"/>
        <v>1.6058823444347638E+21</v>
      </c>
      <c r="BS330" s="75">
        <f t="shared" si="420"/>
        <v>334233.59999999998</v>
      </c>
      <c r="BT330" s="106">
        <f t="shared" si="421"/>
        <v>5.5275277975396042</v>
      </c>
      <c r="BU330" s="79">
        <f>BT330/(($C330/BN$3))</f>
        <v>0.66000331910920651</v>
      </c>
      <c r="BV330" s="76">
        <f t="shared" si="422"/>
        <v>117</v>
      </c>
      <c r="BW330" s="76">
        <f t="shared" si="423"/>
        <v>10</v>
      </c>
      <c r="BX330" s="76">
        <v>1</v>
      </c>
      <c r="BY330" s="67">
        <f t="shared" si="424"/>
        <v>2.0350000000000001</v>
      </c>
      <c r="BZ330" s="75">
        <f>BZ329*BX330</f>
        <v>57600</v>
      </c>
      <c r="CA330" s="75">
        <f t="shared" si="425"/>
        <v>13714272.000000002</v>
      </c>
      <c r="CB330" s="75">
        <f t="shared" si="426"/>
        <v>110688346.16372871</v>
      </c>
      <c r="CC330" s="75">
        <f t="shared" si="427"/>
        <v>1.6058823444347638E+21</v>
      </c>
      <c r="CD330" s="75">
        <f t="shared" si="428"/>
        <v>334233.59999999998</v>
      </c>
      <c r="CE330" s="106">
        <f t="shared" si="429"/>
        <v>8.07103331213853</v>
      </c>
      <c r="CF330" s="79">
        <f>CE330/(($C330/BY$3))</f>
        <v>1.1142844498101703</v>
      </c>
      <c r="CG330" s="76">
        <f t="shared" si="430"/>
        <v>67</v>
      </c>
      <c r="CH330" s="76">
        <f t="shared" si="431"/>
        <v>10</v>
      </c>
      <c r="CI330" s="76">
        <v>1</v>
      </c>
      <c r="CJ330" s="67">
        <f t="shared" si="432"/>
        <v>2.2850000000000001</v>
      </c>
      <c r="CK330" s="75">
        <f>CK329*CI330</f>
        <v>480</v>
      </c>
      <c r="CL330" s="75">
        <f t="shared" si="433"/>
        <v>73485.600000000006</v>
      </c>
      <c r="CM330" s="75">
        <f t="shared" si="434"/>
        <v>108094.08805051599</v>
      </c>
      <c r="CN330" s="75">
        <f t="shared" si="435"/>
        <v>1.6058823444347638E+21</v>
      </c>
      <c r="CO330" s="75">
        <f t="shared" si="436"/>
        <v>334233.59999999998</v>
      </c>
      <c r="CP330" s="106">
        <f t="shared" si="437"/>
        <v>1.4709560519410059</v>
      </c>
      <c r="CQ330" s="79">
        <f>CP330/(($C330/CJ$3))</f>
        <v>0.22802812609804604</v>
      </c>
      <c r="CR330" s="76">
        <f t="shared" si="438"/>
        <v>4</v>
      </c>
      <c r="CS330" s="76">
        <f t="shared" si="439"/>
        <v>10</v>
      </c>
      <c r="CT330" s="76">
        <v>1</v>
      </c>
      <c r="CU330" s="67">
        <f t="shared" si="440"/>
        <v>2.6</v>
      </c>
      <c r="CV330" s="75">
        <f>CV329*CT330</f>
        <v>1</v>
      </c>
      <c r="CW330" s="75">
        <f t="shared" si="441"/>
        <v>10.4</v>
      </c>
      <c r="CX330" s="75">
        <f t="shared" si="442"/>
        <v>17.411011265922486</v>
      </c>
      <c r="CY330" s="75">
        <f t="shared" si="443"/>
        <v>1.6058823444347638E+21</v>
      </c>
      <c r="CZ330" s="75">
        <f t="shared" si="444"/>
        <v>334233.59999999998</v>
      </c>
      <c r="DA330" s="106">
        <f t="shared" si="445"/>
        <v>1.6741356986463929</v>
      </c>
      <c r="DB330" s="79">
        <f>DA330/(($C330/CU$3))</f>
        <v>0.29530209067032709</v>
      </c>
    </row>
    <row r="331" spans="1:106">
      <c r="A331" s="67">
        <v>8192</v>
      </c>
      <c r="B331" s="67">
        <f t="shared" si="373"/>
        <v>10.833333333333334</v>
      </c>
      <c r="C331" s="88">
        <f t="shared" si="371"/>
        <v>14.74</v>
      </c>
      <c r="D331" s="92"/>
      <c r="E331" s="70">
        <f t="shared" si="374"/>
        <v>3.6893488147419906E+19</v>
      </c>
      <c r="F331" s="67">
        <f t="shared" si="446"/>
        <v>65.000000000000028</v>
      </c>
      <c r="G331" s="71">
        <v>325</v>
      </c>
      <c r="H331" s="76">
        <f t="shared" si="375"/>
        <v>325</v>
      </c>
      <c r="I331" s="76">
        <f t="shared" si="376"/>
        <v>10</v>
      </c>
      <c r="J331" s="76">
        <v>1</v>
      </c>
      <c r="K331" s="67">
        <f t="shared" si="377"/>
        <v>1</v>
      </c>
      <c r="L331" s="75">
        <f>L330*J331</f>
        <v>2.459086221312E+17</v>
      </c>
      <c r="M331" s="75">
        <f t="shared" si="378"/>
        <v>7.992030219264E+19</v>
      </c>
      <c r="N331" s="75">
        <f t="shared" si="379"/>
        <v>3.6893488147419903E+20</v>
      </c>
      <c r="O331" s="75">
        <f t="shared" si="380"/>
        <v>1.844674407370995E+21</v>
      </c>
      <c r="P331" s="75">
        <f t="shared" si="381"/>
        <v>334506.66666666669</v>
      </c>
      <c r="Q331" s="106">
        <f t="shared" si="372"/>
        <v>4.6162848657018074</v>
      </c>
      <c r="R331" s="79">
        <f>Q331/(($C331/K$3))</f>
        <v>0.3131807914316016</v>
      </c>
      <c r="S331" s="76">
        <f t="shared" si="382"/>
        <v>315</v>
      </c>
      <c r="T331" s="76">
        <f t="shared" si="383"/>
        <v>10</v>
      </c>
      <c r="U331" s="76">
        <v>1</v>
      </c>
      <c r="V331" s="67">
        <f t="shared" si="384"/>
        <v>1.05</v>
      </c>
      <c r="W331" s="75">
        <f>W330*U331</f>
        <v>1.639390814208E+16</v>
      </c>
      <c r="X331" s="75">
        <f t="shared" si="385"/>
        <v>5.42228511799296E+18</v>
      </c>
      <c r="Y331" s="75">
        <f t="shared" si="386"/>
        <v>9.2233720368549691E+19</v>
      </c>
      <c r="Z331" s="75">
        <f t="shared" si="387"/>
        <v>1.844674407370995E+21</v>
      </c>
      <c r="AA331" s="75">
        <f t="shared" si="388"/>
        <v>334506.66666666669</v>
      </c>
      <c r="AB331" s="106">
        <f t="shared" si="389"/>
        <v>17.010119969989642</v>
      </c>
      <c r="AC331" s="79">
        <f>AB331/(($C331/V$3))</f>
        <v>1.2117113954198864</v>
      </c>
      <c r="AD331" s="76">
        <f t="shared" si="390"/>
        <v>290</v>
      </c>
      <c r="AE331" s="76">
        <f t="shared" si="391"/>
        <v>10</v>
      </c>
      <c r="AF331" s="76">
        <v>1</v>
      </c>
      <c r="AG331" s="67">
        <f t="shared" si="392"/>
        <v>1.175</v>
      </c>
      <c r="AH331" s="75">
        <f>AH330*AF331</f>
        <v>1092927209472000</v>
      </c>
      <c r="AI331" s="75">
        <f t="shared" si="393"/>
        <v>3.72414946627584E+17</v>
      </c>
      <c r="AJ331" s="75">
        <f t="shared" si="394"/>
        <v>2.8823037615171732E+18</v>
      </c>
      <c r="AK331" s="75">
        <f t="shared" si="395"/>
        <v>1.844674407370995E+21</v>
      </c>
      <c r="AL331" s="75">
        <f t="shared" si="396"/>
        <v>334506.66666666669</v>
      </c>
      <c r="AM331" s="106">
        <f t="shared" si="397"/>
        <v>7.7394953871158272</v>
      </c>
      <c r="AN331" s="79">
        <f>AM331/(($C331/AG$3))</f>
        <v>0.61695434734471488</v>
      </c>
      <c r="AO331" s="76">
        <f t="shared" si="398"/>
        <v>260</v>
      </c>
      <c r="AP331" s="76">
        <f t="shared" si="399"/>
        <v>10</v>
      </c>
      <c r="AQ331" s="76">
        <v>14</v>
      </c>
      <c r="AR331" s="67">
        <f t="shared" si="400"/>
        <v>1.325</v>
      </c>
      <c r="AS331" s="75">
        <f>AS330*AQ331</f>
        <v>72861813964800</v>
      </c>
      <c r="AT331" s="75">
        <f t="shared" si="401"/>
        <v>2.51008949108736E+16</v>
      </c>
      <c r="AU331" s="75">
        <f t="shared" si="402"/>
        <v>4.5035996273705744E+16</v>
      </c>
      <c r="AV331" s="75">
        <f t="shared" si="403"/>
        <v>1.844674407370995E+21</v>
      </c>
      <c r="AW331" s="75">
        <f t="shared" si="404"/>
        <v>334506.66666666669</v>
      </c>
      <c r="AX331" s="106">
        <f t="shared" si="405"/>
        <v>1.7941988297077147</v>
      </c>
      <c r="AY331" s="79">
        <f>AX331/(($C331/AR$3))</f>
        <v>0.16128313767725386</v>
      </c>
      <c r="AZ331" s="76">
        <f t="shared" si="406"/>
        <v>223</v>
      </c>
      <c r="BA331" s="76">
        <f t="shared" si="407"/>
        <v>10</v>
      </c>
      <c r="BB331" s="76">
        <v>1</v>
      </c>
      <c r="BC331" s="67">
        <f t="shared" si="408"/>
        <v>1.51</v>
      </c>
      <c r="BD331" s="75">
        <f>BD330*BB331</f>
        <v>371743948800</v>
      </c>
      <c r="BE331" s="75">
        <f t="shared" si="409"/>
        <v>125177339879424</v>
      </c>
      <c r="BF331" s="75">
        <f t="shared" si="410"/>
        <v>266647678286547.62</v>
      </c>
      <c r="BG331" s="75">
        <f t="shared" si="411"/>
        <v>1.844674407370995E+21</v>
      </c>
      <c r="BH331" s="75">
        <f t="shared" si="412"/>
        <v>334506.66666666669</v>
      </c>
      <c r="BI331" s="106">
        <f t="shared" si="413"/>
        <v>2.1301593287043303</v>
      </c>
      <c r="BJ331" s="79">
        <f>BI331/(($C331/BC$3))</f>
        <v>0.21821849296767565</v>
      </c>
      <c r="BK331" s="76">
        <f t="shared" si="414"/>
        <v>173</v>
      </c>
      <c r="BL331" s="76">
        <f t="shared" si="415"/>
        <v>10</v>
      </c>
      <c r="BM331" s="76">
        <v>1</v>
      </c>
      <c r="BN331" s="67">
        <f t="shared" si="416"/>
        <v>1.76</v>
      </c>
      <c r="BO331" s="75">
        <f>BO330*BM331</f>
        <v>135475200</v>
      </c>
      <c r="BP331" s="75">
        <f t="shared" si="417"/>
        <v>41249488896</v>
      </c>
      <c r="BQ331" s="75">
        <f t="shared" si="418"/>
        <v>260398123326.70575</v>
      </c>
      <c r="BR331" s="75">
        <f t="shared" si="419"/>
        <v>1.844674407370995E+21</v>
      </c>
      <c r="BS331" s="75">
        <f t="shared" si="420"/>
        <v>334506.66666666669</v>
      </c>
      <c r="BT331" s="106">
        <f t="shared" si="421"/>
        <v>6.3127599952385545</v>
      </c>
      <c r="BU331" s="79">
        <f>BT331/(($C331/BN$3))</f>
        <v>0.75376238749117064</v>
      </c>
      <c r="BV331" s="76">
        <f t="shared" si="422"/>
        <v>118</v>
      </c>
      <c r="BW331" s="76">
        <f t="shared" si="423"/>
        <v>10</v>
      </c>
      <c r="BX331" s="76">
        <v>1</v>
      </c>
      <c r="BY331" s="67">
        <f t="shared" si="424"/>
        <v>2.0350000000000001</v>
      </c>
      <c r="BZ331" s="75">
        <f>BZ330*BX331</f>
        <v>57600</v>
      </c>
      <c r="CA331" s="75">
        <f t="shared" si="425"/>
        <v>13831488.000000002</v>
      </c>
      <c r="CB331" s="75">
        <f t="shared" si="426"/>
        <v>127147521.15561755</v>
      </c>
      <c r="CC331" s="75">
        <f t="shared" si="427"/>
        <v>1.844674407370995E+21</v>
      </c>
      <c r="CD331" s="75">
        <f t="shared" si="428"/>
        <v>334506.66666666669</v>
      </c>
      <c r="CE331" s="106">
        <f t="shared" si="429"/>
        <v>9.192613343959632</v>
      </c>
      <c r="CF331" s="79">
        <f>CE331/(($C331/BY$3))</f>
        <v>1.2691294542033822</v>
      </c>
      <c r="CG331" s="76">
        <f t="shared" si="430"/>
        <v>68</v>
      </c>
      <c r="CH331" s="76">
        <f t="shared" si="431"/>
        <v>10</v>
      </c>
      <c r="CI331" s="76">
        <v>1</v>
      </c>
      <c r="CJ331" s="67">
        <f t="shared" si="432"/>
        <v>2.2850000000000001</v>
      </c>
      <c r="CK331" s="75">
        <f>CK330*CI331</f>
        <v>480</v>
      </c>
      <c r="CL331" s="75">
        <f t="shared" si="433"/>
        <v>74582.400000000009</v>
      </c>
      <c r="CM331" s="75">
        <f t="shared" si="434"/>
        <v>124167.50112853239</v>
      </c>
      <c r="CN331" s="75">
        <f t="shared" si="435"/>
        <v>1.844674407370995E+21</v>
      </c>
      <c r="CO331" s="75">
        <f t="shared" si="436"/>
        <v>334506.66666666669</v>
      </c>
      <c r="CP331" s="106">
        <f t="shared" si="437"/>
        <v>1.6648364912973084</v>
      </c>
      <c r="CQ331" s="79">
        <f>CP331/(($C331/CJ$3))</f>
        <v>0.25808354020450136</v>
      </c>
      <c r="CR331" s="76">
        <f t="shared" si="438"/>
        <v>5</v>
      </c>
      <c r="CS331" s="76">
        <f t="shared" si="439"/>
        <v>10</v>
      </c>
      <c r="CT331" s="76">
        <v>1</v>
      </c>
      <c r="CU331" s="67">
        <f t="shared" si="440"/>
        <v>2.6</v>
      </c>
      <c r="CV331" s="75">
        <f>CV330*CT331</f>
        <v>1</v>
      </c>
      <c r="CW331" s="75">
        <f t="shared" si="441"/>
        <v>13</v>
      </c>
      <c r="CX331" s="75">
        <f t="shared" si="442"/>
        <v>20.000000000000004</v>
      </c>
      <c r="CY331" s="75">
        <f t="shared" si="443"/>
        <v>1.844674407370995E+21</v>
      </c>
      <c r="CZ331" s="75">
        <f t="shared" si="444"/>
        <v>334506.66666666669</v>
      </c>
      <c r="DA331" s="106">
        <f t="shared" si="445"/>
        <v>1.5384615384615388</v>
      </c>
      <c r="DB331" s="79">
        <f>DA331/(($C331/CU$3))</f>
        <v>0.27137042062415201</v>
      </c>
    </row>
    <row r="332" spans="1:106">
      <c r="A332" s="67">
        <v>8192</v>
      </c>
      <c r="B332" s="67">
        <f t="shared" si="373"/>
        <v>10.866666666666667</v>
      </c>
      <c r="C332" s="88">
        <f t="shared" si="371"/>
        <v>14.74</v>
      </c>
      <c r="D332" s="92"/>
      <c r="E332" s="70">
        <f t="shared" si="374"/>
        <v>4.2379489145043853E+19</v>
      </c>
      <c r="F332" s="67">
        <f t="shared" si="446"/>
        <v>65.200000000000031</v>
      </c>
      <c r="G332" s="71">
        <v>326</v>
      </c>
      <c r="H332" s="76">
        <f t="shared" si="375"/>
        <v>326</v>
      </c>
      <c r="I332" s="76">
        <f t="shared" si="376"/>
        <v>10</v>
      </c>
      <c r="J332" s="76">
        <v>1</v>
      </c>
      <c r="K332" s="67">
        <f t="shared" si="377"/>
        <v>1</v>
      </c>
      <c r="L332" s="75">
        <f>L331*J332</f>
        <v>2.459086221312E+17</v>
      </c>
      <c r="M332" s="75">
        <f t="shared" si="378"/>
        <v>8.01662108147712E+19</v>
      </c>
      <c r="N332" s="75">
        <f t="shared" si="379"/>
        <v>4.2379489145043852E+20</v>
      </c>
      <c r="O332" s="75">
        <f t="shared" si="380"/>
        <v>2.1189744572521927E+21</v>
      </c>
      <c r="P332" s="75">
        <f t="shared" si="381"/>
        <v>334779.73333333334</v>
      </c>
      <c r="Q332" s="106">
        <f t="shared" si="372"/>
        <v>5.2864528227440086</v>
      </c>
      <c r="R332" s="79">
        <f>Q332/(($C332/K$3))</f>
        <v>0.35864673152944426</v>
      </c>
      <c r="S332" s="76">
        <f t="shared" si="382"/>
        <v>316</v>
      </c>
      <c r="T332" s="76">
        <f t="shared" si="383"/>
        <v>10</v>
      </c>
      <c r="U332" s="76">
        <v>1</v>
      </c>
      <c r="V332" s="67">
        <f t="shared" si="384"/>
        <v>1.05</v>
      </c>
      <c r="W332" s="75">
        <f>W331*U332</f>
        <v>1.639390814208E+16</v>
      </c>
      <c r="X332" s="75">
        <f t="shared" si="385"/>
        <v>5.439498721542144E+18</v>
      </c>
      <c r="Y332" s="75">
        <f t="shared" si="386"/>
        <v>1.0594872286260956E+20</v>
      </c>
      <c r="Z332" s="75">
        <f t="shared" si="387"/>
        <v>2.1189744572521927E+21</v>
      </c>
      <c r="AA332" s="75">
        <f t="shared" si="388"/>
        <v>334779.73333333334</v>
      </c>
      <c r="AB332" s="106">
        <f t="shared" si="389"/>
        <v>19.477662977108338</v>
      </c>
      <c r="AC332" s="79">
        <f>AB332/(($C332/V$3))</f>
        <v>1.3874861686542574</v>
      </c>
      <c r="AD332" s="76">
        <f t="shared" si="390"/>
        <v>291</v>
      </c>
      <c r="AE332" s="76">
        <f t="shared" si="391"/>
        <v>10</v>
      </c>
      <c r="AF332" s="76">
        <v>1</v>
      </c>
      <c r="AG332" s="67">
        <f t="shared" si="392"/>
        <v>1.175</v>
      </c>
      <c r="AH332" s="75">
        <f>AH331*AF332</f>
        <v>1092927209472000</v>
      </c>
      <c r="AI332" s="75">
        <f t="shared" si="393"/>
        <v>3.736991360987136E+17</v>
      </c>
      <c r="AJ332" s="75">
        <f t="shared" si="394"/>
        <v>3.3108975894565437E+18</v>
      </c>
      <c r="AK332" s="75">
        <f t="shared" si="395"/>
        <v>2.1189744572521927E+21</v>
      </c>
      <c r="AL332" s="75">
        <f t="shared" si="396"/>
        <v>334779.73333333334</v>
      </c>
      <c r="AM332" s="106">
        <f t="shared" si="397"/>
        <v>8.8597946038118796</v>
      </c>
      <c r="AN332" s="79">
        <f>AM332/(($C332/AG$3))</f>
        <v>0.70625906780725645</v>
      </c>
      <c r="AO332" s="76">
        <f t="shared" si="398"/>
        <v>261</v>
      </c>
      <c r="AP332" s="76">
        <f t="shared" si="399"/>
        <v>10</v>
      </c>
      <c r="AQ332" s="76">
        <v>1</v>
      </c>
      <c r="AR332" s="67">
        <f t="shared" si="400"/>
        <v>1.325</v>
      </c>
      <c r="AS332" s="75">
        <f>AS331*AQ332</f>
        <v>72861813964800</v>
      </c>
      <c r="AT332" s="75">
        <f t="shared" si="401"/>
        <v>2.519743681437696E+16</v>
      </c>
      <c r="AU332" s="75">
        <f t="shared" si="402"/>
        <v>5.1732774835258384E+16</v>
      </c>
      <c r="AV332" s="75">
        <f t="shared" si="403"/>
        <v>2.1189744572521927E+21</v>
      </c>
      <c r="AW332" s="75">
        <f t="shared" si="404"/>
        <v>334779.73333333334</v>
      </c>
      <c r="AX332" s="106">
        <f t="shared" si="405"/>
        <v>2.053096718382923</v>
      </c>
      <c r="AY332" s="79">
        <f>AX332/(($C332/AR$3))</f>
        <v>0.18455584476644321</v>
      </c>
      <c r="AZ332" s="76">
        <f t="shared" si="406"/>
        <v>224</v>
      </c>
      <c r="BA332" s="76">
        <f t="shared" si="407"/>
        <v>10</v>
      </c>
      <c r="BB332" s="76">
        <v>1</v>
      </c>
      <c r="BC332" s="67">
        <f t="shared" si="408"/>
        <v>1.51</v>
      </c>
      <c r="BD332" s="75">
        <f>BD331*BB332</f>
        <v>371743948800</v>
      </c>
      <c r="BE332" s="75">
        <f t="shared" si="409"/>
        <v>125738673242112</v>
      </c>
      <c r="BF332" s="75">
        <f t="shared" si="410"/>
        <v>306297749411535.87</v>
      </c>
      <c r="BG332" s="75">
        <f t="shared" si="411"/>
        <v>2.1189744572521927E+21</v>
      </c>
      <c r="BH332" s="75">
        <f t="shared" si="412"/>
        <v>334779.73333333334</v>
      </c>
      <c r="BI332" s="106">
        <f t="shared" si="413"/>
        <v>2.4359868091001267</v>
      </c>
      <c r="BJ332" s="79">
        <f>BI332/(($C332/BC$3))</f>
        <v>0.24954817379519617</v>
      </c>
      <c r="BK332" s="76">
        <f t="shared" si="414"/>
        <v>174</v>
      </c>
      <c r="BL332" s="76">
        <f t="shared" si="415"/>
        <v>10</v>
      </c>
      <c r="BM332" s="76">
        <v>1</v>
      </c>
      <c r="BN332" s="67">
        <f t="shared" si="416"/>
        <v>1.76</v>
      </c>
      <c r="BO332" s="75">
        <f>BO331*BM332</f>
        <v>135475200</v>
      </c>
      <c r="BP332" s="75">
        <f t="shared" si="417"/>
        <v>41487925248</v>
      </c>
      <c r="BQ332" s="75">
        <f t="shared" si="418"/>
        <v>299118895909.70197</v>
      </c>
      <c r="BR332" s="75">
        <f t="shared" si="419"/>
        <v>2.1189744572521927E+21</v>
      </c>
      <c r="BS332" s="75">
        <f t="shared" si="420"/>
        <v>334779.73333333334</v>
      </c>
      <c r="BT332" s="106">
        <f t="shared" si="421"/>
        <v>7.2097819816651718</v>
      </c>
      <c r="BU332" s="79">
        <f>BT332/(($C332/BN$3))</f>
        <v>0.86086949034808025</v>
      </c>
      <c r="BV332" s="76">
        <f t="shared" si="422"/>
        <v>119</v>
      </c>
      <c r="BW332" s="76">
        <f t="shared" si="423"/>
        <v>10</v>
      </c>
      <c r="BX332" s="76">
        <v>1</v>
      </c>
      <c r="BY332" s="67">
        <f t="shared" si="424"/>
        <v>2.0350000000000001</v>
      </c>
      <c r="BZ332" s="75">
        <f>BZ331*BX332</f>
        <v>57600</v>
      </c>
      <c r="CA332" s="75">
        <f t="shared" si="425"/>
        <v>13948704.000000002</v>
      </c>
      <c r="CB332" s="75">
        <f t="shared" si="426"/>
        <v>146054148.39340866</v>
      </c>
      <c r="CC332" s="75">
        <f t="shared" si="427"/>
        <v>2.1189744572521927E+21</v>
      </c>
      <c r="CD332" s="75">
        <f t="shared" si="428"/>
        <v>334779.73333333334</v>
      </c>
      <c r="CE332" s="106">
        <f t="shared" si="429"/>
        <v>10.470804197537538</v>
      </c>
      <c r="CF332" s="79">
        <f>CE332/(($C332/BY$3))</f>
        <v>1.4455961018988392</v>
      </c>
      <c r="CG332" s="76">
        <f t="shared" si="430"/>
        <v>69</v>
      </c>
      <c r="CH332" s="76">
        <f t="shared" si="431"/>
        <v>10</v>
      </c>
      <c r="CI332" s="76">
        <v>1</v>
      </c>
      <c r="CJ332" s="67">
        <f t="shared" si="432"/>
        <v>2.2850000000000001</v>
      </c>
      <c r="CK332" s="75">
        <f>CK331*CI332</f>
        <v>480</v>
      </c>
      <c r="CL332" s="75">
        <f t="shared" si="433"/>
        <v>75679.200000000012</v>
      </c>
      <c r="CM332" s="75">
        <f t="shared" si="434"/>
        <v>142631.00429043762</v>
      </c>
      <c r="CN332" s="75">
        <f t="shared" si="435"/>
        <v>2.1189744572521927E+21</v>
      </c>
      <c r="CO332" s="75">
        <f t="shared" si="436"/>
        <v>334779.73333333334</v>
      </c>
      <c r="CP332" s="106">
        <f t="shared" si="437"/>
        <v>1.8846790702126555</v>
      </c>
      <c r="CQ332" s="79">
        <f>CP332/(($C332/CJ$3))</f>
        <v>0.2921636143443635</v>
      </c>
      <c r="CR332" s="76">
        <f t="shared" si="438"/>
        <v>6</v>
      </c>
      <c r="CS332" s="76">
        <f t="shared" si="439"/>
        <v>10</v>
      </c>
      <c r="CT332" s="76">
        <v>1</v>
      </c>
      <c r="CU332" s="67">
        <f t="shared" si="440"/>
        <v>2.6</v>
      </c>
      <c r="CV332" s="75">
        <f>CV331*CT332</f>
        <v>1</v>
      </c>
      <c r="CW332" s="75">
        <f t="shared" si="441"/>
        <v>15.600000000000001</v>
      </c>
      <c r="CX332" s="75">
        <f t="shared" si="442"/>
        <v>22.973967099940708</v>
      </c>
      <c r="CY332" s="75">
        <f t="shared" si="443"/>
        <v>2.1189744572521927E+21</v>
      </c>
      <c r="CZ332" s="75">
        <f t="shared" si="444"/>
        <v>334779.73333333334</v>
      </c>
      <c r="DA332" s="106">
        <f t="shared" si="445"/>
        <v>1.4726901987141479</v>
      </c>
      <c r="DB332" s="79">
        <f>DA332/(($C332/CU$3))</f>
        <v>0.25976896313818076</v>
      </c>
    </row>
    <row r="333" spans="1:106">
      <c r="A333" s="67">
        <v>8192</v>
      </c>
      <c r="B333" s="67">
        <f t="shared" si="373"/>
        <v>10.9</v>
      </c>
      <c r="C333" s="88">
        <f t="shared" si="371"/>
        <v>14.74</v>
      </c>
      <c r="D333" s="92"/>
      <c r="E333" s="70">
        <f t="shared" si="374"/>
        <v>4.8681249466526581E+19</v>
      </c>
      <c r="F333" s="67">
        <f t="shared" si="446"/>
        <v>65.400000000000034</v>
      </c>
      <c r="G333" s="71">
        <v>327</v>
      </c>
      <c r="H333" s="76">
        <f t="shared" si="375"/>
        <v>327</v>
      </c>
      <c r="I333" s="76">
        <f t="shared" si="376"/>
        <v>10</v>
      </c>
      <c r="J333" s="76">
        <v>1</v>
      </c>
      <c r="K333" s="67">
        <f t="shared" si="377"/>
        <v>1</v>
      </c>
      <c r="L333" s="75">
        <f>L332*J333</f>
        <v>2.459086221312E+17</v>
      </c>
      <c r="M333" s="75">
        <f t="shared" si="378"/>
        <v>8.04121194369024E+19</v>
      </c>
      <c r="N333" s="75">
        <f t="shared" si="379"/>
        <v>4.8681249466526584E+20</v>
      </c>
      <c r="O333" s="75">
        <f t="shared" si="380"/>
        <v>2.4340624733263291E+21</v>
      </c>
      <c r="P333" s="75">
        <f t="shared" si="381"/>
        <v>335052.79999999999</v>
      </c>
      <c r="Q333" s="106">
        <f t="shared" si="372"/>
        <v>6.0539692035757966</v>
      </c>
      <c r="R333" s="79">
        <f>Q333/(($C333/K$3))</f>
        <v>0.41071704230500655</v>
      </c>
      <c r="S333" s="76">
        <f t="shared" si="382"/>
        <v>317</v>
      </c>
      <c r="T333" s="76">
        <f t="shared" si="383"/>
        <v>10</v>
      </c>
      <c r="U333" s="76">
        <v>1</v>
      </c>
      <c r="V333" s="67">
        <f t="shared" si="384"/>
        <v>1.05</v>
      </c>
      <c r="W333" s="75">
        <f>W332*U333</f>
        <v>1.639390814208E+16</v>
      </c>
      <c r="X333" s="75">
        <f t="shared" si="385"/>
        <v>5.456712325091328E+18</v>
      </c>
      <c r="Y333" s="75">
        <f t="shared" si="386"/>
        <v>1.2170312366631635E+20</v>
      </c>
      <c r="Z333" s="75">
        <f t="shared" si="387"/>
        <v>2.4340624733263291E+21</v>
      </c>
      <c r="AA333" s="75">
        <f t="shared" si="388"/>
        <v>335052.79999999999</v>
      </c>
      <c r="AB333" s="106">
        <f t="shared" si="389"/>
        <v>22.303379107360112</v>
      </c>
      <c r="AC333" s="79">
        <f>AB333/(($C333/V$3))</f>
        <v>1.588775309547362</v>
      </c>
      <c r="AD333" s="76">
        <f t="shared" si="390"/>
        <v>292</v>
      </c>
      <c r="AE333" s="76">
        <f t="shared" si="391"/>
        <v>10</v>
      </c>
      <c r="AF333" s="76">
        <v>1</v>
      </c>
      <c r="AG333" s="67">
        <f t="shared" si="392"/>
        <v>1.175</v>
      </c>
      <c r="AH333" s="75">
        <f>AH332*AF333</f>
        <v>1092927209472000</v>
      </c>
      <c r="AI333" s="75">
        <f t="shared" si="393"/>
        <v>3.749833255698432E+17</v>
      </c>
      <c r="AJ333" s="75">
        <f t="shared" si="394"/>
        <v>3.8032226145723802E+18</v>
      </c>
      <c r="AK333" s="75">
        <f t="shared" si="395"/>
        <v>2.4340624733263291E+21</v>
      </c>
      <c r="AL333" s="75">
        <f t="shared" si="396"/>
        <v>335052.79999999999</v>
      </c>
      <c r="AM333" s="106">
        <f t="shared" si="397"/>
        <v>10.142377954520551</v>
      </c>
      <c r="AN333" s="79">
        <f>AM333/(($C333/AG$3))</f>
        <v>0.80850027792141443</v>
      </c>
      <c r="AO333" s="76">
        <f t="shared" si="398"/>
        <v>262</v>
      </c>
      <c r="AP333" s="76">
        <f t="shared" si="399"/>
        <v>10</v>
      </c>
      <c r="AQ333" s="76">
        <v>1</v>
      </c>
      <c r="AR333" s="67">
        <f t="shared" si="400"/>
        <v>1.325</v>
      </c>
      <c r="AS333" s="75">
        <f>AS332*AQ333</f>
        <v>72861813964800</v>
      </c>
      <c r="AT333" s="75">
        <f t="shared" si="401"/>
        <v>2.529397871788032E+16</v>
      </c>
      <c r="AU333" s="75">
        <f t="shared" si="402"/>
        <v>5.9425353352693312E+16</v>
      </c>
      <c r="AV333" s="75">
        <f t="shared" si="403"/>
        <v>2.4340624733263291E+21</v>
      </c>
      <c r="AW333" s="75">
        <f t="shared" si="404"/>
        <v>335052.79999999999</v>
      </c>
      <c r="AX333" s="106">
        <f t="shared" si="405"/>
        <v>2.3493873389988074</v>
      </c>
      <c r="AY333" s="79">
        <f>AX333/(($C333/AR$3))</f>
        <v>0.2111898388177354</v>
      </c>
      <c r="AZ333" s="76">
        <f t="shared" si="406"/>
        <v>225</v>
      </c>
      <c r="BA333" s="76">
        <f t="shared" si="407"/>
        <v>10</v>
      </c>
      <c r="BB333" s="76">
        <v>1</v>
      </c>
      <c r="BC333" s="67">
        <f t="shared" si="408"/>
        <v>1.51</v>
      </c>
      <c r="BD333" s="75">
        <f>BD332*BB333</f>
        <v>371743948800</v>
      </c>
      <c r="BE333" s="75">
        <f t="shared" si="409"/>
        <v>126300006604800</v>
      </c>
      <c r="BF333" s="75">
        <f t="shared" si="410"/>
        <v>351843720888325.37</v>
      </c>
      <c r="BG333" s="75">
        <f t="shared" si="411"/>
        <v>2.4340624733263291E+21</v>
      </c>
      <c r="BH333" s="75">
        <f t="shared" si="412"/>
        <v>335052.79999999999</v>
      </c>
      <c r="BI333" s="106">
        <f t="shared" si="413"/>
        <v>2.7857775335615353</v>
      </c>
      <c r="BJ333" s="79">
        <f>BI333/(($C333/BC$3))</f>
        <v>0.28538155194558468</v>
      </c>
      <c r="BK333" s="76">
        <f t="shared" si="414"/>
        <v>175</v>
      </c>
      <c r="BL333" s="76">
        <f t="shared" si="415"/>
        <v>10</v>
      </c>
      <c r="BM333" s="76">
        <v>1</v>
      </c>
      <c r="BN333" s="67">
        <f t="shared" si="416"/>
        <v>1.76</v>
      </c>
      <c r="BO333" s="75">
        <f>BO332*BM333</f>
        <v>135475200</v>
      </c>
      <c r="BP333" s="75">
        <f t="shared" si="417"/>
        <v>41726361600</v>
      </c>
      <c r="BQ333" s="75">
        <f t="shared" si="418"/>
        <v>343597383680.00397</v>
      </c>
      <c r="BR333" s="75">
        <f t="shared" si="419"/>
        <v>2.4340624733263291E+21</v>
      </c>
      <c r="BS333" s="75">
        <f t="shared" si="420"/>
        <v>335052.79999999999</v>
      </c>
      <c r="BT333" s="106">
        <f t="shared" si="421"/>
        <v>8.2345397610704687</v>
      </c>
      <c r="BU333" s="79">
        <f>BT333/(($C333/BN$3))</f>
        <v>0.98322862818751866</v>
      </c>
      <c r="BV333" s="76">
        <f t="shared" si="422"/>
        <v>120</v>
      </c>
      <c r="BW333" s="76">
        <f t="shared" si="423"/>
        <v>10</v>
      </c>
      <c r="BX333" s="76">
        <v>12</v>
      </c>
      <c r="BY333" s="67">
        <f t="shared" si="424"/>
        <v>2.0350000000000001</v>
      </c>
      <c r="BZ333" s="75">
        <f>BZ332*BX333</f>
        <v>691200</v>
      </c>
      <c r="CA333" s="75">
        <f t="shared" si="425"/>
        <v>168791040</v>
      </c>
      <c r="CB333" s="75">
        <f t="shared" si="426"/>
        <v>167772160.00000134</v>
      </c>
      <c r="CC333" s="75">
        <f t="shared" si="427"/>
        <v>2.4340624733263291E+21</v>
      </c>
      <c r="CD333" s="75">
        <f t="shared" si="428"/>
        <v>335052.79999999999</v>
      </c>
      <c r="CE333" s="106">
        <f t="shared" si="429"/>
        <v>0.99396366063033526</v>
      </c>
      <c r="CF333" s="79">
        <f>CE333/(($C333/BY$3))</f>
        <v>0.13722632628105375</v>
      </c>
      <c r="CG333" s="76">
        <f t="shared" si="430"/>
        <v>70</v>
      </c>
      <c r="CH333" s="76">
        <f t="shared" si="431"/>
        <v>10</v>
      </c>
      <c r="CI333" s="76">
        <v>1</v>
      </c>
      <c r="CJ333" s="67">
        <f t="shared" si="432"/>
        <v>2.2850000000000001</v>
      </c>
      <c r="CK333" s="75">
        <f>CK332*CI333</f>
        <v>480</v>
      </c>
      <c r="CL333" s="75">
        <f t="shared" si="433"/>
        <v>76776</v>
      </c>
      <c r="CM333" s="75">
        <f t="shared" si="434"/>
        <v>163840.00000000076</v>
      </c>
      <c r="CN333" s="75">
        <f t="shared" si="435"/>
        <v>2.4340624733263291E+21</v>
      </c>
      <c r="CO333" s="75">
        <f t="shared" si="436"/>
        <v>335052.79999999999</v>
      </c>
      <c r="CP333" s="106">
        <f t="shared" si="437"/>
        <v>2.1340002083984677</v>
      </c>
      <c r="CQ333" s="79">
        <f>CP333/(($C333/CJ$3))</f>
        <v>0.33081346514182491</v>
      </c>
      <c r="CR333" s="76">
        <f t="shared" si="438"/>
        <v>7</v>
      </c>
      <c r="CS333" s="76">
        <f t="shared" si="439"/>
        <v>10</v>
      </c>
      <c r="CT333" s="76">
        <v>1</v>
      </c>
      <c r="CU333" s="67">
        <f t="shared" si="440"/>
        <v>2.6</v>
      </c>
      <c r="CV333" s="75">
        <f>CV332*CT333</f>
        <v>1</v>
      </c>
      <c r="CW333" s="75">
        <f t="shared" si="441"/>
        <v>18.2</v>
      </c>
      <c r="CX333" s="75">
        <f t="shared" si="442"/>
        <v>26.390158215457898</v>
      </c>
      <c r="CY333" s="75">
        <f t="shared" si="443"/>
        <v>2.4340624733263291E+21</v>
      </c>
      <c r="CZ333" s="75">
        <f t="shared" si="444"/>
        <v>335052.79999999999</v>
      </c>
      <c r="DA333" s="106">
        <f t="shared" si="445"/>
        <v>1.4500086931570275</v>
      </c>
      <c r="DB333" s="79">
        <f>DA333/(($C333/CU$3))</f>
        <v>0.25576815483095466</v>
      </c>
    </row>
    <row r="334" spans="1:106">
      <c r="A334" s="67">
        <v>8192</v>
      </c>
      <c r="B334" s="67">
        <f t="shared" si="373"/>
        <v>10.933333333333334</v>
      </c>
      <c r="C334" s="88">
        <f t="shared" si="371"/>
        <v>14.74</v>
      </c>
      <c r="D334" s="92"/>
      <c r="E334" s="70">
        <f t="shared" si="374"/>
        <v>5.5920071181399376E+19</v>
      </c>
      <c r="F334" s="67">
        <f t="shared" si="446"/>
        <v>65.600000000000037</v>
      </c>
      <c r="G334" s="71">
        <v>328</v>
      </c>
      <c r="H334" s="76">
        <f t="shared" si="375"/>
        <v>328</v>
      </c>
      <c r="I334" s="76">
        <f t="shared" si="376"/>
        <v>10</v>
      </c>
      <c r="J334" s="76">
        <v>1</v>
      </c>
      <c r="K334" s="67">
        <f t="shared" si="377"/>
        <v>1</v>
      </c>
      <c r="L334" s="75">
        <f>L333*J334</f>
        <v>2.459086221312E+17</v>
      </c>
      <c r="M334" s="75">
        <f t="shared" si="378"/>
        <v>8.06580280590336E+19</v>
      </c>
      <c r="N334" s="75">
        <f t="shared" si="379"/>
        <v>5.5920071181399373E+20</v>
      </c>
      <c r="O334" s="75">
        <f t="shared" si="380"/>
        <v>2.7960035590699688E+21</v>
      </c>
      <c r="P334" s="75">
        <f t="shared" si="381"/>
        <v>335325.8666666667</v>
      </c>
      <c r="Q334" s="106">
        <f t="shared" si="372"/>
        <v>6.9329826834436714</v>
      </c>
      <c r="R334" s="79">
        <f>Q334/(($C334/K$3))</f>
        <v>0.47035160674651771</v>
      </c>
      <c r="S334" s="76">
        <f t="shared" si="382"/>
        <v>318</v>
      </c>
      <c r="T334" s="76">
        <f t="shared" si="383"/>
        <v>10</v>
      </c>
      <c r="U334" s="76">
        <v>1</v>
      </c>
      <c r="V334" s="67">
        <f t="shared" si="384"/>
        <v>1.05</v>
      </c>
      <c r="W334" s="75">
        <f>W333*U334</f>
        <v>1.639390814208E+16</v>
      </c>
      <c r="X334" s="75">
        <f t="shared" si="385"/>
        <v>5.473925928640512E+18</v>
      </c>
      <c r="Y334" s="75">
        <f t="shared" si="386"/>
        <v>1.3980017795349832E+20</v>
      </c>
      <c r="Z334" s="75">
        <f t="shared" si="387"/>
        <v>2.7960035590699688E+21</v>
      </c>
      <c r="AA334" s="75">
        <f t="shared" si="388"/>
        <v>335325.8666666667</v>
      </c>
      <c r="AB334" s="106">
        <f t="shared" si="389"/>
        <v>25.53928931007999</v>
      </c>
      <c r="AC334" s="79">
        <f>AB334/(($C334/V$3))</f>
        <v>1.8192845166610576</v>
      </c>
      <c r="AD334" s="76">
        <f t="shared" si="390"/>
        <v>293</v>
      </c>
      <c r="AE334" s="76">
        <f t="shared" si="391"/>
        <v>10</v>
      </c>
      <c r="AF334" s="76">
        <v>1</v>
      </c>
      <c r="AG334" s="67">
        <f t="shared" si="392"/>
        <v>1.175</v>
      </c>
      <c r="AH334" s="75">
        <f>AH333*AF334</f>
        <v>1092927209472000</v>
      </c>
      <c r="AI334" s="75">
        <f t="shared" si="393"/>
        <v>3.762675150409728E+17</v>
      </c>
      <c r="AJ334" s="75">
        <f t="shared" si="394"/>
        <v>4.3687555610468152E+18</v>
      </c>
      <c r="AK334" s="75">
        <f t="shared" si="395"/>
        <v>2.7960035590699688E+21</v>
      </c>
      <c r="AL334" s="75">
        <f t="shared" si="396"/>
        <v>335325.8666666667</v>
      </c>
      <c r="AM334" s="106">
        <f t="shared" si="397"/>
        <v>11.610769961289614</v>
      </c>
      <c r="AN334" s="79">
        <f>AM334/(($C334/AG$3))</f>
        <v>0.92555323639859555</v>
      </c>
      <c r="AO334" s="76">
        <f t="shared" si="398"/>
        <v>263</v>
      </c>
      <c r="AP334" s="76">
        <f t="shared" si="399"/>
        <v>10</v>
      </c>
      <c r="AQ334" s="76">
        <v>1</v>
      </c>
      <c r="AR334" s="67">
        <f t="shared" si="400"/>
        <v>1.325</v>
      </c>
      <c r="AS334" s="75">
        <f>AS333*AQ334</f>
        <v>72861813964800</v>
      </c>
      <c r="AT334" s="75">
        <f t="shared" si="401"/>
        <v>2.539052062138368E+16</v>
      </c>
      <c r="AU334" s="75">
        <f t="shared" si="402"/>
        <v>6.826180564135636E+16</v>
      </c>
      <c r="AV334" s="75">
        <f t="shared" si="403"/>
        <v>2.7960035590699688E+21</v>
      </c>
      <c r="AW334" s="75">
        <f t="shared" si="404"/>
        <v>335325.8666666667</v>
      </c>
      <c r="AX334" s="106">
        <f t="shared" si="405"/>
        <v>2.6884760127315723</v>
      </c>
      <c r="AY334" s="79">
        <f>AX334/(($C334/AR$3))</f>
        <v>0.24167101199927635</v>
      </c>
      <c r="AZ334" s="76">
        <f t="shared" si="406"/>
        <v>226</v>
      </c>
      <c r="BA334" s="76">
        <f t="shared" si="407"/>
        <v>10</v>
      </c>
      <c r="BB334" s="76">
        <v>1</v>
      </c>
      <c r="BC334" s="67">
        <f t="shared" si="408"/>
        <v>1.51</v>
      </c>
      <c r="BD334" s="75">
        <f>BD333*BB334</f>
        <v>371743948800</v>
      </c>
      <c r="BE334" s="75">
        <f t="shared" si="409"/>
        <v>126861339967488</v>
      </c>
      <c r="BF334" s="75">
        <f t="shared" si="410"/>
        <v>404162303400455.25</v>
      </c>
      <c r="BG334" s="75">
        <f t="shared" si="411"/>
        <v>2.7960035590699688E+21</v>
      </c>
      <c r="BH334" s="75">
        <f t="shared" si="412"/>
        <v>335325.8666666667</v>
      </c>
      <c r="BI334" s="106">
        <f t="shared" si="413"/>
        <v>3.1858586981978427</v>
      </c>
      <c r="BJ334" s="79">
        <f>BI334/(($C334/BC$3))</f>
        <v>0.32636680015459585</v>
      </c>
      <c r="BK334" s="76">
        <f t="shared" si="414"/>
        <v>176</v>
      </c>
      <c r="BL334" s="76">
        <f t="shared" si="415"/>
        <v>10</v>
      </c>
      <c r="BM334" s="76">
        <v>1</v>
      </c>
      <c r="BN334" s="67">
        <f t="shared" si="416"/>
        <v>1.76</v>
      </c>
      <c r="BO334" s="75">
        <f>BO333*BM334</f>
        <v>135475200</v>
      </c>
      <c r="BP334" s="75">
        <f t="shared" si="417"/>
        <v>41964797952</v>
      </c>
      <c r="BQ334" s="75">
        <f t="shared" si="418"/>
        <v>394689749414.50568</v>
      </c>
      <c r="BR334" s="75">
        <f t="shared" si="419"/>
        <v>2.7960035590699688E+21</v>
      </c>
      <c r="BS334" s="75">
        <f t="shared" si="420"/>
        <v>335325.8666666667</v>
      </c>
      <c r="BT334" s="106">
        <f t="shared" si="421"/>
        <v>9.4052579465760342</v>
      </c>
      <c r="BU334" s="79">
        <f>BT334/(($C334/BN$3))</f>
        <v>1.1230158742180338</v>
      </c>
      <c r="BV334" s="76">
        <f t="shared" si="422"/>
        <v>121</v>
      </c>
      <c r="BW334" s="76">
        <f t="shared" si="423"/>
        <v>10</v>
      </c>
      <c r="BX334" s="76">
        <v>1</v>
      </c>
      <c r="BY334" s="67">
        <f t="shared" si="424"/>
        <v>2.0350000000000001</v>
      </c>
      <c r="BZ334" s="75">
        <f>BZ333*BX334</f>
        <v>691200</v>
      </c>
      <c r="CA334" s="75">
        <f t="shared" si="425"/>
        <v>170197632</v>
      </c>
      <c r="CB334" s="75">
        <f t="shared" si="426"/>
        <v>192719604.20630097</v>
      </c>
      <c r="CC334" s="75">
        <f t="shared" si="427"/>
        <v>2.7960035590699688E+21</v>
      </c>
      <c r="CD334" s="75">
        <f t="shared" si="428"/>
        <v>335325.8666666667</v>
      </c>
      <c r="CE334" s="106">
        <f t="shared" si="429"/>
        <v>1.132328352290477</v>
      </c>
      <c r="CF334" s="79">
        <f>CE334/(($C334/BY$3))</f>
        <v>0.15632891430875989</v>
      </c>
      <c r="CG334" s="76">
        <f t="shared" si="430"/>
        <v>71</v>
      </c>
      <c r="CH334" s="76">
        <f t="shared" si="431"/>
        <v>10</v>
      </c>
      <c r="CI334" s="76">
        <v>1</v>
      </c>
      <c r="CJ334" s="67">
        <f t="shared" si="432"/>
        <v>2.2850000000000001</v>
      </c>
      <c r="CK334" s="75">
        <f>CK333*CI334</f>
        <v>480</v>
      </c>
      <c r="CL334" s="75">
        <f t="shared" si="433"/>
        <v>77872.800000000003</v>
      </c>
      <c r="CM334" s="75">
        <f t="shared" si="434"/>
        <v>188202.7384827151</v>
      </c>
      <c r="CN334" s="75">
        <f t="shared" si="435"/>
        <v>2.7960035590699688E+21</v>
      </c>
      <c r="CO334" s="75">
        <f t="shared" si="436"/>
        <v>335325.8666666667</v>
      </c>
      <c r="CP334" s="106">
        <f t="shared" si="437"/>
        <v>2.4167968595288096</v>
      </c>
      <c r="CQ334" s="79">
        <f>CP334/(($C334/CJ$3))</f>
        <v>0.37465270176549054</v>
      </c>
      <c r="CR334" s="76">
        <f t="shared" si="438"/>
        <v>8</v>
      </c>
      <c r="CS334" s="76">
        <f t="shared" si="439"/>
        <v>10</v>
      </c>
      <c r="CT334" s="76">
        <v>1</v>
      </c>
      <c r="CU334" s="67">
        <f t="shared" si="440"/>
        <v>2.6</v>
      </c>
      <c r="CV334" s="75">
        <f>CV333*CT334</f>
        <v>1</v>
      </c>
      <c r="CW334" s="75">
        <f t="shared" si="441"/>
        <v>20.8</v>
      </c>
      <c r="CX334" s="75">
        <f t="shared" si="442"/>
        <v>30.314331330207978</v>
      </c>
      <c r="CY334" s="75">
        <f t="shared" si="443"/>
        <v>2.7960035590699688E+21</v>
      </c>
      <c r="CZ334" s="75">
        <f t="shared" si="444"/>
        <v>335325.8666666667</v>
      </c>
      <c r="DA334" s="106">
        <f t="shared" si="445"/>
        <v>1.4574197754907681</v>
      </c>
      <c r="DB334" s="79">
        <f>DA334/(($C334/CU$3))</f>
        <v>0.25707540137557644</v>
      </c>
    </row>
    <row r="335" spans="1:106">
      <c r="A335" s="67">
        <v>8192</v>
      </c>
      <c r="B335" s="67">
        <f t="shared" si="373"/>
        <v>10.966666666666667</v>
      </c>
      <c r="C335" s="88">
        <f t="shared" si="371"/>
        <v>14.74</v>
      </c>
      <c r="D335" s="92"/>
      <c r="E335" s="70">
        <f t="shared" si="374"/>
        <v>6.4235293777390576E+19</v>
      </c>
      <c r="F335" s="67">
        <f t="shared" si="446"/>
        <v>65.80000000000004</v>
      </c>
      <c r="G335" s="71">
        <v>329</v>
      </c>
      <c r="H335" s="76">
        <f t="shared" si="375"/>
        <v>329</v>
      </c>
      <c r="I335" s="76">
        <f t="shared" si="376"/>
        <v>10</v>
      </c>
      <c r="J335" s="76">
        <v>1</v>
      </c>
      <c r="K335" s="67">
        <f t="shared" si="377"/>
        <v>1</v>
      </c>
      <c r="L335" s="75">
        <f>L334*J335</f>
        <v>2.459086221312E+17</v>
      </c>
      <c r="M335" s="75">
        <f t="shared" si="378"/>
        <v>8.09039366811648E+19</v>
      </c>
      <c r="N335" s="75">
        <f t="shared" si="379"/>
        <v>6.4235293777390574E+20</v>
      </c>
      <c r="O335" s="75">
        <f t="shared" si="380"/>
        <v>3.2117646888695287E+21</v>
      </c>
      <c r="P335" s="75">
        <f t="shared" si="381"/>
        <v>335598.93333333335</v>
      </c>
      <c r="Q335" s="106">
        <f t="shared" si="372"/>
        <v>7.9396994030755437</v>
      </c>
      <c r="R335" s="79">
        <f>Q335/(($C335/K$3))</f>
        <v>0.5386498916604846</v>
      </c>
      <c r="S335" s="76">
        <f t="shared" si="382"/>
        <v>319</v>
      </c>
      <c r="T335" s="76">
        <f t="shared" si="383"/>
        <v>10</v>
      </c>
      <c r="U335" s="76">
        <v>1</v>
      </c>
      <c r="V335" s="67">
        <f t="shared" si="384"/>
        <v>1.05</v>
      </c>
      <c r="W335" s="75">
        <f>W334*U335</f>
        <v>1.639390814208E+16</v>
      </c>
      <c r="X335" s="75">
        <f t="shared" si="385"/>
        <v>5.491139532189696E+18</v>
      </c>
      <c r="Y335" s="75">
        <f t="shared" si="386"/>
        <v>1.605882344434763E+20</v>
      </c>
      <c r="Z335" s="75">
        <f t="shared" si="387"/>
        <v>3.2117646888695287E+21</v>
      </c>
      <c r="AA335" s="75">
        <f t="shared" si="388"/>
        <v>335598.93333333335</v>
      </c>
      <c r="AB335" s="106">
        <f t="shared" si="389"/>
        <v>29.244974290325253</v>
      </c>
      <c r="AC335" s="79">
        <f>AB335/(($C335/V$3))</f>
        <v>2.0832580057558694</v>
      </c>
      <c r="AD335" s="76">
        <f t="shared" si="390"/>
        <v>294</v>
      </c>
      <c r="AE335" s="76">
        <f t="shared" si="391"/>
        <v>10</v>
      </c>
      <c r="AF335" s="76">
        <v>1</v>
      </c>
      <c r="AG335" s="67">
        <f t="shared" si="392"/>
        <v>1.175</v>
      </c>
      <c r="AH335" s="75">
        <f>AH334*AF335</f>
        <v>1092927209472000</v>
      </c>
      <c r="AI335" s="75">
        <f t="shared" si="393"/>
        <v>3.775517045121024E+17</v>
      </c>
      <c r="AJ335" s="75">
        <f t="shared" si="394"/>
        <v>5.0183823263586263E+18</v>
      </c>
      <c r="AK335" s="75">
        <f t="shared" si="395"/>
        <v>3.2117646888695287E+21</v>
      </c>
      <c r="AL335" s="75">
        <f t="shared" si="396"/>
        <v>335598.93333333335</v>
      </c>
      <c r="AM335" s="106">
        <f t="shared" si="397"/>
        <v>13.291907482827328</v>
      </c>
      <c r="AN335" s="79">
        <f>AM335/(($C335/AG$3))</f>
        <v>1.0595652165754486</v>
      </c>
      <c r="AO335" s="76">
        <f t="shared" si="398"/>
        <v>264</v>
      </c>
      <c r="AP335" s="76">
        <f t="shared" si="399"/>
        <v>10</v>
      </c>
      <c r="AQ335" s="76">
        <v>1</v>
      </c>
      <c r="AR335" s="67">
        <f t="shared" si="400"/>
        <v>1.325</v>
      </c>
      <c r="AS335" s="75">
        <f>AS334*AQ335</f>
        <v>72861813964800</v>
      </c>
      <c r="AT335" s="75">
        <f t="shared" si="401"/>
        <v>2.548706252488704E+16</v>
      </c>
      <c r="AU335" s="75">
        <f t="shared" si="402"/>
        <v>7.8412223849353376E+16</v>
      </c>
      <c r="AV335" s="75">
        <f t="shared" si="403"/>
        <v>3.2117646888695287E+21</v>
      </c>
      <c r="AW335" s="75">
        <f t="shared" si="404"/>
        <v>335598.93333333335</v>
      </c>
      <c r="AX335" s="106">
        <f t="shared" si="405"/>
        <v>3.0765500642840715</v>
      </c>
      <c r="AY335" s="79">
        <f>AX335/(($C335/AR$3))</f>
        <v>0.27655555191156</v>
      </c>
      <c r="AZ335" s="76">
        <f t="shared" si="406"/>
        <v>227</v>
      </c>
      <c r="BA335" s="76">
        <f t="shared" si="407"/>
        <v>10</v>
      </c>
      <c r="BB335" s="76">
        <v>1</v>
      </c>
      <c r="BC335" s="67">
        <f t="shared" si="408"/>
        <v>1.51</v>
      </c>
      <c r="BD335" s="75">
        <f>BD334*BB335</f>
        <v>371743948800</v>
      </c>
      <c r="BE335" s="75">
        <f t="shared" si="409"/>
        <v>127422673330176</v>
      </c>
      <c r="BF335" s="75">
        <f t="shared" si="410"/>
        <v>464260573067915.56</v>
      </c>
      <c r="BG335" s="75">
        <f t="shared" si="411"/>
        <v>3.2117646888695287E+21</v>
      </c>
      <c r="BH335" s="75">
        <f t="shared" si="412"/>
        <v>335598.93333333335</v>
      </c>
      <c r="BI335" s="106">
        <f t="shared" si="413"/>
        <v>3.6434691011773825</v>
      </c>
      <c r="BJ335" s="79">
        <f>BI335/(($C335/BC$3))</f>
        <v>0.37324547780039674</v>
      </c>
      <c r="BK335" s="76">
        <f t="shared" si="414"/>
        <v>177</v>
      </c>
      <c r="BL335" s="76">
        <f t="shared" si="415"/>
        <v>10</v>
      </c>
      <c r="BM335" s="76">
        <v>1</v>
      </c>
      <c r="BN335" s="67">
        <f t="shared" si="416"/>
        <v>1.76</v>
      </c>
      <c r="BO335" s="75">
        <f>BO334*BM335</f>
        <v>135475200</v>
      </c>
      <c r="BP335" s="75">
        <f t="shared" si="417"/>
        <v>42203234304</v>
      </c>
      <c r="BQ335" s="75">
        <f t="shared" si="418"/>
        <v>453379465886.63477</v>
      </c>
      <c r="BR335" s="75">
        <f t="shared" si="419"/>
        <v>3.2117646888695287E+21</v>
      </c>
      <c r="BS335" s="75">
        <f t="shared" si="420"/>
        <v>335598.93333333335</v>
      </c>
      <c r="BT335" s="106">
        <f t="shared" si="421"/>
        <v>10.742765889003529</v>
      </c>
      <c r="BU335" s="79">
        <f>BT335/(($C335/BN$3))</f>
        <v>1.2827183151048989</v>
      </c>
      <c r="BV335" s="76">
        <f t="shared" si="422"/>
        <v>122</v>
      </c>
      <c r="BW335" s="76">
        <f t="shared" si="423"/>
        <v>10</v>
      </c>
      <c r="BX335" s="76">
        <v>1</v>
      </c>
      <c r="BY335" s="67">
        <f t="shared" si="424"/>
        <v>2.0350000000000001</v>
      </c>
      <c r="BZ335" s="75">
        <f>BZ334*BX335</f>
        <v>691200</v>
      </c>
      <c r="CA335" s="75">
        <f t="shared" si="425"/>
        <v>171604224</v>
      </c>
      <c r="CB335" s="75">
        <f t="shared" si="426"/>
        <v>221376692.32745752</v>
      </c>
      <c r="CC335" s="75">
        <f t="shared" si="427"/>
        <v>3.2117646888695287E+21</v>
      </c>
      <c r="CD335" s="75">
        <f t="shared" si="428"/>
        <v>335598.93333333335</v>
      </c>
      <c r="CE335" s="106">
        <f t="shared" si="429"/>
        <v>1.2900422097270607</v>
      </c>
      <c r="CF335" s="79">
        <f>CE335/(($C335/BY$3))</f>
        <v>0.17810284238769122</v>
      </c>
      <c r="CG335" s="76">
        <f t="shared" si="430"/>
        <v>72</v>
      </c>
      <c r="CH335" s="76">
        <f t="shared" si="431"/>
        <v>10</v>
      </c>
      <c r="CI335" s="76">
        <v>1</v>
      </c>
      <c r="CJ335" s="67">
        <f t="shared" si="432"/>
        <v>2.2850000000000001</v>
      </c>
      <c r="CK335" s="75">
        <f>CK334*CI335</f>
        <v>480</v>
      </c>
      <c r="CL335" s="75">
        <f t="shared" si="433"/>
        <v>78969.600000000006</v>
      </c>
      <c r="CM335" s="75">
        <f t="shared" si="434"/>
        <v>216188.17610103203</v>
      </c>
      <c r="CN335" s="75">
        <f t="shared" si="435"/>
        <v>3.2117646888695287E+21</v>
      </c>
      <c r="CO335" s="75">
        <f t="shared" si="436"/>
        <v>335598.93333333335</v>
      </c>
      <c r="CP335" s="106">
        <f t="shared" si="437"/>
        <v>2.7376126522235396</v>
      </c>
      <c r="CQ335" s="79">
        <f>CP335/(($C335/CJ$3))</f>
        <v>0.42438567912691916</v>
      </c>
      <c r="CR335" s="76">
        <f t="shared" si="438"/>
        <v>9</v>
      </c>
      <c r="CS335" s="76">
        <f t="shared" si="439"/>
        <v>10</v>
      </c>
      <c r="CT335" s="76">
        <v>1</v>
      </c>
      <c r="CU335" s="67">
        <f t="shared" si="440"/>
        <v>2.6</v>
      </c>
      <c r="CV335" s="75">
        <f>CV334*CT335</f>
        <v>1</v>
      </c>
      <c r="CW335" s="75">
        <f t="shared" si="441"/>
        <v>23.400000000000002</v>
      </c>
      <c r="CX335" s="75">
        <f t="shared" si="442"/>
        <v>34.822022531844986</v>
      </c>
      <c r="CY335" s="75">
        <f t="shared" si="443"/>
        <v>3.2117646888695287E+21</v>
      </c>
      <c r="CZ335" s="75">
        <f t="shared" si="444"/>
        <v>335598.93333333335</v>
      </c>
      <c r="DA335" s="106">
        <f t="shared" si="445"/>
        <v>1.4881206210190163</v>
      </c>
      <c r="DB335" s="79">
        <f>DA335/(($C335/CU$3))</f>
        <v>0.26249074726251304</v>
      </c>
    </row>
    <row r="336" spans="1:106">
      <c r="A336" s="67">
        <v>8192</v>
      </c>
      <c r="B336" s="67">
        <f t="shared" si="373"/>
        <v>11</v>
      </c>
      <c r="C336" s="88">
        <f t="shared" si="371"/>
        <v>14.74</v>
      </c>
      <c r="D336" s="92"/>
      <c r="E336" s="70">
        <f t="shared" si="374"/>
        <v>7.3786976294839828E+19</v>
      </c>
      <c r="F336" s="67">
        <f t="shared" si="446"/>
        <v>66.000000000000043</v>
      </c>
      <c r="G336" s="71">
        <v>330</v>
      </c>
      <c r="H336" s="76">
        <f t="shared" si="375"/>
        <v>330</v>
      </c>
      <c r="I336" s="76">
        <f t="shared" si="376"/>
        <v>10</v>
      </c>
      <c r="J336" s="76">
        <v>1</v>
      </c>
      <c r="K336" s="67">
        <f t="shared" si="377"/>
        <v>1</v>
      </c>
      <c r="L336" s="75">
        <f>L335*J336</f>
        <v>2.459086221312E+17</v>
      </c>
      <c r="M336" s="75">
        <f t="shared" si="378"/>
        <v>8.1149845303296E+19</v>
      </c>
      <c r="N336" s="75">
        <f t="shared" si="379"/>
        <v>7.3786976294839832E+20</v>
      </c>
      <c r="O336" s="75">
        <f t="shared" si="380"/>
        <v>3.6893488147419916E+21</v>
      </c>
      <c r="P336" s="75">
        <f t="shared" si="381"/>
        <v>335872</v>
      </c>
      <c r="Q336" s="106">
        <f t="shared" si="372"/>
        <v>9.0926823112308366</v>
      </c>
      <c r="R336" s="79">
        <f>Q336/(($C336/K$3))</f>
        <v>0.61687125585012459</v>
      </c>
      <c r="S336" s="76">
        <f t="shared" si="382"/>
        <v>320</v>
      </c>
      <c r="T336" s="76">
        <f t="shared" si="383"/>
        <v>10</v>
      </c>
      <c r="U336" s="76">
        <v>15</v>
      </c>
      <c r="V336" s="67">
        <f t="shared" si="384"/>
        <v>1.05</v>
      </c>
      <c r="W336" s="75">
        <f>W335*U336</f>
        <v>2.459086221312E+17</v>
      </c>
      <c r="X336" s="75">
        <f t="shared" si="385"/>
        <v>8.26252970360832E+19</v>
      </c>
      <c r="Y336" s="75">
        <f t="shared" si="386"/>
        <v>1.8446744073709945E+20</v>
      </c>
      <c r="Z336" s="75">
        <f t="shared" si="387"/>
        <v>3.6893488147419916E+21</v>
      </c>
      <c r="AA336" s="75">
        <f t="shared" si="388"/>
        <v>335872</v>
      </c>
      <c r="AB336" s="106">
        <f t="shared" si="389"/>
        <v>2.2325782460611414</v>
      </c>
      <c r="AC336" s="79">
        <f>AB336/(($C336/V$3))</f>
        <v>0.15903712064886014</v>
      </c>
      <c r="AD336" s="76">
        <f t="shared" si="390"/>
        <v>295</v>
      </c>
      <c r="AE336" s="76">
        <f t="shared" si="391"/>
        <v>10</v>
      </c>
      <c r="AF336" s="76">
        <v>1</v>
      </c>
      <c r="AG336" s="67">
        <f t="shared" si="392"/>
        <v>1.175</v>
      </c>
      <c r="AH336" s="75">
        <f>AH335*AF336</f>
        <v>1092927209472000</v>
      </c>
      <c r="AI336" s="75">
        <f t="shared" si="393"/>
        <v>3.78835893983232E+17</v>
      </c>
      <c r="AJ336" s="75">
        <f t="shared" si="394"/>
        <v>5.7646075230343485E+18</v>
      </c>
      <c r="AK336" s="75">
        <f t="shared" si="395"/>
        <v>3.6893488147419916E+21</v>
      </c>
      <c r="AL336" s="75">
        <f t="shared" si="396"/>
        <v>335872</v>
      </c>
      <c r="AM336" s="106">
        <f t="shared" si="397"/>
        <v>15.216634998397224</v>
      </c>
      <c r="AN336" s="79">
        <f>AM336/(($C336/AG$3))</f>
        <v>1.2129949879997788</v>
      </c>
      <c r="AO336" s="76">
        <f t="shared" si="398"/>
        <v>265</v>
      </c>
      <c r="AP336" s="76">
        <f t="shared" si="399"/>
        <v>10</v>
      </c>
      <c r="AQ336" s="76">
        <v>1</v>
      </c>
      <c r="AR336" s="67">
        <f t="shared" si="400"/>
        <v>1.325</v>
      </c>
      <c r="AS336" s="75">
        <f>AS335*AQ336</f>
        <v>72861813964800</v>
      </c>
      <c r="AT336" s="75">
        <f t="shared" si="401"/>
        <v>2.55836044283904E+16</v>
      </c>
      <c r="AU336" s="75">
        <f t="shared" si="402"/>
        <v>9.007199254741152E+16</v>
      </c>
      <c r="AV336" s="75">
        <f t="shared" si="403"/>
        <v>3.6893488147419916E+21</v>
      </c>
      <c r="AW336" s="75">
        <f t="shared" si="404"/>
        <v>335872</v>
      </c>
      <c r="AX336" s="106">
        <f t="shared" si="405"/>
        <v>3.5206920432000453</v>
      </c>
      <c r="AY336" s="79">
        <f>AX336/(($C336/AR$3))</f>
        <v>0.31648011921574354</v>
      </c>
      <c r="AZ336" s="76">
        <f t="shared" si="406"/>
        <v>228</v>
      </c>
      <c r="BA336" s="76">
        <f t="shared" si="407"/>
        <v>10</v>
      </c>
      <c r="BB336" s="76">
        <v>1</v>
      </c>
      <c r="BC336" s="67">
        <f t="shared" si="408"/>
        <v>1.51</v>
      </c>
      <c r="BD336" s="75">
        <f>BD335*BB336</f>
        <v>371743948800</v>
      </c>
      <c r="BE336" s="75">
        <f t="shared" si="409"/>
        <v>127984006692864</v>
      </c>
      <c r="BF336" s="75">
        <f t="shared" si="410"/>
        <v>533295356573095.31</v>
      </c>
      <c r="BG336" s="75">
        <f t="shared" si="411"/>
        <v>3.6893488147419916E+21</v>
      </c>
      <c r="BH336" s="75">
        <f t="shared" si="412"/>
        <v>335872</v>
      </c>
      <c r="BI336" s="106">
        <f t="shared" si="413"/>
        <v>4.1668906166760147</v>
      </c>
      <c r="BJ336" s="79">
        <f>BI336/(($C336/BC$3))</f>
        <v>0.4268659994016813</v>
      </c>
      <c r="BK336" s="76">
        <f t="shared" si="414"/>
        <v>178</v>
      </c>
      <c r="BL336" s="76">
        <f t="shared" si="415"/>
        <v>10</v>
      </c>
      <c r="BM336" s="76">
        <v>1</v>
      </c>
      <c r="BN336" s="67">
        <f t="shared" si="416"/>
        <v>1.76</v>
      </c>
      <c r="BO336" s="75">
        <f>BO335*BM336</f>
        <v>135475200</v>
      </c>
      <c r="BP336" s="75">
        <f t="shared" si="417"/>
        <v>42441670656</v>
      </c>
      <c r="BQ336" s="75">
        <f t="shared" si="418"/>
        <v>520796246653.41174</v>
      </c>
      <c r="BR336" s="75">
        <f t="shared" si="419"/>
        <v>3.6893488147419916E+21</v>
      </c>
      <c r="BS336" s="75">
        <f t="shared" si="420"/>
        <v>335872</v>
      </c>
      <c r="BT336" s="106">
        <f t="shared" si="421"/>
        <v>12.270870552542364</v>
      </c>
      <c r="BU336" s="79">
        <f>BT336/(($C336/BN$3))</f>
        <v>1.4651785734378941</v>
      </c>
      <c r="BV336" s="76">
        <f t="shared" si="422"/>
        <v>123</v>
      </c>
      <c r="BW336" s="76">
        <f t="shared" si="423"/>
        <v>10</v>
      </c>
      <c r="BX336" s="76">
        <v>1</v>
      </c>
      <c r="BY336" s="67">
        <f t="shared" si="424"/>
        <v>2.0350000000000001</v>
      </c>
      <c r="BZ336" s="75">
        <f>BZ335*BX336</f>
        <v>691200</v>
      </c>
      <c r="CA336" s="75">
        <f t="shared" si="425"/>
        <v>173010816</v>
      </c>
      <c r="CB336" s="75">
        <f t="shared" si="426"/>
        <v>254295042.31123522</v>
      </c>
      <c r="CC336" s="75">
        <f t="shared" si="427"/>
        <v>3.6893488147419916E+21</v>
      </c>
      <c r="CD336" s="75">
        <f t="shared" si="428"/>
        <v>335872</v>
      </c>
      <c r="CE336" s="106">
        <f t="shared" si="429"/>
        <v>1.4698216457821645</v>
      </c>
      <c r="CF336" s="79">
        <f>CE336/(($C336/BY$3))</f>
        <v>0.20292313766395556</v>
      </c>
      <c r="CG336" s="76">
        <f t="shared" si="430"/>
        <v>73</v>
      </c>
      <c r="CH336" s="76">
        <f t="shared" si="431"/>
        <v>10</v>
      </c>
      <c r="CI336" s="76">
        <v>1</v>
      </c>
      <c r="CJ336" s="67">
        <f t="shared" si="432"/>
        <v>2.2850000000000001</v>
      </c>
      <c r="CK336" s="75">
        <f>CK335*CI336</f>
        <v>480</v>
      </c>
      <c r="CL336" s="75">
        <f t="shared" si="433"/>
        <v>80066.400000000009</v>
      </c>
      <c r="CM336" s="75">
        <f t="shared" si="434"/>
        <v>248335.00225706486</v>
      </c>
      <c r="CN336" s="75">
        <f t="shared" si="435"/>
        <v>3.6893488147419916E+21</v>
      </c>
      <c r="CO336" s="75">
        <f t="shared" si="436"/>
        <v>335872</v>
      </c>
      <c r="CP336" s="106">
        <f t="shared" si="437"/>
        <v>3.1016131892662195</v>
      </c>
      <c r="CQ336" s="79">
        <f>CP336/(($C336/CJ$3))</f>
        <v>0.48081317079194791</v>
      </c>
      <c r="CR336" s="76">
        <f t="shared" si="438"/>
        <v>10</v>
      </c>
      <c r="CS336" s="76">
        <f t="shared" si="439"/>
        <v>10</v>
      </c>
      <c r="CT336" s="76">
        <v>1</v>
      </c>
      <c r="CU336" s="67">
        <f t="shared" si="440"/>
        <v>2.6</v>
      </c>
      <c r="CV336" s="75">
        <f>CV335*CT336</f>
        <v>1</v>
      </c>
      <c r="CW336" s="75">
        <f t="shared" si="441"/>
        <v>26</v>
      </c>
      <c r="CX336" s="75">
        <f t="shared" si="442"/>
        <v>40.000000000000028</v>
      </c>
      <c r="CY336" s="75">
        <f t="shared" si="443"/>
        <v>3.6893488147419916E+21</v>
      </c>
      <c r="CZ336" s="75">
        <f t="shared" si="444"/>
        <v>335872</v>
      </c>
      <c r="DA336" s="106">
        <f t="shared" si="445"/>
        <v>1.5384615384615397</v>
      </c>
      <c r="DB336" s="79">
        <f>DA336/(($C336/CU$3))</f>
        <v>0.27137042062415218</v>
      </c>
    </row>
    <row r="337" spans="1:106">
      <c r="A337" s="67">
        <v>8192</v>
      </c>
      <c r="B337" s="67">
        <f t="shared" si="373"/>
        <v>11.033333333333333</v>
      </c>
      <c r="C337" s="88">
        <f t="shared" si="371"/>
        <v>14.74</v>
      </c>
      <c r="D337" s="92"/>
      <c r="E337" s="70">
        <f t="shared" si="374"/>
        <v>8.4758978290087723E+19</v>
      </c>
      <c r="F337" s="67">
        <f t="shared" si="446"/>
        <v>66.200000000000045</v>
      </c>
      <c r="G337" s="71">
        <v>331</v>
      </c>
      <c r="H337" s="76">
        <f t="shared" si="375"/>
        <v>331</v>
      </c>
      <c r="I337" s="76">
        <f t="shared" si="376"/>
        <v>10</v>
      </c>
      <c r="J337" s="76">
        <v>1</v>
      </c>
      <c r="K337" s="67">
        <f t="shared" si="377"/>
        <v>1</v>
      </c>
      <c r="L337" s="75">
        <f>L336*J337</f>
        <v>2.459086221312E+17</v>
      </c>
      <c r="M337" s="75">
        <f t="shared" si="378"/>
        <v>8.13957539254272E+19</v>
      </c>
      <c r="N337" s="75">
        <f t="shared" si="379"/>
        <v>8.475897829008773E+20</v>
      </c>
      <c r="O337" s="75">
        <f t="shared" si="380"/>
        <v>4.2379489145043865E+21</v>
      </c>
      <c r="P337" s="75">
        <f t="shared" si="381"/>
        <v>336145.06666666665</v>
      </c>
      <c r="Q337" s="106">
        <f t="shared" si="372"/>
        <v>10.413194079846209</v>
      </c>
      <c r="R337" s="79">
        <f>Q337/(($C337/K$3))</f>
        <v>0.70645821437219869</v>
      </c>
      <c r="S337" s="76">
        <f t="shared" si="382"/>
        <v>321</v>
      </c>
      <c r="T337" s="76">
        <f t="shared" si="383"/>
        <v>10</v>
      </c>
      <c r="U337" s="76">
        <v>1</v>
      </c>
      <c r="V337" s="67">
        <f t="shared" si="384"/>
        <v>1.05</v>
      </c>
      <c r="W337" s="75">
        <f>W336*U337</f>
        <v>2.459086221312E+17</v>
      </c>
      <c r="X337" s="75">
        <f t="shared" si="385"/>
        <v>8.288350108932096E+19</v>
      </c>
      <c r="Y337" s="75">
        <f t="shared" si="386"/>
        <v>2.1189744572521923E+20</v>
      </c>
      <c r="Z337" s="75">
        <f t="shared" si="387"/>
        <v>4.2379489145043865E+21</v>
      </c>
      <c r="AA337" s="75">
        <f t="shared" si="388"/>
        <v>336145.06666666665</v>
      </c>
      <c r="AB337" s="106">
        <f t="shared" si="389"/>
        <v>2.5565696784075755</v>
      </c>
      <c r="AC337" s="79">
        <f>AB337/(($C337/V$3))</f>
        <v>0.18211656460840939</v>
      </c>
      <c r="AD337" s="76">
        <f t="shared" si="390"/>
        <v>296</v>
      </c>
      <c r="AE337" s="76">
        <f t="shared" si="391"/>
        <v>10</v>
      </c>
      <c r="AF337" s="76">
        <v>1</v>
      </c>
      <c r="AG337" s="67">
        <f t="shared" si="392"/>
        <v>1.175</v>
      </c>
      <c r="AH337" s="75">
        <f>AH336*AF337</f>
        <v>1092927209472000</v>
      </c>
      <c r="AI337" s="75">
        <f t="shared" si="393"/>
        <v>3.801200834543616E+17</v>
      </c>
      <c r="AJ337" s="75">
        <f t="shared" si="394"/>
        <v>6.6217951789130895E+18</v>
      </c>
      <c r="AK337" s="75">
        <f t="shared" si="395"/>
        <v>4.2379489145043865E+21</v>
      </c>
      <c r="AL337" s="75">
        <f t="shared" si="396"/>
        <v>336145.06666666665</v>
      </c>
      <c r="AM337" s="106">
        <f t="shared" si="397"/>
        <v>17.420271822359847</v>
      </c>
      <c r="AN337" s="79">
        <f>AM337/(($C337/AG$3))</f>
        <v>1.388658031972376</v>
      </c>
      <c r="AO337" s="76">
        <f t="shared" si="398"/>
        <v>266</v>
      </c>
      <c r="AP337" s="76">
        <f t="shared" si="399"/>
        <v>10</v>
      </c>
      <c r="AQ337" s="76">
        <v>1</v>
      </c>
      <c r="AR337" s="67">
        <f t="shared" si="400"/>
        <v>1.325</v>
      </c>
      <c r="AS337" s="75">
        <f>AS336*AQ337</f>
        <v>72861813964800</v>
      </c>
      <c r="AT337" s="75">
        <f t="shared" si="401"/>
        <v>2.568014633189376E+16</v>
      </c>
      <c r="AU337" s="75">
        <f t="shared" si="402"/>
        <v>1.034655496705168E+17</v>
      </c>
      <c r="AV337" s="75">
        <f t="shared" si="403"/>
        <v>4.2379489145043865E+21</v>
      </c>
      <c r="AW337" s="75">
        <f t="shared" si="404"/>
        <v>336145.06666666665</v>
      </c>
      <c r="AX337" s="106">
        <f t="shared" si="405"/>
        <v>4.0290093496085939</v>
      </c>
      <c r="AY337" s="79">
        <f>AX337/(($C337/AR$3))</f>
        <v>0.36217349988001268</v>
      </c>
      <c r="AZ337" s="76">
        <f t="shared" si="406"/>
        <v>229</v>
      </c>
      <c r="BA337" s="76">
        <f t="shared" si="407"/>
        <v>10</v>
      </c>
      <c r="BB337" s="76">
        <v>1</v>
      </c>
      <c r="BC337" s="67">
        <f t="shared" si="408"/>
        <v>1.51</v>
      </c>
      <c r="BD337" s="75">
        <f>BD336*BB337</f>
        <v>371743948800</v>
      </c>
      <c r="BE337" s="75">
        <f t="shared" si="409"/>
        <v>128545340055552</v>
      </c>
      <c r="BF337" s="75">
        <f t="shared" si="410"/>
        <v>612595498823071.87</v>
      </c>
      <c r="BG337" s="75">
        <f t="shared" si="411"/>
        <v>4.2379489145043865E+21</v>
      </c>
      <c r="BH337" s="75">
        <f t="shared" si="412"/>
        <v>336145.06666666665</v>
      </c>
      <c r="BI337" s="106">
        <f t="shared" si="413"/>
        <v>4.7655986483705544</v>
      </c>
      <c r="BJ337" s="79">
        <f>BI337/(($C337/BC$3))</f>
        <v>0.4881990474246633</v>
      </c>
      <c r="BK337" s="76">
        <f t="shared" si="414"/>
        <v>179</v>
      </c>
      <c r="BL337" s="76">
        <f t="shared" si="415"/>
        <v>10</v>
      </c>
      <c r="BM337" s="76">
        <v>1</v>
      </c>
      <c r="BN337" s="67">
        <f t="shared" si="416"/>
        <v>1.76</v>
      </c>
      <c r="BO337" s="75">
        <f>BO336*BM337</f>
        <v>135475200</v>
      </c>
      <c r="BP337" s="75">
        <f t="shared" si="417"/>
        <v>42680107008</v>
      </c>
      <c r="BQ337" s="75">
        <f t="shared" si="418"/>
        <v>598237791819.40417</v>
      </c>
      <c r="BR337" s="75">
        <f t="shared" si="419"/>
        <v>4.2379489145043865E+21</v>
      </c>
      <c r="BS337" s="75">
        <f t="shared" si="420"/>
        <v>336145.06666666665</v>
      </c>
      <c r="BT337" s="106">
        <f t="shared" si="421"/>
        <v>14.016782847036206</v>
      </c>
      <c r="BU337" s="79">
        <f>BT337/(($C337/BN$3))</f>
        <v>1.6736457130789499</v>
      </c>
      <c r="BV337" s="76">
        <f t="shared" si="422"/>
        <v>124</v>
      </c>
      <c r="BW337" s="76">
        <f t="shared" si="423"/>
        <v>10</v>
      </c>
      <c r="BX337" s="76">
        <v>1</v>
      </c>
      <c r="BY337" s="67">
        <f t="shared" si="424"/>
        <v>2.0350000000000001</v>
      </c>
      <c r="BZ337" s="75">
        <f>BZ336*BX337</f>
        <v>691200</v>
      </c>
      <c r="CA337" s="75">
        <f t="shared" si="425"/>
        <v>174417408</v>
      </c>
      <c r="CB337" s="75">
        <f t="shared" si="426"/>
        <v>292108296.78681737</v>
      </c>
      <c r="CC337" s="75">
        <f t="shared" si="427"/>
        <v>4.2379489145043865E+21</v>
      </c>
      <c r="CD337" s="75">
        <f t="shared" si="428"/>
        <v>336145.06666666665</v>
      </c>
      <c r="CE337" s="106">
        <f t="shared" si="429"/>
        <v>1.6747657251437733</v>
      </c>
      <c r="CF337" s="79">
        <f>CE337/(($C337/BY$3))</f>
        <v>0.23121765608328215</v>
      </c>
      <c r="CG337" s="76">
        <f t="shared" si="430"/>
        <v>74</v>
      </c>
      <c r="CH337" s="76">
        <f t="shared" si="431"/>
        <v>10</v>
      </c>
      <c r="CI337" s="76">
        <v>1</v>
      </c>
      <c r="CJ337" s="67">
        <f t="shared" si="432"/>
        <v>2.2850000000000001</v>
      </c>
      <c r="CK337" s="75">
        <f>CK336*CI337</f>
        <v>480</v>
      </c>
      <c r="CL337" s="75">
        <f t="shared" si="433"/>
        <v>81163.200000000012</v>
      </c>
      <c r="CM337" s="75">
        <f t="shared" si="434"/>
        <v>285262.00858087535</v>
      </c>
      <c r="CN337" s="75">
        <f t="shared" si="435"/>
        <v>4.2379489145043865E+21</v>
      </c>
      <c r="CO337" s="75">
        <f t="shared" si="436"/>
        <v>336145.06666666665</v>
      </c>
      <c r="CP337" s="106">
        <f t="shared" si="437"/>
        <v>3.5146717795857643</v>
      </c>
      <c r="CQ337" s="79">
        <f>CP337/(($C337/CJ$3))</f>
        <v>0.5448456591827322</v>
      </c>
      <c r="CR337" s="76">
        <f t="shared" si="438"/>
        <v>11</v>
      </c>
      <c r="CS337" s="76">
        <f t="shared" si="439"/>
        <v>10</v>
      </c>
      <c r="CT337" s="76">
        <v>1</v>
      </c>
      <c r="CU337" s="67">
        <f t="shared" si="440"/>
        <v>2.6</v>
      </c>
      <c r="CV337" s="75">
        <f>CV336*CT337</f>
        <v>1</v>
      </c>
      <c r="CW337" s="75">
        <f t="shared" si="441"/>
        <v>28.6</v>
      </c>
      <c r="CX337" s="75">
        <f t="shared" si="442"/>
        <v>45.947934199881431</v>
      </c>
      <c r="CY337" s="75">
        <f t="shared" si="443"/>
        <v>4.2379489145043865E+21</v>
      </c>
      <c r="CZ337" s="75">
        <f t="shared" si="444"/>
        <v>336145.06666666665</v>
      </c>
      <c r="DA337" s="106">
        <f t="shared" si="445"/>
        <v>1.60657112586998</v>
      </c>
      <c r="DB337" s="79">
        <f>DA337/(($C337/CU$3))</f>
        <v>0.28338432342346997</v>
      </c>
    </row>
    <row r="338" spans="1:106">
      <c r="A338" s="67">
        <v>8192</v>
      </c>
      <c r="B338" s="67">
        <f t="shared" si="373"/>
        <v>11.066666666666666</v>
      </c>
      <c r="C338" s="88">
        <f t="shared" si="371"/>
        <v>14.74</v>
      </c>
      <c r="D338" s="92"/>
      <c r="E338" s="70">
        <f t="shared" si="374"/>
        <v>9.7362498933053194E+19</v>
      </c>
      <c r="F338" s="67">
        <f t="shared" si="446"/>
        <v>66.400000000000034</v>
      </c>
      <c r="G338" s="71">
        <v>332</v>
      </c>
      <c r="H338" s="76">
        <f t="shared" si="375"/>
        <v>332</v>
      </c>
      <c r="I338" s="76">
        <f t="shared" si="376"/>
        <v>10</v>
      </c>
      <c r="J338" s="76">
        <v>1</v>
      </c>
      <c r="K338" s="67">
        <f t="shared" si="377"/>
        <v>1</v>
      </c>
      <c r="L338" s="75">
        <f>L337*J338</f>
        <v>2.459086221312E+17</v>
      </c>
      <c r="M338" s="75">
        <f t="shared" si="378"/>
        <v>8.16416625475584E+19</v>
      </c>
      <c r="N338" s="75">
        <f t="shared" si="379"/>
        <v>9.7362498933053194E+20</v>
      </c>
      <c r="O338" s="75">
        <f t="shared" si="380"/>
        <v>4.8681249466526602E+21</v>
      </c>
      <c r="P338" s="75">
        <f t="shared" si="381"/>
        <v>336418.1333333333</v>
      </c>
      <c r="Q338" s="106">
        <f t="shared" si="372"/>
        <v>11.925589937164373</v>
      </c>
      <c r="R338" s="79">
        <f>Q338/(($C338/K$3))</f>
        <v>0.80906308935986249</v>
      </c>
      <c r="S338" s="76">
        <f t="shared" si="382"/>
        <v>322</v>
      </c>
      <c r="T338" s="76">
        <f t="shared" si="383"/>
        <v>10</v>
      </c>
      <c r="U338" s="76">
        <v>1</v>
      </c>
      <c r="V338" s="67">
        <f t="shared" si="384"/>
        <v>1.05</v>
      </c>
      <c r="W338" s="75">
        <f>W337*U338</f>
        <v>2.459086221312E+17</v>
      </c>
      <c r="X338" s="75">
        <f t="shared" si="385"/>
        <v>8.314170514255872E+19</v>
      </c>
      <c r="Y338" s="75">
        <f t="shared" si="386"/>
        <v>2.4340624733263285E+20</v>
      </c>
      <c r="Z338" s="75">
        <f t="shared" si="387"/>
        <v>4.8681249466526602E+21</v>
      </c>
      <c r="AA338" s="75">
        <f t="shared" si="388"/>
        <v>336418.1333333333</v>
      </c>
      <c r="AB338" s="106">
        <f t="shared" si="389"/>
        <v>2.9276071126431304</v>
      </c>
      <c r="AC338" s="79">
        <f>AB338/(($C338/V$3))</f>
        <v>0.20854731806480917</v>
      </c>
      <c r="AD338" s="76">
        <f t="shared" si="390"/>
        <v>297</v>
      </c>
      <c r="AE338" s="76">
        <f t="shared" si="391"/>
        <v>10</v>
      </c>
      <c r="AF338" s="76">
        <v>1</v>
      </c>
      <c r="AG338" s="67">
        <f t="shared" si="392"/>
        <v>1.175</v>
      </c>
      <c r="AH338" s="75">
        <f>AH337*AF338</f>
        <v>1092927209472000</v>
      </c>
      <c r="AI338" s="75">
        <f t="shared" si="393"/>
        <v>3.814042729254912E+17</v>
      </c>
      <c r="AJ338" s="75">
        <f t="shared" si="394"/>
        <v>7.6064452291447624E+18</v>
      </c>
      <c r="AK338" s="75">
        <f t="shared" si="395"/>
        <v>4.8681249466526602E+21</v>
      </c>
      <c r="AL338" s="75">
        <f t="shared" si="396"/>
        <v>336418.1333333333</v>
      </c>
      <c r="AM338" s="106">
        <f t="shared" si="397"/>
        <v>19.943261701818194</v>
      </c>
      <c r="AN338" s="79">
        <f>AM338/(($C338/AG$3))</f>
        <v>1.5897783242629837</v>
      </c>
      <c r="AO338" s="76">
        <f t="shared" si="398"/>
        <v>267</v>
      </c>
      <c r="AP338" s="76">
        <f t="shared" si="399"/>
        <v>10</v>
      </c>
      <c r="AQ338" s="76">
        <v>1</v>
      </c>
      <c r="AR338" s="67">
        <f t="shared" si="400"/>
        <v>1.325</v>
      </c>
      <c r="AS338" s="75">
        <f>AS337*AQ338</f>
        <v>72861813964800</v>
      </c>
      <c r="AT338" s="75">
        <f t="shared" si="401"/>
        <v>2.577668823539712E+16</v>
      </c>
      <c r="AU338" s="75">
        <f t="shared" si="402"/>
        <v>1.1885070670538669E+17</v>
      </c>
      <c r="AV338" s="75">
        <f t="shared" si="403"/>
        <v>4.8681249466526602E+21</v>
      </c>
      <c r="AW338" s="75">
        <f t="shared" si="404"/>
        <v>336418.1333333333</v>
      </c>
      <c r="AX338" s="106">
        <f t="shared" si="405"/>
        <v>4.6107826428291228</v>
      </c>
      <c r="AY338" s="79">
        <f>AX338/(($C338/AR$3))</f>
        <v>0.41446994584454461</v>
      </c>
      <c r="AZ338" s="76">
        <f t="shared" si="406"/>
        <v>230</v>
      </c>
      <c r="BA338" s="76">
        <f t="shared" si="407"/>
        <v>10</v>
      </c>
      <c r="BB338" s="76">
        <v>1</v>
      </c>
      <c r="BC338" s="67">
        <f t="shared" si="408"/>
        <v>1.51</v>
      </c>
      <c r="BD338" s="75">
        <f>BD337*BB338</f>
        <v>371743948800</v>
      </c>
      <c r="BE338" s="75">
        <f t="shared" si="409"/>
        <v>129106673418240</v>
      </c>
      <c r="BF338" s="75">
        <f t="shared" si="410"/>
        <v>703687441776650.75</v>
      </c>
      <c r="BG338" s="75">
        <f t="shared" si="411"/>
        <v>4.8681249466526602E+21</v>
      </c>
      <c r="BH338" s="75">
        <f t="shared" si="412"/>
        <v>336418.1333333333</v>
      </c>
      <c r="BI338" s="106">
        <f t="shared" si="413"/>
        <v>5.4504343047943085</v>
      </c>
      <c r="BJ338" s="79">
        <f>BI338/(($C338/BC$3))</f>
        <v>0.55835521032831792</v>
      </c>
      <c r="BK338" s="76">
        <f t="shared" si="414"/>
        <v>180</v>
      </c>
      <c r="BL338" s="76">
        <f t="shared" si="415"/>
        <v>10</v>
      </c>
      <c r="BM338" s="76">
        <v>14</v>
      </c>
      <c r="BN338" s="67">
        <f t="shared" si="416"/>
        <v>1.76</v>
      </c>
      <c r="BO338" s="75">
        <f>BO337*BM338</f>
        <v>1896652800</v>
      </c>
      <c r="BP338" s="75">
        <f t="shared" si="417"/>
        <v>600859607040</v>
      </c>
      <c r="BQ338" s="75">
        <f t="shared" si="418"/>
        <v>687194767360.0083</v>
      </c>
      <c r="BR338" s="75">
        <f t="shared" si="419"/>
        <v>4.8681249466526602E+21</v>
      </c>
      <c r="BS338" s="75">
        <f t="shared" si="420"/>
        <v>336418.1333333333</v>
      </c>
      <c r="BT338" s="106">
        <f t="shared" si="421"/>
        <v>1.1436860779264546</v>
      </c>
      <c r="BU338" s="79">
        <f>BT338/(($C338/BN$3))</f>
        <v>0.13655953169271098</v>
      </c>
      <c r="BV338" s="76">
        <f t="shared" si="422"/>
        <v>125</v>
      </c>
      <c r="BW338" s="76">
        <f t="shared" si="423"/>
        <v>10</v>
      </c>
      <c r="BX338" s="76">
        <v>1</v>
      </c>
      <c r="BY338" s="67">
        <f t="shared" si="424"/>
        <v>2.0350000000000001</v>
      </c>
      <c r="BZ338" s="75">
        <f>BZ337*BX338</f>
        <v>691200</v>
      </c>
      <c r="CA338" s="75">
        <f t="shared" si="425"/>
        <v>175824000</v>
      </c>
      <c r="CB338" s="75">
        <f t="shared" si="426"/>
        <v>335544320.00000274</v>
      </c>
      <c r="CC338" s="75">
        <f t="shared" si="427"/>
        <v>4.8681249466526602E+21</v>
      </c>
      <c r="CD338" s="75">
        <f t="shared" si="428"/>
        <v>336418.1333333333</v>
      </c>
      <c r="CE338" s="106">
        <f t="shared" si="429"/>
        <v>1.908410228410244</v>
      </c>
      <c r="CF338" s="79">
        <f>CE338/(($C338/BY$3))</f>
        <v>0.26347454645962326</v>
      </c>
      <c r="CG338" s="76">
        <f t="shared" si="430"/>
        <v>75</v>
      </c>
      <c r="CH338" s="76">
        <f t="shared" si="431"/>
        <v>10</v>
      </c>
      <c r="CI338" s="76">
        <v>1</v>
      </c>
      <c r="CJ338" s="67">
        <f t="shared" si="432"/>
        <v>2.2850000000000001</v>
      </c>
      <c r="CK338" s="75">
        <f>CK337*CI338</f>
        <v>480</v>
      </c>
      <c r="CL338" s="75">
        <f t="shared" si="433"/>
        <v>82260</v>
      </c>
      <c r="CM338" s="75">
        <f t="shared" si="434"/>
        <v>327680.00000000163</v>
      </c>
      <c r="CN338" s="75">
        <f t="shared" si="435"/>
        <v>4.8681249466526602E+21</v>
      </c>
      <c r="CO338" s="75">
        <f t="shared" si="436"/>
        <v>336418.1333333333</v>
      </c>
      <c r="CP338" s="106">
        <f t="shared" si="437"/>
        <v>3.9834670556771412</v>
      </c>
      <c r="CQ338" s="79">
        <f>CP338/(($C338/CJ$3))</f>
        <v>0.61751846826474011</v>
      </c>
      <c r="CR338" s="76">
        <f t="shared" si="438"/>
        <v>12</v>
      </c>
      <c r="CS338" s="76">
        <f t="shared" si="439"/>
        <v>10</v>
      </c>
      <c r="CT338" s="76">
        <v>1</v>
      </c>
      <c r="CU338" s="67">
        <f t="shared" si="440"/>
        <v>2.6</v>
      </c>
      <c r="CV338" s="75">
        <f>CV337*CT338</f>
        <v>1</v>
      </c>
      <c r="CW338" s="75">
        <f t="shared" si="441"/>
        <v>31.200000000000003</v>
      </c>
      <c r="CX338" s="75">
        <f t="shared" si="442"/>
        <v>52.780316430915811</v>
      </c>
      <c r="CY338" s="75">
        <f t="shared" si="443"/>
        <v>4.8681249466526602E+21</v>
      </c>
      <c r="CZ338" s="75">
        <f t="shared" si="444"/>
        <v>336418.1333333333</v>
      </c>
      <c r="DA338" s="106">
        <f t="shared" si="445"/>
        <v>1.6916768086831988</v>
      </c>
      <c r="DB338" s="79">
        <f>DA338/(($C338/CU$3))</f>
        <v>0.29839618063611373</v>
      </c>
    </row>
    <row r="339" spans="1:106">
      <c r="A339" s="67">
        <v>8192</v>
      </c>
      <c r="B339" s="67">
        <f t="shared" si="373"/>
        <v>11.1</v>
      </c>
      <c r="C339" s="88">
        <f t="shared" si="371"/>
        <v>14.74</v>
      </c>
      <c r="D339" s="92"/>
      <c r="E339" s="70">
        <f t="shared" si="374"/>
        <v>1.1184014236279878E+20</v>
      </c>
      <c r="F339" s="67">
        <f t="shared" si="446"/>
        <v>66.600000000000037</v>
      </c>
      <c r="G339" s="71">
        <v>333</v>
      </c>
      <c r="H339" s="76">
        <f t="shared" si="375"/>
        <v>333</v>
      </c>
      <c r="I339" s="76">
        <f t="shared" si="376"/>
        <v>10</v>
      </c>
      <c r="J339" s="76">
        <v>1</v>
      </c>
      <c r="K339" s="67">
        <f t="shared" si="377"/>
        <v>1</v>
      </c>
      <c r="L339" s="75">
        <f>L338*J339</f>
        <v>2.459086221312E+17</v>
      </c>
      <c r="M339" s="75">
        <f t="shared" si="378"/>
        <v>8.18875711696896E+19</v>
      </c>
      <c r="N339" s="75">
        <f t="shared" si="379"/>
        <v>1.1184014236279878E+21</v>
      </c>
      <c r="O339" s="75">
        <f t="shared" si="380"/>
        <v>5.5920071181399396E+21</v>
      </c>
      <c r="P339" s="75">
        <f t="shared" si="381"/>
        <v>336691.20000000001</v>
      </c>
      <c r="Q339" s="106">
        <f t="shared" si="372"/>
        <v>13.657767688705857</v>
      </c>
      <c r="R339" s="79">
        <f>Q339/(($C339/K$3))</f>
        <v>0.92657854061776501</v>
      </c>
      <c r="S339" s="76">
        <f t="shared" si="382"/>
        <v>323</v>
      </c>
      <c r="T339" s="76">
        <f t="shared" si="383"/>
        <v>10</v>
      </c>
      <c r="U339" s="76">
        <v>1</v>
      </c>
      <c r="V339" s="67">
        <f t="shared" si="384"/>
        <v>1.05</v>
      </c>
      <c r="W339" s="75">
        <f>W338*U339</f>
        <v>2.459086221312E+17</v>
      </c>
      <c r="X339" s="75">
        <f t="shared" si="385"/>
        <v>8.339990919579648E+19</v>
      </c>
      <c r="Y339" s="75">
        <f t="shared" si="386"/>
        <v>2.796003559069968E+20</v>
      </c>
      <c r="Z339" s="75">
        <f t="shared" si="387"/>
        <v>5.5920071181399396E+21</v>
      </c>
      <c r="AA339" s="75">
        <f t="shared" si="388"/>
        <v>336691.20000000001</v>
      </c>
      <c r="AB339" s="106">
        <f t="shared" si="389"/>
        <v>3.3525259032427006</v>
      </c>
      <c r="AC339" s="79">
        <f>AB339/(($C339/V$3))</f>
        <v>0.23881629568553839</v>
      </c>
      <c r="AD339" s="76">
        <f t="shared" si="390"/>
        <v>298</v>
      </c>
      <c r="AE339" s="76">
        <f t="shared" si="391"/>
        <v>10</v>
      </c>
      <c r="AF339" s="76">
        <v>1</v>
      </c>
      <c r="AG339" s="67">
        <f t="shared" si="392"/>
        <v>1.175</v>
      </c>
      <c r="AH339" s="75">
        <f>AH338*AF339</f>
        <v>1092927209472000</v>
      </c>
      <c r="AI339" s="75">
        <f t="shared" si="393"/>
        <v>3.826884623966208E+17</v>
      </c>
      <c r="AJ339" s="75">
        <f t="shared" si="394"/>
        <v>8.7375111220936346E+18</v>
      </c>
      <c r="AK339" s="75">
        <f t="shared" si="395"/>
        <v>5.5920071181399396E+21</v>
      </c>
      <c r="AL339" s="75">
        <f t="shared" si="396"/>
        <v>336691.20000000001</v>
      </c>
      <c r="AM339" s="106">
        <f t="shared" si="397"/>
        <v>22.831916769515828</v>
      </c>
      <c r="AN339" s="79">
        <f>AM339/(($C339/AG$3))</f>
        <v>1.8200476393609972</v>
      </c>
      <c r="AO339" s="76">
        <f t="shared" si="398"/>
        <v>268</v>
      </c>
      <c r="AP339" s="76">
        <f t="shared" si="399"/>
        <v>10</v>
      </c>
      <c r="AQ339" s="76">
        <v>1</v>
      </c>
      <c r="AR339" s="67">
        <f t="shared" si="400"/>
        <v>1.325</v>
      </c>
      <c r="AS339" s="75">
        <f>AS338*AQ339</f>
        <v>72861813964800</v>
      </c>
      <c r="AT339" s="75">
        <f t="shared" si="401"/>
        <v>2.587323013890048E+16</v>
      </c>
      <c r="AU339" s="75">
        <f t="shared" si="402"/>
        <v>1.3652361128271278E+17</v>
      </c>
      <c r="AV339" s="75">
        <f t="shared" si="403"/>
        <v>5.5920071181399396E+21</v>
      </c>
      <c r="AW339" s="75">
        <f t="shared" si="404"/>
        <v>336691.20000000001</v>
      </c>
      <c r="AX339" s="106">
        <f t="shared" si="405"/>
        <v>5.2766357563313724</v>
      </c>
      <c r="AY339" s="79">
        <f>AX339/(($C339/AR$3))</f>
        <v>0.47432444892395309</v>
      </c>
      <c r="AZ339" s="76">
        <f t="shared" si="406"/>
        <v>231</v>
      </c>
      <c r="BA339" s="76">
        <f t="shared" si="407"/>
        <v>10</v>
      </c>
      <c r="BB339" s="76">
        <v>1</v>
      </c>
      <c r="BC339" s="67">
        <f t="shared" si="408"/>
        <v>1.51</v>
      </c>
      <c r="BD339" s="75">
        <f>BD338*BB339</f>
        <v>371743948800</v>
      </c>
      <c r="BE339" s="75">
        <f t="shared" si="409"/>
        <v>129668006780928</v>
      </c>
      <c r="BF339" s="75">
        <f t="shared" si="410"/>
        <v>808324606800910.75</v>
      </c>
      <c r="BG339" s="75">
        <f t="shared" si="411"/>
        <v>5.5920071181399396E+21</v>
      </c>
      <c r="BH339" s="75">
        <f t="shared" si="412"/>
        <v>336691.20000000001</v>
      </c>
      <c r="BI339" s="106">
        <f t="shared" si="413"/>
        <v>6.2338014354347413</v>
      </c>
      <c r="BJ339" s="79">
        <f>BI339/(($C339/BC$3))</f>
        <v>0.63860516740206641</v>
      </c>
      <c r="BK339" s="76">
        <f t="shared" si="414"/>
        <v>181</v>
      </c>
      <c r="BL339" s="76">
        <f t="shared" si="415"/>
        <v>10</v>
      </c>
      <c r="BM339" s="76">
        <v>1</v>
      </c>
      <c r="BN339" s="67">
        <f t="shared" si="416"/>
        <v>1.76</v>
      </c>
      <c r="BO339" s="75">
        <f>BO338*BM339</f>
        <v>1896652800</v>
      </c>
      <c r="BP339" s="75">
        <f t="shared" si="417"/>
        <v>604197715968</v>
      </c>
      <c r="BQ339" s="75">
        <f t="shared" si="418"/>
        <v>789379498829.01172</v>
      </c>
      <c r="BR339" s="75">
        <f t="shared" si="419"/>
        <v>5.5920071181399396E+21</v>
      </c>
      <c r="BS339" s="75">
        <f t="shared" si="420"/>
        <v>336691.20000000001</v>
      </c>
      <c r="BT339" s="106">
        <f t="shared" si="421"/>
        <v>1.3064920273065372</v>
      </c>
      <c r="BU339" s="79">
        <f>BT339/(($C339/BN$3))</f>
        <v>0.15599904803660147</v>
      </c>
      <c r="BV339" s="76">
        <f t="shared" si="422"/>
        <v>126</v>
      </c>
      <c r="BW339" s="76">
        <f t="shared" si="423"/>
        <v>10</v>
      </c>
      <c r="BX339" s="76">
        <v>1</v>
      </c>
      <c r="BY339" s="67">
        <f t="shared" si="424"/>
        <v>2.0350000000000001</v>
      </c>
      <c r="BZ339" s="75">
        <f>BZ338*BX339</f>
        <v>691200</v>
      </c>
      <c r="CA339" s="75">
        <f t="shared" si="425"/>
        <v>177230592</v>
      </c>
      <c r="CB339" s="75">
        <f t="shared" si="426"/>
        <v>385439208.41260195</v>
      </c>
      <c r="CC339" s="75">
        <f t="shared" si="427"/>
        <v>5.5920071181399396E+21</v>
      </c>
      <c r="CD339" s="75">
        <f t="shared" si="428"/>
        <v>336691.20000000001</v>
      </c>
      <c r="CE339" s="106">
        <f t="shared" si="429"/>
        <v>2.174789375034091</v>
      </c>
      <c r="CF339" s="79">
        <f>CE339/(($C339/BY$3))</f>
        <v>0.30025077192634841</v>
      </c>
      <c r="CG339" s="76">
        <f t="shared" si="430"/>
        <v>76</v>
      </c>
      <c r="CH339" s="76">
        <f t="shared" si="431"/>
        <v>10</v>
      </c>
      <c r="CI339" s="76">
        <v>1</v>
      </c>
      <c r="CJ339" s="67">
        <f t="shared" si="432"/>
        <v>2.2850000000000001</v>
      </c>
      <c r="CK339" s="75">
        <f>CK338*CI339</f>
        <v>480</v>
      </c>
      <c r="CL339" s="75">
        <f t="shared" si="433"/>
        <v>83356.800000000003</v>
      </c>
      <c r="CM339" s="75">
        <f t="shared" si="434"/>
        <v>376405.47696543037</v>
      </c>
      <c r="CN339" s="75">
        <f t="shared" si="435"/>
        <v>5.5920071181399396E+21</v>
      </c>
      <c r="CO339" s="75">
        <f t="shared" si="436"/>
        <v>336691.20000000001</v>
      </c>
      <c r="CP339" s="106">
        <f t="shared" si="437"/>
        <v>4.5155941322775153</v>
      </c>
      <c r="CQ339" s="79">
        <f>CP339/(($C339/CJ$3))</f>
        <v>0.70000899540394323</v>
      </c>
      <c r="CR339" s="76">
        <f t="shared" si="438"/>
        <v>13</v>
      </c>
      <c r="CS339" s="76">
        <f t="shared" si="439"/>
        <v>10</v>
      </c>
      <c r="CT339" s="76">
        <v>1</v>
      </c>
      <c r="CU339" s="67">
        <f t="shared" si="440"/>
        <v>2.6</v>
      </c>
      <c r="CV339" s="75">
        <f>CV338*CT339</f>
        <v>1</v>
      </c>
      <c r="CW339" s="75">
        <f t="shared" si="441"/>
        <v>33.800000000000004</v>
      </c>
      <c r="CX339" s="75">
        <f t="shared" si="442"/>
        <v>60.628662660415969</v>
      </c>
      <c r="CY339" s="75">
        <f t="shared" si="443"/>
        <v>5.5920071181399396E+21</v>
      </c>
      <c r="CZ339" s="75">
        <f t="shared" si="444"/>
        <v>336691.20000000001</v>
      </c>
      <c r="DA339" s="106">
        <f t="shared" si="445"/>
        <v>1.793747415988638</v>
      </c>
      <c r="DB339" s="79">
        <f>DA339/(($C339/CU$3))</f>
        <v>0.31640049400070952</v>
      </c>
    </row>
    <row r="340" spans="1:106">
      <c r="A340" s="67">
        <v>8192</v>
      </c>
      <c r="B340" s="67">
        <f t="shared" si="373"/>
        <v>11.133333333333333</v>
      </c>
      <c r="C340" s="88">
        <f t="shared" si="371"/>
        <v>14.74</v>
      </c>
      <c r="D340" s="92"/>
      <c r="E340" s="70">
        <f t="shared" si="374"/>
        <v>1.2847058755478117E+20</v>
      </c>
      <c r="F340" s="67">
        <f t="shared" si="446"/>
        <v>66.80000000000004</v>
      </c>
      <c r="G340" s="71">
        <v>334</v>
      </c>
      <c r="H340" s="76">
        <f t="shared" si="375"/>
        <v>334</v>
      </c>
      <c r="I340" s="76">
        <f t="shared" si="376"/>
        <v>10</v>
      </c>
      <c r="J340" s="76">
        <v>1</v>
      </c>
      <c r="K340" s="67">
        <f t="shared" si="377"/>
        <v>1</v>
      </c>
      <c r="L340" s="75">
        <f>L339*J340</f>
        <v>2.459086221312E+17</v>
      </c>
      <c r="M340" s="75">
        <f t="shared" si="378"/>
        <v>8.21334797918208E+19</v>
      </c>
      <c r="N340" s="75">
        <f t="shared" si="379"/>
        <v>1.2847058755478117E+21</v>
      </c>
      <c r="O340" s="75">
        <f t="shared" si="380"/>
        <v>6.4235293777390584E+21</v>
      </c>
      <c r="P340" s="75">
        <f t="shared" si="381"/>
        <v>336964.26666666666</v>
      </c>
      <c r="Q340" s="106">
        <f t="shared" si="372"/>
        <v>15.641683255160805</v>
      </c>
      <c r="R340" s="79">
        <f>Q340/(($C340/K$3))</f>
        <v>1.0611725410556856</v>
      </c>
      <c r="S340" s="76">
        <f t="shared" si="382"/>
        <v>324</v>
      </c>
      <c r="T340" s="76">
        <f t="shared" si="383"/>
        <v>10</v>
      </c>
      <c r="U340" s="76">
        <v>1</v>
      </c>
      <c r="V340" s="67">
        <f t="shared" si="384"/>
        <v>1.05</v>
      </c>
      <c r="W340" s="75">
        <f>W339*U340</f>
        <v>2.459086221312E+17</v>
      </c>
      <c r="X340" s="75">
        <f t="shared" si="385"/>
        <v>8.365811324903424E+19</v>
      </c>
      <c r="Y340" s="75">
        <f t="shared" si="386"/>
        <v>3.2117646888695274E+20</v>
      </c>
      <c r="Z340" s="75">
        <f t="shared" si="387"/>
        <v>6.4235293777390584E+21</v>
      </c>
      <c r="AA340" s="75">
        <f t="shared" si="388"/>
        <v>336964.26666666666</v>
      </c>
      <c r="AB340" s="106">
        <f t="shared" si="389"/>
        <v>3.8391550611579257</v>
      </c>
      <c r="AC340" s="79">
        <f>AB340/(($C340/V$3))</f>
        <v>0.27348119499428913</v>
      </c>
      <c r="AD340" s="76">
        <f t="shared" si="390"/>
        <v>299</v>
      </c>
      <c r="AE340" s="76">
        <f t="shared" si="391"/>
        <v>10</v>
      </c>
      <c r="AF340" s="76">
        <v>1</v>
      </c>
      <c r="AG340" s="67">
        <f t="shared" si="392"/>
        <v>1.175</v>
      </c>
      <c r="AH340" s="75">
        <f>AH339*AF340</f>
        <v>1092927209472000</v>
      </c>
      <c r="AI340" s="75">
        <f t="shared" si="393"/>
        <v>3.839726518677504E+17</v>
      </c>
      <c r="AJ340" s="75">
        <f t="shared" si="394"/>
        <v>1.0036764652717257E+19</v>
      </c>
      <c r="AK340" s="75">
        <f t="shared" si="395"/>
        <v>6.4235293777390584E+21</v>
      </c>
      <c r="AL340" s="75">
        <f t="shared" si="396"/>
        <v>336964.26666666666</v>
      </c>
      <c r="AM340" s="106">
        <f t="shared" si="397"/>
        <v>26.139269564891212</v>
      </c>
      <c r="AN340" s="79">
        <f>AM340/(($C340/AG$3))</f>
        <v>2.0836934693858327</v>
      </c>
      <c r="AO340" s="76">
        <f t="shared" si="398"/>
        <v>269</v>
      </c>
      <c r="AP340" s="76">
        <f t="shared" si="399"/>
        <v>10</v>
      </c>
      <c r="AQ340" s="76">
        <v>1</v>
      </c>
      <c r="AR340" s="67">
        <f t="shared" si="400"/>
        <v>1.325</v>
      </c>
      <c r="AS340" s="75">
        <f>AS339*AQ340</f>
        <v>72861813964800</v>
      </c>
      <c r="AT340" s="75">
        <f t="shared" si="401"/>
        <v>2.596977204240384E+16</v>
      </c>
      <c r="AU340" s="75">
        <f t="shared" si="402"/>
        <v>1.5682444769870682E+17</v>
      </c>
      <c r="AV340" s="75">
        <f t="shared" si="403"/>
        <v>6.4235293777390584E+21</v>
      </c>
      <c r="AW340" s="75">
        <f t="shared" si="404"/>
        <v>336964.26666666666</v>
      </c>
      <c r="AX340" s="106">
        <f t="shared" si="405"/>
        <v>6.0387302377025671</v>
      </c>
      <c r="AY340" s="79">
        <f>AX340/(($C340/AR$3))</f>
        <v>0.54283022828737459</v>
      </c>
      <c r="AZ340" s="76">
        <f t="shared" si="406"/>
        <v>232</v>
      </c>
      <c r="BA340" s="76">
        <f t="shared" si="407"/>
        <v>10</v>
      </c>
      <c r="BB340" s="76">
        <v>1</v>
      </c>
      <c r="BC340" s="67">
        <f t="shared" si="408"/>
        <v>1.51</v>
      </c>
      <c r="BD340" s="75">
        <f>BD339*BB340</f>
        <v>371743948800</v>
      </c>
      <c r="BE340" s="75">
        <f t="shared" si="409"/>
        <v>130229340143616</v>
      </c>
      <c r="BF340" s="75">
        <f t="shared" si="410"/>
        <v>928521146135831.37</v>
      </c>
      <c r="BG340" s="75">
        <f t="shared" si="411"/>
        <v>6.4235293777390584E+21</v>
      </c>
      <c r="BH340" s="75">
        <f t="shared" si="412"/>
        <v>336964.26666666666</v>
      </c>
      <c r="BI340" s="106">
        <f t="shared" si="413"/>
        <v>7.1298921204074661</v>
      </c>
      <c r="BJ340" s="79">
        <f>BI340/(($C340/BC$3))</f>
        <v>0.73040278845422479</v>
      </c>
      <c r="BK340" s="76">
        <f t="shared" si="414"/>
        <v>182</v>
      </c>
      <c r="BL340" s="76">
        <f t="shared" si="415"/>
        <v>10</v>
      </c>
      <c r="BM340" s="76">
        <v>1</v>
      </c>
      <c r="BN340" s="67">
        <f t="shared" si="416"/>
        <v>1.76</v>
      </c>
      <c r="BO340" s="75">
        <f>BO339*BM340</f>
        <v>1896652800</v>
      </c>
      <c r="BP340" s="75">
        <f t="shared" si="417"/>
        <v>607535824896</v>
      </c>
      <c r="BQ340" s="75">
        <f t="shared" si="418"/>
        <v>906758931773.26965</v>
      </c>
      <c r="BR340" s="75">
        <f t="shared" si="419"/>
        <v>6.4235293777390584E+21</v>
      </c>
      <c r="BS340" s="75">
        <f t="shared" si="420"/>
        <v>336964.26666666666</v>
      </c>
      <c r="BT340" s="106">
        <f t="shared" si="421"/>
        <v>1.4925192797124214</v>
      </c>
      <c r="BU340" s="79">
        <f>BT340/(($C340/BN$3))</f>
        <v>0.17821125727909509</v>
      </c>
      <c r="BV340" s="76">
        <f t="shared" si="422"/>
        <v>127</v>
      </c>
      <c r="BW340" s="76">
        <f t="shared" si="423"/>
        <v>10</v>
      </c>
      <c r="BX340" s="76">
        <v>1</v>
      </c>
      <c r="BY340" s="67">
        <f t="shared" si="424"/>
        <v>2.0350000000000001</v>
      </c>
      <c r="BZ340" s="75">
        <f>BZ339*BX340</f>
        <v>691200</v>
      </c>
      <c r="CA340" s="75">
        <f t="shared" si="425"/>
        <v>178637184</v>
      </c>
      <c r="CB340" s="75">
        <f t="shared" si="426"/>
        <v>442753384.65491527</v>
      </c>
      <c r="CC340" s="75">
        <f t="shared" si="427"/>
        <v>6.4235293777390584E+21</v>
      </c>
      <c r="CD340" s="75">
        <f t="shared" si="428"/>
        <v>336964.26666666666</v>
      </c>
      <c r="CE340" s="106">
        <f t="shared" si="429"/>
        <v>2.4785062927039605</v>
      </c>
      <c r="CF340" s="79">
        <f>CE340/(($C340/BY$3))</f>
        <v>0.34218183891808412</v>
      </c>
      <c r="CG340" s="76">
        <f t="shared" si="430"/>
        <v>77</v>
      </c>
      <c r="CH340" s="76">
        <f t="shared" si="431"/>
        <v>10</v>
      </c>
      <c r="CI340" s="76">
        <v>1</v>
      </c>
      <c r="CJ340" s="67">
        <f t="shared" si="432"/>
        <v>2.2850000000000001</v>
      </c>
      <c r="CK340" s="75">
        <f>CK339*CI340</f>
        <v>480</v>
      </c>
      <c r="CL340" s="75">
        <f t="shared" si="433"/>
        <v>84453.6</v>
      </c>
      <c r="CM340" s="75">
        <f t="shared" si="434"/>
        <v>432376.35220206424</v>
      </c>
      <c r="CN340" s="75">
        <f t="shared" si="435"/>
        <v>6.4235293777390584E+21</v>
      </c>
      <c r="CO340" s="75">
        <f t="shared" si="436"/>
        <v>336964.26666666666</v>
      </c>
      <c r="CP340" s="106">
        <f t="shared" si="437"/>
        <v>5.1196911937686993</v>
      </c>
      <c r="CQ340" s="79">
        <f>CP340/(($C340/CJ$3))</f>
        <v>0.7936563349906024</v>
      </c>
      <c r="CR340" s="76">
        <f t="shared" si="438"/>
        <v>14</v>
      </c>
      <c r="CS340" s="76">
        <f t="shared" si="439"/>
        <v>10</v>
      </c>
      <c r="CT340" s="76">
        <v>1</v>
      </c>
      <c r="CU340" s="67">
        <f t="shared" si="440"/>
        <v>2.6</v>
      </c>
      <c r="CV340" s="75">
        <f>CV339*CT340</f>
        <v>1</v>
      </c>
      <c r="CW340" s="75">
        <f t="shared" si="441"/>
        <v>36.4</v>
      </c>
      <c r="CX340" s="75">
        <f t="shared" si="442"/>
        <v>69.644045063689987</v>
      </c>
      <c r="CY340" s="75">
        <f t="shared" si="443"/>
        <v>6.4235293777390584E+21</v>
      </c>
      <c r="CZ340" s="75">
        <f t="shared" si="444"/>
        <v>336964.26666666666</v>
      </c>
      <c r="DA340" s="106">
        <f t="shared" si="445"/>
        <v>1.9132979413101645</v>
      </c>
      <c r="DB340" s="79">
        <f>DA340/(($C340/CU$3))</f>
        <v>0.33748810362323117</v>
      </c>
    </row>
    <row r="341" spans="1:106">
      <c r="A341" s="67">
        <v>8192</v>
      </c>
      <c r="B341" s="67">
        <f t="shared" si="373"/>
        <v>11.166666666666666</v>
      </c>
      <c r="C341" s="88">
        <f t="shared" si="371"/>
        <v>14.74</v>
      </c>
      <c r="D341" s="92"/>
      <c r="E341" s="70">
        <f t="shared" si="374"/>
        <v>1.4757395258967969E+20</v>
      </c>
      <c r="F341" s="67">
        <f t="shared" si="446"/>
        <v>67.000000000000043</v>
      </c>
      <c r="G341" s="71">
        <v>335</v>
      </c>
      <c r="H341" s="76">
        <f t="shared" si="375"/>
        <v>335</v>
      </c>
      <c r="I341" s="76">
        <f t="shared" si="376"/>
        <v>10</v>
      </c>
      <c r="J341" s="76">
        <v>1</v>
      </c>
      <c r="K341" s="67">
        <f t="shared" si="377"/>
        <v>1</v>
      </c>
      <c r="L341" s="75">
        <f>L340*J341</f>
        <v>2.459086221312E+17</v>
      </c>
      <c r="M341" s="75">
        <f t="shared" si="378"/>
        <v>8.2379388413952E+19</v>
      </c>
      <c r="N341" s="75">
        <f t="shared" si="379"/>
        <v>1.4757395258967969E+21</v>
      </c>
      <c r="O341" s="75">
        <f t="shared" si="380"/>
        <v>7.3786976294839842E+21</v>
      </c>
      <c r="P341" s="75">
        <f t="shared" si="381"/>
        <v>337237.33333333331</v>
      </c>
      <c r="Q341" s="106">
        <f t="shared" si="372"/>
        <v>17.913941269887623</v>
      </c>
      <c r="R341" s="79">
        <f>Q341/(($C341/K$3))</f>
        <v>1.2153284443614398</v>
      </c>
      <c r="S341" s="76">
        <f t="shared" si="382"/>
        <v>325</v>
      </c>
      <c r="T341" s="76">
        <f t="shared" si="383"/>
        <v>10</v>
      </c>
      <c r="U341" s="76">
        <v>1</v>
      </c>
      <c r="V341" s="67">
        <f t="shared" si="384"/>
        <v>1.05</v>
      </c>
      <c r="W341" s="75">
        <f>W340*U341</f>
        <v>2.459086221312E+17</v>
      </c>
      <c r="X341" s="75">
        <f t="shared" si="385"/>
        <v>8.3916317302272E+19</v>
      </c>
      <c r="Y341" s="75">
        <f t="shared" si="386"/>
        <v>3.6893488147419903E+20</v>
      </c>
      <c r="Z341" s="75">
        <f t="shared" si="387"/>
        <v>7.3786976294839842E+21</v>
      </c>
      <c r="AA341" s="75">
        <f t="shared" si="388"/>
        <v>337237.33333333331</v>
      </c>
      <c r="AB341" s="106">
        <f t="shared" si="389"/>
        <v>4.3964617768588647</v>
      </c>
      <c r="AC341" s="79">
        <f>AB341/(($C341/V$3))</f>
        <v>0.31318079143160166</v>
      </c>
      <c r="AD341" s="76">
        <f t="shared" si="390"/>
        <v>300</v>
      </c>
      <c r="AE341" s="76">
        <f t="shared" si="391"/>
        <v>10</v>
      </c>
      <c r="AF341" s="76">
        <v>15</v>
      </c>
      <c r="AG341" s="67">
        <f t="shared" si="392"/>
        <v>1.175</v>
      </c>
      <c r="AH341" s="75">
        <f>AH340*AF341</f>
        <v>1.639390814208E+16</v>
      </c>
      <c r="AI341" s="75">
        <f t="shared" si="393"/>
        <v>5.7788526200832E+18</v>
      </c>
      <c r="AJ341" s="75">
        <f t="shared" si="394"/>
        <v>1.1529215046068699E+19</v>
      </c>
      <c r="AK341" s="75">
        <f t="shared" si="395"/>
        <v>7.3786976294839842E+21</v>
      </c>
      <c r="AL341" s="75">
        <f t="shared" si="396"/>
        <v>337237.33333333331</v>
      </c>
      <c r="AM341" s="106">
        <f t="shared" si="397"/>
        <v>1.9950699220120809</v>
      </c>
      <c r="AN341" s="79">
        <f>AM341/(($C341/AG$3))</f>
        <v>0.15903712064885991</v>
      </c>
      <c r="AO341" s="76">
        <f t="shared" si="398"/>
        <v>270</v>
      </c>
      <c r="AP341" s="76">
        <f t="shared" si="399"/>
        <v>10</v>
      </c>
      <c r="AQ341" s="76">
        <v>1</v>
      </c>
      <c r="AR341" s="67">
        <f t="shared" si="400"/>
        <v>1.325</v>
      </c>
      <c r="AS341" s="75">
        <f>AS340*AQ341</f>
        <v>72861813964800</v>
      </c>
      <c r="AT341" s="75">
        <f t="shared" si="401"/>
        <v>2.60663139459072E+16</v>
      </c>
      <c r="AU341" s="75">
        <f t="shared" si="402"/>
        <v>1.8014398509482304E+17</v>
      </c>
      <c r="AV341" s="75">
        <f t="shared" si="403"/>
        <v>7.3786976294839842E+21</v>
      </c>
      <c r="AW341" s="75">
        <f t="shared" si="404"/>
        <v>337237.33333333331</v>
      </c>
      <c r="AX341" s="106">
        <f t="shared" si="405"/>
        <v>6.9109880848000884</v>
      </c>
      <c r="AY341" s="79">
        <f>AX341/(($C341/AR$3))</f>
        <v>0.6212387525346077</v>
      </c>
      <c r="AZ341" s="76">
        <f t="shared" si="406"/>
        <v>233</v>
      </c>
      <c r="BA341" s="76">
        <f t="shared" si="407"/>
        <v>10</v>
      </c>
      <c r="BB341" s="76">
        <v>1</v>
      </c>
      <c r="BC341" s="67">
        <f t="shared" si="408"/>
        <v>1.51</v>
      </c>
      <c r="BD341" s="75">
        <f>BD340*BB341</f>
        <v>371743948800</v>
      </c>
      <c r="BE341" s="75">
        <f t="shared" si="409"/>
        <v>130790673506304</v>
      </c>
      <c r="BF341" s="75">
        <f t="shared" si="410"/>
        <v>1066590713146191.2</v>
      </c>
      <c r="BG341" s="75">
        <f t="shared" si="411"/>
        <v>7.3786976294839842E+21</v>
      </c>
      <c r="BH341" s="75">
        <f t="shared" si="412"/>
        <v>337237.33333333331</v>
      </c>
      <c r="BI341" s="106">
        <f t="shared" si="413"/>
        <v>8.1549447261985577</v>
      </c>
      <c r="BJ341" s="79">
        <f>BI341/(($C341/BC$3))</f>
        <v>0.8354115696444927</v>
      </c>
      <c r="BK341" s="76">
        <f t="shared" si="414"/>
        <v>183</v>
      </c>
      <c r="BL341" s="76">
        <f t="shared" si="415"/>
        <v>10</v>
      </c>
      <c r="BM341" s="76">
        <v>1</v>
      </c>
      <c r="BN341" s="67">
        <f t="shared" si="416"/>
        <v>1.76</v>
      </c>
      <c r="BO341" s="75">
        <f>BO340*BM341</f>
        <v>1896652800</v>
      </c>
      <c r="BP341" s="75">
        <f t="shared" si="417"/>
        <v>610873933824</v>
      </c>
      <c r="BQ341" s="75">
        <f t="shared" si="418"/>
        <v>1041592493306.8239</v>
      </c>
      <c r="BR341" s="75">
        <f t="shared" si="419"/>
        <v>7.3786976294839842E+21</v>
      </c>
      <c r="BS341" s="75">
        <f t="shared" si="420"/>
        <v>337237.33333333331</v>
      </c>
      <c r="BT341" s="106">
        <f t="shared" si="421"/>
        <v>1.7050858379020621</v>
      </c>
      <c r="BU341" s="79">
        <f>BT341/(($C341/BN$3))</f>
        <v>0.20359233885397757</v>
      </c>
      <c r="BV341" s="76">
        <f t="shared" si="422"/>
        <v>128</v>
      </c>
      <c r="BW341" s="76">
        <f t="shared" si="423"/>
        <v>10</v>
      </c>
      <c r="BX341" s="76">
        <v>1</v>
      </c>
      <c r="BY341" s="67">
        <f t="shared" si="424"/>
        <v>2.0350000000000001</v>
      </c>
      <c r="BZ341" s="75">
        <f>BZ340*BX341</f>
        <v>691200</v>
      </c>
      <c r="CA341" s="75">
        <f t="shared" si="425"/>
        <v>180043776</v>
      </c>
      <c r="CB341" s="75">
        <f t="shared" si="426"/>
        <v>508590084.62247068</v>
      </c>
      <c r="CC341" s="75">
        <f t="shared" si="427"/>
        <v>7.3786976294839842E+21</v>
      </c>
      <c r="CD341" s="75">
        <f t="shared" si="428"/>
        <v>337237.33333333331</v>
      </c>
      <c r="CE341" s="106">
        <f t="shared" si="429"/>
        <v>2.8248134754875984</v>
      </c>
      <c r="CF341" s="79">
        <f>CE341/(($C341/BY$3))</f>
        <v>0.38999290519791474</v>
      </c>
      <c r="CG341" s="76">
        <f t="shared" si="430"/>
        <v>78</v>
      </c>
      <c r="CH341" s="76">
        <f t="shared" si="431"/>
        <v>10</v>
      </c>
      <c r="CI341" s="76">
        <v>1</v>
      </c>
      <c r="CJ341" s="67">
        <f t="shared" si="432"/>
        <v>2.2850000000000001</v>
      </c>
      <c r="CK341" s="75">
        <f>CK340*CI341</f>
        <v>480</v>
      </c>
      <c r="CL341" s="75">
        <f t="shared" si="433"/>
        <v>85550.400000000009</v>
      </c>
      <c r="CM341" s="75">
        <f t="shared" si="434"/>
        <v>496670.00451412977</v>
      </c>
      <c r="CN341" s="75">
        <f t="shared" si="435"/>
        <v>7.3786976294839842E+21</v>
      </c>
      <c r="CO341" s="75">
        <f t="shared" si="436"/>
        <v>337237.33333333331</v>
      </c>
      <c r="CP341" s="106">
        <f t="shared" si="437"/>
        <v>5.8055836619598473</v>
      </c>
      <c r="CQ341" s="79">
        <f>CP341/(($C341/CJ$3))</f>
        <v>0.89998362737979998</v>
      </c>
      <c r="CR341" s="76">
        <f t="shared" si="438"/>
        <v>15</v>
      </c>
      <c r="CS341" s="76">
        <f t="shared" si="439"/>
        <v>10</v>
      </c>
      <c r="CT341" s="76">
        <v>1</v>
      </c>
      <c r="CU341" s="67">
        <f t="shared" si="440"/>
        <v>2.6</v>
      </c>
      <c r="CV341" s="75">
        <f>CV340*CT341</f>
        <v>1</v>
      </c>
      <c r="CW341" s="75">
        <f t="shared" si="441"/>
        <v>39</v>
      </c>
      <c r="CX341" s="75">
        <f t="shared" si="442"/>
        <v>80.000000000000071</v>
      </c>
      <c r="CY341" s="75">
        <f t="shared" si="443"/>
        <v>7.3786976294839842E+21</v>
      </c>
      <c r="CZ341" s="75">
        <f t="shared" si="444"/>
        <v>337237.33333333331</v>
      </c>
      <c r="DA341" s="106">
        <f t="shared" si="445"/>
        <v>2.0512820512820533</v>
      </c>
      <c r="DB341" s="79">
        <f>DA341/(($C341/CU$3))</f>
        <v>0.36182722749886964</v>
      </c>
    </row>
    <row r="342" spans="1:106">
      <c r="A342" s="67">
        <v>8192</v>
      </c>
      <c r="B342" s="67">
        <f t="shared" si="373"/>
        <v>11.2</v>
      </c>
      <c r="C342" s="88">
        <f t="shared" ref="C342:C405" si="447">IF(D342&gt;0,C341+D342,C341)</f>
        <v>14.74</v>
      </c>
      <c r="D342" s="92"/>
      <c r="E342" s="70">
        <f t="shared" si="374"/>
        <v>1.6951795658017554E+20</v>
      </c>
      <c r="F342" s="67">
        <f t="shared" si="446"/>
        <v>67.200000000000031</v>
      </c>
      <c r="G342" s="71">
        <v>336</v>
      </c>
      <c r="H342" s="76">
        <f t="shared" si="375"/>
        <v>336</v>
      </c>
      <c r="I342" s="76">
        <f t="shared" si="376"/>
        <v>10</v>
      </c>
      <c r="J342" s="76">
        <v>1</v>
      </c>
      <c r="K342" s="67">
        <f t="shared" si="377"/>
        <v>1</v>
      </c>
      <c r="L342" s="75">
        <f>L341*J342</f>
        <v>2.459086221312E+17</v>
      </c>
      <c r="M342" s="75">
        <f t="shared" si="378"/>
        <v>8.26252970360832E+19</v>
      </c>
      <c r="N342" s="75">
        <f t="shared" si="379"/>
        <v>1.6951795658017554E+21</v>
      </c>
      <c r="O342" s="75">
        <f t="shared" si="380"/>
        <v>8.4758978290087772E+21</v>
      </c>
      <c r="P342" s="75">
        <f t="shared" si="381"/>
        <v>337510.40000000002</v>
      </c>
      <c r="Q342" s="106">
        <f t="shared" si="372"/>
        <v>20.516471669220813</v>
      </c>
      <c r="R342" s="79">
        <f>Q342/(($C342/K$3))</f>
        <v>1.3918908866499873</v>
      </c>
      <c r="S342" s="76">
        <f t="shared" si="382"/>
        <v>326</v>
      </c>
      <c r="T342" s="76">
        <f t="shared" si="383"/>
        <v>10</v>
      </c>
      <c r="U342" s="76">
        <v>1</v>
      </c>
      <c r="V342" s="67">
        <f t="shared" si="384"/>
        <v>1.05</v>
      </c>
      <c r="W342" s="75">
        <f>W341*U342</f>
        <v>2.459086221312E+17</v>
      </c>
      <c r="X342" s="75">
        <f t="shared" si="385"/>
        <v>8.417452135550976E+19</v>
      </c>
      <c r="Y342" s="75">
        <f t="shared" si="386"/>
        <v>4.2379489145043852E+20</v>
      </c>
      <c r="Z342" s="75">
        <f t="shared" si="387"/>
        <v>8.4758978290087772E+21</v>
      </c>
      <c r="AA342" s="75">
        <f t="shared" si="388"/>
        <v>337510.40000000002</v>
      </c>
      <c r="AB342" s="106">
        <f t="shared" si="389"/>
        <v>5.0347169740419133</v>
      </c>
      <c r="AC342" s="79">
        <f>AB342/(($C342/V$3))</f>
        <v>0.35864673152944432</v>
      </c>
      <c r="AD342" s="76">
        <f t="shared" si="390"/>
        <v>301</v>
      </c>
      <c r="AE342" s="76">
        <f t="shared" si="391"/>
        <v>10</v>
      </c>
      <c r="AF342" s="76">
        <v>1</v>
      </c>
      <c r="AG342" s="67">
        <f t="shared" si="392"/>
        <v>1.175</v>
      </c>
      <c r="AH342" s="75">
        <f>AH341*AF342</f>
        <v>1.639390814208E+16</v>
      </c>
      <c r="AI342" s="75">
        <f t="shared" si="393"/>
        <v>5.798115462150144E+18</v>
      </c>
      <c r="AJ342" s="75">
        <f t="shared" si="394"/>
        <v>1.3243590357826181E+19</v>
      </c>
      <c r="AK342" s="75">
        <f t="shared" si="395"/>
        <v>8.4758978290087772E+21</v>
      </c>
      <c r="AL342" s="75">
        <f t="shared" si="396"/>
        <v>337510.40000000002</v>
      </c>
      <c r="AM342" s="106">
        <f t="shared" si="397"/>
        <v>2.2841198048365521</v>
      </c>
      <c r="AN342" s="79">
        <f>AM342/(($C342/AG$3))</f>
        <v>0.18207874970712001</v>
      </c>
      <c r="AO342" s="76">
        <f t="shared" si="398"/>
        <v>271</v>
      </c>
      <c r="AP342" s="76">
        <f t="shared" si="399"/>
        <v>10</v>
      </c>
      <c r="AQ342" s="76">
        <v>1</v>
      </c>
      <c r="AR342" s="67">
        <f t="shared" si="400"/>
        <v>1.325</v>
      </c>
      <c r="AS342" s="75">
        <f>AS341*AQ342</f>
        <v>72861813964800</v>
      </c>
      <c r="AT342" s="75">
        <f t="shared" si="401"/>
        <v>2.616285584941056E+16</v>
      </c>
      <c r="AU342" s="75">
        <f t="shared" si="402"/>
        <v>2.0693109934103366E+17</v>
      </c>
      <c r="AV342" s="75">
        <f t="shared" si="403"/>
        <v>8.4758978290087772E+21</v>
      </c>
      <c r="AW342" s="75">
        <f t="shared" si="404"/>
        <v>337510.40000000002</v>
      </c>
      <c r="AX342" s="106">
        <f t="shared" si="405"/>
        <v>7.9093467674973166</v>
      </c>
      <c r="AY342" s="79">
        <f>AX342/(($C342/AR$3))</f>
        <v>0.71098266397109522</v>
      </c>
      <c r="AZ342" s="76">
        <f t="shared" si="406"/>
        <v>234</v>
      </c>
      <c r="BA342" s="76">
        <f t="shared" si="407"/>
        <v>10</v>
      </c>
      <c r="BB342" s="76">
        <v>1</v>
      </c>
      <c r="BC342" s="67">
        <f t="shared" si="408"/>
        <v>1.51</v>
      </c>
      <c r="BD342" s="75">
        <f>BD341*BB342</f>
        <v>371743948800</v>
      </c>
      <c r="BE342" s="75">
        <f t="shared" si="409"/>
        <v>131352006868992</v>
      </c>
      <c r="BF342" s="75">
        <f t="shared" si="410"/>
        <v>1225190997646144.2</v>
      </c>
      <c r="BG342" s="75">
        <f t="shared" si="411"/>
        <v>8.4758978290087772E+21</v>
      </c>
      <c r="BH342" s="75">
        <f t="shared" si="412"/>
        <v>337510.40000000002</v>
      </c>
      <c r="BI342" s="106">
        <f t="shared" si="413"/>
        <v>9.3275392348449344</v>
      </c>
      <c r="BJ342" s="79">
        <f>BI342/(($C342/BC$3))</f>
        <v>0.95553488769442685</v>
      </c>
      <c r="BK342" s="76">
        <f t="shared" si="414"/>
        <v>184</v>
      </c>
      <c r="BL342" s="76">
        <f t="shared" si="415"/>
        <v>10</v>
      </c>
      <c r="BM342" s="76">
        <v>1</v>
      </c>
      <c r="BN342" s="67">
        <f t="shared" si="416"/>
        <v>1.76</v>
      </c>
      <c r="BO342" s="75">
        <f>BO341*BM342</f>
        <v>1896652800</v>
      </c>
      <c r="BP342" s="75">
        <f t="shared" si="417"/>
        <v>614212042752</v>
      </c>
      <c r="BQ342" s="75">
        <f t="shared" si="418"/>
        <v>1196475583638.8088</v>
      </c>
      <c r="BR342" s="75">
        <f t="shared" si="419"/>
        <v>8.4758978290087772E+21</v>
      </c>
      <c r="BS342" s="75">
        <f t="shared" si="420"/>
        <v>337510.40000000002</v>
      </c>
      <c r="BT342" s="106">
        <f t="shared" si="421"/>
        <v>1.9479845726859333</v>
      </c>
      <c r="BU342" s="79">
        <f>BT342/(($C342/BN$3))</f>
        <v>0.23259517285802189</v>
      </c>
      <c r="BV342" s="76">
        <f t="shared" si="422"/>
        <v>129</v>
      </c>
      <c r="BW342" s="76">
        <f t="shared" si="423"/>
        <v>10</v>
      </c>
      <c r="BX342" s="76">
        <v>1</v>
      </c>
      <c r="BY342" s="67">
        <f t="shared" si="424"/>
        <v>2.0350000000000001</v>
      </c>
      <c r="BZ342" s="75">
        <f>BZ341*BX342</f>
        <v>691200</v>
      </c>
      <c r="CA342" s="75">
        <f t="shared" si="425"/>
        <v>181450368</v>
      </c>
      <c r="CB342" s="75">
        <f t="shared" si="426"/>
        <v>584216593.57363486</v>
      </c>
      <c r="CC342" s="75">
        <f t="shared" si="427"/>
        <v>8.4758978290087772E+21</v>
      </c>
      <c r="CD342" s="75">
        <f t="shared" si="428"/>
        <v>337510.40000000002</v>
      </c>
      <c r="CE342" s="106">
        <f t="shared" si="429"/>
        <v>3.2197046498888051</v>
      </c>
      <c r="CF342" s="79">
        <f>CE342/(($C342/BY$3))</f>
        <v>0.44451146285778281</v>
      </c>
      <c r="CG342" s="76">
        <f t="shared" si="430"/>
        <v>79</v>
      </c>
      <c r="CH342" s="76">
        <f t="shared" si="431"/>
        <v>10</v>
      </c>
      <c r="CI342" s="76">
        <v>1</v>
      </c>
      <c r="CJ342" s="67">
        <f t="shared" si="432"/>
        <v>2.2850000000000001</v>
      </c>
      <c r="CK342" s="75">
        <f>CK341*CI342</f>
        <v>480</v>
      </c>
      <c r="CL342" s="75">
        <f t="shared" si="433"/>
        <v>86647.200000000012</v>
      </c>
      <c r="CM342" s="75">
        <f t="shared" si="434"/>
        <v>570524.01716175093</v>
      </c>
      <c r="CN342" s="75">
        <f t="shared" si="435"/>
        <v>8.4758978290087772E+21</v>
      </c>
      <c r="CO342" s="75">
        <f t="shared" si="436"/>
        <v>337510.40000000002</v>
      </c>
      <c r="CP342" s="106">
        <f t="shared" si="437"/>
        <v>6.58444839719865</v>
      </c>
      <c r="CQ342" s="79">
        <f>CP342/(($C342/CJ$3))</f>
        <v>1.0207235134056254</v>
      </c>
      <c r="CR342" s="76">
        <f t="shared" si="438"/>
        <v>16</v>
      </c>
      <c r="CS342" s="76">
        <f t="shared" si="439"/>
        <v>10</v>
      </c>
      <c r="CT342" s="76">
        <v>1</v>
      </c>
      <c r="CU342" s="67">
        <f t="shared" si="440"/>
        <v>2.6</v>
      </c>
      <c r="CV342" s="75">
        <f>CV341*CT342</f>
        <v>1</v>
      </c>
      <c r="CW342" s="75">
        <f t="shared" si="441"/>
        <v>41.6</v>
      </c>
      <c r="CX342" s="75">
        <f t="shared" si="442"/>
        <v>91.89586839976289</v>
      </c>
      <c r="CY342" s="75">
        <f t="shared" si="443"/>
        <v>8.4758978290087772E+21</v>
      </c>
      <c r="CZ342" s="75">
        <f t="shared" si="444"/>
        <v>337510.40000000002</v>
      </c>
      <c r="DA342" s="106">
        <f t="shared" si="445"/>
        <v>2.2090352980712233</v>
      </c>
      <c r="DB342" s="79">
        <f>DA342/(($C342/CU$3))</f>
        <v>0.38965344470727142</v>
      </c>
    </row>
    <row r="343" spans="1:106">
      <c r="A343" s="67">
        <v>8192</v>
      </c>
      <c r="B343" s="67">
        <f t="shared" si="373"/>
        <v>11.233333333333333</v>
      </c>
      <c r="C343" s="88">
        <f t="shared" si="447"/>
        <v>14.74</v>
      </c>
      <c r="D343" s="92"/>
      <c r="E343" s="70">
        <f t="shared" si="374"/>
        <v>1.9472499786610645E+20</v>
      </c>
      <c r="F343" s="67">
        <f t="shared" si="446"/>
        <v>67.400000000000034</v>
      </c>
      <c r="G343" s="71">
        <v>337</v>
      </c>
      <c r="H343" s="76">
        <f t="shared" si="375"/>
        <v>337</v>
      </c>
      <c r="I343" s="76">
        <f t="shared" si="376"/>
        <v>10</v>
      </c>
      <c r="J343" s="76">
        <v>1</v>
      </c>
      <c r="K343" s="67">
        <f t="shared" si="377"/>
        <v>1</v>
      </c>
      <c r="L343" s="75">
        <f>L342*J343</f>
        <v>2.459086221312E+17</v>
      </c>
      <c r="M343" s="75">
        <f t="shared" si="378"/>
        <v>8.28712056582144E+19</v>
      </c>
      <c r="N343" s="75">
        <f t="shared" si="379"/>
        <v>1.9472499786610644E+21</v>
      </c>
      <c r="O343" s="75">
        <f t="shared" si="380"/>
        <v>9.7362498933053226E+21</v>
      </c>
      <c r="P343" s="75">
        <f t="shared" si="381"/>
        <v>337783.46666666667</v>
      </c>
      <c r="Q343" s="106">
        <f t="shared" si="372"/>
        <v>23.497304802009335</v>
      </c>
      <c r="R343" s="79">
        <f>Q343/(($C343/K$3))</f>
        <v>1.5941183719137948</v>
      </c>
      <c r="S343" s="76">
        <f t="shared" si="382"/>
        <v>327</v>
      </c>
      <c r="T343" s="76">
        <f t="shared" si="383"/>
        <v>10</v>
      </c>
      <c r="U343" s="76">
        <v>1</v>
      </c>
      <c r="V343" s="67">
        <f t="shared" si="384"/>
        <v>1.05</v>
      </c>
      <c r="W343" s="75">
        <f>W342*U343</f>
        <v>2.459086221312E+17</v>
      </c>
      <c r="X343" s="75">
        <f t="shared" si="385"/>
        <v>8.443272540874752E+19</v>
      </c>
      <c r="Y343" s="75">
        <f t="shared" si="386"/>
        <v>4.8681249466526584E+20</v>
      </c>
      <c r="Z343" s="75">
        <f t="shared" si="387"/>
        <v>9.7362498933053226E+21</v>
      </c>
      <c r="AA343" s="75">
        <f t="shared" si="388"/>
        <v>337783.46666666667</v>
      </c>
      <c r="AB343" s="106">
        <f t="shared" si="389"/>
        <v>5.7656849557864724</v>
      </c>
      <c r="AC343" s="79">
        <f>AB343/(($C343/V$3))</f>
        <v>0.4107170423050065</v>
      </c>
      <c r="AD343" s="76">
        <f t="shared" si="390"/>
        <v>302</v>
      </c>
      <c r="AE343" s="76">
        <f t="shared" si="391"/>
        <v>10</v>
      </c>
      <c r="AF343" s="76">
        <v>1</v>
      </c>
      <c r="AG343" s="67">
        <f t="shared" si="392"/>
        <v>1.175</v>
      </c>
      <c r="AH343" s="75">
        <f>AH342*AF343</f>
        <v>1.639390814208E+16</v>
      </c>
      <c r="AI343" s="75">
        <f t="shared" si="393"/>
        <v>5.817378304217088E+18</v>
      </c>
      <c r="AJ343" s="75">
        <f t="shared" si="394"/>
        <v>1.5212890458289531E+19</v>
      </c>
      <c r="AK343" s="75">
        <f t="shared" si="395"/>
        <v>9.7362498933053226E+21</v>
      </c>
      <c r="AL343" s="75">
        <f t="shared" si="396"/>
        <v>337783.46666666667</v>
      </c>
      <c r="AM343" s="106">
        <f t="shared" si="397"/>
        <v>2.6150766999735127</v>
      </c>
      <c r="AN343" s="79">
        <f>AM343/(($C343/AG$3))</f>
        <v>0.20846099881064298</v>
      </c>
      <c r="AO343" s="76">
        <f t="shared" si="398"/>
        <v>272</v>
      </c>
      <c r="AP343" s="76">
        <f t="shared" si="399"/>
        <v>10</v>
      </c>
      <c r="AQ343" s="76">
        <v>1</v>
      </c>
      <c r="AR343" s="67">
        <f t="shared" si="400"/>
        <v>1.325</v>
      </c>
      <c r="AS343" s="75">
        <f>AS342*AQ343</f>
        <v>72861813964800</v>
      </c>
      <c r="AT343" s="75">
        <f t="shared" si="401"/>
        <v>2.625939775291392E+16</v>
      </c>
      <c r="AU343" s="75">
        <f t="shared" si="402"/>
        <v>2.3770141341077344E+17</v>
      </c>
      <c r="AV343" s="75">
        <f t="shared" si="403"/>
        <v>9.7362498933053226E+21</v>
      </c>
      <c r="AW343" s="75">
        <f t="shared" si="404"/>
        <v>337783.46666666667</v>
      </c>
      <c r="AX343" s="106">
        <f t="shared" si="405"/>
        <v>9.0520512179071773</v>
      </c>
      <c r="AY343" s="79">
        <f>AX343/(($C343/AR$3))</f>
        <v>0.81370202603303998</v>
      </c>
      <c r="AZ343" s="76">
        <f t="shared" si="406"/>
        <v>235</v>
      </c>
      <c r="BA343" s="76">
        <f t="shared" si="407"/>
        <v>10</v>
      </c>
      <c r="BB343" s="76">
        <v>1</v>
      </c>
      <c r="BC343" s="67">
        <f t="shared" si="408"/>
        <v>1.51</v>
      </c>
      <c r="BD343" s="75">
        <f>BD342*BB343</f>
        <v>371743948800</v>
      </c>
      <c r="BE343" s="75">
        <f t="shared" si="409"/>
        <v>131913340231680</v>
      </c>
      <c r="BF343" s="75">
        <f t="shared" si="410"/>
        <v>1407374883553302.2</v>
      </c>
      <c r="BG343" s="75">
        <f t="shared" si="411"/>
        <v>9.7362498933053226E+21</v>
      </c>
      <c r="BH343" s="75">
        <f t="shared" si="412"/>
        <v>337783.46666666667</v>
      </c>
      <c r="BI343" s="106">
        <f t="shared" si="413"/>
        <v>10.668935234916525</v>
      </c>
      <c r="BJ343" s="79">
        <f>BI343/(($C343/BC$3))</f>
        <v>1.0929506244724527</v>
      </c>
      <c r="BK343" s="76">
        <f t="shared" si="414"/>
        <v>185</v>
      </c>
      <c r="BL343" s="76">
        <f t="shared" si="415"/>
        <v>10</v>
      </c>
      <c r="BM343" s="76">
        <v>1</v>
      </c>
      <c r="BN343" s="67">
        <f t="shared" si="416"/>
        <v>1.76</v>
      </c>
      <c r="BO343" s="75">
        <f>BO342*BM343</f>
        <v>1896652800</v>
      </c>
      <c r="BP343" s="75">
        <f t="shared" si="417"/>
        <v>617550151680</v>
      </c>
      <c r="BQ343" s="75">
        <f t="shared" si="418"/>
        <v>1374389534720.0173</v>
      </c>
      <c r="BR343" s="75">
        <f t="shared" si="419"/>
        <v>9.7362498933053226E+21</v>
      </c>
      <c r="BS343" s="75">
        <f t="shared" si="420"/>
        <v>337783.46666666667</v>
      </c>
      <c r="BT343" s="106">
        <f t="shared" si="421"/>
        <v>2.2255512867758047</v>
      </c>
      <c r="BU343" s="79">
        <f>BT343/(($C343/BN$3))</f>
        <v>0.26573746707770801</v>
      </c>
      <c r="BV343" s="76">
        <f t="shared" si="422"/>
        <v>130</v>
      </c>
      <c r="BW343" s="76">
        <f t="shared" si="423"/>
        <v>10</v>
      </c>
      <c r="BX343" s="76">
        <v>1</v>
      </c>
      <c r="BY343" s="67">
        <f t="shared" si="424"/>
        <v>2.0350000000000001</v>
      </c>
      <c r="BZ343" s="75">
        <f>BZ342*BX343</f>
        <v>691200</v>
      </c>
      <c r="CA343" s="75">
        <f t="shared" si="425"/>
        <v>182856960</v>
      </c>
      <c r="CB343" s="75">
        <f t="shared" si="426"/>
        <v>671088640.00000584</v>
      </c>
      <c r="CC343" s="75">
        <f t="shared" si="427"/>
        <v>9.7362498933053226E+21</v>
      </c>
      <c r="CD343" s="75">
        <f t="shared" si="428"/>
        <v>337783.46666666667</v>
      </c>
      <c r="CE343" s="106">
        <f t="shared" si="429"/>
        <v>3.6700196700197019</v>
      </c>
      <c r="CF343" s="79">
        <f>CE343/(($C343/BY$3))</f>
        <v>0.50668182011466034</v>
      </c>
      <c r="CG343" s="76">
        <f t="shared" si="430"/>
        <v>80</v>
      </c>
      <c r="CH343" s="76">
        <f t="shared" si="431"/>
        <v>10</v>
      </c>
      <c r="CI343" s="76">
        <v>10</v>
      </c>
      <c r="CJ343" s="67">
        <f t="shared" si="432"/>
        <v>2.2850000000000001</v>
      </c>
      <c r="CK343" s="75">
        <f>CK342*CI343</f>
        <v>4800</v>
      </c>
      <c r="CL343" s="75">
        <f t="shared" si="433"/>
        <v>877440</v>
      </c>
      <c r="CM343" s="75">
        <f t="shared" si="434"/>
        <v>655360.00000000349</v>
      </c>
      <c r="CN343" s="75">
        <f t="shared" si="435"/>
        <v>9.7362498933053226E+21</v>
      </c>
      <c r="CO343" s="75">
        <f t="shared" si="436"/>
        <v>337783.46666666667</v>
      </c>
      <c r="CP343" s="106">
        <f t="shared" si="437"/>
        <v>0.74690007293946425</v>
      </c>
      <c r="CQ343" s="79">
        <f>CP343/(($C343/CJ$3))</f>
        <v>0.1157847127996388</v>
      </c>
      <c r="CR343" s="76">
        <f t="shared" si="438"/>
        <v>17</v>
      </c>
      <c r="CS343" s="76">
        <f t="shared" si="439"/>
        <v>10</v>
      </c>
      <c r="CT343" s="76">
        <v>1</v>
      </c>
      <c r="CU343" s="67">
        <f t="shared" si="440"/>
        <v>2.6</v>
      </c>
      <c r="CV343" s="75">
        <f>CV342*CT343</f>
        <v>1</v>
      </c>
      <c r="CW343" s="75">
        <f t="shared" si="441"/>
        <v>44.2</v>
      </c>
      <c r="CX343" s="75">
        <f t="shared" si="442"/>
        <v>105.56063286183166</v>
      </c>
      <c r="CY343" s="75">
        <f t="shared" si="443"/>
        <v>9.7362498933053226E+21</v>
      </c>
      <c r="CZ343" s="75">
        <f t="shared" si="444"/>
        <v>337783.46666666667</v>
      </c>
      <c r="DA343" s="106">
        <f t="shared" si="445"/>
        <v>2.388249612258635</v>
      </c>
      <c r="DB343" s="79">
        <f>DA343/(($C343/CU$3))</f>
        <v>0.42126519619216085</v>
      </c>
    </row>
    <row r="344" spans="1:106">
      <c r="A344" s="67">
        <v>8192</v>
      </c>
      <c r="B344" s="67">
        <f t="shared" si="373"/>
        <v>11.266666666666667</v>
      </c>
      <c r="C344" s="88">
        <f t="shared" si="447"/>
        <v>14.74</v>
      </c>
      <c r="D344" s="92"/>
      <c r="E344" s="70">
        <f t="shared" si="374"/>
        <v>2.2368028472559767E+20</v>
      </c>
      <c r="F344" s="67">
        <f t="shared" si="446"/>
        <v>67.600000000000037</v>
      </c>
      <c r="G344" s="71">
        <v>338</v>
      </c>
      <c r="H344" s="76">
        <f t="shared" si="375"/>
        <v>338</v>
      </c>
      <c r="I344" s="76">
        <f t="shared" si="376"/>
        <v>10</v>
      </c>
      <c r="J344" s="76">
        <v>1</v>
      </c>
      <c r="K344" s="67">
        <f t="shared" si="377"/>
        <v>1</v>
      </c>
      <c r="L344" s="75">
        <f>L343*J344</f>
        <v>2.459086221312E+17</v>
      </c>
      <c r="M344" s="75">
        <f t="shared" si="378"/>
        <v>8.31171142803456E+19</v>
      </c>
      <c r="N344" s="75">
        <f t="shared" si="379"/>
        <v>2.2368028472559767E+21</v>
      </c>
      <c r="O344" s="75">
        <f t="shared" si="380"/>
        <v>1.1184014236279883E+22</v>
      </c>
      <c r="P344" s="75">
        <f t="shared" si="381"/>
        <v>338056.53333333333</v>
      </c>
      <c r="Q344" s="106">
        <f t="shared" si="372"/>
        <v>26.911459410290249</v>
      </c>
      <c r="R344" s="79">
        <f>Q344/(($C344/K$3))</f>
        <v>1.8257435149450643</v>
      </c>
      <c r="S344" s="76">
        <f t="shared" si="382"/>
        <v>328</v>
      </c>
      <c r="T344" s="76">
        <f t="shared" si="383"/>
        <v>10</v>
      </c>
      <c r="U344" s="76">
        <v>1</v>
      </c>
      <c r="V344" s="67">
        <f t="shared" si="384"/>
        <v>1.05</v>
      </c>
      <c r="W344" s="75">
        <f>W343*U344</f>
        <v>2.459086221312E+17</v>
      </c>
      <c r="X344" s="75">
        <f t="shared" si="385"/>
        <v>8.469092946198528E+19</v>
      </c>
      <c r="Y344" s="75">
        <f t="shared" si="386"/>
        <v>5.5920071181399373E+20</v>
      </c>
      <c r="Z344" s="75">
        <f t="shared" si="387"/>
        <v>1.1184014236279883E+22</v>
      </c>
      <c r="AA344" s="75">
        <f t="shared" si="388"/>
        <v>338056.53333333333</v>
      </c>
      <c r="AB344" s="106">
        <f t="shared" si="389"/>
        <v>6.6028406508987345</v>
      </c>
      <c r="AC344" s="79">
        <f>AB344/(($C344/V$3))</f>
        <v>0.47035160674651771</v>
      </c>
      <c r="AD344" s="76">
        <f t="shared" si="390"/>
        <v>303</v>
      </c>
      <c r="AE344" s="76">
        <f t="shared" si="391"/>
        <v>10</v>
      </c>
      <c r="AF344" s="76">
        <v>1</v>
      </c>
      <c r="AG344" s="67">
        <f t="shared" si="392"/>
        <v>1.175</v>
      </c>
      <c r="AH344" s="75">
        <f>AH343*AF344</f>
        <v>1.639390814208E+16</v>
      </c>
      <c r="AI344" s="75">
        <f t="shared" si="393"/>
        <v>5.836641146284032E+18</v>
      </c>
      <c r="AJ344" s="75">
        <f t="shared" si="394"/>
        <v>1.7475022244187271E+19</v>
      </c>
      <c r="AK344" s="75">
        <f t="shared" si="395"/>
        <v>1.1184014236279883E+22</v>
      </c>
      <c r="AL344" s="75">
        <f t="shared" si="396"/>
        <v>338056.53333333333</v>
      </c>
      <c r="AM344" s="106">
        <f t="shared" si="397"/>
        <v>2.9940203288518012</v>
      </c>
      <c r="AN344" s="79">
        <f>AM344/(($C344/AG$3))</f>
        <v>0.23866851332434647</v>
      </c>
      <c r="AO344" s="76">
        <f t="shared" si="398"/>
        <v>273</v>
      </c>
      <c r="AP344" s="76">
        <f t="shared" si="399"/>
        <v>10</v>
      </c>
      <c r="AQ344" s="76">
        <v>1</v>
      </c>
      <c r="AR344" s="67">
        <f t="shared" si="400"/>
        <v>1.325</v>
      </c>
      <c r="AS344" s="75">
        <f>AS343*AQ344</f>
        <v>72861813964800</v>
      </c>
      <c r="AT344" s="75">
        <f t="shared" si="401"/>
        <v>2.635593965641728E+16</v>
      </c>
      <c r="AU344" s="75">
        <f t="shared" si="402"/>
        <v>2.7304722256542563E+17</v>
      </c>
      <c r="AV344" s="75">
        <f t="shared" si="403"/>
        <v>1.1184014236279883E+22</v>
      </c>
      <c r="AW344" s="75">
        <f t="shared" si="404"/>
        <v>338056.53333333333</v>
      </c>
      <c r="AX344" s="106">
        <f t="shared" si="405"/>
        <v>10.359988151624968</v>
      </c>
      <c r="AY344" s="79">
        <f>AX344/(($C344/AR$3))</f>
        <v>0.93127437590930007</v>
      </c>
      <c r="AZ344" s="76">
        <f t="shared" si="406"/>
        <v>236</v>
      </c>
      <c r="BA344" s="76">
        <f t="shared" si="407"/>
        <v>10</v>
      </c>
      <c r="BB344" s="76">
        <v>1</v>
      </c>
      <c r="BC344" s="67">
        <f t="shared" si="408"/>
        <v>1.51</v>
      </c>
      <c r="BD344" s="75">
        <f>BD343*BB344</f>
        <v>371743948800</v>
      </c>
      <c r="BE344" s="75">
        <f t="shared" si="409"/>
        <v>132474673594368</v>
      </c>
      <c r="BF344" s="75">
        <f t="shared" si="410"/>
        <v>1616649213601822.2</v>
      </c>
      <c r="BG344" s="75">
        <f t="shared" si="411"/>
        <v>1.1184014236279883E+22</v>
      </c>
      <c r="BH344" s="75">
        <f t="shared" si="412"/>
        <v>338056.53333333333</v>
      </c>
      <c r="BI344" s="106">
        <f t="shared" si="413"/>
        <v>12.203458742249373</v>
      </c>
      <c r="BJ344" s="79">
        <f>BI344/(($C344/BC$3))</f>
        <v>1.2501507938125205</v>
      </c>
      <c r="BK344" s="76">
        <f t="shared" si="414"/>
        <v>186</v>
      </c>
      <c r="BL344" s="76">
        <f t="shared" si="415"/>
        <v>10</v>
      </c>
      <c r="BM344" s="76">
        <v>1</v>
      </c>
      <c r="BN344" s="67">
        <f t="shared" si="416"/>
        <v>1.76</v>
      </c>
      <c r="BO344" s="75">
        <f>BO343*BM344</f>
        <v>1896652800</v>
      </c>
      <c r="BP344" s="75">
        <f t="shared" si="417"/>
        <v>620888260608</v>
      </c>
      <c r="BQ344" s="75">
        <f t="shared" si="418"/>
        <v>1578758997658.0237</v>
      </c>
      <c r="BR344" s="75">
        <f t="shared" si="419"/>
        <v>1.1184014236279883E+22</v>
      </c>
      <c r="BS344" s="75">
        <f t="shared" si="420"/>
        <v>338056.53333333333</v>
      </c>
      <c r="BT344" s="106">
        <f t="shared" si="421"/>
        <v>2.5427425477686376</v>
      </c>
      <c r="BU344" s="79">
        <f>BT344/(($C344/BN$3))</f>
        <v>0.30361105047983733</v>
      </c>
      <c r="BV344" s="76">
        <f t="shared" si="422"/>
        <v>131</v>
      </c>
      <c r="BW344" s="76">
        <f t="shared" si="423"/>
        <v>10</v>
      </c>
      <c r="BX344" s="76">
        <v>1</v>
      </c>
      <c r="BY344" s="67">
        <f t="shared" si="424"/>
        <v>2.0350000000000001</v>
      </c>
      <c r="BZ344" s="75">
        <f>BZ343*BX344</f>
        <v>691200</v>
      </c>
      <c r="CA344" s="75">
        <f t="shared" si="425"/>
        <v>184263552</v>
      </c>
      <c r="CB344" s="75">
        <f t="shared" si="426"/>
        <v>770878416.82520413</v>
      </c>
      <c r="CC344" s="75">
        <f t="shared" si="427"/>
        <v>1.1184014236279883E+22</v>
      </c>
      <c r="CD344" s="75">
        <f t="shared" si="428"/>
        <v>338056.53333333333</v>
      </c>
      <c r="CE344" s="106">
        <f t="shared" si="429"/>
        <v>4.1835642939587103</v>
      </c>
      <c r="CF344" s="79">
        <f>CE344/(($C344/BY$3))</f>
        <v>0.57758163759877723</v>
      </c>
      <c r="CG344" s="76">
        <f t="shared" si="430"/>
        <v>81</v>
      </c>
      <c r="CH344" s="76">
        <f t="shared" si="431"/>
        <v>10</v>
      </c>
      <c r="CI344" s="76">
        <v>1</v>
      </c>
      <c r="CJ344" s="67">
        <f t="shared" si="432"/>
        <v>2.2850000000000001</v>
      </c>
      <c r="CK344" s="75">
        <f>CK343*CI344</f>
        <v>4800</v>
      </c>
      <c r="CL344" s="75">
        <f t="shared" si="433"/>
        <v>888408</v>
      </c>
      <c r="CM344" s="75">
        <f t="shared" si="434"/>
        <v>752810.95393086097</v>
      </c>
      <c r="CN344" s="75">
        <f t="shared" si="435"/>
        <v>1.1184014236279883E+22</v>
      </c>
      <c r="CO344" s="75">
        <f t="shared" si="436"/>
        <v>338056.53333333333</v>
      </c>
      <c r="CP344" s="106">
        <f t="shared" si="437"/>
        <v>0.84737075074837342</v>
      </c>
      <c r="CQ344" s="79">
        <f>CP344/(($C344/CJ$3))</f>
        <v>0.13135971271777702</v>
      </c>
      <c r="CR344" s="76">
        <f t="shared" si="438"/>
        <v>18</v>
      </c>
      <c r="CS344" s="76">
        <f t="shared" si="439"/>
        <v>10</v>
      </c>
      <c r="CT344" s="76">
        <v>1</v>
      </c>
      <c r="CU344" s="67">
        <f t="shared" si="440"/>
        <v>2.6</v>
      </c>
      <c r="CV344" s="75">
        <f>CV343*CT344</f>
        <v>1</v>
      </c>
      <c r="CW344" s="75">
        <f t="shared" si="441"/>
        <v>46.800000000000004</v>
      </c>
      <c r="CX344" s="75">
        <f t="shared" si="442"/>
        <v>121.25732532083198</v>
      </c>
      <c r="CY344" s="75">
        <f t="shared" si="443"/>
        <v>1.1184014236279883E+22</v>
      </c>
      <c r="CZ344" s="75">
        <f t="shared" si="444"/>
        <v>338056.53333333333</v>
      </c>
      <c r="DA344" s="106">
        <f t="shared" si="445"/>
        <v>2.5909684897613667</v>
      </c>
      <c r="DB344" s="79">
        <f>DA344/(($C344/CU$3))</f>
        <v>0.45702293577880282</v>
      </c>
    </row>
    <row r="345" spans="1:106">
      <c r="A345" s="67">
        <v>8192</v>
      </c>
      <c r="B345" s="67">
        <f t="shared" si="373"/>
        <v>11.3</v>
      </c>
      <c r="C345" s="88">
        <f t="shared" si="447"/>
        <v>14.74</v>
      </c>
      <c r="D345" s="92"/>
      <c r="E345" s="70">
        <f t="shared" si="374"/>
        <v>2.5694117510956243E+20</v>
      </c>
      <c r="F345" s="67">
        <f t="shared" si="446"/>
        <v>67.80000000000004</v>
      </c>
      <c r="G345" s="71">
        <v>339</v>
      </c>
      <c r="H345" s="76">
        <f t="shared" si="375"/>
        <v>339</v>
      </c>
      <c r="I345" s="76">
        <f t="shared" si="376"/>
        <v>10</v>
      </c>
      <c r="J345" s="76">
        <v>1</v>
      </c>
      <c r="K345" s="67">
        <f t="shared" si="377"/>
        <v>1</v>
      </c>
      <c r="L345" s="75">
        <f>L344*J345</f>
        <v>2.459086221312E+17</v>
      </c>
      <c r="M345" s="75">
        <f t="shared" si="378"/>
        <v>8.33630229024768E+19</v>
      </c>
      <c r="N345" s="75">
        <f t="shared" si="379"/>
        <v>2.5694117510956245E+21</v>
      </c>
      <c r="O345" s="75">
        <f t="shared" si="380"/>
        <v>1.2847058755478123E+22</v>
      </c>
      <c r="P345" s="75">
        <f t="shared" si="381"/>
        <v>338329.59999999998</v>
      </c>
      <c r="Q345" s="106">
        <f t="shared" ref="Q345:Q408" si="448">N345/M345</f>
        <v>30.821959924623663</v>
      </c>
      <c r="R345" s="79">
        <f>Q345/(($C345/K$3))</f>
        <v>2.0910420573014696</v>
      </c>
      <c r="S345" s="76">
        <f t="shared" si="382"/>
        <v>329</v>
      </c>
      <c r="T345" s="76">
        <f t="shared" si="383"/>
        <v>10</v>
      </c>
      <c r="U345" s="76">
        <v>1</v>
      </c>
      <c r="V345" s="67">
        <f t="shared" si="384"/>
        <v>1.05</v>
      </c>
      <c r="W345" s="75">
        <f>W344*U345</f>
        <v>2.459086221312E+17</v>
      </c>
      <c r="X345" s="75">
        <f t="shared" si="385"/>
        <v>8.494913351522304E+19</v>
      </c>
      <c r="Y345" s="75">
        <f t="shared" si="386"/>
        <v>6.4235293777390574E+20</v>
      </c>
      <c r="Z345" s="75">
        <f t="shared" si="387"/>
        <v>1.2847058755478123E+22</v>
      </c>
      <c r="AA345" s="75">
        <f t="shared" si="388"/>
        <v>338329.59999999998</v>
      </c>
      <c r="AB345" s="106">
        <f t="shared" si="389"/>
        <v>7.5616184791195655</v>
      </c>
      <c r="AC345" s="79">
        <f>AB345/(($C345/V$3))</f>
        <v>0.53864989166048471</v>
      </c>
      <c r="AD345" s="76">
        <f t="shared" si="390"/>
        <v>304</v>
      </c>
      <c r="AE345" s="76">
        <f t="shared" si="391"/>
        <v>10</v>
      </c>
      <c r="AF345" s="76">
        <v>1</v>
      </c>
      <c r="AG345" s="67">
        <f t="shared" si="392"/>
        <v>1.175</v>
      </c>
      <c r="AH345" s="75">
        <f>AH344*AF345</f>
        <v>1.639390814208E+16</v>
      </c>
      <c r="AI345" s="75">
        <f t="shared" si="393"/>
        <v>5.855903988350976E+18</v>
      </c>
      <c r="AJ345" s="75">
        <f t="shared" si="394"/>
        <v>2.0073529305434518E+19</v>
      </c>
      <c r="AK345" s="75">
        <f t="shared" si="395"/>
        <v>1.2847058755478123E+22</v>
      </c>
      <c r="AL345" s="75">
        <f t="shared" si="396"/>
        <v>338329.59999999998</v>
      </c>
      <c r="AM345" s="106">
        <f t="shared" si="397"/>
        <v>3.4279129824133658</v>
      </c>
      <c r="AN345" s="79">
        <f>AM345/(($C345/AG$3))</f>
        <v>0.27325629269577378</v>
      </c>
      <c r="AO345" s="76">
        <f t="shared" si="398"/>
        <v>274</v>
      </c>
      <c r="AP345" s="76">
        <f t="shared" si="399"/>
        <v>10</v>
      </c>
      <c r="AQ345" s="76">
        <v>1</v>
      </c>
      <c r="AR345" s="67">
        <f t="shared" si="400"/>
        <v>1.325</v>
      </c>
      <c r="AS345" s="75">
        <f>AS344*AQ345</f>
        <v>72861813964800</v>
      </c>
      <c r="AT345" s="75">
        <f t="shared" si="401"/>
        <v>2.645248155992064E+16</v>
      </c>
      <c r="AU345" s="75">
        <f t="shared" si="402"/>
        <v>3.136488953974137E+17</v>
      </c>
      <c r="AV345" s="75">
        <f t="shared" si="403"/>
        <v>1.2847058755478123E+22</v>
      </c>
      <c r="AW345" s="75">
        <f t="shared" si="404"/>
        <v>338329.59999999998</v>
      </c>
      <c r="AX345" s="106">
        <f t="shared" si="405"/>
        <v>11.857068860890443</v>
      </c>
      <c r="AY345" s="79">
        <f>AX345/(($C345/AR$3))</f>
        <v>1.06584913437448</v>
      </c>
      <c r="AZ345" s="76">
        <f t="shared" si="406"/>
        <v>237</v>
      </c>
      <c r="BA345" s="76">
        <f t="shared" si="407"/>
        <v>10</v>
      </c>
      <c r="BB345" s="76">
        <v>1</v>
      </c>
      <c r="BC345" s="67">
        <f t="shared" si="408"/>
        <v>1.51</v>
      </c>
      <c r="BD345" s="75">
        <f>BD344*BB345</f>
        <v>371743948800</v>
      </c>
      <c r="BE345" s="75">
        <f t="shared" si="409"/>
        <v>133036006957056</v>
      </c>
      <c r="BF345" s="75">
        <f t="shared" si="410"/>
        <v>1857042292271663</v>
      </c>
      <c r="BG345" s="75">
        <f t="shared" si="411"/>
        <v>1.2847058755478123E+22</v>
      </c>
      <c r="BH345" s="75">
        <f t="shared" si="412"/>
        <v>338329.59999999998</v>
      </c>
      <c r="BI345" s="106">
        <f t="shared" si="413"/>
        <v>13.958944910839934</v>
      </c>
      <c r="BJ345" s="79">
        <f>BI345/(($C345/BC$3))</f>
        <v>1.4299868938513094</v>
      </c>
      <c r="BK345" s="76">
        <f t="shared" si="414"/>
        <v>187</v>
      </c>
      <c r="BL345" s="76">
        <f t="shared" si="415"/>
        <v>10</v>
      </c>
      <c r="BM345" s="76">
        <v>1</v>
      </c>
      <c r="BN345" s="67">
        <f t="shared" si="416"/>
        <v>1.76</v>
      </c>
      <c r="BO345" s="75">
        <f>BO344*BM345</f>
        <v>1896652800</v>
      </c>
      <c r="BP345" s="75">
        <f t="shared" si="417"/>
        <v>624226369536</v>
      </c>
      <c r="BQ345" s="75">
        <f t="shared" si="418"/>
        <v>1813517863546.54</v>
      </c>
      <c r="BR345" s="75">
        <f t="shared" si="419"/>
        <v>1.2847058755478123E+22</v>
      </c>
      <c r="BS345" s="75">
        <f t="shared" si="420"/>
        <v>338329.59999999998</v>
      </c>
      <c r="BT345" s="106">
        <f t="shared" si="421"/>
        <v>2.9052246941995805</v>
      </c>
      <c r="BU345" s="79">
        <f>BT345/(($C345/BN$3))</f>
        <v>0.34689250079994993</v>
      </c>
      <c r="BV345" s="76">
        <f t="shared" si="422"/>
        <v>132</v>
      </c>
      <c r="BW345" s="76">
        <f t="shared" si="423"/>
        <v>10</v>
      </c>
      <c r="BX345" s="76">
        <v>1</v>
      </c>
      <c r="BY345" s="67">
        <f t="shared" si="424"/>
        <v>2.0350000000000001</v>
      </c>
      <c r="BZ345" s="75">
        <f>BZ344*BX345</f>
        <v>691200</v>
      </c>
      <c r="CA345" s="75">
        <f t="shared" si="425"/>
        <v>185670144</v>
      </c>
      <c r="CB345" s="75">
        <f t="shared" si="426"/>
        <v>885506769.30983078</v>
      </c>
      <c r="CC345" s="75">
        <f t="shared" si="427"/>
        <v>1.2847058755478123E+22</v>
      </c>
      <c r="CD345" s="75">
        <f t="shared" si="428"/>
        <v>338329.59999999998</v>
      </c>
      <c r="CE345" s="106">
        <f t="shared" si="429"/>
        <v>4.7692469571727738</v>
      </c>
      <c r="CF345" s="79">
        <f>CE345/(($C345/BY$3))</f>
        <v>0.65844081125146503</v>
      </c>
      <c r="CG345" s="76">
        <f t="shared" si="430"/>
        <v>82</v>
      </c>
      <c r="CH345" s="76">
        <f t="shared" si="431"/>
        <v>10</v>
      </c>
      <c r="CI345" s="76">
        <v>1</v>
      </c>
      <c r="CJ345" s="67">
        <f t="shared" si="432"/>
        <v>2.2850000000000001</v>
      </c>
      <c r="CK345" s="75">
        <f>CK344*CI345</f>
        <v>4800</v>
      </c>
      <c r="CL345" s="75">
        <f t="shared" si="433"/>
        <v>899376</v>
      </c>
      <c r="CM345" s="75">
        <f t="shared" si="434"/>
        <v>864752.70440412872</v>
      </c>
      <c r="CN345" s="75">
        <f t="shared" si="435"/>
        <v>1.2847058755478123E+22</v>
      </c>
      <c r="CO345" s="75">
        <f t="shared" si="436"/>
        <v>338329.59999999998</v>
      </c>
      <c r="CP345" s="106">
        <f t="shared" si="437"/>
        <v>0.96150298029314629</v>
      </c>
      <c r="CQ345" s="79">
        <f>CP345/(($C345/CJ$3))</f>
        <v>0.1490525312055522</v>
      </c>
      <c r="CR345" s="76">
        <f t="shared" si="438"/>
        <v>19</v>
      </c>
      <c r="CS345" s="76">
        <f t="shared" si="439"/>
        <v>10</v>
      </c>
      <c r="CT345" s="76">
        <v>1</v>
      </c>
      <c r="CU345" s="67">
        <f t="shared" si="440"/>
        <v>2.6</v>
      </c>
      <c r="CV345" s="75">
        <f>CV344*CT345</f>
        <v>1</v>
      </c>
      <c r="CW345" s="75">
        <f t="shared" si="441"/>
        <v>49.4</v>
      </c>
      <c r="CX345" s="75">
        <f t="shared" si="442"/>
        <v>139.28809012738003</v>
      </c>
      <c r="CY345" s="75">
        <f t="shared" si="443"/>
        <v>1.2847058755478123E+22</v>
      </c>
      <c r="CZ345" s="75">
        <f t="shared" si="444"/>
        <v>338329.59999999998</v>
      </c>
      <c r="DA345" s="106">
        <f t="shared" si="445"/>
        <v>2.8195969661412961</v>
      </c>
      <c r="DB345" s="79">
        <f>DA345/(($C345/CU$3))</f>
        <v>0.49735088955002504</v>
      </c>
    </row>
    <row r="346" spans="1:106">
      <c r="A346" s="67">
        <v>8192</v>
      </c>
      <c r="B346" s="67">
        <f t="shared" si="373"/>
        <v>11.333333333333334</v>
      </c>
      <c r="C346" s="88">
        <f t="shared" si="447"/>
        <v>14.74</v>
      </c>
      <c r="D346" s="92"/>
      <c r="E346" s="70">
        <f t="shared" si="374"/>
        <v>2.9514790517935951E+20</v>
      </c>
      <c r="F346" s="67">
        <f t="shared" si="446"/>
        <v>68.000000000000028</v>
      </c>
      <c r="G346" s="71">
        <v>340</v>
      </c>
      <c r="H346" s="76">
        <f t="shared" si="375"/>
        <v>340</v>
      </c>
      <c r="I346" s="76">
        <f t="shared" si="376"/>
        <v>10</v>
      </c>
      <c r="J346" s="76">
        <v>15</v>
      </c>
      <c r="K346" s="67">
        <f t="shared" si="377"/>
        <v>1</v>
      </c>
      <c r="L346" s="75">
        <f>L345*J346</f>
        <v>3.688629331968E+18</v>
      </c>
      <c r="M346" s="75">
        <f t="shared" si="378"/>
        <v>1.25413397286912E+21</v>
      </c>
      <c r="N346" s="75">
        <f t="shared" si="379"/>
        <v>2.9514790517935954E+21</v>
      </c>
      <c r="O346" s="75">
        <f t="shared" si="380"/>
        <v>1.4757395258967977E+22</v>
      </c>
      <c r="P346" s="75">
        <f t="shared" si="381"/>
        <v>338602.66666666669</v>
      </c>
      <c r="Q346" s="106">
        <f t="shared" si="448"/>
        <v>2.3534001276126886</v>
      </c>
      <c r="R346" s="79">
        <f>Q346/(($C346/K$3))</f>
        <v>0.15966079563179705</v>
      </c>
      <c r="S346" s="76">
        <f t="shared" si="382"/>
        <v>330</v>
      </c>
      <c r="T346" s="76">
        <f t="shared" si="383"/>
        <v>10</v>
      </c>
      <c r="U346" s="76">
        <v>1</v>
      </c>
      <c r="V346" s="67">
        <f t="shared" si="384"/>
        <v>1.05</v>
      </c>
      <c r="W346" s="75">
        <f>W345*U346</f>
        <v>2.459086221312E+17</v>
      </c>
      <c r="X346" s="75">
        <f t="shared" si="385"/>
        <v>8.52073375684608E+19</v>
      </c>
      <c r="Y346" s="75">
        <f t="shared" si="386"/>
        <v>7.3786976294839832E+20</v>
      </c>
      <c r="Z346" s="75">
        <f t="shared" si="387"/>
        <v>1.4757395258967977E+22</v>
      </c>
      <c r="AA346" s="75">
        <f t="shared" si="388"/>
        <v>338602.66666666669</v>
      </c>
      <c r="AB346" s="106">
        <f t="shared" si="389"/>
        <v>8.6596974392674628</v>
      </c>
      <c r="AC346" s="79">
        <f>AB346/(($C346/V$3))</f>
        <v>0.61687125585012459</v>
      </c>
      <c r="AD346" s="76">
        <f t="shared" si="390"/>
        <v>305</v>
      </c>
      <c r="AE346" s="76">
        <f t="shared" si="391"/>
        <v>10</v>
      </c>
      <c r="AF346" s="76">
        <v>1</v>
      </c>
      <c r="AG346" s="67">
        <f t="shared" si="392"/>
        <v>1.175</v>
      </c>
      <c r="AH346" s="75">
        <f>AH345*AF346</f>
        <v>1.639390814208E+16</v>
      </c>
      <c r="AI346" s="75">
        <f t="shared" si="393"/>
        <v>5.87516683041792E+18</v>
      </c>
      <c r="AJ346" s="75">
        <f t="shared" si="394"/>
        <v>2.3058430092137411E+19</v>
      </c>
      <c r="AK346" s="75">
        <f t="shared" si="395"/>
        <v>1.4757395258967977E+22</v>
      </c>
      <c r="AL346" s="75">
        <f t="shared" si="396"/>
        <v>338602.66666666669</v>
      </c>
      <c r="AM346" s="106">
        <f t="shared" si="397"/>
        <v>3.9247277154336038</v>
      </c>
      <c r="AN346" s="79">
        <f>AM346/(($C346/AG$3))</f>
        <v>0.31285990947316722</v>
      </c>
      <c r="AO346" s="76">
        <f t="shared" si="398"/>
        <v>275</v>
      </c>
      <c r="AP346" s="76">
        <f t="shared" si="399"/>
        <v>10</v>
      </c>
      <c r="AQ346" s="76">
        <v>1</v>
      </c>
      <c r="AR346" s="67">
        <f t="shared" si="400"/>
        <v>1.325</v>
      </c>
      <c r="AS346" s="75">
        <f>AS345*AQ346</f>
        <v>72861813964800</v>
      </c>
      <c r="AT346" s="75">
        <f t="shared" si="401"/>
        <v>2.6549023463424E+16</v>
      </c>
      <c r="AU346" s="75">
        <f t="shared" si="402"/>
        <v>3.6028797018964634E+17</v>
      </c>
      <c r="AV346" s="75">
        <f t="shared" si="403"/>
        <v>1.4757395258967977E+22</v>
      </c>
      <c r="AW346" s="75">
        <f t="shared" si="404"/>
        <v>338602.66666666669</v>
      </c>
      <c r="AX346" s="106">
        <f t="shared" si="405"/>
        <v>13.570667511971093</v>
      </c>
      <c r="AY346" s="79">
        <f>AX346/(($C346/AR$3))</f>
        <v>1.2198870049770487</v>
      </c>
      <c r="AZ346" s="76">
        <f t="shared" si="406"/>
        <v>238</v>
      </c>
      <c r="BA346" s="76">
        <f t="shared" si="407"/>
        <v>10</v>
      </c>
      <c r="BB346" s="76">
        <v>1</v>
      </c>
      <c r="BC346" s="67">
        <f t="shared" si="408"/>
        <v>1.51</v>
      </c>
      <c r="BD346" s="75">
        <f>BD345*BB346</f>
        <v>371743948800</v>
      </c>
      <c r="BE346" s="75">
        <f t="shared" si="409"/>
        <v>133597340319744</v>
      </c>
      <c r="BF346" s="75">
        <f t="shared" si="410"/>
        <v>2133181426292382.7</v>
      </c>
      <c r="BG346" s="75">
        <f t="shared" si="411"/>
        <v>1.4757395258967977E+22</v>
      </c>
      <c r="BH346" s="75">
        <f t="shared" si="412"/>
        <v>338602.66666666669</v>
      </c>
      <c r="BI346" s="106">
        <f t="shared" si="413"/>
        <v>15.96724471600222</v>
      </c>
      <c r="BJ346" s="79">
        <f>BI346/(($C346/BC$3))</f>
        <v>1.6357218128333346</v>
      </c>
      <c r="BK346" s="76">
        <f t="shared" si="414"/>
        <v>188</v>
      </c>
      <c r="BL346" s="76">
        <f t="shared" si="415"/>
        <v>10</v>
      </c>
      <c r="BM346" s="76">
        <v>1</v>
      </c>
      <c r="BN346" s="67">
        <f t="shared" si="416"/>
        <v>1.76</v>
      </c>
      <c r="BO346" s="75">
        <f>BO345*BM346</f>
        <v>1896652800</v>
      </c>
      <c r="BP346" s="75">
        <f t="shared" si="417"/>
        <v>627564478464</v>
      </c>
      <c r="BQ346" s="75">
        <f t="shared" si="418"/>
        <v>2083184986613.6479</v>
      </c>
      <c r="BR346" s="75">
        <f t="shared" si="419"/>
        <v>1.4757395258967977E+22</v>
      </c>
      <c r="BS346" s="75">
        <f t="shared" si="420"/>
        <v>338602.66666666669</v>
      </c>
      <c r="BT346" s="106">
        <f t="shared" si="421"/>
        <v>3.3194756205965681</v>
      </c>
      <c r="BU346" s="79">
        <f>BT346/(($C346/BN$3))</f>
        <v>0.39635529798167979</v>
      </c>
      <c r="BV346" s="76">
        <f t="shared" si="422"/>
        <v>133</v>
      </c>
      <c r="BW346" s="76">
        <f t="shared" si="423"/>
        <v>10</v>
      </c>
      <c r="BX346" s="76">
        <v>1</v>
      </c>
      <c r="BY346" s="67">
        <f t="shared" si="424"/>
        <v>2.0350000000000001</v>
      </c>
      <c r="BZ346" s="75">
        <f>BZ345*BX346</f>
        <v>691200</v>
      </c>
      <c r="CA346" s="75">
        <f t="shared" si="425"/>
        <v>187076736</v>
      </c>
      <c r="CB346" s="75">
        <f t="shared" si="426"/>
        <v>1017180169.2449416</v>
      </c>
      <c r="CC346" s="75">
        <f t="shared" si="427"/>
        <v>1.4757395258967977E+22</v>
      </c>
      <c r="CD346" s="75">
        <f t="shared" si="428"/>
        <v>338602.66666666669</v>
      </c>
      <c r="CE346" s="106">
        <f t="shared" si="429"/>
        <v>5.4372349603370331</v>
      </c>
      <c r="CF346" s="79">
        <f>CE346/(($C346/BY$3))</f>
        <v>0.75066303556891878</v>
      </c>
      <c r="CG346" s="76">
        <f t="shared" si="430"/>
        <v>83</v>
      </c>
      <c r="CH346" s="76">
        <f t="shared" si="431"/>
        <v>10</v>
      </c>
      <c r="CI346" s="76">
        <v>1</v>
      </c>
      <c r="CJ346" s="67">
        <f t="shared" si="432"/>
        <v>2.2850000000000001</v>
      </c>
      <c r="CK346" s="75">
        <f>CK345*CI346</f>
        <v>4800</v>
      </c>
      <c r="CL346" s="75">
        <f t="shared" si="433"/>
        <v>910344</v>
      </c>
      <c r="CM346" s="75">
        <f t="shared" si="434"/>
        <v>993340.0090282599</v>
      </c>
      <c r="CN346" s="75">
        <f t="shared" si="435"/>
        <v>1.4757395258967977E+22</v>
      </c>
      <c r="CO346" s="75">
        <f t="shared" si="436"/>
        <v>338602.66666666669</v>
      </c>
      <c r="CP346" s="106">
        <f t="shared" si="437"/>
        <v>1.0911699412840199</v>
      </c>
      <c r="CQ346" s="79">
        <f>CP346/(($C346/CJ$3))</f>
        <v>0.1691535492424685</v>
      </c>
      <c r="CR346" s="76">
        <f t="shared" si="438"/>
        <v>20</v>
      </c>
      <c r="CS346" s="76">
        <f t="shared" si="439"/>
        <v>10</v>
      </c>
      <c r="CT346" s="76">
        <v>6</v>
      </c>
      <c r="CU346" s="67">
        <f t="shared" si="440"/>
        <v>2.6</v>
      </c>
      <c r="CV346" s="75">
        <f>CV345*CT346</f>
        <v>6</v>
      </c>
      <c r="CW346" s="75">
        <f t="shared" si="441"/>
        <v>312</v>
      </c>
      <c r="CX346" s="75">
        <f t="shared" si="442"/>
        <v>160.00000000000023</v>
      </c>
      <c r="CY346" s="75">
        <f t="shared" si="443"/>
        <v>1.4757395258967977E+22</v>
      </c>
      <c r="CZ346" s="75">
        <f t="shared" si="444"/>
        <v>338602.66666666669</v>
      </c>
      <c r="DA346" s="106">
        <f t="shared" si="445"/>
        <v>0.51282051282051355</v>
      </c>
      <c r="DB346" s="79">
        <f>DA346/(($C346/CU$3))</f>
        <v>9.0456806874717452E-2</v>
      </c>
    </row>
    <row r="347" spans="1:106">
      <c r="A347" s="67">
        <v>8192</v>
      </c>
      <c r="B347" s="67">
        <f t="shared" si="373"/>
        <v>11.366666666666667</v>
      </c>
      <c r="C347" s="88">
        <f t="shared" si="447"/>
        <v>14.74</v>
      </c>
      <c r="D347" s="92"/>
      <c r="E347" s="70">
        <f t="shared" si="374"/>
        <v>3.3903591316035115E+20</v>
      </c>
      <c r="F347" s="67">
        <f t="shared" si="446"/>
        <v>68.200000000000031</v>
      </c>
      <c r="G347" s="71">
        <v>341</v>
      </c>
      <c r="H347" s="76">
        <f t="shared" si="375"/>
        <v>341</v>
      </c>
      <c r="I347" s="76">
        <f t="shared" si="376"/>
        <v>10</v>
      </c>
      <c r="J347" s="76">
        <v>1</v>
      </c>
      <c r="K347" s="67">
        <f t="shared" si="377"/>
        <v>1</v>
      </c>
      <c r="L347" s="75">
        <f>L346*J347</f>
        <v>3.688629331968E+18</v>
      </c>
      <c r="M347" s="75">
        <f t="shared" si="378"/>
        <v>1.2578226022010879E+21</v>
      </c>
      <c r="N347" s="75">
        <f t="shared" si="379"/>
        <v>3.3903591316035113E+21</v>
      </c>
      <c r="O347" s="75">
        <f t="shared" si="380"/>
        <v>1.6951795658017556E+22</v>
      </c>
      <c r="P347" s="75">
        <f t="shared" si="381"/>
        <v>338875.73333333334</v>
      </c>
      <c r="Q347" s="106">
        <f t="shared" si="448"/>
        <v>2.6954191518507118</v>
      </c>
      <c r="R347" s="79">
        <f>Q347/(($C347/K$3))</f>
        <v>0.18286425724903066</v>
      </c>
      <c r="S347" s="76">
        <f t="shared" si="382"/>
        <v>331</v>
      </c>
      <c r="T347" s="76">
        <f t="shared" si="383"/>
        <v>10</v>
      </c>
      <c r="U347" s="76">
        <v>1</v>
      </c>
      <c r="V347" s="67">
        <f t="shared" si="384"/>
        <v>1.05</v>
      </c>
      <c r="W347" s="75">
        <f>W346*U347</f>
        <v>2.459086221312E+17</v>
      </c>
      <c r="X347" s="75">
        <f t="shared" si="385"/>
        <v>8.546554162169856E+19</v>
      </c>
      <c r="Y347" s="75">
        <f t="shared" si="386"/>
        <v>8.475897829008773E+20</v>
      </c>
      <c r="Z347" s="75">
        <f t="shared" si="387"/>
        <v>1.6951795658017556E+22</v>
      </c>
      <c r="AA347" s="75">
        <f t="shared" si="388"/>
        <v>338875.73333333334</v>
      </c>
      <c r="AB347" s="106">
        <f t="shared" si="389"/>
        <v>9.9173276950916271</v>
      </c>
      <c r="AC347" s="79">
        <f>AB347/(($C347/V$3))</f>
        <v>0.70645821437219869</v>
      </c>
      <c r="AD347" s="76">
        <f t="shared" si="390"/>
        <v>306</v>
      </c>
      <c r="AE347" s="76">
        <f t="shared" si="391"/>
        <v>10</v>
      </c>
      <c r="AF347" s="76">
        <v>1</v>
      </c>
      <c r="AG347" s="67">
        <f t="shared" si="392"/>
        <v>1.175</v>
      </c>
      <c r="AH347" s="75">
        <f>AH346*AF347</f>
        <v>1.639390814208E+16</v>
      </c>
      <c r="AI347" s="75">
        <f t="shared" si="393"/>
        <v>5.894429672484864E+18</v>
      </c>
      <c r="AJ347" s="75">
        <f t="shared" si="394"/>
        <v>2.6487180715652375E+19</v>
      </c>
      <c r="AK347" s="75">
        <f t="shared" si="395"/>
        <v>1.6951795658017556E+22</v>
      </c>
      <c r="AL347" s="75">
        <f t="shared" si="396"/>
        <v>338875.73333333334</v>
      </c>
      <c r="AM347" s="106">
        <f t="shared" si="397"/>
        <v>4.4935951716065521</v>
      </c>
      <c r="AN347" s="79">
        <f>AM347/(($C347/AG$3))</f>
        <v>0.35820721347609902</v>
      </c>
      <c r="AO347" s="76">
        <f t="shared" si="398"/>
        <v>276</v>
      </c>
      <c r="AP347" s="76">
        <f t="shared" si="399"/>
        <v>10</v>
      </c>
      <c r="AQ347" s="76">
        <v>1</v>
      </c>
      <c r="AR347" s="67">
        <f t="shared" si="400"/>
        <v>1.325</v>
      </c>
      <c r="AS347" s="75">
        <f>AS346*AQ347</f>
        <v>72861813964800</v>
      </c>
      <c r="AT347" s="75">
        <f t="shared" si="401"/>
        <v>2.664556536692736E+16</v>
      </c>
      <c r="AU347" s="75">
        <f t="shared" si="402"/>
        <v>4.1386219868206752E+17</v>
      </c>
      <c r="AV347" s="75">
        <f t="shared" si="403"/>
        <v>1.6951795658017556E+22</v>
      </c>
      <c r="AW347" s="75">
        <f t="shared" si="404"/>
        <v>338875.73333333334</v>
      </c>
      <c r="AX347" s="106">
        <f t="shared" si="405"/>
        <v>15.532122999940389</v>
      </c>
      <c r="AY347" s="79">
        <f>AX347/(($C347/AR$3))</f>
        <v>1.396205086493963</v>
      </c>
      <c r="AZ347" s="76">
        <f t="shared" si="406"/>
        <v>239</v>
      </c>
      <c r="BA347" s="76">
        <f t="shared" si="407"/>
        <v>10</v>
      </c>
      <c r="BB347" s="76">
        <v>1</v>
      </c>
      <c r="BC347" s="67">
        <f t="shared" si="408"/>
        <v>1.51</v>
      </c>
      <c r="BD347" s="75">
        <f>BD346*BB347</f>
        <v>371743948800</v>
      </c>
      <c r="BE347" s="75">
        <f t="shared" si="409"/>
        <v>134158673682432</v>
      </c>
      <c r="BF347" s="75">
        <f t="shared" si="410"/>
        <v>2450381995292289</v>
      </c>
      <c r="BG347" s="75">
        <f t="shared" si="411"/>
        <v>1.6951795658017556E+22</v>
      </c>
      <c r="BH347" s="75">
        <f t="shared" si="412"/>
        <v>338875.73333333334</v>
      </c>
      <c r="BI347" s="106">
        <f t="shared" si="413"/>
        <v>18.264804861537364</v>
      </c>
      <c r="BJ347" s="79">
        <f>BI347/(($C347/BC$3))</f>
        <v>1.8710892361547775</v>
      </c>
      <c r="BK347" s="76">
        <f t="shared" si="414"/>
        <v>189</v>
      </c>
      <c r="BL347" s="76">
        <f t="shared" si="415"/>
        <v>10</v>
      </c>
      <c r="BM347" s="76">
        <v>1</v>
      </c>
      <c r="BN347" s="67">
        <f t="shared" si="416"/>
        <v>1.76</v>
      </c>
      <c r="BO347" s="75">
        <f>BO346*BM347</f>
        <v>1896652800</v>
      </c>
      <c r="BP347" s="75">
        <f t="shared" si="417"/>
        <v>630902587392</v>
      </c>
      <c r="BQ347" s="75">
        <f t="shared" si="418"/>
        <v>2392951167277.6177</v>
      </c>
      <c r="BR347" s="75">
        <f t="shared" si="419"/>
        <v>1.6951795658017556E+22</v>
      </c>
      <c r="BS347" s="75">
        <f t="shared" si="420"/>
        <v>338875.73333333334</v>
      </c>
      <c r="BT347" s="106">
        <f t="shared" si="421"/>
        <v>3.7929011785630866</v>
      </c>
      <c r="BU347" s="79">
        <f>BT347/(($C347/BN$3))</f>
        <v>0.45288372281350286</v>
      </c>
      <c r="BV347" s="76">
        <f t="shared" si="422"/>
        <v>134</v>
      </c>
      <c r="BW347" s="76">
        <f t="shared" si="423"/>
        <v>10</v>
      </c>
      <c r="BX347" s="76">
        <v>1</v>
      </c>
      <c r="BY347" s="67">
        <f t="shared" si="424"/>
        <v>2.0350000000000001</v>
      </c>
      <c r="BZ347" s="75">
        <f>BZ346*BX347</f>
        <v>691200</v>
      </c>
      <c r="CA347" s="75">
        <f t="shared" si="425"/>
        <v>188483328</v>
      </c>
      <c r="CB347" s="75">
        <f t="shared" si="426"/>
        <v>1168433187.1472702</v>
      </c>
      <c r="CC347" s="75">
        <f t="shared" si="427"/>
        <v>1.6951795658017556E+22</v>
      </c>
      <c r="CD347" s="75">
        <f t="shared" si="428"/>
        <v>338875.73333333334</v>
      </c>
      <c r="CE347" s="106">
        <f t="shared" si="429"/>
        <v>6.1991328333680009</v>
      </c>
      <c r="CF347" s="79">
        <f>CE347/(($C347/BY$3))</f>
        <v>0.85585042848737325</v>
      </c>
      <c r="CG347" s="76">
        <f t="shared" si="430"/>
        <v>84</v>
      </c>
      <c r="CH347" s="76">
        <f t="shared" si="431"/>
        <v>10</v>
      </c>
      <c r="CI347" s="76">
        <v>1</v>
      </c>
      <c r="CJ347" s="67">
        <f t="shared" si="432"/>
        <v>2.2850000000000001</v>
      </c>
      <c r="CK347" s="75">
        <f>CK346*CI347</f>
        <v>4800</v>
      </c>
      <c r="CL347" s="75">
        <f t="shared" si="433"/>
        <v>921312</v>
      </c>
      <c r="CM347" s="75">
        <f t="shared" si="434"/>
        <v>1141048.0343235023</v>
      </c>
      <c r="CN347" s="75">
        <f t="shared" si="435"/>
        <v>1.6951795658017556E+22</v>
      </c>
      <c r="CO347" s="75">
        <f t="shared" si="436"/>
        <v>338875.73333333334</v>
      </c>
      <c r="CP347" s="106">
        <f t="shared" si="437"/>
        <v>1.2385033889968895</v>
      </c>
      <c r="CQ347" s="79">
        <f>CP347/(($C347/CJ$3))</f>
        <v>0.19199323228343912</v>
      </c>
      <c r="CR347" s="76">
        <f t="shared" si="438"/>
        <v>21</v>
      </c>
      <c r="CS347" s="76">
        <f t="shared" si="439"/>
        <v>10</v>
      </c>
      <c r="CT347" s="76">
        <v>1</v>
      </c>
      <c r="CU347" s="67">
        <f t="shared" si="440"/>
        <v>2.6</v>
      </c>
      <c r="CV347" s="75">
        <f>CV346*CT347</f>
        <v>6</v>
      </c>
      <c r="CW347" s="75">
        <f t="shared" si="441"/>
        <v>327.60000000000002</v>
      </c>
      <c r="CX347" s="75">
        <f t="shared" si="442"/>
        <v>183.79173679952584</v>
      </c>
      <c r="CY347" s="75">
        <f t="shared" si="443"/>
        <v>1.6951795658017556E+22</v>
      </c>
      <c r="CZ347" s="75">
        <f t="shared" si="444"/>
        <v>338875.73333333334</v>
      </c>
      <c r="DA347" s="106">
        <f t="shared" si="445"/>
        <v>0.56102483760539013</v>
      </c>
      <c r="DB347" s="79">
        <f>DA347/(($C347/CU$3))</f>
        <v>9.8959605005021323E-2</v>
      </c>
    </row>
    <row r="348" spans="1:106">
      <c r="A348" s="67">
        <v>8192</v>
      </c>
      <c r="B348" s="67">
        <f t="shared" si="373"/>
        <v>11.4</v>
      </c>
      <c r="C348" s="88">
        <f t="shared" si="447"/>
        <v>14.74</v>
      </c>
      <c r="D348" s="92"/>
      <c r="E348" s="70">
        <f t="shared" si="374"/>
        <v>3.8944999573221304E+20</v>
      </c>
      <c r="F348" s="67">
        <f t="shared" si="446"/>
        <v>68.400000000000034</v>
      </c>
      <c r="G348" s="71">
        <v>342</v>
      </c>
      <c r="H348" s="76">
        <f t="shared" si="375"/>
        <v>342</v>
      </c>
      <c r="I348" s="76">
        <f t="shared" si="376"/>
        <v>10</v>
      </c>
      <c r="J348" s="76">
        <v>1</v>
      </c>
      <c r="K348" s="67">
        <f t="shared" si="377"/>
        <v>1</v>
      </c>
      <c r="L348" s="75">
        <f>L347*J348</f>
        <v>3.688629331968E+18</v>
      </c>
      <c r="M348" s="75">
        <f t="shared" si="378"/>
        <v>1.261511231533056E+21</v>
      </c>
      <c r="N348" s="75">
        <f t="shared" si="379"/>
        <v>3.8944999573221304E+21</v>
      </c>
      <c r="O348" s="75">
        <f t="shared" si="380"/>
        <v>1.9472499786610654E+22</v>
      </c>
      <c r="P348" s="75">
        <f t="shared" si="381"/>
        <v>339148.79999999999</v>
      </c>
      <c r="Q348" s="106">
        <f t="shared" si="448"/>
        <v>3.0871702605369005</v>
      </c>
      <c r="R348" s="79">
        <f>Q348/(($C348/K$3))</f>
        <v>0.20944167303506786</v>
      </c>
      <c r="S348" s="76">
        <f t="shared" si="382"/>
        <v>332</v>
      </c>
      <c r="T348" s="76">
        <f t="shared" si="383"/>
        <v>10</v>
      </c>
      <c r="U348" s="76">
        <v>1</v>
      </c>
      <c r="V348" s="67">
        <f t="shared" si="384"/>
        <v>1.05</v>
      </c>
      <c r="W348" s="75">
        <f>W347*U348</f>
        <v>2.459086221312E+17</v>
      </c>
      <c r="X348" s="75">
        <f t="shared" si="385"/>
        <v>8.572374567493632E+19</v>
      </c>
      <c r="Y348" s="75">
        <f t="shared" si="386"/>
        <v>9.7362498933053194E+20</v>
      </c>
      <c r="Z348" s="75">
        <f t="shared" si="387"/>
        <v>1.9472499786610654E+22</v>
      </c>
      <c r="AA348" s="75">
        <f t="shared" si="388"/>
        <v>339148.79999999999</v>
      </c>
      <c r="AB348" s="106">
        <f t="shared" si="389"/>
        <v>11.357704702061309</v>
      </c>
      <c r="AC348" s="79">
        <f>AB348/(($C348/V$3))</f>
        <v>0.8090630893598626</v>
      </c>
      <c r="AD348" s="76">
        <f t="shared" si="390"/>
        <v>307</v>
      </c>
      <c r="AE348" s="76">
        <f t="shared" si="391"/>
        <v>10</v>
      </c>
      <c r="AF348" s="76">
        <v>1</v>
      </c>
      <c r="AG348" s="67">
        <f t="shared" si="392"/>
        <v>1.175</v>
      </c>
      <c r="AH348" s="75">
        <f>AH347*AF348</f>
        <v>1.639390814208E+16</v>
      </c>
      <c r="AI348" s="75">
        <f t="shared" si="393"/>
        <v>5.913692514551808E+18</v>
      </c>
      <c r="AJ348" s="75">
        <f t="shared" si="394"/>
        <v>3.0425780916579074E+19</v>
      </c>
      <c r="AK348" s="75">
        <f t="shared" si="395"/>
        <v>1.9472499786610654E+22</v>
      </c>
      <c r="AL348" s="75">
        <f t="shared" si="396"/>
        <v>339148.79999999999</v>
      </c>
      <c r="AM348" s="106">
        <f t="shared" si="397"/>
        <v>5.1449717484820923</v>
      </c>
      <c r="AN348" s="79">
        <f>AM348/(($C348/AG$3))</f>
        <v>0.4101317370737082</v>
      </c>
      <c r="AO348" s="76">
        <f t="shared" si="398"/>
        <v>277</v>
      </c>
      <c r="AP348" s="76">
        <f t="shared" si="399"/>
        <v>10</v>
      </c>
      <c r="AQ348" s="76">
        <v>1</v>
      </c>
      <c r="AR348" s="67">
        <f t="shared" si="400"/>
        <v>1.325</v>
      </c>
      <c r="AS348" s="75">
        <f>AS347*AQ348</f>
        <v>72861813964800</v>
      </c>
      <c r="AT348" s="75">
        <f t="shared" si="401"/>
        <v>2.674210727043072E+16</v>
      </c>
      <c r="AU348" s="75">
        <f t="shared" si="402"/>
        <v>4.7540282682154694E+17</v>
      </c>
      <c r="AV348" s="75">
        <f t="shared" si="403"/>
        <v>1.9472499786610654E+22</v>
      </c>
      <c r="AW348" s="75">
        <f t="shared" si="404"/>
        <v>339148.79999999999</v>
      </c>
      <c r="AX348" s="106">
        <f t="shared" si="405"/>
        <v>17.77731358318233</v>
      </c>
      <c r="AY348" s="79">
        <f>AX348/(($C348/AR$3))</f>
        <v>1.5980285276605555</v>
      </c>
      <c r="AZ348" s="76">
        <f t="shared" si="406"/>
        <v>240</v>
      </c>
      <c r="BA348" s="76">
        <f t="shared" si="407"/>
        <v>10</v>
      </c>
      <c r="BB348" s="76">
        <v>14</v>
      </c>
      <c r="BC348" s="67">
        <f t="shared" si="408"/>
        <v>1.51</v>
      </c>
      <c r="BD348" s="75">
        <f>BD347*BB348</f>
        <v>5204415283200</v>
      </c>
      <c r="BE348" s="75">
        <f t="shared" si="409"/>
        <v>1886080098631680</v>
      </c>
      <c r="BF348" s="75">
        <f t="shared" si="410"/>
        <v>2814749767106605.5</v>
      </c>
      <c r="BG348" s="75">
        <f t="shared" si="411"/>
        <v>1.9472499786610654E+22</v>
      </c>
      <c r="BH348" s="75">
        <f t="shared" si="412"/>
        <v>339148.79999999999</v>
      </c>
      <c r="BI348" s="106">
        <f t="shared" si="413"/>
        <v>1.4923808215508239</v>
      </c>
      <c r="BJ348" s="79">
        <f>BI348/(($C348/BC$3))</f>
        <v>0.15288297425656336</v>
      </c>
      <c r="BK348" s="76">
        <f t="shared" si="414"/>
        <v>190</v>
      </c>
      <c r="BL348" s="76">
        <f t="shared" si="415"/>
        <v>10</v>
      </c>
      <c r="BM348" s="76">
        <v>1</v>
      </c>
      <c r="BN348" s="67">
        <f t="shared" si="416"/>
        <v>1.76</v>
      </c>
      <c r="BO348" s="75">
        <f>BO347*BM348</f>
        <v>1896652800</v>
      </c>
      <c r="BP348" s="75">
        <f t="shared" si="417"/>
        <v>634240696320</v>
      </c>
      <c r="BQ348" s="75">
        <f t="shared" si="418"/>
        <v>2748779069440.0347</v>
      </c>
      <c r="BR348" s="75">
        <f t="shared" si="419"/>
        <v>1.9472499786610654E+22</v>
      </c>
      <c r="BS348" s="75">
        <f t="shared" si="420"/>
        <v>339148.79999999999</v>
      </c>
      <c r="BT348" s="106">
        <f t="shared" si="421"/>
        <v>4.3339682953002514</v>
      </c>
      <c r="BU348" s="79">
        <f>BT348/(($C348/BN$3))</f>
        <v>0.51748875167764197</v>
      </c>
      <c r="BV348" s="76">
        <f t="shared" si="422"/>
        <v>135</v>
      </c>
      <c r="BW348" s="76">
        <f t="shared" si="423"/>
        <v>10</v>
      </c>
      <c r="BX348" s="76">
        <v>1</v>
      </c>
      <c r="BY348" s="67">
        <f t="shared" si="424"/>
        <v>2.0350000000000001</v>
      </c>
      <c r="BZ348" s="75">
        <f>BZ347*BX348</f>
        <v>691200</v>
      </c>
      <c r="CA348" s="75">
        <f t="shared" si="425"/>
        <v>189889920</v>
      </c>
      <c r="CB348" s="75">
        <f t="shared" si="426"/>
        <v>1342177280.0000122</v>
      </c>
      <c r="CC348" s="75">
        <f t="shared" si="427"/>
        <v>1.9472499786610654E+22</v>
      </c>
      <c r="CD348" s="75">
        <f t="shared" si="428"/>
        <v>339148.79999999999</v>
      </c>
      <c r="CE348" s="106">
        <f t="shared" si="429"/>
        <v>7.0681860311490583</v>
      </c>
      <c r="CF348" s="79">
        <f>CE348/(($C348/BY$3))</f>
        <v>0.97583165355416102</v>
      </c>
      <c r="CG348" s="76">
        <f t="shared" si="430"/>
        <v>85</v>
      </c>
      <c r="CH348" s="76">
        <f t="shared" si="431"/>
        <v>10</v>
      </c>
      <c r="CI348" s="76">
        <v>1</v>
      </c>
      <c r="CJ348" s="67">
        <f t="shared" si="432"/>
        <v>2.2850000000000001</v>
      </c>
      <c r="CK348" s="75">
        <f>CK347*CI348</f>
        <v>4800</v>
      </c>
      <c r="CL348" s="75">
        <f t="shared" si="433"/>
        <v>932280</v>
      </c>
      <c r="CM348" s="75">
        <f t="shared" si="434"/>
        <v>1310720.0000000072</v>
      </c>
      <c r="CN348" s="75">
        <f t="shared" si="435"/>
        <v>1.9472499786610654E+22</v>
      </c>
      <c r="CO348" s="75">
        <f t="shared" si="436"/>
        <v>339148.79999999999</v>
      </c>
      <c r="CP348" s="106">
        <f t="shared" si="437"/>
        <v>1.4059295490625212</v>
      </c>
      <c r="CQ348" s="79">
        <f>CP348/(($C348/CJ$3))</f>
        <v>0.21794769468167308</v>
      </c>
      <c r="CR348" s="76">
        <f t="shared" si="438"/>
        <v>22</v>
      </c>
      <c r="CS348" s="76">
        <f t="shared" si="439"/>
        <v>10</v>
      </c>
      <c r="CT348" s="76">
        <v>1</v>
      </c>
      <c r="CU348" s="67">
        <f t="shared" si="440"/>
        <v>2.6</v>
      </c>
      <c r="CV348" s="75">
        <f>CV347*CT348</f>
        <v>6</v>
      </c>
      <c r="CW348" s="75">
        <f t="shared" si="441"/>
        <v>343.2</v>
      </c>
      <c r="CX348" s="75">
        <f t="shared" si="442"/>
        <v>211.12126572366336</v>
      </c>
      <c r="CY348" s="75">
        <f t="shared" si="443"/>
        <v>1.9472499786610654E+22</v>
      </c>
      <c r="CZ348" s="75">
        <f t="shared" si="444"/>
        <v>339148.79999999999</v>
      </c>
      <c r="DA348" s="106">
        <f t="shared" si="445"/>
        <v>0.61515520315752725</v>
      </c>
      <c r="DB348" s="79">
        <f>DA348/(($C348/CU$3))</f>
        <v>0.10850770204949599</v>
      </c>
    </row>
    <row r="349" spans="1:106">
      <c r="A349" s="67">
        <v>8192</v>
      </c>
      <c r="B349" s="67">
        <f t="shared" si="373"/>
        <v>11.433333333333334</v>
      </c>
      <c r="C349" s="88">
        <f t="shared" si="447"/>
        <v>14.74</v>
      </c>
      <c r="D349" s="92"/>
      <c r="E349" s="70">
        <f t="shared" si="374"/>
        <v>4.4736056945119547E+20</v>
      </c>
      <c r="F349" s="67">
        <f t="shared" si="446"/>
        <v>68.600000000000037</v>
      </c>
      <c r="G349" s="71">
        <v>343</v>
      </c>
      <c r="H349" s="76">
        <f t="shared" si="375"/>
        <v>343</v>
      </c>
      <c r="I349" s="76">
        <f t="shared" si="376"/>
        <v>10</v>
      </c>
      <c r="J349" s="76">
        <v>1</v>
      </c>
      <c r="K349" s="67">
        <f t="shared" si="377"/>
        <v>1</v>
      </c>
      <c r="L349" s="75">
        <f>L348*J349</f>
        <v>3.688629331968E+18</v>
      </c>
      <c r="M349" s="75">
        <f t="shared" si="378"/>
        <v>1.2651998608650241E+21</v>
      </c>
      <c r="N349" s="75">
        <f t="shared" si="379"/>
        <v>4.4736056945119545E+21</v>
      </c>
      <c r="O349" s="75">
        <f t="shared" si="380"/>
        <v>2.2368028472559771E+22</v>
      </c>
      <c r="P349" s="75">
        <f t="shared" si="381"/>
        <v>339421.8666666667</v>
      </c>
      <c r="Q349" s="106">
        <f t="shared" si="448"/>
        <v>3.5358885444812849</v>
      </c>
      <c r="R349" s="79">
        <f>Q349/(($C349/K$3))</f>
        <v>0.23988389039900168</v>
      </c>
      <c r="S349" s="76">
        <f t="shared" si="382"/>
        <v>333</v>
      </c>
      <c r="T349" s="76">
        <f t="shared" si="383"/>
        <v>10</v>
      </c>
      <c r="U349" s="76">
        <v>1</v>
      </c>
      <c r="V349" s="67">
        <f t="shared" si="384"/>
        <v>1.05</v>
      </c>
      <c r="W349" s="75">
        <f>W348*U349</f>
        <v>2.459086221312E+17</v>
      </c>
      <c r="X349" s="75">
        <f t="shared" si="385"/>
        <v>8.598194972817408E+19</v>
      </c>
      <c r="Y349" s="75">
        <f t="shared" si="386"/>
        <v>1.1184014236279878E+21</v>
      </c>
      <c r="Z349" s="75">
        <f t="shared" si="387"/>
        <v>2.2368028472559771E+22</v>
      </c>
      <c r="AA349" s="75">
        <f t="shared" si="388"/>
        <v>339421.8666666667</v>
      </c>
      <c r="AB349" s="106">
        <f t="shared" si="389"/>
        <v>13.007397798767482</v>
      </c>
      <c r="AC349" s="79">
        <f>AB349/(($C349/V$3))</f>
        <v>0.92657854061776501</v>
      </c>
      <c r="AD349" s="76">
        <f t="shared" si="390"/>
        <v>308</v>
      </c>
      <c r="AE349" s="76">
        <f t="shared" si="391"/>
        <v>10</v>
      </c>
      <c r="AF349" s="76">
        <v>1</v>
      </c>
      <c r="AG349" s="67">
        <f t="shared" si="392"/>
        <v>1.175</v>
      </c>
      <c r="AH349" s="75">
        <f>AH348*AF349</f>
        <v>1.639390814208E+16</v>
      </c>
      <c r="AI349" s="75">
        <f t="shared" si="393"/>
        <v>5.932955356618752E+18</v>
      </c>
      <c r="AJ349" s="75">
        <f t="shared" si="394"/>
        <v>3.4950044488374563E+19</v>
      </c>
      <c r="AK349" s="75">
        <f t="shared" si="395"/>
        <v>2.2368028472559771E+22</v>
      </c>
      <c r="AL349" s="75">
        <f t="shared" si="396"/>
        <v>339421.8666666667</v>
      </c>
      <c r="AM349" s="106">
        <f t="shared" si="397"/>
        <v>5.8908322054681577</v>
      </c>
      <c r="AN349" s="79">
        <f>AM349/(($C349/AG$3))</f>
        <v>0.46958804894335726</v>
      </c>
      <c r="AO349" s="76">
        <f t="shared" si="398"/>
        <v>278</v>
      </c>
      <c r="AP349" s="76">
        <f t="shared" si="399"/>
        <v>10</v>
      </c>
      <c r="AQ349" s="76">
        <v>1</v>
      </c>
      <c r="AR349" s="67">
        <f t="shared" si="400"/>
        <v>1.325</v>
      </c>
      <c r="AS349" s="75">
        <f>AS348*AQ349</f>
        <v>72861813964800</v>
      </c>
      <c r="AT349" s="75">
        <f t="shared" si="401"/>
        <v>2.683864917393408E+16</v>
      </c>
      <c r="AU349" s="75">
        <f t="shared" si="402"/>
        <v>5.4609444513085133E+17</v>
      </c>
      <c r="AV349" s="75">
        <f t="shared" si="403"/>
        <v>2.2368028472559771E+22</v>
      </c>
      <c r="AW349" s="75">
        <f t="shared" si="404"/>
        <v>339421.8666666667</v>
      </c>
      <c r="AX349" s="106">
        <f t="shared" si="405"/>
        <v>20.347314858946881</v>
      </c>
      <c r="AY349" s="79">
        <f>AX349/(($C349/AR$3))</f>
        <v>1.8290496735484814</v>
      </c>
      <c r="AZ349" s="76">
        <f t="shared" si="406"/>
        <v>241</v>
      </c>
      <c r="BA349" s="76">
        <f t="shared" si="407"/>
        <v>10</v>
      </c>
      <c r="BB349" s="76">
        <v>1</v>
      </c>
      <c r="BC349" s="67">
        <f t="shared" si="408"/>
        <v>1.51</v>
      </c>
      <c r="BD349" s="75">
        <f>BD348*BB349</f>
        <v>5204415283200</v>
      </c>
      <c r="BE349" s="75">
        <f t="shared" si="409"/>
        <v>1893938765709312</v>
      </c>
      <c r="BF349" s="75">
        <f t="shared" si="410"/>
        <v>3233298427203645</v>
      </c>
      <c r="BG349" s="75">
        <f t="shared" si="411"/>
        <v>2.2368028472559771E+22</v>
      </c>
      <c r="BH349" s="75">
        <f t="shared" si="412"/>
        <v>339421.8666666667</v>
      </c>
      <c r="BI349" s="106">
        <f t="shared" si="413"/>
        <v>1.7071821358452</v>
      </c>
      <c r="BJ349" s="79">
        <f>BI349/(($C349/BC$3))</f>
        <v>0.17488772219309714</v>
      </c>
      <c r="BK349" s="76">
        <f t="shared" si="414"/>
        <v>191</v>
      </c>
      <c r="BL349" s="76">
        <f t="shared" si="415"/>
        <v>10</v>
      </c>
      <c r="BM349" s="76">
        <v>1</v>
      </c>
      <c r="BN349" s="67">
        <f t="shared" si="416"/>
        <v>1.76</v>
      </c>
      <c r="BO349" s="75">
        <f>BO348*BM349</f>
        <v>1896652800</v>
      </c>
      <c r="BP349" s="75">
        <f t="shared" si="417"/>
        <v>637578805248</v>
      </c>
      <c r="BQ349" s="75">
        <f t="shared" si="418"/>
        <v>3157517995316.0493</v>
      </c>
      <c r="BR349" s="75">
        <f t="shared" si="419"/>
        <v>2.2368028472559771E+22</v>
      </c>
      <c r="BS349" s="75">
        <f t="shared" si="420"/>
        <v>339421.8666666667</v>
      </c>
      <c r="BT349" s="106">
        <f t="shared" si="421"/>
        <v>4.9523572134551506</v>
      </c>
      <c r="BU349" s="79">
        <f>BT349/(($C349/BN$3))</f>
        <v>0.59132623444240606</v>
      </c>
      <c r="BV349" s="76">
        <f t="shared" si="422"/>
        <v>136</v>
      </c>
      <c r="BW349" s="76">
        <f t="shared" si="423"/>
        <v>10</v>
      </c>
      <c r="BX349" s="76">
        <v>1</v>
      </c>
      <c r="BY349" s="67">
        <f t="shared" si="424"/>
        <v>2.0350000000000001</v>
      </c>
      <c r="BZ349" s="75">
        <f>BZ348*BX349</f>
        <v>691200</v>
      </c>
      <c r="CA349" s="75">
        <f t="shared" si="425"/>
        <v>191296512</v>
      </c>
      <c r="CB349" s="75">
        <f t="shared" si="426"/>
        <v>1541756833.650409</v>
      </c>
      <c r="CC349" s="75">
        <f t="shared" si="427"/>
        <v>2.2368028472559771E+22</v>
      </c>
      <c r="CD349" s="75">
        <f t="shared" si="428"/>
        <v>339421.8666666667</v>
      </c>
      <c r="CE349" s="106">
        <f t="shared" si="429"/>
        <v>8.0595135663028135</v>
      </c>
      <c r="CF349" s="79">
        <f>CE349/(($C349/BY$3))</f>
        <v>1.1126940371388212</v>
      </c>
      <c r="CG349" s="76">
        <f t="shared" si="430"/>
        <v>86</v>
      </c>
      <c r="CH349" s="76">
        <f t="shared" si="431"/>
        <v>10</v>
      </c>
      <c r="CI349" s="76">
        <v>1</v>
      </c>
      <c r="CJ349" s="67">
        <f t="shared" si="432"/>
        <v>2.2850000000000001</v>
      </c>
      <c r="CK349" s="75">
        <f>CK348*CI349</f>
        <v>4800</v>
      </c>
      <c r="CL349" s="75">
        <f t="shared" si="433"/>
        <v>943248.00000000012</v>
      </c>
      <c r="CM349" s="75">
        <f t="shared" si="434"/>
        <v>1505621.9078617222</v>
      </c>
      <c r="CN349" s="75">
        <f t="shared" si="435"/>
        <v>2.2368028472559771E+22</v>
      </c>
      <c r="CO349" s="75">
        <f t="shared" si="436"/>
        <v>339421.8666666667</v>
      </c>
      <c r="CP349" s="106">
        <f t="shared" si="437"/>
        <v>1.5962100188515873</v>
      </c>
      <c r="CQ349" s="79">
        <f>CP349/(($C349/CJ$3))</f>
        <v>0.24744504023581257</v>
      </c>
      <c r="CR349" s="76">
        <f t="shared" si="438"/>
        <v>23</v>
      </c>
      <c r="CS349" s="76">
        <f t="shared" si="439"/>
        <v>10</v>
      </c>
      <c r="CT349" s="76">
        <v>1</v>
      </c>
      <c r="CU349" s="67">
        <f t="shared" si="440"/>
        <v>2.6</v>
      </c>
      <c r="CV349" s="75">
        <f>CV348*CT349</f>
        <v>6</v>
      </c>
      <c r="CW349" s="75">
        <f t="shared" si="441"/>
        <v>358.8</v>
      </c>
      <c r="CX349" s="75">
        <f t="shared" si="442"/>
        <v>242.51465064166408</v>
      </c>
      <c r="CY349" s="75">
        <f t="shared" si="443"/>
        <v>2.2368028472559771E+22</v>
      </c>
      <c r="CZ349" s="75">
        <f t="shared" si="444"/>
        <v>339421.8666666667</v>
      </c>
      <c r="DA349" s="106">
        <f t="shared" si="445"/>
        <v>0.6759048234160091</v>
      </c>
      <c r="DB349" s="79">
        <f>DA349/(($C349/CU$3))</f>
        <v>0.11922337455099211</v>
      </c>
    </row>
    <row r="350" spans="1:106">
      <c r="A350" s="67">
        <v>8192</v>
      </c>
      <c r="B350" s="67">
        <f t="shared" si="373"/>
        <v>11.466666666666667</v>
      </c>
      <c r="C350" s="88">
        <f t="shared" si="447"/>
        <v>14.74</v>
      </c>
      <c r="D350" s="92"/>
      <c r="E350" s="70">
        <f t="shared" si="374"/>
        <v>5.1388235021912506E+20</v>
      </c>
      <c r="F350" s="67">
        <f t="shared" si="446"/>
        <v>68.800000000000026</v>
      </c>
      <c r="G350" s="71">
        <v>344</v>
      </c>
      <c r="H350" s="76">
        <f t="shared" si="375"/>
        <v>344</v>
      </c>
      <c r="I350" s="76">
        <f t="shared" si="376"/>
        <v>10</v>
      </c>
      <c r="J350" s="76">
        <v>1</v>
      </c>
      <c r="K350" s="67">
        <f t="shared" si="377"/>
        <v>1</v>
      </c>
      <c r="L350" s="75">
        <f>L349*J350</f>
        <v>3.688629331968E+18</v>
      </c>
      <c r="M350" s="75">
        <f t="shared" si="378"/>
        <v>1.268888490196992E+21</v>
      </c>
      <c r="N350" s="75">
        <f t="shared" si="379"/>
        <v>5.1388235021912501E+21</v>
      </c>
      <c r="O350" s="75">
        <f t="shared" si="380"/>
        <v>2.5694117510956251E+22</v>
      </c>
      <c r="P350" s="75">
        <f t="shared" si="381"/>
        <v>339694.93333333335</v>
      </c>
      <c r="Q350" s="106">
        <f t="shared" si="448"/>
        <v>4.0498621761424127</v>
      </c>
      <c r="R350" s="79">
        <f>Q350/(($C350/K$3))</f>
        <v>0.27475320055240249</v>
      </c>
      <c r="S350" s="76">
        <f t="shared" si="382"/>
        <v>334</v>
      </c>
      <c r="T350" s="76">
        <f t="shared" si="383"/>
        <v>10</v>
      </c>
      <c r="U350" s="76">
        <v>1</v>
      </c>
      <c r="V350" s="67">
        <f t="shared" si="384"/>
        <v>1.05</v>
      </c>
      <c r="W350" s="75">
        <f>W349*U350</f>
        <v>2.459086221312E+17</v>
      </c>
      <c r="X350" s="75">
        <f t="shared" si="385"/>
        <v>8.624015378141184E+19</v>
      </c>
      <c r="Y350" s="75">
        <f t="shared" si="386"/>
        <v>1.2847058755478117E+21</v>
      </c>
      <c r="Z350" s="75">
        <f t="shared" si="387"/>
        <v>2.5694117510956251E+22</v>
      </c>
      <c r="AA350" s="75">
        <f t="shared" si="388"/>
        <v>339694.93333333335</v>
      </c>
      <c r="AB350" s="106">
        <f t="shared" si="389"/>
        <v>14.896841195391243</v>
      </c>
      <c r="AC350" s="79">
        <f>AB350/(($C350/V$3))</f>
        <v>1.0611725410556856</v>
      </c>
      <c r="AD350" s="76">
        <f t="shared" si="390"/>
        <v>309</v>
      </c>
      <c r="AE350" s="76">
        <f t="shared" si="391"/>
        <v>10</v>
      </c>
      <c r="AF350" s="76">
        <v>1</v>
      </c>
      <c r="AG350" s="67">
        <f t="shared" si="392"/>
        <v>1.175</v>
      </c>
      <c r="AH350" s="75">
        <f>AH349*AF350</f>
        <v>1.639390814208E+16</v>
      </c>
      <c r="AI350" s="75">
        <f t="shared" si="393"/>
        <v>5.952218198685696E+18</v>
      </c>
      <c r="AJ350" s="75">
        <f t="shared" si="394"/>
        <v>4.0147058610869051E+19</v>
      </c>
      <c r="AK350" s="75">
        <f t="shared" si="395"/>
        <v>2.5694117510956251E+22</v>
      </c>
      <c r="AL350" s="75">
        <f t="shared" si="396"/>
        <v>339694.93333333335</v>
      </c>
      <c r="AM350" s="106">
        <f t="shared" si="397"/>
        <v>6.7448902696030011</v>
      </c>
      <c r="AN350" s="79">
        <f>AM350/(($C350/AG$3))</f>
        <v>0.53766933967323793</v>
      </c>
      <c r="AO350" s="76">
        <f t="shared" si="398"/>
        <v>279</v>
      </c>
      <c r="AP350" s="76">
        <f t="shared" si="399"/>
        <v>10</v>
      </c>
      <c r="AQ350" s="76">
        <v>1</v>
      </c>
      <c r="AR350" s="67">
        <f t="shared" si="400"/>
        <v>1.325</v>
      </c>
      <c r="AS350" s="75">
        <f>AS349*AQ350</f>
        <v>72861813964800</v>
      </c>
      <c r="AT350" s="75">
        <f t="shared" si="401"/>
        <v>2.693519107743744E+16</v>
      </c>
      <c r="AU350" s="75">
        <f t="shared" si="402"/>
        <v>6.2729779079482765E+17</v>
      </c>
      <c r="AV350" s="75">
        <f t="shared" si="403"/>
        <v>2.5694117510956251E+22</v>
      </c>
      <c r="AW350" s="75">
        <f t="shared" si="404"/>
        <v>339694.93333333335</v>
      </c>
      <c r="AX350" s="106">
        <f t="shared" si="405"/>
        <v>23.289153174795576</v>
      </c>
      <c r="AY350" s="79">
        <f>AX350/(($C350/AR$3))</f>
        <v>2.0934957908143921</v>
      </c>
      <c r="AZ350" s="76">
        <f t="shared" si="406"/>
        <v>242</v>
      </c>
      <c r="BA350" s="76">
        <f t="shared" si="407"/>
        <v>10</v>
      </c>
      <c r="BB350" s="76">
        <v>1</v>
      </c>
      <c r="BC350" s="67">
        <f t="shared" si="408"/>
        <v>1.51</v>
      </c>
      <c r="BD350" s="75">
        <f>BD349*BB350</f>
        <v>5204415283200</v>
      </c>
      <c r="BE350" s="75">
        <f t="shared" si="409"/>
        <v>1901797432786944</v>
      </c>
      <c r="BF350" s="75">
        <f t="shared" si="410"/>
        <v>3714084584543328</v>
      </c>
      <c r="BG350" s="75">
        <f t="shared" si="411"/>
        <v>2.5694117510956251E+22</v>
      </c>
      <c r="BH350" s="75">
        <f t="shared" si="412"/>
        <v>339694.93333333335</v>
      </c>
      <c r="BI350" s="106">
        <f t="shared" si="413"/>
        <v>1.9529338511623768</v>
      </c>
      <c r="BJ350" s="79">
        <f>BI350/(($C350/BC$3))</f>
        <v>0.2000631014420074</v>
      </c>
      <c r="BK350" s="76">
        <f t="shared" si="414"/>
        <v>192</v>
      </c>
      <c r="BL350" s="76">
        <f t="shared" si="415"/>
        <v>10</v>
      </c>
      <c r="BM350" s="76">
        <v>1</v>
      </c>
      <c r="BN350" s="67">
        <f t="shared" si="416"/>
        <v>1.76</v>
      </c>
      <c r="BO350" s="75">
        <f>BO349*BM350</f>
        <v>1896652800</v>
      </c>
      <c r="BP350" s="75">
        <f t="shared" si="417"/>
        <v>640916914176</v>
      </c>
      <c r="BQ350" s="75">
        <f t="shared" si="418"/>
        <v>3627035727093.0815</v>
      </c>
      <c r="BR350" s="75">
        <f t="shared" si="419"/>
        <v>2.5694117510956251E+22</v>
      </c>
      <c r="BS350" s="75">
        <f t="shared" si="420"/>
        <v>339694.93333333335</v>
      </c>
      <c r="BT350" s="106">
        <f t="shared" si="421"/>
        <v>5.6591356022429355</v>
      </c>
      <c r="BU350" s="79">
        <f>BT350/(($C350/BN$3))</f>
        <v>0.67571768384990272</v>
      </c>
      <c r="BV350" s="76">
        <f t="shared" si="422"/>
        <v>137</v>
      </c>
      <c r="BW350" s="76">
        <f t="shared" si="423"/>
        <v>10</v>
      </c>
      <c r="BX350" s="76">
        <v>1</v>
      </c>
      <c r="BY350" s="67">
        <f t="shared" si="424"/>
        <v>2.0350000000000001</v>
      </c>
      <c r="BZ350" s="75">
        <f>BZ349*BX350</f>
        <v>691200</v>
      </c>
      <c r="CA350" s="75">
        <f t="shared" si="425"/>
        <v>192703104</v>
      </c>
      <c r="CB350" s="75">
        <f t="shared" si="426"/>
        <v>1771013538.6196623</v>
      </c>
      <c r="CC350" s="75">
        <f t="shared" si="427"/>
        <v>2.5694117510956251E+22</v>
      </c>
      <c r="CD350" s="75">
        <f t="shared" si="428"/>
        <v>339694.93333333335</v>
      </c>
      <c r="CE350" s="106">
        <f t="shared" si="429"/>
        <v>9.1903736984935236</v>
      </c>
      <c r="CF350" s="79">
        <f>CE350/(($C350/BY$3))</f>
        <v>1.2688202494188821</v>
      </c>
      <c r="CG350" s="76">
        <f t="shared" si="430"/>
        <v>87</v>
      </c>
      <c r="CH350" s="76">
        <f t="shared" si="431"/>
        <v>10</v>
      </c>
      <c r="CI350" s="76">
        <v>1</v>
      </c>
      <c r="CJ350" s="67">
        <f t="shared" si="432"/>
        <v>2.2850000000000001</v>
      </c>
      <c r="CK350" s="75">
        <f>CK349*CI350</f>
        <v>4800</v>
      </c>
      <c r="CL350" s="75">
        <f t="shared" si="433"/>
        <v>954216.00000000012</v>
      </c>
      <c r="CM350" s="75">
        <f t="shared" si="434"/>
        <v>1729505.4088082581</v>
      </c>
      <c r="CN350" s="75">
        <f t="shared" si="435"/>
        <v>2.5694117510956251E+22</v>
      </c>
      <c r="CO350" s="75">
        <f t="shared" si="436"/>
        <v>339694.93333333335</v>
      </c>
      <c r="CP350" s="106">
        <f t="shared" si="437"/>
        <v>1.8124883766445521</v>
      </c>
      <c r="CQ350" s="79">
        <f>CP350/(($C350/CJ$3))</f>
        <v>0.28097258755989157</v>
      </c>
      <c r="CR350" s="76">
        <f t="shared" si="438"/>
        <v>24</v>
      </c>
      <c r="CS350" s="76">
        <f t="shared" si="439"/>
        <v>10</v>
      </c>
      <c r="CT350" s="76">
        <v>1</v>
      </c>
      <c r="CU350" s="67">
        <f t="shared" si="440"/>
        <v>2.6</v>
      </c>
      <c r="CV350" s="75">
        <f>CV349*CT350</f>
        <v>6</v>
      </c>
      <c r="CW350" s="75">
        <f t="shared" si="441"/>
        <v>374.40000000000003</v>
      </c>
      <c r="CX350" s="75">
        <f t="shared" si="442"/>
        <v>278.57618025476017</v>
      </c>
      <c r="CY350" s="75">
        <f t="shared" si="443"/>
        <v>2.5694117510956251E+22</v>
      </c>
      <c r="CZ350" s="75">
        <f t="shared" si="444"/>
        <v>339694.93333333335</v>
      </c>
      <c r="DA350" s="106">
        <f t="shared" si="445"/>
        <v>0.74406031050950894</v>
      </c>
      <c r="DB350" s="79">
        <f>DA350/(($C350/CU$3))</f>
        <v>0.13124537363125666</v>
      </c>
    </row>
    <row r="351" spans="1:106">
      <c r="A351" s="67">
        <v>8192</v>
      </c>
      <c r="B351" s="67">
        <f t="shared" si="373"/>
        <v>11.5</v>
      </c>
      <c r="C351" s="88">
        <f t="shared" si="447"/>
        <v>14.74</v>
      </c>
      <c r="D351" s="92"/>
      <c r="E351" s="70">
        <f t="shared" si="374"/>
        <v>5.9029581035871928E+20</v>
      </c>
      <c r="F351" s="67">
        <f t="shared" si="446"/>
        <v>69.000000000000028</v>
      </c>
      <c r="G351" s="71">
        <v>345</v>
      </c>
      <c r="H351" s="76">
        <f t="shared" si="375"/>
        <v>345</v>
      </c>
      <c r="I351" s="76">
        <f t="shared" si="376"/>
        <v>10</v>
      </c>
      <c r="J351" s="76">
        <v>1</v>
      </c>
      <c r="K351" s="67">
        <f t="shared" si="377"/>
        <v>1</v>
      </c>
      <c r="L351" s="75">
        <f>L350*J351</f>
        <v>3.688629331968E+18</v>
      </c>
      <c r="M351" s="75">
        <f t="shared" si="378"/>
        <v>1.2725771195289599E+21</v>
      </c>
      <c r="N351" s="75">
        <f t="shared" si="379"/>
        <v>5.9029581035871928E+21</v>
      </c>
      <c r="O351" s="75">
        <f t="shared" si="380"/>
        <v>2.9514790517935962E+22</v>
      </c>
      <c r="P351" s="75">
        <f t="shared" si="381"/>
        <v>339968</v>
      </c>
      <c r="Q351" s="106">
        <f t="shared" si="448"/>
        <v>4.6385857587728383</v>
      </c>
      <c r="R351" s="79">
        <f>Q351/(($C351/K$3))</f>
        <v>0.31469374211484658</v>
      </c>
      <c r="S351" s="76">
        <f t="shared" si="382"/>
        <v>335</v>
      </c>
      <c r="T351" s="76">
        <f t="shared" si="383"/>
        <v>10</v>
      </c>
      <c r="U351" s="76">
        <v>1</v>
      </c>
      <c r="V351" s="67">
        <f t="shared" si="384"/>
        <v>1.05</v>
      </c>
      <c r="W351" s="75">
        <f>W350*U351</f>
        <v>2.459086221312E+17</v>
      </c>
      <c r="X351" s="75">
        <f t="shared" si="385"/>
        <v>8.64983578346496E+19</v>
      </c>
      <c r="Y351" s="75">
        <f t="shared" si="386"/>
        <v>1.4757395258967969E+21</v>
      </c>
      <c r="Z351" s="75">
        <f t="shared" si="387"/>
        <v>2.9514790517935962E+22</v>
      </c>
      <c r="AA351" s="75">
        <f t="shared" si="388"/>
        <v>339968</v>
      </c>
      <c r="AB351" s="106">
        <f t="shared" si="389"/>
        <v>17.060896447512022</v>
      </c>
      <c r="AC351" s="79">
        <f>AB351/(($C351/V$3))</f>
        <v>1.2153284443614398</v>
      </c>
      <c r="AD351" s="76">
        <f t="shared" si="390"/>
        <v>310</v>
      </c>
      <c r="AE351" s="76">
        <f t="shared" si="391"/>
        <v>10</v>
      </c>
      <c r="AF351" s="76">
        <v>1</v>
      </c>
      <c r="AG351" s="67">
        <f t="shared" si="392"/>
        <v>1.175</v>
      </c>
      <c r="AH351" s="75">
        <f>AH350*AF351</f>
        <v>1.639390814208E+16</v>
      </c>
      <c r="AI351" s="75">
        <f t="shared" si="393"/>
        <v>5.97148104075264E+18</v>
      </c>
      <c r="AJ351" s="75">
        <f t="shared" si="394"/>
        <v>4.6116860184274821E+19</v>
      </c>
      <c r="AK351" s="75">
        <f t="shared" si="395"/>
        <v>2.9514790517935962E+22</v>
      </c>
      <c r="AL351" s="75">
        <f t="shared" si="396"/>
        <v>339968</v>
      </c>
      <c r="AM351" s="106">
        <f t="shared" si="397"/>
        <v>7.7228513110145105</v>
      </c>
      <c r="AN351" s="79">
        <f>AM351/(($C351/AG$3))</f>
        <v>0.61562756380203876</v>
      </c>
      <c r="AO351" s="76">
        <f t="shared" si="398"/>
        <v>280</v>
      </c>
      <c r="AP351" s="76">
        <f t="shared" si="399"/>
        <v>10</v>
      </c>
      <c r="AQ351" s="76">
        <v>15</v>
      </c>
      <c r="AR351" s="67">
        <f t="shared" si="400"/>
        <v>1.325</v>
      </c>
      <c r="AS351" s="75">
        <f>AS350*AQ351</f>
        <v>1092927209472000</v>
      </c>
      <c r="AT351" s="75">
        <f t="shared" si="401"/>
        <v>4.05475994714112E+17</v>
      </c>
      <c r="AU351" s="75">
        <f t="shared" si="402"/>
        <v>7.205759403792928E+17</v>
      </c>
      <c r="AV351" s="75">
        <f t="shared" si="403"/>
        <v>2.9514790517935962E+22</v>
      </c>
      <c r="AW351" s="75">
        <f t="shared" si="404"/>
        <v>339968</v>
      </c>
      <c r="AX351" s="106">
        <f t="shared" si="405"/>
        <v>1.7771112218057386</v>
      </c>
      <c r="AY351" s="79">
        <f>AX351/(($C351/AR$3))</f>
        <v>0.15974710779461354</v>
      </c>
      <c r="AZ351" s="76">
        <f t="shared" si="406"/>
        <v>243</v>
      </c>
      <c r="BA351" s="76">
        <f t="shared" si="407"/>
        <v>10</v>
      </c>
      <c r="BB351" s="76">
        <v>1</v>
      </c>
      <c r="BC351" s="67">
        <f t="shared" si="408"/>
        <v>1.51</v>
      </c>
      <c r="BD351" s="75">
        <f>BD350*BB351</f>
        <v>5204415283200</v>
      </c>
      <c r="BE351" s="75">
        <f t="shared" si="409"/>
        <v>1909656099864576</v>
      </c>
      <c r="BF351" s="75">
        <f t="shared" si="410"/>
        <v>4266362852584767.5</v>
      </c>
      <c r="BG351" s="75">
        <f t="shared" si="411"/>
        <v>2.9514790517935962E+22</v>
      </c>
      <c r="BH351" s="75">
        <f t="shared" si="412"/>
        <v>339968</v>
      </c>
      <c r="BI351" s="106">
        <f t="shared" si="413"/>
        <v>2.2341000837204765</v>
      </c>
      <c r="BJ351" s="79">
        <f>BI351/(($C351/BC$3))</f>
        <v>0.22886642648696878</v>
      </c>
      <c r="BK351" s="76">
        <f t="shared" si="414"/>
        <v>193</v>
      </c>
      <c r="BL351" s="76">
        <f t="shared" si="415"/>
        <v>10</v>
      </c>
      <c r="BM351" s="76">
        <v>1</v>
      </c>
      <c r="BN351" s="67">
        <f t="shared" si="416"/>
        <v>1.76</v>
      </c>
      <c r="BO351" s="75">
        <f>BO350*BM351</f>
        <v>1896652800</v>
      </c>
      <c r="BP351" s="75">
        <f t="shared" si="417"/>
        <v>644255023104</v>
      </c>
      <c r="BQ351" s="75">
        <f t="shared" si="418"/>
        <v>4166369973227.2979</v>
      </c>
      <c r="BR351" s="75">
        <f t="shared" si="419"/>
        <v>2.9514790517935962E+22</v>
      </c>
      <c r="BS351" s="75">
        <f t="shared" si="420"/>
        <v>339968</v>
      </c>
      <c r="BT351" s="106">
        <f t="shared" si="421"/>
        <v>6.4669576857218143</v>
      </c>
      <c r="BU351" s="79">
        <f>BT351/(($C351/BN$3))</f>
        <v>0.77217405202648526</v>
      </c>
      <c r="BV351" s="76">
        <f t="shared" si="422"/>
        <v>138</v>
      </c>
      <c r="BW351" s="76">
        <f t="shared" si="423"/>
        <v>10</v>
      </c>
      <c r="BX351" s="76">
        <v>1</v>
      </c>
      <c r="BY351" s="67">
        <f t="shared" si="424"/>
        <v>2.0350000000000001</v>
      </c>
      <c r="BZ351" s="75">
        <f>BZ350*BX351</f>
        <v>691200</v>
      </c>
      <c r="CA351" s="75">
        <f t="shared" si="425"/>
        <v>194109696</v>
      </c>
      <c r="CB351" s="75">
        <f t="shared" si="426"/>
        <v>2034360338.4898841</v>
      </c>
      <c r="CC351" s="75">
        <f t="shared" si="427"/>
        <v>2.9514790517935962E+22</v>
      </c>
      <c r="CD351" s="75">
        <f t="shared" si="428"/>
        <v>339968</v>
      </c>
      <c r="CE351" s="106">
        <f t="shared" si="429"/>
        <v>10.480467387316315</v>
      </c>
      <c r="CF351" s="79">
        <f>CE351/(($C351/BY$3))</f>
        <v>1.4469301989951628</v>
      </c>
      <c r="CG351" s="76">
        <f t="shared" si="430"/>
        <v>88</v>
      </c>
      <c r="CH351" s="76">
        <f t="shared" si="431"/>
        <v>10</v>
      </c>
      <c r="CI351" s="76">
        <v>1</v>
      </c>
      <c r="CJ351" s="67">
        <f t="shared" si="432"/>
        <v>2.2850000000000001</v>
      </c>
      <c r="CK351" s="75">
        <f>CK350*CI351</f>
        <v>4800</v>
      </c>
      <c r="CL351" s="75">
        <f t="shared" si="433"/>
        <v>965184.00000000012</v>
      </c>
      <c r="CM351" s="75">
        <f t="shared" si="434"/>
        <v>1986680.0180565205</v>
      </c>
      <c r="CN351" s="75">
        <f t="shared" si="435"/>
        <v>2.9514790517935962E+22</v>
      </c>
      <c r="CO351" s="75">
        <f t="shared" si="436"/>
        <v>339968</v>
      </c>
      <c r="CP351" s="106">
        <f t="shared" si="437"/>
        <v>2.05834329833122</v>
      </c>
      <c r="CQ351" s="79">
        <f>CP351/(($C351/CJ$3))</f>
        <v>0.31908510425283843</v>
      </c>
      <c r="CR351" s="76">
        <f t="shared" si="438"/>
        <v>25</v>
      </c>
      <c r="CS351" s="76">
        <f t="shared" si="439"/>
        <v>10</v>
      </c>
      <c r="CT351" s="76">
        <v>1</v>
      </c>
      <c r="CU351" s="67">
        <f t="shared" si="440"/>
        <v>2.6</v>
      </c>
      <c r="CV351" s="75">
        <f>CV350*CT351</f>
        <v>6</v>
      </c>
      <c r="CW351" s="75">
        <f t="shared" si="441"/>
        <v>390</v>
      </c>
      <c r="CX351" s="75">
        <f t="shared" si="442"/>
        <v>320.00000000000057</v>
      </c>
      <c r="CY351" s="75">
        <f t="shared" si="443"/>
        <v>2.9514790517935962E+22</v>
      </c>
      <c r="CZ351" s="75">
        <f t="shared" si="444"/>
        <v>339968</v>
      </c>
      <c r="DA351" s="106">
        <f t="shared" si="445"/>
        <v>0.82051282051282193</v>
      </c>
      <c r="DB351" s="79">
        <f>DA351/(($C351/CU$3))</f>
        <v>0.14473089099954795</v>
      </c>
    </row>
    <row r="352" spans="1:106">
      <c r="A352" s="67">
        <v>8192</v>
      </c>
      <c r="B352" s="67">
        <f t="shared" si="373"/>
        <v>11.533333333333333</v>
      </c>
      <c r="C352" s="88">
        <f t="shared" si="447"/>
        <v>14.74</v>
      </c>
      <c r="D352" s="92"/>
      <c r="E352" s="70">
        <f t="shared" si="374"/>
        <v>6.7807182632070257E+20</v>
      </c>
      <c r="F352" s="67">
        <f t="shared" si="446"/>
        <v>69.200000000000031</v>
      </c>
      <c r="G352" s="71">
        <v>346</v>
      </c>
      <c r="H352" s="76">
        <f t="shared" si="375"/>
        <v>346</v>
      </c>
      <c r="I352" s="76">
        <f t="shared" si="376"/>
        <v>10</v>
      </c>
      <c r="J352" s="76">
        <v>1</v>
      </c>
      <c r="K352" s="67">
        <f t="shared" si="377"/>
        <v>1</v>
      </c>
      <c r="L352" s="75">
        <f>L351*J352</f>
        <v>3.688629331968E+18</v>
      </c>
      <c r="M352" s="75">
        <f t="shared" si="378"/>
        <v>1.276265748860928E+21</v>
      </c>
      <c r="N352" s="75">
        <f t="shared" si="379"/>
        <v>6.7807182632070257E+21</v>
      </c>
      <c r="O352" s="75">
        <f t="shared" si="380"/>
        <v>3.390359131603513E+22</v>
      </c>
      <c r="P352" s="75">
        <f t="shared" si="381"/>
        <v>340241.06666666665</v>
      </c>
      <c r="Q352" s="106">
        <f t="shared" si="448"/>
        <v>5.3129360160756818</v>
      </c>
      <c r="R352" s="79">
        <f>Q352/(($C352/K$3))</f>
        <v>0.36044342035791599</v>
      </c>
      <c r="S352" s="76">
        <f t="shared" si="382"/>
        <v>336</v>
      </c>
      <c r="T352" s="76">
        <f t="shared" si="383"/>
        <v>10</v>
      </c>
      <c r="U352" s="76">
        <v>1</v>
      </c>
      <c r="V352" s="67">
        <f t="shared" si="384"/>
        <v>1.05</v>
      </c>
      <c r="W352" s="75">
        <f>W351*U352</f>
        <v>2.459086221312E+17</v>
      </c>
      <c r="X352" s="75">
        <f t="shared" si="385"/>
        <v>8.675656188788736E+19</v>
      </c>
      <c r="Y352" s="75">
        <f t="shared" si="386"/>
        <v>1.6951795658017554E+21</v>
      </c>
      <c r="Z352" s="75">
        <f t="shared" si="387"/>
        <v>3.390359131603513E+22</v>
      </c>
      <c r="AA352" s="75">
        <f t="shared" si="388"/>
        <v>340241.06666666665</v>
      </c>
      <c r="AB352" s="106">
        <f t="shared" si="389"/>
        <v>19.539496827829346</v>
      </c>
      <c r="AC352" s="79">
        <f>AB352/(($C352/V$3))</f>
        <v>1.3918908866499873</v>
      </c>
      <c r="AD352" s="76">
        <f t="shared" si="390"/>
        <v>311</v>
      </c>
      <c r="AE352" s="76">
        <f t="shared" si="391"/>
        <v>10</v>
      </c>
      <c r="AF352" s="76">
        <v>1</v>
      </c>
      <c r="AG352" s="67">
        <f t="shared" si="392"/>
        <v>1.175</v>
      </c>
      <c r="AH352" s="75">
        <f>AH351*AF352</f>
        <v>1.639390814208E+16</v>
      </c>
      <c r="AI352" s="75">
        <f t="shared" si="393"/>
        <v>5.990743882819584E+18</v>
      </c>
      <c r="AJ352" s="75">
        <f t="shared" si="394"/>
        <v>5.2974361431304774E+19</v>
      </c>
      <c r="AK352" s="75">
        <f t="shared" si="395"/>
        <v>3.390359131603513E+22</v>
      </c>
      <c r="AL352" s="75">
        <f t="shared" si="396"/>
        <v>340241.06666666665</v>
      </c>
      <c r="AM352" s="106">
        <f t="shared" si="397"/>
        <v>8.8427017524862102</v>
      </c>
      <c r="AN352" s="79">
        <f>AM352/(($C352/AG$3))</f>
        <v>0.70489651012016941</v>
      </c>
      <c r="AO352" s="76">
        <f t="shared" si="398"/>
        <v>281</v>
      </c>
      <c r="AP352" s="76">
        <f t="shared" si="399"/>
        <v>10</v>
      </c>
      <c r="AQ352" s="76">
        <v>1</v>
      </c>
      <c r="AR352" s="67">
        <f t="shared" si="400"/>
        <v>1.325</v>
      </c>
      <c r="AS352" s="75">
        <f>AS351*AQ352</f>
        <v>1092927209472000</v>
      </c>
      <c r="AT352" s="75">
        <f t="shared" si="401"/>
        <v>4.069241232666624E+17</v>
      </c>
      <c r="AU352" s="75">
        <f t="shared" si="402"/>
        <v>8.2772439736413542E+17</v>
      </c>
      <c r="AV352" s="75">
        <f t="shared" si="403"/>
        <v>3.390359131603513E+22</v>
      </c>
      <c r="AW352" s="75">
        <f t="shared" si="404"/>
        <v>340241.06666666665</v>
      </c>
      <c r="AX352" s="106">
        <f t="shared" si="405"/>
        <v>2.0341000939423721</v>
      </c>
      <c r="AY352" s="79">
        <f>AX352/(($C352/AR$3))</f>
        <v>0.18284821061557957</v>
      </c>
      <c r="AZ352" s="76">
        <f t="shared" si="406"/>
        <v>244</v>
      </c>
      <c r="BA352" s="76">
        <f t="shared" si="407"/>
        <v>10</v>
      </c>
      <c r="BB352" s="76">
        <v>1</v>
      </c>
      <c r="BC352" s="67">
        <f t="shared" si="408"/>
        <v>1.51</v>
      </c>
      <c r="BD352" s="75">
        <f>BD351*BB352</f>
        <v>5204415283200</v>
      </c>
      <c r="BE352" s="75">
        <f t="shared" si="409"/>
        <v>1917514766942208</v>
      </c>
      <c r="BF352" s="75">
        <f t="shared" si="410"/>
        <v>4900763990584581</v>
      </c>
      <c r="BG352" s="75">
        <f t="shared" si="411"/>
        <v>3.390359131603513E+22</v>
      </c>
      <c r="BH352" s="75">
        <f t="shared" si="412"/>
        <v>340241.06666666665</v>
      </c>
      <c r="BI352" s="106">
        <f t="shared" si="413"/>
        <v>2.5557894390558742</v>
      </c>
      <c r="BJ352" s="79">
        <f>BI352/(($C352/BC$3))</f>
        <v>0.26182103480151764</v>
      </c>
      <c r="BK352" s="76">
        <f t="shared" si="414"/>
        <v>194</v>
      </c>
      <c r="BL352" s="76">
        <f t="shared" si="415"/>
        <v>10</v>
      </c>
      <c r="BM352" s="76">
        <v>1</v>
      </c>
      <c r="BN352" s="67">
        <f t="shared" si="416"/>
        <v>1.76</v>
      </c>
      <c r="BO352" s="75">
        <f>BO351*BM352</f>
        <v>1896652800</v>
      </c>
      <c r="BP352" s="75">
        <f t="shared" si="417"/>
        <v>647593132032</v>
      </c>
      <c r="BQ352" s="75">
        <f t="shared" si="418"/>
        <v>4785902334555.2383</v>
      </c>
      <c r="BR352" s="75">
        <f t="shared" si="419"/>
        <v>3.390359131603513E+22</v>
      </c>
      <c r="BS352" s="75">
        <f t="shared" si="420"/>
        <v>340241.06666666665</v>
      </c>
      <c r="BT352" s="106">
        <f t="shared" si="421"/>
        <v>7.3902919870971528</v>
      </c>
      <c r="BU352" s="79">
        <f>BT352/(($C352/BN$3))</f>
        <v>0.88242292383249588</v>
      </c>
      <c r="BV352" s="76">
        <f t="shared" si="422"/>
        <v>139</v>
      </c>
      <c r="BW352" s="76">
        <f t="shared" si="423"/>
        <v>10</v>
      </c>
      <c r="BX352" s="76">
        <v>1</v>
      </c>
      <c r="BY352" s="67">
        <f t="shared" si="424"/>
        <v>2.0350000000000001</v>
      </c>
      <c r="BZ352" s="75">
        <f>BZ351*BX352</f>
        <v>691200</v>
      </c>
      <c r="CA352" s="75">
        <f t="shared" si="425"/>
        <v>195516288</v>
      </c>
      <c r="CB352" s="75">
        <f t="shared" si="426"/>
        <v>2336866374.2945414</v>
      </c>
      <c r="CC352" s="75">
        <f t="shared" si="427"/>
        <v>3.390359131603513E+22</v>
      </c>
      <c r="CD352" s="75">
        <f t="shared" si="428"/>
        <v>340241.06666666665</v>
      </c>
      <c r="CE352" s="106">
        <f t="shared" si="429"/>
        <v>11.952284887357013</v>
      </c>
      <c r="CF352" s="79">
        <f>CE352/(($C352/BY$3))</f>
        <v>1.6501288837022743</v>
      </c>
      <c r="CG352" s="76">
        <f t="shared" si="430"/>
        <v>89</v>
      </c>
      <c r="CH352" s="76">
        <f t="shared" si="431"/>
        <v>10</v>
      </c>
      <c r="CI352" s="76">
        <v>1</v>
      </c>
      <c r="CJ352" s="67">
        <f t="shared" si="432"/>
        <v>2.2850000000000001</v>
      </c>
      <c r="CK352" s="75">
        <f>CK351*CI352</f>
        <v>4800</v>
      </c>
      <c r="CL352" s="75">
        <f t="shared" si="433"/>
        <v>976152.00000000012</v>
      </c>
      <c r="CM352" s="75">
        <f t="shared" si="434"/>
        <v>2282096.0686470056</v>
      </c>
      <c r="CN352" s="75">
        <f t="shared" si="435"/>
        <v>3.390359131603513E+22</v>
      </c>
      <c r="CO352" s="75">
        <f t="shared" si="436"/>
        <v>340241.06666666665</v>
      </c>
      <c r="CP352" s="106">
        <f t="shared" si="437"/>
        <v>2.3378490938368262</v>
      </c>
      <c r="CQ352" s="79">
        <f>CP352/(($C352/CJ$3))</f>
        <v>0.36241419127660435</v>
      </c>
      <c r="CR352" s="76">
        <f t="shared" si="438"/>
        <v>26</v>
      </c>
      <c r="CS352" s="76">
        <f t="shared" si="439"/>
        <v>10</v>
      </c>
      <c r="CT352" s="76">
        <v>1</v>
      </c>
      <c r="CU352" s="67">
        <f t="shared" si="440"/>
        <v>2.6</v>
      </c>
      <c r="CV352" s="75">
        <f>CV351*CT352</f>
        <v>6</v>
      </c>
      <c r="CW352" s="75">
        <f t="shared" si="441"/>
        <v>405.6</v>
      </c>
      <c r="CX352" s="75">
        <f t="shared" si="442"/>
        <v>367.58347359905179</v>
      </c>
      <c r="CY352" s="75">
        <f t="shared" si="443"/>
        <v>3.390359131603513E+22</v>
      </c>
      <c r="CZ352" s="75">
        <f t="shared" si="444"/>
        <v>340241.06666666665</v>
      </c>
      <c r="DA352" s="106">
        <f t="shared" si="445"/>
        <v>0.90627089151639983</v>
      </c>
      <c r="DB352" s="79">
        <f>DA352/(($C352/CU$3))</f>
        <v>0.15985782346964988</v>
      </c>
    </row>
    <row r="353" spans="1:106">
      <c r="A353" s="67">
        <v>8192</v>
      </c>
      <c r="B353" s="67">
        <f t="shared" si="373"/>
        <v>11.566666666666666</v>
      </c>
      <c r="C353" s="88">
        <f t="shared" si="447"/>
        <v>14.74</v>
      </c>
      <c r="D353" s="92"/>
      <c r="E353" s="70">
        <f t="shared" si="374"/>
        <v>7.7889999146442621E+20</v>
      </c>
      <c r="F353" s="67">
        <f t="shared" si="446"/>
        <v>69.400000000000034</v>
      </c>
      <c r="G353" s="71">
        <v>347</v>
      </c>
      <c r="H353" s="76">
        <f t="shared" si="375"/>
        <v>347</v>
      </c>
      <c r="I353" s="76">
        <f t="shared" si="376"/>
        <v>10</v>
      </c>
      <c r="J353" s="76">
        <v>1</v>
      </c>
      <c r="K353" s="67">
        <f t="shared" si="377"/>
        <v>1</v>
      </c>
      <c r="L353" s="75">
        <f>L352*J353</f>
        <v>3.688629331968E+18</v>
      </c>
      <c r="M353" s="75">
        <f t="shared" si="378"/>
        <v>1.2799543781928961E+21</v>
      </c>
      <c r="N353" s="75">
        <f t="shared" si="379"/>
        <v>7.7889999146442618E+21</v>
      </c>
      <c r="O353" s="75">
        <f t="shared" si="380"/>
        <v>3.8944999573221307E+22</v>
      </c>
      <c r="P353" s="75">
        <f t="shared" si="381"/>
        <v>340514.1333333333</v>
      </c>
      <c r="Q353" s="106">
        <f t="shared" si="448"/>
        <v>6.0853730784070317</v>
      </c>
      <c r="R353" s="79">
        <f>Q353/(($C353/K$3))</f>
        <v>0.41284756298555164</v>
      </c>
      <c r="S353" s="76">
        <f t="shared" si="382"/>
        <v>337</v>
      </c>
      <c r="T353" s="76">
        <f t="shared" si="383"/>
        <v>10</v>
      </c>
      <c r="U353" s="76">
        <v>1</v>
      </c>
      <c r="V353" s="67">
        <f t="shared" si="384"/>
        <v>1.05</v>
      </c>
      <c r="W353" s="75">
        <f>W352*U353</f>
        <v>2.459086221312E+17</v>
      </c>
      <c r="X353" s="75">
        <f t="shared" si="385"/>
        <v>8.701476594112512E+19</v>
      </c>
      <c r="Y353" s="75">
        <f t="shared" si="386"/>
        <v>1.9472499786610644E+21</v>
      </c>
      <c r="Z353" s="75">
        <f t="shared" si="387"/>
        <v>3.8944999573221307E+22</v>
      </c>
      <c r="AA353" s="75">
        <f t="shared" si="388"/>
        <v>340514.1333333333</v>
      </c>
      <c r="AB353" s="106">
        <f t="shared" si="389"/>
        <v>22.378385525723175</v>
      </c>
      <c r="AC353" s="79">
        <f>AB353/(($C353/V$3))</f>
        <v>1.5941183719137948</v>
      </c>
      <c r="AD353" s="76">
        <f t="shared" si="390"/>
        <v>312</v>
      </c>
      <c r="AE353" s="76">
        <f t="shared" si="391"/>
        <v>10</v>
      </c>
      <c r="AF353" s="76">
        <v>1</v>
      </c>
      <c r="AG353" s="67">
        <f t="shared" si="392"/>
        <v>1.175</v>
      </c>
      <c r="AH353" s="75">
        <f>AH352*AF353</f>
        <v>1.639390814208E+16</v>
      </c>
      <c r="AI353" s="75">
        <f t="shared" si="393"/>
        <v>6.010006724886528E+18</v>
      </c>
      <c r="AJ353" s="75">
        <f t="shared" si="394"/>
        <v>6.0851561833158164E+19</v>
      </c>
      <c r="AK353" s="75">
        <f t="shared" si="395"/>
        <v>3.8944999573221307E+22</v>
      </c>
      <c r="AL353" s="75">
        <f t="shared" si="396"/>
        <v>340514.1333333333</v>
      </c>
      <c r="AM353" s="106">
        <f t="shared" si="397"/>
        <v>10.125040556307709</v>
      </c>
      <c r="AN353" s="79">
        <f>AM353/(($C353/AG$3))</f>
        <v>0.80711822616428486</v>
      </c>
      <c r="AO353" s="76">
        <f t="shared" si="398"/>
        <v>282</v>
      </c>
      <c r="AP353" s="76">
        <f t="shared" si="399"/>
        <v>10</v>
      </c>
      <c r="AQ353" s="76">
        <v>1</v>
      </c>
      <c r="AR353" s="67">
        <f t="shared" si="400"/>
        <v>1.325</v>
      </c>
      <c r="AS353" s="75">
        <f>AS352*AQ353</f>
        <v>1092927209472000</v>
      </c>
      <c r="AT353" s="75">
        <f t="shared" si="401"/>
        <v>4.083722518192128E+17</v>
      </c>
      <c r="AU353" s="75">
        <f t="shared" si="402"/>
        <v>9.5080565364309427E+17</v>
      </c>
      <c r="AV353" s="75">
        <f t="shared" si="403"/>
        <v>3.8944999573221307E+22</v>
      </c>
      <c r="AW353" s="75">
        <f t="shared" si="404"/>
        <v>340514.1333333333</v>
      </c>
      <c r="AX353" s="106">
        <f t="shared" si="405"/>
        <v>2.3282817316981119</v>
      </c>
      <c r="AY353" s="79">
        <f>AX353/(($C353/AR$3))</f>
        <v>0.20929262513568508</v>
      </c>
      <c r="AZ353" s="76">
        <f t="shared" si="406"/>
        <v>245</v>
      </c>
      <c r="BA353" s="76">
        <f t="shared" si="407"/>
        <v>10</v>
      </c>
      <c r="BB353" s="76">
        <v>1</v>
      </c>
      <c r="BC353" s="67">
        <f t="shared" si="408"/>
        <v>1.51</v>
      </c>
      <c r="BD353" s="75">
        <f>BD352*BB353</f>
        <v>5204415283200</v>
      </c>
      <c r="BE353" s="75">
        <f t="shared" si="409"/>
        <v>1925373434019840</v>
      </c>
      <c r="BF353" s="75">
        <f t="shared" si="410"/>
        <v>5629499534213211</v>
      </c>
      <c r="BG353" s="75">
        <f t="shared" si="411"/>
        <v>3.8944999573221307E+22</v>
      </c>
      <c r="BH353" s="75">
        <f t="shared" si="412"/>
        <v>340514.1333333333</v>
      </c>
      <c r="BI353" s="106">
        <f t="shared" si="413"/>
        <v>2.9238481401812058</v>
      </c>
      <c r="BJ353" s="79">
        <f>BI353/(($C353/BC$3))</f>
        <v>0.29952582711489967</v>
      </c>
      <c r="BK353" s="76">
        <f t="shared" si="414"/>
        <v>195</v>
      </c>
      <c r="BL353" s="76">
        <f t="shared" si="415"/>
        <v>10</v>
      </c>
      <c r="BM353" s="76">
        <v>1</v>
      </c>
      <c r="BN353" s="67">
        <f t="shared" si="416"/>
        <v>1.76</v>
      </c>
      <c r="BO353" s="75">
        <f>BO352*BM353</f>
        <v>1896652800</v>
      </c>
      <c r="BP353" s="75">
        <f t="shared" si="417"/>
        <v>650931240960</v>
      </c>
      <c r="BQ353" s="75">
        <f t="shared" si="418"/>
        <v>5497558138880.0723</v>
      </c>
      <c r="BR353" s="75">
        <f t="shared" si="419"/>
        <v>3.8944999573221307E+22</v>
      </c>
      <c r="BS353" s="75">
        <f t="shared" si="420"/>
        <v>340514.1333333333</v>
      </c>
      <c r="BT353" s="106">
        <f t="shared" si="421"/>
        <v>8.4456818062261352</v>
      </c>
      <c r="BU353" s="79">
        <f>BT353/(($C353/BN$3))</f>
        <v>1.0084396186538669</v>
      </c>
      <c r="BV353" s="76">
        <f t="shared" si="422"/>
        <v>140</v>
      </c>
      <c r="BW353" s="76">
        <f t="shared" si="423"/>
        <v>10</v>
      </c>
      <c r="BX353" s="76">
        <v>14</v>
      </c>
      <c r="BY353" s="67">
        <f t="shared" si="424"/>
        <v>2.0350000000000001</v>
      </c>
      <c r="BZ353" s="75">
        <f>BZ352*BX353</f>
        <v>9676800</v>
      </c>
      <c r="CA353" s="75">
        <f t="shared" si="425"/>
        <v>2756920320</v>
      </c>
      <c r="CB353" s="75">
        <f t="shared" si="426"/>
        <v>2684354560.0000248</v>
      </c>
      <c r="CC353" s="75">
        <f t="shared" si="427"/>
        <v>3.8944999573221307E+22</v>
      </c>
      <c r="CD353" s="75">
        <f t="shared" si="428"/>
        <v>340514.1333333333</v>
      </c>
      <c r="CE353" s="106">
        <f t="shared" si="429"/>
        <v>0.97367868796441126</v>
      </c>
      <c r="CF353" s="79">
        <f>CE353/(($C353/BY$3))</f>
        <v>0.13442578901001201</v>
      </c>
      <c r="CG353" s="76">
        <f t="shared" si="430"/>
        <v>90</v>
      </c>
      <c r="CH353" s="76">
        <f t="shared" si="431"/>
        <v>10</v>
      </c>
      <c r="CI353" s="76">
        <v>1</v>
      </c>
      <c r="CJ353" s="67">
        <f t="shared" si="432"/>
        <v>2.2850000000000001</v>
      </c>
      <c r="CK353" s="75">
        <f>CK352*CI353</f>
        <v>4800</v>
      </c>
      <c r="CL353" s="75">
        <f t="shared" si="433"/>
        <v>987120.00000000012</v>
      </c>
      <c r="CM353" s="75">
        <f t="shared" si="434"/>
        <v>2621440.0000000158</v>
      </c>
      <c r="CN353" s="75">
        <f t="shared" si="435"/>
        <v>3.8944999573221307E+22</v>
      </c>
      <c r="CO353" s="75">
        <f t="shared" si="436"/>
        <v>340514.1333333333</v>
      </c>
      <c r="CP353" s="106">
        <f t="shared" si="437"/>
        <v>2.6556447037847635</v>
      </c>
      <c r="CQ353" s="79">
        <f>CP353/(($C353/CJ$3))</f>
        <v>0.41167897884316046</v>
      </c>
      <c r="CR353" s="76">
        <f t="shared" si="438"/>
        <v>27</v>
      </c>
      <c r="CS353" s="76">
        <f t="shared" si="439"/>
        <v>10</v>
      </c>
      <c r="CT353" s="76">
        <v>1</v>
      </c>
      <c r="CU353" s="67">
        <f t="shared" si="440"/>
        <v>2.6</v>
      </c>
      <c r="CV353" s="75">
        <f>CV352*CT353</f>
        <v>6</v>
      </c>
      <c r="CW353" s="75">
        <f t="shared" si="441"/>
        <v>421.2</v>
      </c>
      <c r="CX353" s="75">
        <f t="shared" si="442"/>
        <v>422.24253144732688</v>
      </c>
      <c r="CY353" s="75">
        <f t="shared" si="443"/>
        <v>3.8944999573221307E+22</v>
      </c>
      <c r="CZ353" s="75">
        <f t="shared" si="444"/>
        <v>340514.1333333333</v>
      </c>
      <c r="DA353" s="106">
        <f t="shared" si="445"/>
        <v>1.0024751458863412</v>
      </c>
      <c r="DB353" s="79">
        <f>DA353/(($C353/CU$3))</f>
        <v>0.17682736630288243</v>
      </c>
    </row>
    <row r="354" spans="1:106">
      <c r="A354" s="67">
        <v>8192</v>
      </c>
      <c r="B354" s="67">
        <f t="shared" si="373"/>
        <v>11.6</v>
      </c>
      <c r="C354" s="88">
        <f t="shared" si="447"/>
        <v>14.74</v>
      </c>
      <c r="D354" s="92"/>
      <c r="E354" s="70">
        <f t="shared" si="374"/>
        <v>8.9472113890239119E+20</v>
      </c>
      <c r="F354" s="67">
        <f t="shared" si="446"/>
        <v>69.600000000000037</v>
      </c>
      <c r="G354" s="71">
        <v>348</v>
      </c>
      <c r="H354" s="76">
        <f t="shared" si="375"/>
        <v>348</v>
      </c>
      <c r="I354" s="76">
        <f t="shared" si="376"/>
        <v>10</v>
      </c>
      <c r="J354" s="76">
        <v>1</v>
      </c>
      <c r="K354" s="67">
        <f t="shared" si="377"/>
        <v>1</v>
      </c>
      <c r="L354" s="75">
        <f>L353*J354</f>
        <v>3.688629331968E+18</v>
      </c>
      <c r="M354" s="75">
        <f t="shared" si="378"/>
        <v>1.283643007524864E+21</v>
      </c>
      <c r="N354" s="75">
        <f t="shared" si="379"/>
        <v>8.9472113890239122E+21</v>
      </c>
      <c r="O354" s="75">
        <f t="shared" si="380"/>
        <v>4.4736056945119559E+22</v>
      </c>
      <c r="P354" s="75">
        <f t="shared" si="381"/>
        <v>340787.20000000001</v>
      </c>
      <c r="Q354" s="106">
        <f t="shared" si="448"/>
        <v>6.9701710963050649</v>
      </c>
      <c r="R354" s="79">
        <f>Q354/(($C354/K$3))</f>
        <v>0.47287456555665297</v>
      </c>
      <c r="S354" s="76">
        <f t="shared" si="382"/>
        <v>338</v>
      </c>
      <c r="T354" s="76">
        <f t="shared" si="383"/>
        <v>10</v>
      </c>
      <c r="U354" s="76">
        <v>1</v>
      </c>
      <c r="V354" s="67">
        <f t="shared" si="384"/>
        <v>1.05</v>
      </c>
      <c r="W354" s="75">
        <f>W353*U354</f>
        <v>2.459086221312E+17</v>
      </c>
      <c r="X354" s="75">
        <f t="shared" si="385"/>
        <v>8.727296999436288E+19</v>
      </c>
      <c r="Y354" s="75">
        <f t="shared" si="386"/>
        <v>2.2368028472559767E+21</v>
      </c>
      <c r="Z354" s="75">
        <f t="shared" si="387"/>
        <v>4.4736056945119559E+22</v>
      </c>
      <c r="AA354" s="75">
        <f t="shared" si="388"/>
        <v>340787.20000000001</v>
      </c>
      <c r="AB354" s="106">
        <f t="shared" si="389"/>
        <v>25.629961343133573</v>
      </c>
      <c r="AC354" s="79">
        <f>AB354/(($C354/V$3))</f>
        <v>1.8257435149450645</v>
      </c>
      <c r="AD354" s="76">
        <f t="shared" si="390"/>
        <v>313</v>
      </c>
      <c r="AE354" s="76">
        <f t="shared" si="391"/>
        <v>10</v>
      </c>
      <c r="AF354" s="76">
        <v>1</v>
      </c>
      <c r="AG354" s="67">
        <f t="shared" si="392"/>
        <v>1.175</v>
      </c>
      <c r="AH354" s="75">
        <f>AH353*AF354</f>
        <v>1.639390814208E+16</v>
      </c>
      <c r="AI354" s="75">
        <f t="shared" si="393"/>
        <v>6.029269566953472E+18</v>
      </c>
      <c r="AJ354" s="75">
        <f t="shared" si="394"/>
        <v>6.9900088976749158E+19</v>
      </c>
      <c r="AK354" s="75">
        <f t="shared" si="395"/>
        <v>4.4736056945119559E+22</v>
      </c>
      <c r="AL354" s="75">
        <f t="shared" si="396"/>
        <v>340787.20000000001</v>
      </c>
      <c r="AM354" s="106">
        <f t="shared" si="397"/>
        <v>11.593458909164175</v>
      </c>
      <c r="AN354" s="79">
        <f>AM354/(($C354/AG$3))</f>
        <v>0.92417328482143191</v>
      </c>
      <c r="AO354" s="76">
        <f t="shared" si="398"/>
        <v>283</v>
      </c>
      <c r="AP354" s="76">
        <f t="shared" si="399"/>
        <v>10</v>
      </c>
      <c r="AQ354" s="76">
        <v>1</v>
      </c>
      <c r="AR354" s="67">
        <f t="shared" si="400"/>
        <v>1.325</v>
      </c>
      <c r="AS354" s="75">
        <f>AS353*AQ354</f>
        <v>1092927209472000</v>
      </c>
      <c r="AT354" s="75">
        <f t="shared" si="401"/>
        <v>4.098203803717632E+17</v>
      </c>
      <c r="AU354" s="75">
        <f t="shared" si="402"/>
        <v>1.092188890261703E+18</v>
      </c>
      <c r="AV354" s="75">
        <f t="shared" si="403"/>
        <v>4.4736056945119559E+22</v>
      </c>
      <c r="AW354" s="75">
        <f t="shared" si="404"/>
        <v>340787.20000000001</v>
      </c>
      <c r="AX354" s="106">
        <f t="shared" si="405"/>
        <v>2.665042888474551</v>
      </c>
      <c r="AY354" s="79">
        <f>AX354/(($C354/AR$3))</f>
        <v>0.2395645744388589</v>
      </c>
      <c r="AZ354" s="76">
        <f t="shared" si="406"/>
        <v>246</v>
      </c>
      <c r="BA354" s="76">
        <f t="shared" si="407"/>
        <v>10</v>
      </c>
      <c r="BB354" s="76">
        <v>1</v>
      </c>
      <c r="BC354" s="67">
        <f t="shared" si="408"/>
        <v>1.51</v>
      </c>
      <c r="BD354" s="75">
        <f>BD353*BB354</f>
        <v>5204415283200</v>
      </c>
      <c r="BE354" s="75">
        <f t="shared" si="409"/>
        <v>1933232101097472</v>
      </c>
      <c r="BF354" s="75">
        <f t="shared" si="410"/>
        <v>6466596854407291</v>
      </c>
      <c r="BG354" s="75">
        <f t="shared" si="411"/>
        <v>4.4736056945119559E+22</v>
      </c>
      <c r="BH354" s="75">
        <f t="shared" si="412"/>
        <v>340787.20000000001</v>
      </c>
      <c r="BI354" s="106">
        <f t="shared" si="413"/>
        <v>3.344966623891815</v>
      </c>
      <c r="BJ354" s="79">
        <f>BI354/(($C354/BC$3))</f>
        <v>0.34266618738647497</v>
      </c>
      <c r="BK354" s="76">
        <f t="shared" si="414"/>
        <v>196</v>
      </c>
      <c r="BL354" s="76">
        <f t="shared" si="415"/>
        <v>10</v>
      </c>
      <c r="BM354" s="76">
        <v>1</v>
      </c>
      <c r="BN354" s="67">
        <f t="shared" si="416"/>
        <v>1.76</v>
      </c>
      <c r="BO354" s="75">
        <f>BO353*BM354</f>
        <v>1896652800</v>
      </c>
      <c r="BP354" s="75">
        <f t="shared" si="417"/>
        <v>654269349888</v>
      </c>
      <c r="BQ354" s="75">
        <f t="shared" si="418"/>
        <v>6315035990632.1006</v>
      </c>
      <c r="BR354" s="75">
        <f t="shared" si="419"/>
        <v>4.4736056945119559E+22</v>
      </c>
      <c r="BS354" s="75">
        <f t="shared" si="420"/>
        <v>340787.20000000001</v>
      </c>
      <c r="BT354" s="106">
        <f t="shared" si="421"/>
        <v>9.6520431405095302</v>
      </c>
      <c r="BU354" s="79">
        <f>BT354/(($C354/BN$3))</f>
        <v>1.152482763045914</v>
      </c>
      <c r="BV354" s="76">
        <f t="shared" si="422"/>
        <v>141</v>
      </c>
      <c r="BW354" s="76">
        <f t="shared" si="423"/>
        <v>10</v>
      </c>
      <c r="BX354" s="76">
        <v>1</v>
      </c>
      <c r="BY354" s="67">
        <f t="shared" si="424"/>
        <v>2.0350000000000001</v>
      </c>
      <c r="BZ354" s="75">
        <f>BZ353*BX354</f>
        <v>9676800</v>
      </c>
      <c r="CA354" s="75">
        <f t="shared" si="425"/>
        <v>2776612608</v>
      </c>
      <c r="CB354" s="75">
        <f t="shared" si="426"/>
        <v>3083513667.3008184</v>
      </c>
      <c r="CC354" s="75">
        <f t="shared" si="427"/>
        <v>4.4736056945119559E+22</v>
      </c>
      <c r="CD354" s="75">
        <f t="shared" si="428"/>
        <v>340787.20000000001</v>
      </c>
      <c r="CE354" s="106">
        <f t="shared" si="429"/>
        <v>1.1105307446982602</v>
      </c>
      <c r="CF354" s="79">
        <f>CE354/(($C354/BY$3))</f>
        <v>0.15331954311132698</v>
      </c>
      <c r="CG354" s="76">
        <f t="shared" si="430"/>
        <v>91</v>
      </c>
      <c r="CH354" s="76">
        <f t="shared" si="431"/>
        <v>10</v>
      </c>
      <c r="CI354" s="76">
        <v>1</v>
      </c>
      <c r="CJ354" s="67">
        <f t="shared" si="432"/>
        <v>2.2850000000000001</v>
      </c>
      <c r="CK354" s="75">
        <f>CK353*CI354</f>
        <v>4800</v>
      </c>
      <c r="CL354" s="75">
        <f t="shared" si="433"/>
        <v>998088.00000000012</v>
      </c>
      <c r="CM354" s="75">
        <f t="shared" si="434"/>
        <v>3011243.8157234453</v>
      </c>
      <c r="CN354" s="75">
        <f t="shared" si="435"/>
        <v>4.4736056945119559E+22</v>
      </c>
      <c r="CO354" s="75">
        <f t="shared" si="436"/>
        <v>340787.20000000001</v>
      </c>
      <c r="CP354" s="106">
        <f t="shared" si="437"/>
        <v>3.0170123433238802</v>
      </c>
      <c r="CQ354" s="79">
        <f>CP354/(($C354/CJ$3))</f>
        <v>0.4676983178083492</v>
      </c>
      <c r="CR354" s="76">
        <f t="shared" si="438"/>
        <v>28</v>
      </c>
      <c r="CS354" s="76">
        <f t="shared" si="439"/>
        <v>10</v>
      </c>
      <c r="CT354" s="76">
        <v>1</v>
      </c>
      <c r="CU354" s="67">
        <f t="shared" si="440"/>
        <v>2.6</v>
      </c>
      <c r="CV354" s="75">
        <f>CV353*CT354</f>
        <v>6</v>
      </c>
      <c r="CW354" s="75">
        <f t="shared" si="441"/>
        <v>436.8</v>
      </c>
      <c r="CX354" s="75">
        <f t="shared" si="442"/>
        <v>485.02930128332827</v>
      </c>
      <c r="CY354" s="75">
        <f t="shared" si="443"/>
        <v>4.4736056945119559E+22</v>
      </c>
      <c r="CZ354" s="75">
        <f t="shared" si="444"/>
        <v>340787.20000000001</v>
      </c>
      <c r="DA354" s="106">
        <f t="shared" si="445"/>
        <v>1.1104150670405866</v>
      </c>
      <c r="DB354" s="79">
        <f>DA354/(($C354/CU$3))</f>
        <v>0.1958669724766299</v>
      </c>
    </row>
    <row r="355" spans="1:106">
      <c r="A355" s="67">
        <v>8192</v>
      </c>
      <c r="B355" s="67">
        <f t="shared" si="373"/>
        <v>11.633333333333333</v>
      </c>
      <c r="C355" s="88">
        <f t="shared" si="447"/>
        <v>14.74</v>
      </c>
      <c r="D355" s="92"/>
      <c r="E355" s="70">
        <f t="shared" si="374"/>
        <v>1.0277647004382505E+21</v>
      </c>
      <c r="F355" s="67">
        <f t="shared" si="446"/>
        <v>69.80000000000004</v>
      </c>
      <c r="G355" s="71">
        <v>349</v>
      </c>
      <c r="H355" s="76">
        <f t="shared" si="375"/>
        <v>349</v>
      </c>
      <c r="I355" s="76">
        <f t="shared" si="376"/>
        <v>10</v>
      </c>
      <c r="J355" s="76">
        <v>1</v>
      </c>
      <c r="K355" s="67">
        <f t="shared" si="377"/>
        <v>1</v>
      </c>
      <c r="L355" s="75">
        <f>L354*J355</f>
        <v>3.688629331968E+18</v>
      </c>
      <c r="M355" s="75">
        <f t="shared" si="378"/>
        <v>1.2873316368568319E+21</v>
      </c>
      <c r="N355" s="75">
        <f t="shared" si="379"/>
        <v>1.0277647004382504E+22</v>
      </c>
      <c r="O355" s="75">
        <f t="shared" si="380"/>
        <v>5.1388235021912526E+22</v>
      </c>
      <c r="P355" s="75">
        <f t="shared" si="381"/>
        <v>341060.26666666666</v>
      </c>
      <c r="Q355" s="106">
        <f t="shared" si="448"/>
        <v>7.9836824561202899</v>
      </c>
      <c r="R355" s="79">
        <f>Q355/(($C355/K$3))</f>
        <v>0.54163381656175646</v>
      </c>
      <c r="S355" s="76">
        <f t="shared" si="382"/>
        <v>339</v>
      </c>
      <c r="T355" s="76">
        <f t="shared" si="383"/>
        <v>10</v>
      </c>
      <c r="U355" s="76">
        <v>1</v>
      </c>
      <c r="V355" s="67">
        <f t="shared" si="384"/>
        <v>1.05</v>
      </c>
      <c r="W355" s="75">
        <f>W354*U355</f>
        <v>2.459086221312E+17</v>
      </c>
      <c r="X355" s="75">
        <f t="shared" si="385"/>
        <v>8.753117404760064E+19</v>
      </c>
      <c r="Y355" s="75">
        <f t="shared" si="386"/>
        <v>2.5694117510956245E+21</v>
      </c>
      <c r="Z355" s="75">
        <f t="shared" si="387"/>
        <v>5.1388235021912526E+22</v>
      </c>
      <c r="AA355" s="75">
        <f t="shared" si="388"/>
        <v>341060.26666666666</v>
      </c>
      <c r="AB355" s="106">
        <f t="shared" si="389"/>
        <v>29.354247547260631</v>
      </c>
      <c r="AC355" s="79">
        <f>AB355/(($C355/V$3))</f>
        <v>2.0910420573014696</v>
      </c>
      <c r="AD355" s="76">
        <f t="shared" si="390"/>
        <v>314</v>
      </c>
      <c r="AE355" s="76">
        <f t="shared" si="391"/>
        <v>10</v>
      </c>
      <c r="AF355" s="76">
        <v>1</v>
      </c>
      <c r="AG355" s="67">
        <f t="shared" si="392"/>
        <v>1.175</v>
      </c>
      <c r="AH355" s="75">
        <f>AH354*AF355</f>
        <v>1.639390814208E+16</v>
      </c>
      <c r="AI355" s="75">
        <f t="shared" si="393"/>
        <v>6.048532409020416E+18</v>
      </c>
      <c r="AJ355" s="75">
        <f t="shared" si="394"/>
        <v>8.0294117221738119E+19</v>
      </c>
      <c r="AK355" s="75">
        <f t="shared" si="395"/>
        <v>5.1388235021912526E+22</v>
      </c>
      <c r="AL355" s="75">
        <f t="shared" si="396"/>
        <v>341060.26666666666</v>
      </c>
      <c r="AM355" s="106">
        <f t="shared" si="397"/>
        <v>13.274975116607182</v>
      </c>
      <c r="AN355" s="79">
        <f>AM355/(($C355/AG$3))</f>
        <v>1.0582154519683473</v>
      </c>
      <c r="AO355" s="76">
        <f t="shared" si="398"/>
        <v>284</v>
      </c>
      <c r="AP355" s="76">
        <f t="shared" si="399"/>
        <v>10</v>
      </c>
      <c r="AQ355" s="76">
        <v>1</v>
      </c>
      <c r="AR355" s="67">
        <f t="shared" si="400"/>
        <v>1.325</v>
      </c>
      <c r="AS355" s="75">
        <f>AS354*AQ355</f>
        <v>1092927209472000</v>
      </c>
      <c r="AT355" s="75">
        <f t="shared" si="401"/>
        <v>4.112685089243136E+17</v>
      </c>
      <c r="AU355" s="75">
        <f t="shared" si="402"/>
        <v>1.2545955815896558E+18</v>
      </c>
      <c r="AV355" s="75">
        <f t="shared" si="403"/>
        <v>5.1388235021912526E+22</v>
      </c>
      <c r="AW355" s="75">
        <f t="shared" si="404"/>
        <v>341060.26666666666</v>
      </c>
      <c r="AX355" s="106">
        <f t="shared" si="405"/>
        <v>3.0505510496563231</v>
      </c>
      <c r="AY355" s="79">
        <f>AX355/(($C355/AR$3))</f>
        <v>0.27421846274047679</v>
      </c>
      <c r="AZ355" s="76">
        <f t="shared" si="406"/>
        <v>247</v>
      </c>
      <c r="BA355" s="76">
        <f t="shared" si="407"/>
        <v>10</v>
      </c>
      <c r="BB355" s="76">
        <v>1</v>
      </c>
      <c r="BC355" s="67">
        <f t="shared" si="408"/>
        <v>1.51</v>
      </c>
      <c r="BD355" s="75">
        <f>BD354*BB355</f>
        <v>5204415283200</v>
      </c>
      <c r="BE355" s="75">
        <f t="shared" si="409"/>
        <v>1941090768175104</v>
      </c>
      <c r="BF355" s="75">
        <f t="shared" si="410"/>
        <v>7428169169086660</v>
      </c>
      <c r="BG355" s="75">
        <f t="shared" si="411"/>
        <v>5.1388235021912526E+22</v>
      </c>
      <c r="BH355" s="75">
        <f t="shared" si="412"/>
        <v>341060.26666666666</v>
      </c>
      <c r="BI355" s="106">
        <f t="shared" si="413"/>
        <v>3.8268015545044167</v>
      </c>
      <c r="BJ355" s="79">
        <f>BI355/(($C355/BC$3))</f>
        <v>0.3920264821778609</v>
      </c>
      <c r="BK355" s="76">
        <f t="shared" si="414"/>
        <v>197</v>
      </c>
      <c r="BL355" s="76">
        <f t="shared" si="415"/>
        <v>10</v>
      </c>
      <c r="BM355" s="76">
        <v>1</v>
      </c>
      <c r="BN355" s="67">
        <f t="shared" si="416"/>
        <v>1.76</v>
      </c>
      <c r="BO355" s="75">
        <f>BO354*BM355</f>
        <v>1896652800</v>
      </c>
      <c r="BP355" s="75">
        <f t="shared" si="417"/>
        <v>657607458816</v>
      </c>
      <c r="BQ355" s="75">
        <f t="shared" si="418"/>
        <v>7254071454186.1641</v>
      </c>
      <c r="BR355" s="75">
        <f t="shared" si="419"/>
        <v>5.1388235021912526E+22</v>
      </c>
      <c r="BS355" s="75">
        <f t="shared" si="420"/>
        <v>341060.26666666666</v>
      </c>
      <c r="BT355" s="106">
        <f t="shared" si="421"/>
        <v>11.031005437874557</v>
      </c>
      <c r="BU355" s="79">
        <f>BT355/(($C355/BN$3))</f>
        <v>1.3171349776566634</v>
      </c>
      <c r="BV355" s="76">
        <f t="shared" si="422"/>
        <v>142</v>
      </c>
      <c r="BW355" s="76">
        <f t="shared" si="423"/>
        <v>10</v>
      </c>
      <c r="BX355" s="76">
        <v>1</v>
      </c>
      <c r="BY355" s="67">
        <f t="shared" si="424"/>
        <v>2.0350000000000001</v>
      </c>
      <c r="BZ355" s="75">
        <f>BZ354*BX355</f>
        <v>9676800</v>
      </c>
      <c r="CA355" s="75">
        <f t="shared" si="425"/>
        <v>2796304896</v>
      </c>
      <c r="CB355" s="75">
        <f t="shared" si="426"/>
        <v>3542027077.239325</v>
      </c>
      <c r="CC355" s="75">
        <f t="shared" si="427"/>
        <v>5.1388235021912526E+22</v>
      </c>
      <c r="CD355" s="75">
        <f t="shared" si="428"/>
        <v>341060.26666666666</v>
      </c>
      <c r="CE355" s="106">
        <f t="shared" si="429"/>
        <v>1.266681284400013</v>
      </c>
      <c r="CF355" s="79">
        <f>CE355/(($C355/BY$3))</f>
        <v>0.17487764001044956</v>
      </c>
      <c r="CG355" s="76">
        <f t="shared" si="430"/>
        <v>92</v>
      </c>
      <c r="CH355" s="76">
        <f t="shared" si="431"/>
        <v>10</v>
      </c>
      <c r="CI355" s="76">
        <v>1</v>
      </c>
      <c r="CJ355" s="67">
        <f t="shared" si="432"/>
        <v>2.2850000000000001</v>
      </c>
      <c r="CK355" s="75">
        <f>CK354*CI355</f>
        <v>4800</v>
      </c>
      <c r="CL355" s="75">
        <f t="shared" si="433"/>
        <v>1009056.0000000001</v>
      </c>
      <c r="CM355" s="75">
        <f t="shared" si="434"/>
        <v>3459010.8176165172</v>
      </c>
      <c r="CN355" s="75">
        <f t="shared" si="435"/>
        <v>5.1388235021912526E+22</v>
      </c>
      <c r="CO355" s="75">
        <f t="shared" si="436"/>
        <v>341060.26666666666</v>
      </c>
      <c r="CP355" s="106">
        <f t="shared" si="437"/>
        <v>3.4279671471320885</v>
      </c>
      <c r="CQ355" s="79">
        <f>CP355/(($C355/CJ$3))</f>
        <v>0.53140467647196898</v>
      </c>
      <c r="CR355" s="76">
        <f t="shared" si="438"/>
        <v>29</v>
      </c>
      <c r="CS355" s="76">
        <f t="shared" si="439"/>
        <v>10</v>
      </c>
      <c r="CT355" s="76">
        <v>1</v>
      </c>
      <c r="CU355" s="67">
        <f t="shared" si="440"/>
        <v>2.6</v>
      </c>
      <c r="CV355" s="75">
        <f>CV354*CT355</f>
        <v>6</v>
      </c>
      <c r="CW355" s="75">
        <f t="shared" si="441"/>
        <v>452.40000000000003</v>
      </c>
      <c r="CX355" s="75">
        <f t="shared" si="442"/>
        <v>557.15236050952046</v>
      </c>
      <c r="CY355" s="75">
        <f t="shared" si="443"/>
        <v>5.1388235021912526E+22</v>
      </c>
      <c r="CZ355" s="75">
        <f t="shared" si="444"/>
        <v>341060.26666666666</v>
      </c>
      <c r="DA355" s="106">
        <f t="shared" si="445"/>
        <v>1.2315481001536703</v>
      </c>
      <c r="DB355" s="79">
        <f>DA355/(($C355/CU$3))</f>
        <v>0.21723372187242487</v>
      </c>
    </row>
    <row r="356" spans="1:106">
      <c r="A356" s="67">
        <v>8192</v>
      </c>
      <c r="B356" s="67">
        <f t="shared" si="373"/>
        <v>11.666666666666666</v>
      </c>
      <c r="C356" s="88">
        <f t="shared" si="447"/>
        <v>14.74</v>
      </c>
      <c r="D356" s="92"/>
      <c r="E356" s="70">
        <f t="shared" si="374"/>
        <v>1.1805916207174386E+21</v>
      </c>
      <c r="F356" s="67">
        <f t="shared" si="446"/>
        <v>70.000000000000043</v>
      </c>
      <c r="G356" s="71">
        <v>350</v>
      </c>
      <c r="H356" s="76">
        <f t="shared" si="375"/>
        <v>350</v>
      </c>
      <c r="I356" s="76">
        <f t="shared" si="376"/>
        <v>10</v>
      </c>
      <c r="J356" s="76">
        <v>1</v>
      </c>
      <c r="K356" s="67">
        <f t="shared" si="377"/>
        <v>1</v>
      </c>
      <c r="L356" s="75">
        <f>L355*J356</f>
        <v>3.688629331968E+18</v>
      </c>
      <c r="M356" s="75">
        <f t="shared" si="378"/>
        <v>1.2910202661888E+21</v>
      </c>
      <c r="N356" s="75">
        <f t="shared" si="379"/>
        <v>1.1805916207174386E+22</v>
      </c>
      <c r="O356" s="75">
        <f t="shared" si="380"/>
        <v>5.9029581035871924E+22</v>
      </c>
      <c r="P356" s="75">
        <f t="shared" si="381"/>
        <v>341333.33333333331</v>
      </c>
      <c r="Q356" s="106">
        <f t="shared" si="448"/>
        <v>9.1446404958664509</v>
      </c>
      <c r="R356" s="79">
        <f>Q356/(($C356/K$3))</f>
        <v>0.62039623445498304</v>
      </c>
      <c r="S356" s="76">
        <f t="shared" si="382"/>
        <v>340</v>
      </c>
      <c r="T356" s="76">
        <f t="shared" si="383"/>
        <v>10</v>
      </c>
      <c r="U356" s="76">
        <v>15</v>
      </c>
      <c r="V356" s="67">
        <f t="shared" si="384"/>
        <v>1.05</v>
      </c>
      <c r="W356" s="75">
        <f>W355*U356</f>
        <v>3.688629331968E+18</v>
      </c>
      <c r="X356" s="75">
        <f t="shared" si="385"/>
        <v>1.3168406715125761E+21</v>
      </c>
      <c r="Y356" s="75">
        <f t="shared" si="386"/>
        <v>2.9514790517935954E+21</v>
      </c>
      <c r="Z356" s="75">
        <f t="shared" si="387"/>
        <v>5.9029581035871924E+22</v>
      </c>
      <c r="AA356" s="75">
        <f t="shared" si="388"/>
        <v>341333.33333333331</v>
      </c>
      <c r="AB356" s="106">
        <f t="shared" si="389"/>
        <v>2.2413334548692272</v>
      </c>
      <c r="AC356" s="79">
        <f>AB356/(($C356/V$3))</f>
        <v>0.15966079563179705</v>
      </c>
      <c r="AD356" s="76">
        <f t="shared" si="390"/>
        <v>315</v>
      </c>
      <c r="AE356" s="76">
        <f t="shared" si="391"/>
        <v>10</v>
      </c>
      <c r="AF356" s="76">
        <v>1</v>
      </c>
      <c r="AG356" s="67">
        <f t="shared" si="392"/>
        <v>1.175</v>
      </c>
      <c r="AH356" s="75">
        <f>AH355*AF356</f>
        <v>1.639390814208E+16</v>
      </c>
      <c r="AI356" s="75">
        <f t="shared" si="393"/>
        <v>6.06779525108736E+18</v>
      </c>
      <c r="AJ356" s="75">
        <f t="shared" si="394"/>
        <v>9.2233720368549691E+19</v>
      </c>
      <c r="AK356" s="75">
        <f t="shared" si="395"/>
        <v>5.9029581035871924E+22</v>
      </c>
      <c r="AL356" s="75">
        <f t="shared" si="396"/>
        <v>341333.33333333331</v>
      </c>
      <c r="AM356" s="106">
        <f t="shared" si="397"/>
        <v>15.20053273913968</v>
      </c>
      <c r="AN356" s="79">
        <f>AM356/(($C356/AG$3))</f>
        <v>1.2117113954198864</v>
      </c>
      <c r="AO356" s="76">
        <f t="shared" si="398"/>
        <v>285</v>
      </c>
      <c r="AP356" s="76">
        <f t="shared" si="399"/>
        <v>10</v>
      </c>
      <c r="AQ356" s="76">
        <v>1</v>
      </c>
      <c r="AR356" s="67">
        <f t="shared" si="400"/>
        <v>1.325</v>
      </c>
      <c r="AS356" s="75">
        <f>AS355*AQ356</f>
        <v>1092927209472000</v>
      </c>
      <c r="AT356" s="75">
        <f t="shared" si="401"/>
        <v>4.12716637476864E+17</v>
      </c>
      <c r="AU356" s="75">
        <f t="shared" si="402"/>
        <v>1.4411518807585864E+18</v>
      </c>
      <c r="AV356" s="75">
        <f t="shared" si="403"/>
        <v>5.9029581035871924E+22</v>
      </c>
      <c r="AW356" s="75">
        <f t="shared" si="404"/>
        <v>341333.33333333331</v>
      </c>
      <c r="AX356" s="106">
        <f t="shared" si="405"/>
        <v>3.4918676638989972</v>
      </c>
      <c r="AY356" s="79">
        <f>AX356/(($C356/AR$3))</f>
        <v>0.31388905391222327</v>
      </c>
      <c r="AZ356" s="76">
        <f t="shared" si="406"/>
        <v>248</v>
      </c>
      <c r="BA356" s="76">
        <f t="shared" si="407"/>
        <v>10</v>
      </c>
      <c r="BB356" s="76">
        <v>1</v>
      </c>
      <c r="BC356" s="67">
        <f t="shared" si="408"/>
        <v>1.51</v>
      </c>
      <c r="BD356" s="75">
        <f>BD355*BB356</f>
        <v>5204415283200</v>
      </c>
      <c r="BE356" s="75">
        <f t="shared" si="409"/>
        <v>1948949435252736</v>
      </c>
      <c r="BF356" s="75">
        <f t="shared" si="410"/>
        <v>8532725705169538</v>
      </c>
      <c r="BG356" s="75">
        <f t="shared" si="411"/>
        <v>5.9029581035871924E+22</v>
      </c>
      <c r="BH356" s="75">
        <f t="shared" si="412"/>
        <v>341333.33333333331</v>
      </c>
      <c r="BI356" s="106">
        <f t="shared" si="413"/>
        <v>4.3781154866457737</v>
      </c>
      <c r="BJ356" s="79">
        <f>BI356/(($C356/BC$3))</f>
        <v>0.44850436803494698</v>
      </c>
      <c r="BK356" s="76">
        <f t="shared" si="414"/>
        <v>198</v>
      </c>
      <c r="BL356" s="76">
        <f t="shared" si="415"/>
        <v>10</v>
      </c>
      <c r="BM356" s="76">
        <v>1</v>
      </c>
      <c r="BN356" s="67">
        <f t="shared" si="416"/>
        <v>1.76</v>
      </c>
      <c r="BO356" s="75">
        <f>BO355*BM356</f>
        <v>1896652800</v>
      </c>
      <c r="BP356" s="75">
        <f t="shared" si="417"/>
        <v>660945567744</v>
      </c>
      <c r="BQ356" s="75">
        <f t="shared" si="418"/>
        <v>8332739946454.5986</v>
      </c>
      <c r="BR356" s="75">
        <f t="shared" si="419"/>
        <v>5.9029581035871924E+22</v>
      </c>
      <c r="BS356" s="75">
        <f t="shared" si="420"/>
        <v>341333.33333333331</v>
      </c>
      <c r="BT356" s="106">
        <f t="shared" si="421"/>
        <v>12.607301346912228</v>
      </c>
      <c r="BU356" s="79">
        <f>BT356/(($C356/BN$3))</f>
        <v>1.5053494145566839</v>
      </c>
      <c r="BV356" s="76">
        <f t="shared" si="422"/>
        <v>143</v>
      </c>
      <c r="BW356" s="76">
        <f t="shared" si="423"/>
        <v>10</v>
      </c>
      <c r="BX356" s="76">
        <v>1</v>
      </c>
      <c r="BY356" s="67">
        <f t="shared" si="424"/>
        <v>2.0350000000000001</v>
      </c>
      <c r="BZ356" s="75">
        <f>BZ355*BX356</f>
        <v>9676800</v>
      </c>
      <c r="CA356" s="75">
        <f t="shared" si="425"/>
        <v>2815997184</v>
      </c>
      <c r="CB356" s="75">
        <f t="shared" si="426"/>
        <v>4068720676.9797688</v>
      </c>
      <c r="CC356" s="75">
        <f t="shared" si="427"/>
        <v>5.9029581035871924E+22</v>
      </c>
      <c r="CD356" s="75">
        <f t="shared" si="428"/>
        <v>341333.33333333331</v>
      </c>
      <c r="CE356" s="106">
        <f t="shared" si="429"/>
        <v>1.4448596398098419</v>
      </c>
      <c r="CF356" s="79">
        <f>CE356/(($C356/BY$3))</f>
        <v>0.19947689057076176</v>
      </c>
      <c r="CG356" s="76">
        <f t="shared" si="430"/>
        <v>93</v>
      </c>
      <c r="CH356" s="76">
        <f t="shared" si="431"/>
        <v>10</v>
      </c>
      <c r="CI356" s="76">
        <v>1</v>
      </c>
      <c r="CJ356" s="67">
        <f t="shared" si="432"/>
        <v>2.2850000000000001</v>
      </c>
      <c r="CK356" s="75">
        <f>CK355*CI356</f>
        <v>4800</v>
      </c>
      <c r="CL356" s="75">
        <f t="shared" si="433"/>
        <v>1020024.0000000001</v>
      </c>
      <c r="CM356" s="75">
        <f t="shared" si="434"/>
        <v>3973360.0361130429</v>
      </c>
      <c r="CN356" s="75">
        <f t="shared" si="435"/>
        <v>5.9029581035871924E+22</v>
      </c>
      <c r="CO356" s="75">
        <f t="shared" si="436"/>
        <v>341333.33333333331</v>
      </c>
      <c r="CP356" s="106">
        <f t="shared" si="437"/>
        <v>3.895359360282741</v>
      </c>
      <c r="CQ356" s="79">
        <f>CP356/(($C356/CJ$3))</f>
        <v>0.60385998224193105</v>
      </c>
      <c r="CR356" s="76">
        <f t="shared" si="438"/>
        <v>30</v>
      </c>
      <c r="CS356" s="76">
        <f t="shared" si="439"/>
        <v>10</v>
      </c>
      <c r="CT356" s="76">
        <v>1</v>
      </c>
      <c r="CU356" s="67">
        <f t="shared" si="440"/>
        <v>2.6</v>
      </c>
      <c r="CV356" s="75">
        <f>CV355*CT356</f>
        <v>6</v>
      </c>
      <c r="CW356" s="75">
        <f t="shared" si="441"/>
        <v>468</v>
      </c>
      <c r="CX356" s="75">
        <f t="shared" si="442"/>
        <v>640.00000000000114</v>
      </c>
      <c r="CY356" s="75">
        <f t="shared" si="443"/>
        <v>5.9029581035871924E+22</v>
      </c>
      <c r="CZ356" s="75">
        <f t="shared" si="444"/>
        <v>341333.33333333331</v>
      </c>
      <c r="DA356" s="106">
        <f t="shared" si="445"/>
        <v>1.36752136752137</v>
      </c>
      <c r="DB356" s="79">
        <f>DA356/(($C356/CU$3))</f>
        <v>0.24121815166591329</v>
      </c>
    </row>
    <row r="357" spans="1:106">
      <c r="A357" s="67">
        <v>8192</v>
      </c>
      <c r="B357" s="67">
        <f t="shared" si="373"/>
        <v>11.7</v>
      </c>
      <c r="C357" s="88">
        <f t="shared" si="447"/>
        <v>14.74</v>
      </c>
      <c r="D357" s="92"/>
      <c r="E357" s="70">
        <f t="shared" si="374"/>
        <v>1.3561436526414057E+21</v>
      </c>
      <c r="F357" s="67">
        <f t="shared" si="446"/>
        <v>70.200000000000045</v>
      </c>
      <c r="G357" s="71">
        <v>351</v>
      </c>
      <c r="H357" s="76">
        <f t="shared" si="375"/>
        <v>351</v>
      </c>
      <c r="I357" s="76">
        <f t="shared" si="376"/>
        <v>10</v>
      </c>
      <c r="J357" s="76">
        <v>1</v>
      </c>
      <c r="K357" s="67">
        <f t="shared" si="377"/>
        <v>1</v>
      </c>
      <c r="L357" s="75">
        <f>L356*J357</f>
        <v>3.688629331968E+18</v>
      </c>
      <c r="M357" s="75">
        <f t="shared" si="378"/>
        <v>1.2947088955207681E+21</v>
      </c>
      <c r="N357" s="75">
        <f t="shared" si="379"/>
        <v>1.3561436526414058E+22</v>
      </c>
      <c r="O357" s="75">
        <f t="shared" si="380"/>
        <v>6.7807182632070284E+22</v>
      </c>
      <c r="P357" s="75">
        <f t="shared" si="381"/>
        <v>341606.40000000002</v>
      </c>
      <c r="Q357" s="106">
        <f t="shared" si="448"/>
        <v>10.474506333687673</v>
      </c>
      <c r="R357" s="79">
        <f>Q357/(($C357/K$3))</f>
        <v>0.7106177974007919</v>
      </c>
      <c r="S357" s="76">
        <f t="shared" si="382"/>
        <v>341</v>
      </c>
      <c r="T357" s="76">
        <f t="shared" si="383"/>
        <v>10</v>
      </c>
      <c r="U357" s="76">
        <v>1</v>
      </c>
      <c r="V357" s="67">
        <f t="shared" si="384"/>
        <v>1.05</v>
      </c>
      <c r="W357" s="75">
        <f>W356*U357</f>
        <v>3.688629331968E+18</v>
      </c>
      <c r="X357" s="75">
        <f t="shared" si="385"/>
        <v>1.3207137323111424E+21</v>
      </c>
      <c r="Y357" s="75">
        <f t="shared" si="386"/>
        <v>3.3903591316035113E+21</v>
      </c>
      <c r="Z357" s="75">
        <f t="shared" si="387"/>
        <v>6.7807182632070284E+22</v>
      </c>
      <c r="AA357" s="75">
        <f t="shared" si="388"/>
        <v>341606.40000000002</v>
      </c>
      <c r="AB357" s="106">
        <f t="shared" si="389"/>
        <v>2.5670658589054396</v>
      </c>
      <c r="AC357" s="79">
        <f>AB357/(($C357/V$3))</f>
        <v>0.18286425724903063</v>
      </c>
      <c r="AD357" s="76">
        <f t="shared" si="390"/>
        <v>316</v>
      </c>
      <c r="AE357" s="76">
        <f t="shared" si="391"/>
        <v>10</v>
      </c>
      <c r="AF357" s="76">
        <v>1</v>
      </c>
      <c r="AG357" s="67">
        <f t="shared" si="392"/>
        <v>1.175</v>
      </c>
      <c r="AH357" s="75">
        <f>AH356*AF357</f>
        <v>1.639390814208E+16</v>
      </c>
      <c r="AI357" s="75">
        <f t="shared" si="393"/>
        <v>6.087058093154304E+18</v>
      </c>
      <c r="AJ357" s="75">
        <f t="shared" si="394"/>
        <v>1.0594872286260956E+20</v>
      </c>
      <c r="AK357" s="75">
        <f t="shared" si="395"/>
        <v>6.7807182632070284E+22</v>
      </c>
      <c r="AL357" s="75">
        <f t="shared" si="396"/>
        <v>341606.40000000002</v>
      </c>
      <c r="AM357" s="106">
        <f t="shared" si="397"/>
        <v>17.405571171032985</v>
      </c>
      <c r="AN357" s="79">
        <f>AM357/(($C357/AG$3))</f>
        <v>1.3874861686542577</v>
      </c>
      <c r="AO357" s="76">
        <f t="shared" si="398"/>
        <v>286</v>
      </c>
      <c r="AP357" s="76">
        <f t="shared" si="399"/>
        <v>10</v>
      </c>
      <c r="AQ357" s="76">
        <v>1</v>
      </c>
      <c r="AR357" s="67">
        <f t="shared" si="400"/>
        <v>1.325</v>
      </c>
      <c r="AS357" s="75">
        <f>AS356*AQ357</f>
        <v>1092927209472000</v>
      </c>
      <c r="AT357" s="75">
        <f t="shared" si="401"/>
        <v>4.141647660294144E+17</v>
      </c>
      <c r="AU357" s="75">
        <f t="shared" si="402"/>
        <v>1.6554487947282708E+18</v>
      </c>
      <c r="AV357" s="75">
        <f t="shared" si="403"/>
        <v>6.7807182632070284E+22</v>
      </c>
      <c r="AW357" s="75">
        <f t="shared" si="404"/>
        <v>341606.40000000002</v>
      </c>
      <c r="AX357" s="106">
        <f t="shared" si="405"/>
        <v>3.9970778069776682</v>
      </c>
      <c r="AY357" s="79">
        <f>AX357/(($C357/AR$3))</f>
        <v>0.35930312715369134</v>
      </c>
      <c r="AZ357" s="76">
        <f t="shared" si="406"/>
        <v>249</v>
      </c>
      <c r="BA357" s="76">
        <f t="shared" si="407"/>
        <v>10</v>
      </c>
      <c r="BB357" s="76">
        <v>1</v>
      </c>
      <c r="BC357" s="67">
        <f t="shared" si="408"/>
        <v>1.51</v>
      </c>
      <c r="BD357" s="75">
        <f>BD356*BB357</f>
        <v>5204415283200</v>
      </c>
      <c r="BE357" s="75">
        <f t="shared" si="409"/>
        <v>1956808102330368</v>
      </c>
      <c r="BF357" s="75">
        <f t="shared" si="410"/>
        <v>9801527981169166</v>
      </c>
      <c r="BG357" s="75">
        <f t="shared" si="411"/>
        <v>6.7807182632070284E+22</v>
      </c>
      <c r="BH357" s="75">
        <f t="shared" si="412"/>
        <v>341606.40000000002</v>
      </c>
      <c r="BI357" s="106">
        <f t="shared" si="413"/>
        <v>5.0089367319649281</v>
      </c>
      <c r="BJ357" s="79">
        <f>BI357/(($C357/BC$3))</f>
        <v>0.51312716860699059</v>
      </c>
      <c r="BK357" s="76">
        <f t="shared" si="414"/>
        <v>199</v>
      </c>
      <c r="BL357" s="76">
        <f t="shared" si="415"/>
        <v>10</v>
      </c>
      <c r="BM357" s="76">
        <v>1</v>
      </c>
      <c r="BN357" s="67">
        <f t="shared" si="416"/>
        <v>1.76</v>
      </c>
      <c r="BO357" s="75">
        <f>BO356*BM357</f>
        <v>1896652800</v>
      </c>
      <c r="BP357" s="75">
        <f t="shared" si="417"/>
        <v>664283676672</v>
      </c>
      <c r="BQ357" s="75">
        <f t="shared" si="418"/>
        <v>9571804669110.4785</v>
      </c>
      <c r="BR357" s="75">
        <f t="shared" si="419"/>
        <v>6.7807182632070284E+22</v>
      </c>
      <c r="BS357" s="75">
        <f t="shared" si="420"/>
        <v>341606.40000000002</v>
      </c>
      <c r="BT357" s="106">
        <f t="shared" si="421"/>
        <v>14.409212517556261</v>
      </c>
      <c r="BU357" s="79">
        <f>BT357/(($C357/BN$3))</f>
        <v>1.7205029871708968</v>
      </c>
      <c r="BV357" s="76">
        <f t="shared" si="422"/>
        <v>144</v>
      </c>
      <c r="BW357" s="76">
        <f t="shared" si="423"/>
        <v>10</v>
      </c>
      <c r="BX357" s="76">
        <v>1</v>
      </c>
      <c r="BY357" s="67">
        <f t="shared" si="424"/>
        <v>2.0350000000000001</v>
      </c>
      <c r="BZ357" s="75">
        <f>BZ356*BX357</f>
        <v>9676800</v>
      </c>
      <c r="CA357" s="75">
        <f t="shared" si="425"/>
        <v>2835689472</v>
      </c>
      <c r="CB357" s="75">
        <f t="shared" si="426"/>
        <v>4673732748.5890846</v>
      </c>
      <c r="CC357" s="75">
        <f t="shared" si="427"/>
        <v>6.7807182632070284E+22</v>
      </c>
      <c r="CD357" s="75">
        <f t="shared" si="428"/>
        <v>341606.40000000002</v>
      </c>
      <c r="CE357" s="106">
        <f t="shared" si="429"/>
        <v>1.6481821422049856</v>
      </c>
      <c r="CF357" s="79">
        <f>CE357/(($C357/BY$3))</f>
        <v>0.22754753455815099</v>
      </c>
      <c r="CG357" s="76">
        <f t="shared" si="430"/>
        <v>94</v>
      </c>
      <c r="CH357" s="76">
        <f t="shared" si="431"/>
        <v>10</v>
      </c>
      <c r="CI357" s="76">
        <v>1</v>
      </c>
      <c r="CJ357" s="67">
        <f t="shared" si="432"/>
        <v>2.2850000000000001</v>
      </c>
      <c r="CK357" s="75">
        <f>CK356*CI357</f>
        <v>4800</v>
      </c>
      <c r="CL357" s="75">
        <f t="shared" si="433"/>
        <v>1030992.0000000001</v>
      </c>
      <c r="CM357" s="75">
        <f t="shared" si="434"/>
        <v>4564192.1372940112</v>
      </c>
      <c r="CN357" s="75">
        <f t="shared" si="435"/>
        <v>6.7807182632070284E+22</v>
      </c>
      <c r="CO357" s="75">
        <f t="shared" si="436"/>
        <v>341606.40000000002</v>
      </c>
      <c r="CP357" s="106">
        <f t="shared" si="437"/>
        <v>4.4269908372654792</v>
      </c>
      <c r="CQ357" s="79">
        <f>CP357/(($C357/CJ$3))</f>
        <v>0.68627368135356992</v>
      </c>
      <c r="CR357" s="76">
        <f t="shared" si="438"/>
        <v>31</v>
      </c>
      <c r="CS357" s="76">
        <f t="shared" si="439"/>
        <v>10</v>
      </c>
      <c r="CT357" s="76">
        <v>1</v>
      </c>
      <c r="CU357" s="67">
        <f t="shared" si="440"/>
        <v>2.6</v>
      </c>
      <c r="CV357" s="75">
        <f>CV356*CT357</f>
        <v>6</v>
      </c>
      <c r="CW357" s="75">
        <f t="shared" si="441"/>
        <v>483.6</v>
      </c>
      <c r="CX357" s="75">
        <f t="shared" si="442"/>
        <v>735.16694719810391</v>
      </c>
      <c r="CY357" s="75">
        <f t="shared" si="443"/>
        <v>6.7807182632070284E+22</v>
      </c>
      <c r="CZ357" s="75">
        <f t="shared" si="444"/>
        <v>341606.40000000002</v>
      </c>
      <c r="DA357" s="106">
        <f t="shared" si="445"/>
        <v>1.5201963341565423</v>
      </c>
      <c r="DB357" s="79">
        <f>DA357/(($C357/CU$3))</f>
        <v>0.26814860711038058</v>
      </c>
    </row>
    <row r="358" spans="1:106">
      <c r="A358" s="67">
        <v>8192</v>
      </c>
      <c r="B358" s="67">
        <f t="shared" si="373"/>
        <v>11.733333333333333</v>
      </c>
      <c r="C358" s="88">
        <f t="shared" si="447"/>
        <v>14.74</v>
      </c>
      <c r="D358" s="92"/>
      <c r="E358" s="70">
        <f t="shared" si="374"/>
        <v>1.5577999829288532E+21</v>
      </c>
      <c r="F358" s="67">
        <f t="shared" si="446"/>
        <v>70.400000000000034</v>
      </c>
      <c r="G358" s="71">
        <v>352</v>
      </c>
      <c r="H358" s="76">
        <f t="shared" si="375"/>
        <v>352</v>
      </c>
      <c r="I358" s="76">
        <f t="shared" si="376"/>
        <v>10</v>
      </c>
      <c r="J358" s="76">
        <v>1</v>
      </c>
      <c r="K358" s="67">
        <f t="shared" si="377"/>
        <v>1</v>
      </c>
      <c r="L358" s="75">
        <f>L357*J358</f>
        <v>3.688629331968E+18</v>
      </c>
      <c r="M358" s="75">
        <f t="shared" si="378"/>
        <v>1.298397524852736E+21</v>
      </c>
      <c r="N358" s="75">
        <f t="shared" si="379"/>
        <v>1.5577999829288532E+22</v>
      </c>
      <c r="O358" s="75">
        <f t="shared" si="380"/>
        <v>7.7889999146442664E+22</v>
      </c>
      <c r="P358" s="75">
        <f t="shared" si="381"/>
        <v>341879.46666666667</v>
      </c>
      <c r="Q358" s="106">
        <f t="shared" si="448"/>
        <v>11.99786623981387</v>
      </c>
      <c r="R358" s="79">
        <f>Q358/(($C358/K$3))</f>
        <v>0.81396650202265064</v>
      </c>
      <c r="S358" s="76">
        <f t="shared" si="382"/>
        <v>342</v>
      </c>
      <c r="T358" s="76">
        <f t="shared" si="383"/>
        <v>10</v>
      </c>
      <c r="U358" s="76">
        <v>1</v>
      </c>
      <c r="V358" s="67">
        <f t="shared" si="384"/>
        <v>1.05</v>
      </c>
      <c r="W358" s="75">
        <f>W357*U358</f>
        <v>3.688629331968E+18</v>
      </c>
      <c r="X358" s="75">
        <f t="shared" si="385"/>
        <v>1.3245867931097089E+21</v>
      </c>
      <c r="Y358" s="75">
        <f t="shared" si="386"/>
        <v>3.8944999573221304E+21</v>
      </c>
      <c r="Z358" s="75">
        <f t="shared" si="387"/>
        <v>7.7889999146442664E+22</v>
      </c>
      <c r="AA358" s="75">
        <f t="shared" si="388"/>
        <v>341879.46666666667</v>
      </c>
      <c r="AB358" s="106">
        <f t="shared" si="389"/>
        <v>2.9401621528922859</v>
      </c>
      <c r="AC358" s="79">
        <f>AB358/(($C358/V$3))</f>
        <v>0.20944167303506786</v>
      </c>
      <c r="AD358" s="76">
        <f t="shared" si="390"/>
        <v>317</v>
      </c>
      <c r="AE358" s="76">
        <f t="shared" si="391"/>
        <v>10</v>
      </c>
      <c r="AF358" s="76">
        <v>1</v>
      </c>
      <c r="AG358" s="67">
        <f t="shared" si="392"/>
        <v>1.175</v>
      </c>
      <c r="AH358" s="75">
        <f>AH357*AF358</f>
        <v>1.639390814208E+16</v>
      </c>
      <c r="AI358" s="75">
        <f t="shared" si="393"/>
        <v>6.106320935221248E+18</v>
      </c>
      <c r="AJ358" s="75">
        <f t="shared" si="394"/>
        <v>1.2170312366631635E+20</v>
      </c>
      <c r="AK358" s="75">
        <f t="shared" si="395"/>
        <v>7.7889999146442664E+22</v>
      </c>
      <c r="AL358" s="75">
        <f t="shared" si="396"/>
        <v>341879.46666666667</v>
      </c>
      <c r="AM358" s="106">
        <f t="shared" si="397"/>
        <v>19.930679202321802</v>
      </c>
      <c r="AN358" s="79">
        <f>AM358/(($C358/AG$3))</f>
        <v>1.5887753095473622</v>
      </c>
      <c r="AO358" s="76">
        <f t="shared" si="398"/>
        <v>287</v>
      </c>
      <c r="AP358" s="76">
        <f t="shared" si="399"/>
        <v>10</v>
      </c>
      <c r="AQ358" s="76">
        <v>1</v>
      </c>
      <c r="AR358" s="67">
        <f t="shared" si="400"/>
        <v>1.325</v>
      </c>
      <c r="AS358" s="75">
        <f>AS357*AQ358</f>
        <v>1092927209472000</v>
      </c>
      <c r="AT358" s="75">
        <f t="shared" si="401"/>
        <v>4.156128945819648E+17</v>
      </c>
      <c r="AU358" s="75">
        <f t="shared" si="402"/>
        <v>1.9016113072861896E+18</v>
      </c>
      <c r="AV358" s="75">
        <f t="shared" si="403"/>
        <v>7.7889999146442664E+22</v>
      </c>
      <c r="AW358" s="75">
        <f t="shared" si="404"/>
        <v>341879.46666666667</v>
      </c>
      <c r="AX358" s="106">
        <f t="shared" si="405"/>
        <v>4.5754386643823555</v>
      </c>
      <c r="AY358" s="79">
        <f>AX358/(($C358/AR$3))</f>
        <v>0.4112928243084546</v>
      </c>
      <c r="AZ358" s="76">
        <f t="shared" si="406"/>
        <v>250</v>
      </c>
      <c r="BA358" s="76">
        <f t="shared" si="407"/>
        <v>10</v>
      </c>
      <c r="BB358" s="76">
        <v>1</v>
      </c>
      <c r="BC358" s="67">
        <f t="shared" si="408"/>
        <v>1.51</v>
      </c>
      <c r="BD358" s="75">
        <f>BD357*BB358</f>
        <v>5204415283200</v>
      </c>
      <c r="BE358" s="75">
        <f t="shared" si="409"/>
        <v>1964666769408000</v>
      </c>
      <c r="BF358" s="75">
        <f t="shared" si="410"/>
        <v>1.1258999068426428E+16</v>
      </c>
      <c r="BG358" s="75">
        <f t="shared" si="411"/>
        <v>7.7889999146442664E+22</v>
      </c>
      <c r="BH358" s="75">
        <f t="shared" si="412"/>
        <v>341879.46666666667</v>
      </c>
      <c r="BI358" s="106">
        <f t="shared" si="413"/>
        <v>5.7307423547551668</v>
      </c>
      <c r="BJ358" s="79">
        <f>BI358/(($C358/BC$3))</f>
        <v>0.5870706211452037</v>
      </c>
      <c r="BK358" s="76">
        <f t="shared" si="414"/>
        <v>200</v>
      </c>
      <c r="BL358" s="76">
        <f t="shared" si="415"/>
        <v>10</v>
      </c>
      <c r="BM358" s="76">
        <v>14</v>
      </c>
      <c r="BN358" s="67">
        <f t="shared" si="416"/>
        <v>1.76</v>
      </c>
      <c r="BO358" s="75">
        <f>BO357*BM358</f>
        <v>26553139200</v>
      </c>
      <c r="BP358" s="75">
        <f t="shared" si="417"/>
        <v>9346704998400</v>
      </c>
      <c r="BQ358" s="75">
        <f t="shared" si="418"/>
        <v>10995116277760.146</v>
      </c>
      <c r="BR358" s="75">
        <f t="shared" si="419"/>
        <v>7.7889999146442664E+22</v>
      </c>
      <c r="BS358" s="75">
        <f t="shared" si="420"/>
        <v>341879.46666666667</v>
      </c>
      <c r="BT358" s="106">
        <f t="shared" si="421"/>
        <v>1.1763628230100691</v>
      </c>
      <c r="BU358" s="79">
        <f>BT358/(($C358/BN$3))</f>
        <v>0.14046123259821722</v>
      </c>
      <c r="BV358" s="76">
        <f t="shared" si="422"/>
        <v>145</v>
      </c>
      <c r="BW358" s="76">
        <f t="shared" si="423"/>
        <v>10</v>
      </c>
      <c r="BX358" s="76">
        <v>1</v>
      </c>
      <c r="BY358" s="67">
        <f t="shared" si="424"/>
        <v>2.0350000000000001</v>
      </c>
      <c r="BZ358" s="75">
        <f>BZ357*BX358</f>
        <v>9676800</v>
      </c>
      <c r="CA358" s="75">
        <f t="shared" si="425"/>
        <v>2855381760</v>
      </c>
      <c r="CB358" s="75">
        <f t="shared" si="426"/>
        <v>5368709120.0000525</v>
      </c>
      <c r="CC358" s="75">
        <f t="shared" si="427"/>
        <v>7.7889999146442664E+22</v>
      </c>
      <c r="CD358" s="75">
        <f t="shared" si="428"/>
        <v>341879.46666666667</v>
      </c>
      <c r="CE358" s="106">
        <f t="shared" si="429"/>
        <v>1.8802071215864502</v>
      </c>
      <c r="CF358" s="79">
        <f>CE358/(($C358/BY$3))</f>
        <v>0.25958083395036813</v>
      </c>
      <c r="CG358" s="76">
        <f t="shared" si="430"/>
        <v>95</v>
      </c>
      <c r="CH358" s="76">
        <f t="shared" si="431"/>
        <v>10</v>
      </c>
      <c r="CI358" s="76">
        <v>1</v>
      </c>
      <c r="CJ358" s="67">
        <f t="shared" si="432"/>
        <v>2.2850000000000001</v>
      </c>
      <c r="CK358" s="75">
        <f>CK357*CI358</f>
        <v>4800</v>
      </c>
      <c r="CL358" s="75">
        <f t="shared" si="433"/>
        <v>1041960.0000000001</v>
      </c>
      <c r="CM358" s="75">
        <f t="shared" si="434"/>
        <v>5242880.0000000335</v>
      </c>
      <c r="CN358" s="75">
        <f t="shared" si="435"/>
        <v>7.7889999146442664E+22</v>
      </c>
      <c r="CO358" s="75">
        <f t="shared" si="436"/>
        <v>341879.46666666667</v>
      </c>
      <c r="CP358" s="106">
        <f t="shared" si="437"/>
        <v>5.031747859802711</v>
      </c>
      <c r="CQ358" s="79">
        <f>CP358/(($C358/CJ$3))</f>
        <v>0.78002332833440946</v>
      </c>
      <c r="CR358" s="76">
        <f t="shared" si="438"/>
        <v>32</v>
      </c>
      <c r="CS358" s="76">
        <f t="shared" si="439"/>
        <v>10</v>
      </c>
      <c r="CT358" s="76">
        <v>1</v>
      </c>
      <c r="CU358" s="67">
        <f t="shared" si="440"/>
        <v>2.6</v>
      </c>
      <c r="CV358" s="75">
        <f>CV357*CT358</f>
        <v>6</v>
      </c>
      <c r="CW358" s="75">
        <f t="shared" si="441"/>
        <v>499.20000000000005</v>
      </c>
      <c r="CX358" s="75">
        <f t="shared" si="442"/>
        <v>844.48506289465411</v>
      </c>
      <c r="CY358" s="75">
        <f t="shared" si="443"/>
        <v>7.7889999146442664E+22</v>
      </c>
      <c r="CZ358" s="75">
        <f t="shared" si="444"/>
        <v>341879.46666666667</v>
      </c>
      <c r="DA358" s="106">
        <f t="shared" si="445"/>
        <v>1.6916768086832012</v>
      </c>
      <c r="DB358" s="79">
        <f>DA358/(($C358/CU$3))</f>
        <v>0.29839618063611417</v>
      </c>
    </row>
    <row r="359" spans="1:106">
      <c r="A359" s="67">
        <v>8192</v>
      </c>
      <c r="B359" s="67">
        <f t="shared" si="373"/>
        <v>11.766666666666667</v>
      </c>
      <c r="C359" s="88">
        <f t="shared" si="447"/>
        <v>14.74</v>
      </c>
      <c r="D359" s="92"/>
      <c r="E359" s="70">
        <f t="shared" si="374"/>
        <v>1.7894422778047834E+21</v>
      </c>
      <c r="F359" s="67">
        <f t="shared" si="446"/>
        <v>70.600000000000037</v>
      </c>
      <c r="G359" s="71">
        <v>353</v>
      </c>
      <c r="H359" s="76">
        <f t="shared" si="375"/>
        <v>353</v>
      </c>
      <c r="I359" s="76">
        <f t="shared" si="376"/>
        <v>10</v>
      </c>
      <c r="J359" s="76">
        <v>1</v>
      </c>
      <c r="K359" s="67">
        <f t="shared" si="377"/>
        <v>1</v>
      </c>
      <c r="L359" s="75">
        <f>L358*J359</f>
        <v>3.688629331968E+18</v>
      </c>
      <c r="M359" s="75">
        <f t="shared" si="378"/>
        <v>1.3020861541847039E+21</v>
      </c>
      <c r="N359" s="75">
        <f t="shared" si="379"/>
        <v>1.7894422778047835E+22</v>
      </c>
      <c r="O359" s="75">
        <f t="shared" si="380"/>
        <v>8.9472113890239168E+22</v>
      </c>
      <c r="P359" s="75">
        <f t="shared" si="381"/>
        <v>342152.53333333333</v>
      </c>
      <c r="Q359" s="106">
        <f t="shared" si="448"/>
        <v>13.742886920760137</v>
      </c>
      <c r="R359" s="79">
        <f>Q359/(($C359/K$3))</f>
        <v>0.93235325106920874</v>
      </c>
      <c r="S359" s="76">
        <f t="shared" si="382"/>
        <v>343</v>
      </c>
      <c r="T359" s="76">
        <f t="shared" si="383"/>
        <v>10</v>
      </c>
      <c r="U359" s="76">
        <v>1</v>
      </c>
      <c r="V359" s="67">
        <f t="shared" si="384"/>
        <v>1.05</v>
      </c>
      <c r="W359" s="75">
        <f>W358*U359</f>
        <v>3.688629331968E+18</v>
      </c>
      <c r="X359" s="75">
        <f t="shared" si="385"/>
        <v>1.3284598539082754E+21</v>
      </c>
      <c r="Y359" s="75">
        <f t="shared" si="386"/>
        <v>4.4736056945119545E+21</v>
      </c>
      <c r="Z359" s="75">
        <f t="shared" si="387"/>
        <v>8.9472113890239168E+22</v>
      </c>
      <c r="AA359" s="75">
        <f t="shared" si="388"/>
        <v>342152.53333333333</v>
      </c>
      <c r="AB359" s="106">
        <f t="shared" si="389"/>
        <v>3.3675128995059858</v>
      </c>
      <c r="AC359" s="79">
        <f>AB359/(($C359/V$3))</f>
        <v>0.23988389039900171</v>
      </c>
      <c r="AD359" s="76">
        <f t="shared" si="390"/>
        <v>318</v>
      </c>
      <c r="AE359" s="76">
        <f t="shared" si="391"/>
        <v>10</v>
      </c>
      <c r="AF359" s="76">
        <v>1</v>
      </c>
      <c r="AG359" s="67">
        <f t="shared" si="392"/>
        <v>1.175</v>
      </c>
      <c r="AH359" s="75">
        <f>AH358*AF359</f>
        <v>1.639390814208E+16</v>
      </c>
      <c r="AI359" s="75">
        <f t="shared" si="393"/>
        <v>6.125583777288192E+18</v>
      </c>
      <c r="AJ359" s="75">
        <f t="shared" si="394"/>
        <v>1.3980017795349832E+20</v>
      </c>
      <c r="AK359" s="75">
        <f t="shared" si="395"/>
        <v>8.9472113890239168E+22</v>
      </c>
      <c r="AL359" s="75">
        <f t="shared" si="396"/>
        <v>342152.53333333333</v>
      </c>
      <c r="AM359" s="106">
        <f t="shared" si="397"/>
        <v>22.822343638794887</v>
      </c>
      <c r="AN359" s="79">
        <f>AM359/(($C359/AG$3))</f>
        <v>1.8192845166610581</v>
      </c>
      <c r="AO359" s="76">
        <f t="shared" si="398"/>
        <v>288</v>
      </c>
      <c r="AP359" s="76">
        <f t="shared" si="399"/>
        <v>10</v>
      </c>
      <c r="AQ359" s="76">
        <v>1</v>
      </c>
      <c r="AR359" s="67">
        <f t="shared" si="400"/>
        <v>1.325</v>
      </c>
      <c r="AS359" s="75">
        <f>AS358*AQ359</f>
        <v>1092927209472000</v>
      </c>
      <c r="AT359" s="75">
        <f t="shared" si="401"/>
        <v>4.170610231345152E+17</v>
      </c>
      <c r="AU359" s="75">
        <f t="shared" si="402"/>
        <v>2.1843777805234074E+18</v>
      </c>
      <c r="AV359" s="75">
        <f t="shared" si="403"/>
        <v>8.9472113890239168E+22</v>
      </c>
      <c r="AW359" s="75">
        <f t="shared" si="404"/>
        <v>342152.53333333333</v>
      </c>
      <c r="AX359" s="106">
        <f t="shared" si="405"/>
        <v>5.2375495655437394</v>
      </c>
      <c r="AY359" s="79">
        <f>AX359/(($C359/AR$3))</f>
        <v>0.47081093448747996</v>
      </c>
      <c r="AZ359" s="76">
        <f t="shared" si="406"/>
        <v>251</v>
      </c>
      <c r="BA359" s="76">
        <f t="shared" si="407"/>
        <v>10</v>
      </c>
      <c r="BB359" s="76">
        <v>1</v>
      </c>
      <c r="BC359" s="67">
        <f t="shared" si="408"/>
        <v>1.51</v>
      </c>
      <c r="BD359" s="75">
        <f>BD358*BB359</f>
        <v>5204415283200</v>
      </c>
      <c r="BE359" s="75">
        <f t="shared" si="409"/>
        <v>1972525436485632</v>
      </c>
      <c r="BF359" s="75">
        <f t="shared" si="410"/>
        <v>1.2933193708814588E+16</v>
      </c>
      <c r="BG359" s="75">
        <f t="shared" si="411"/>
        <v>8.9472113890239168E+22</v>
      </c>
      <c r="BH359" s="75">
        <f t="shared" si="412"/>
        <v>342152.53333333333</v>
      </c>
      <c r="BI359" s="106">
        <f t="shared" si="413"/>
        <v>6.5566676452381429</v>
      </c>
      <c r="BJ359" s="79">
        <f>BI359/(($C359/BC$3))</f>
        <v>0.67168033543484373</v>
      </c>
      <c r="BK359" s="76">
        <f t="shared" si="414"/>
        <v>201</v>
      </c>
      <c r="BL359" s="76">
        <f t="shared" si="415"/>
        <v>10</v>
      </c>
      <c r="BM359" s="76">
        <v>1</v>
      </c>
      <c r="BN359" s="67">
        <f t="shared" si="416"/>
        <v>1.76</v>
      </c>
      <c r="BO359" s="75">
        <f>BO358*BM359</f>
        <v>26553139200</v>
      </c>
      <c r="BP359" s="75">
        <f t="shared" si="417"/>
        <v>9393438523392</v>
      </c>
      <c r="BQ359" s="75">
        <f t="shared" si="418"/>
        <v>12630071981264.203</v>
      </c>
      <c r="BR359" s="75">
        <f t="shared" si="419"/>
        <v>8.9472113890239168E+22</v>
      </c>
      <c r="BS359" s="75">
        <f t="shared" si="420"/>
        <v>342152.53333333333</v>
      </c>
      <c r="BT359" s="106">
        <f t="shared" si="421"/>
        <v>1.3445632235535667</v>
      </c>
      <c r="BU359" s="79">
        <f>BT359/(($C359/BN$3))</f>
        <v>0.16054486251385872</v>
      </c>
      <c r="BV359" s="76">
        <f t="shared" si="422"/>
        <v>146</v>
      </c>
      <c r="BW359" s="76">
        <f t="shared" si="423"/>
        <v>10</v>
      </c>
      <c r="BX359" s="76">
        <v>1</v>
      </c>
      <c r="BY359" s="67">
        <f t="shared" si="424"/>
        <v>2.0350000000000001</v>
      </c>
      <c r="BZ359" s="75">
        <f>BZ358*BX359</f>
        <v>9676800</v>
      </c>
      <c r="CA359" s="75">
        <f t="shared" si="425"/>
        <v>2875074048</v>
      </c>
      <c r="CB359" s="75">
        <f t="shared" si="426"/>
        <v>6167027334.6016397</v>
      </c>
      <c r="CC359" s="75">
        <f t="shared" si="427"/>
        <v>8.9472113890239168E+22</v>
      </c>
      <c r="CD359" s="75">
        <f t="shared" si="428"/>
        <v>342152.53333333333</v>
      </c>
      <c r="CE359" s="106">
        <f t="shared" si="429"/>
        <v>2.1449977397596545</v>
      </c>
      <c r="CF359" s="79">
        <f>CE359/(($C359/BY$3))</f>
        <v>0.29613774765338513</v>
      </c>
      <c r="CG359" s="76">
        <f t="shared" si="430"/>
        <v>96</v>
      </c>
      <c r="CH359" s="76">
        <f t="shared" si="431"/>
        <v>10</v>
      </c>
      <c r="CI359" s="76">
        <v>1</v>
      </c>
      <c r="CJ359" s="67">
        <f t="shared" si="432"/>
        <v>2.2850000000000001</v>
      </c>
      <c r="CK359" s="75">
        <f>CK358*CI359</f>
        <v>4800</v>
      </c>
      <c r="CL359" s="75">
        <f t="shared" si="433"/>
        <v>1052928</v>
      </c>
      <c r="CM359" s="75">
        <f t="shared" si="434"/>
        <v>6022487.6314468943</v>
      </c>
      <c r="CN359" s="75">
        <f t="shared" si="435"/>
        <v>8.9472113890239168E+22</v>
      </c>
      <c r="CO359" s="75">
        <f t="shared" si="436"/>
        <v>342152.53333333333</v>
      </c>
      <c r="CP359" s="106">
        <f t="shared" si="437"/>
        <v>5.7197525675515273</v>
      </c>
      <c r="CQ359" s="79">
        <f>CP359/(($C359/CJ$3))</f>
        <v>0.88667806084499601</v>
      </c>
      <c r="CR359" s="76">
        <f t="shared" si="438"/>
        <v>33</v>
      </c>
      <c r="CS359" s="76">
        <f t="shared" si="439"/>
        <v>10</v>
      </c>
      <c r="CT359" s="76">
        <v>1</v>
      </c>
      <c r="CU359" s="67">
        <f t="shared" si="440"/>
        <v>2.6</v>
      </c>
      <c r="CV359" s="75">
        <f>CV358*CT359</f>
        <v>6</v>
      </c>
      <c r="CW359" s="75">
        <f t="shared" si="441"/>
        <v>514.80000000000007</v>
      </c>
      <c r="CX359" s="75">
        <f t="shared" si="442"/>
        <v>970.05860256665699</v>
      </c>
      <c r="CY359" s="75">
        <f t="shared" si="443"/>
        <v>8.9472113890239168E+22</v>
      </c>
      <c r="CZ359" s="75">
        <f t="shared" si="444"/>
        <v>342152.53333333333</v>
      </c>
      <c r="DA359" s="106">
        <f t="shared" si="445"/>
        <v>1.8843407198264508</v>
      </c>
      <c r="DB359" s="79">
        <f>DA359/(($C359/CU$3))</f>
        <v>0.33238031693003878</v>
      </c>
    </row>
    <row r="360" spans="1:106">
      <c r="A360" s="67">
        <v>8192</v>
      </c>
      <c r="B360" s="67">
        <f t="shared" si="373"/>
        <v>11.8</v>
      </c>
      <c r="C360" s="88">
        <f t="shared" si="447"/>
        <v>14.74</v>
      </c>
      <c r="D360" s="92"/>
      <c r="E360" s="70">
        <f t="shared" si="374"/>
        <v>2.0555294008765016E+21</v>
      </c>
      <c r="F360" s="67">
        <f t="shared" si="446"/>
        <v>70.80000000000004</v>
      </c>
      <c r="G360" s="71">
        <v>354</v>
      </c>
      <c r="H360" s="76">
        <f t="shared" si="375"/>
        <v>354</v>
      </c>
      <c r="I360" s="76">
        <f t="shared" si="376"/>
        <v>10</v>
      </c>
      <c r="J360" s="76">
        <v>1</v>
      </c>
      <c r="K360" s="67">
        <f t="shared" si="377"/>
        <v>1</v>
      </c>
      <c r="L360" s="75">
        <f>L359*J360</f>
        <v>3.688629331968E+18</v>
      </c>
      <c r="M360" s="75">
        <f t="shared" si="378"/>
        <v>1.305774783516672E+21</v>
      </c>
      <c r="N360" s="75">
        <f t="shared" si="379"/>
        <v>2.0555294008765017E+22</v>
      </c>
      <c r="O360" s="75">
        <f t="shared" si="380"/>
        <v>1.0277647004382509E+23</v>
      </c>
      <c r="P360" s="75">
        <f t="shared" si="381"/>
        <v>342425.59999999998</v>
      </c>
      <c r="Q360" s="106">
        <f t="shared" si="448"/>
        <v>15.741837159242836</v>
      </c>
      <c r="R360" s="79">
        <f>Q360/(($C360/K$3))</f>
        <v>1.0679672428251585</v>
      </c>
      <c r="S360" s="76">
        <f t="shared" si="382"/>
        <v>344</v>
      </c>
      <c r="T360" s="76">
        <f t="shared" si="383"/>
        <v>10</v>
      </c>
      <c r="U360" s="76">
        <v>1</v>
      </c>
      <c r="V360" s="67">
        <f t="shared" si="384"/>
        <v>1.05</v>
      </c>
      <c r="W360" s="75">
        <f>W359*U360</f>
        <v>3.688629331968E+18</v>
      </c>
      <c r="X360" s="75">
        <f t="shared" si="385"/>
        <v>1.3323329147068416E+21</v>
      </c>
      <c r="Y360" s="75">
        <f t="shared" si="386"/>
        <v>5.1388235021912501E+21</v>
      </c>
      <c r="Z360" s="75">
        <f t="shared" si="387"/>
        <v>1.0277647004382509E+23</v>
      </c>
      <c r="AA360" s="75">
        <f t="shared" si="388"/>
        <v>342425.59999999998</v>
      </c>
      <c r="AB360" s="106">
        <f t="shared" si="389"/>
        <v>3.8570115963261071</v>
      </c>
      <c r="AC360" s="79">
        <f>AB360/(($C360/V$3))</f>
        <v>0.27475320055240249</v>
      </c>
      <c r="AD360" s="76">
        <f t="shared" si="390"/>
        <v>319</v>
      </c>
      <c r="AE360" s="76">
        <f t="shared" si="391"/>
        <v>10</v>
      </c>
      <c r="AF360" s="76">
        <v>1</v>
      </c>
      <c r="AG360" s="67">
        <f t="shared" si="392"/>
        <v>1.175</v>
      </c>
      <c r="AH360" s="75">
        <f>AH359*AF360</f>
        <v>1.639390814208E+16</v>
      </c>
      <c r="AI360" s="75">
        <f t="shared" si="393"/>
        <v>6.144846619355136E+18</v>
      </c>
      <c r="AJ360" s="75">
        <f t="shared" si="394"/>
        <v>1.605882344434763E+20</v>
      </c>
      <c r="AK360" s="75">
        <f t="shared" si="395"/>
        <v>1.0277647004382509E+23</v>
      </c>
      <c r="AL360" s="75">
        <f t="shared" si="396"/>
        <v>342425.59999999998</v>
      </c>
      <c r="AM360" s="106">
        <f t="shared" si="397"/>
        <v>26.133806812631079</v>
      </c>
      <c r="AN360" s="79">
        <f>AM360/(($C360/AG$3))</f>
        <v>2.0832580057558698</v>
      </c>
      <c r="AO360" s="76">
        <f t="shared" si="398"/>
        <v>289</v>
      </c>
      <c r="AP360" s="76">
        <f t="shared" si="399"/>
        <v>10</v>
      </c>
      <c r="AQ360" s="76">
        <v>1</v>
      </c>
      <c r="AR360" s="67">
        <f t="shared" si="400"/>
        <v>1.325</v>
      </c>
      <c r="AS360" s="75">
        <f>AS359*AQ360</f>
        <v>1092927209472000</v>
      </c>
      <c r="AT360" s="75">
        <f t="shared" si="401"/>
        <v>4.185091516870656E+17</v>
      </c>
      <c r="AU360" s="75">
        <f t="shared" si="402"/>
        <v>2.5091911631793126E+18</v>
      </c>
      <c r="AV360" s="75">
        <f t="shared" si="403"/>
        <v>1.0277647004382509E+23</v>
      </c>
      <c r="AW360" s="75">
        <f t="shared" si="404"/>
        <v>342425.59999999998</v>
      </c>
      <c r="AX360" s="106">
        <f t="shared" si="405"/>
        <v>5.9955466996705615</v>
      </c>
      <c r="AY360" s="79">
        <f>AX360/(($C360/AR$3))</f>
        <v>0.53894839735844602</v>
      </c>
      <c r="AZ360" s="76">
        <f t="shared" si="406"/>
        <v>252</v>
      </c>
      <c r="BA360" s="76">
        <f t="shared" si="407"/>
        <v>10</v>
      </c>
      <c r="BB360" s="76">
        <v>1</v>
      </c>
      <c r="BC360" s="67">
        <f t="shared" si="408"/>
        <v>1.51</v>
      </c>
      <c r="BD360" s="75">
        <f>BD359*BB360</f>
        <v>5204415283200</v>
      </c>
      <c r="BE360" s="75">
        <f t="shared" si="409"/>
        <v>1980384103563264</v>
      </c>
      <c r="BF360" s="75">
        <f t="shared" si="410"/>
        <v>1.485633833817332E+16</v>
      </c>
      <c r="BG360" s="75">
        <f t="shared" si="411"/>
        <v>1.0277647004382509E+23</v>
      </c>
      <c r="BH360" s="75">
        <f t="shared" si="412"/>
        <v>342425.59999999998</v>
      </c>
      <c r="BI360" s="106">
        <f t="shared" si="413"/>
        <v>7.5017459044650074</v>
      </c>
      <c r="BJ360" s="79">
        <f>BI360/(($C360/BC$3))</f>
        <v>0.76849635792009241</v>
      </c>
      <c r="BK360" s="76">
        <f t="shared" si="414"/>
        <v>202</v>
      </c>
      <c r="BL360" s="76">
        <f t="shared" si="415"/>
        <v>10</v>
      </c>
      <c r="BM360" s="76">
        <v>1</v>
      </c>
      <c r="BN360" s="67">
        <f t="shared" si="416"/>
        <v>1.76</v>
      </c>
      <c r="BO360" s="75">
        <f>BO359*BM360</f>
        <v>26553139200</v>
      </c>
      <c r="BP360" s="75">
        <f t="shared" si="417"/>
        <v>9440172048384</v>
      </c>
      <c r="BQ360" s="75">
        <f t="shared" si="418"/>
        <v>14508142908372.336</v>
      </c>
      <c r="BR360" s="75">
        <f t="shared" si="419"/>
        <v>1.0277647004382509E+23</v>
      </c>
      <c r="BS360" s="75">
        <f t="shared" si="420"/>
        <v>342425.59999999998</v>
      </c>
      <c r="BT360" s="106">
        <f t="shared" si="421"/>
        <v>1.5368515355454657</v>
      </c>
      <c r="BU360" s="79">
        <f>BT360/(($C360/BN$3))</f>
        <v>0.18350466096065263</v>
      </c>
      <c r="BV360" s="76">
        <f t="shared" si="422"/>
        <v>147</v>
      </c>
      <c r="BW360" s="76">
        <f t="shared" si="423"/>
        <v>10</v>
      </c>
      <c r="BX360" s="76">
        <v>1</v>
      </c>
      <c r="BY360" s="67">
        <f t="shared" si="424"/>
        <v>2.0350000000000001</v>
      </c>
      <c r="BZ360" s="75">
        <f>BZ359*BX360</f>
        <v>9676800</v>
      </c>
      <c r="CA360" s="75">
        <f t="shared" si="425"/>
        <v>2894766336</v>
      </c>
      <c r="CB360" s="75">
        <f t="shared" si="426"/>
        <v>7084054154.4786539</v>
      </c>
      <c r="CC360" s="75">
        <f t="shared" si="427"/>
        <v>1.0277647004382509E+23</v>
      </c>
      <c r="CD360" s="75">
        <f t="shared" si="428"/>
        <v>342425.59999999998</v>
      </c>
      <c r="CE360" s="106">
        <f t="shared" si="429"/>
        <v>2.447193773942884</v>
      </c>
      <c r="CF360" s="79">
        <f>CE360/(($C360/BY$3))</f>
        <v>0.33785884192495041</v>
      </c>
      <c r="CG360" s="76">
        <f t="shared" si="430"/>
        <v>97</v>
      </c>
      <c r="CH360" s="76">
        <f t="shared" si="431"/>
        <v>10</v>
      </c>
      <c r="CI360" s="76">
        <v>1</v>
      </c>
      <c r="CJ360" s="67">
        <f t="shared" si="432"/>
        <v>2.2850000000000001</v>
      </c>
      <c r="CK360" s="75">
        <f>CK359*CI360</f>
        <v>4800</v>
      </c>
      <c r="CL360" s="75">
        <f t="shared" si="433"/>
        <v>1063896</v>
      </c>
      <c r="CM360" s="75">
        <f t="shared" si="434"/>
        <v>6918021.6352330381</v>
      </c>
      <c r="CN360" s="75">
        <f t="shared" si="435"/>
        <v>1.0277647004382509E+23</v>
      </c>
      <c r="CO360" s="75">
        <f t="shared" si="436"/>
        <v>342425.59999999998</v>
      </c>
      <c r="CP360" s="106">
        <f t="shared" si="437"/>
        <v>6.5025356193021109</v>
      </c>
      <c r="CQ360" s="79">
        <f>CP360/(($C360/CJ$3))</f>
        <v>1.0080253656787872</v>
      </c>
      <c r="CR360" s="76">
        <f t="shared" si="438"/>
        <v>34</v>
      </c>
      <c r="CS360" s="76">
        <f t="shared" si="439"/>
        <v>10</v>
      </c>
      <c r="CT360" s="76">
        <v>1</v>
      </c>
      <c r="CU360" s="67">
        <f t="shared" si="440"/>
        <v>2.6</v>
      </c>
      <c r="CV360" s="75">
        <f>CV359*CT360</f>
        <v>6</v>
      </c>
      <c r="CW360" s="75">
        <f t="shared" si="441"/>
        <v>530.4</v>
      </c>
      <c r="CX360" s="75">
        <f t="shared" si="442"/>
        <v>1114.3047210190414</v>
      </c>
      <c r="CY360" s="75">
        <f t="shared" si="443"/>
        <v>1.0277647004382509E+23</v>
      </c>
      <c r="CZ360" s="75">
        <f t="shared" si="444"/>
        <v>342425.59999999998</v>
      </c>
      <c r="DA360" s="106">
        <f t="shared" si="445"/>
        <v>2.1008761708503796</v>
      </c>
      <c r="DB360" s="79">
        <f>DA360/(($C360/CU$3))</f>
        <v>0.37057517260590139</v>
      </c>
    </row>
    <row r="361" spans="1:106">
      <c r="A361" s="67">
        <v>8192</v>
      </c>
      <c r="B361" s="67">
        <f t="shared" si="373"/>
        <v>11.833333333333334</v>
      </c>
      <c r="C361" s="88">
        <f t="shared" si="447"/>
        <v>14.74</v>
      </c>
      <c r="D361" s="92"/>
      <c r="E361" s="70">
        <f t="shared" si="374"/>
        <v>2.3611832414348787E+21</v>
      </c>
      <c r="F361" s="67">
        <f t="shared" si="446"/>
        <v>71.000000000000043</v>
      </c>
      <c r="G361" s="71">
        <v>355</v>
      </c>
      <c r="H361" s="76">
        <f t="shared" si="375"/>
        <v>355</v>
      </c>
      <c r="I361" s="76">
        <f t="shared" si="376"/>
        <v>10</v>
      </c>
      <c r="J361" s="76">
        <v>1</v>
      </c>
      <c r="K361" s="67">
        <f t="shared" si="377"/>
        <v>1</v>
      </c>
      <c r="L361" s="75">
        <f>L360*J361</f>
        <v>3.688629331968E+18</v>
      </c>
      <c r="M361" s="75">
        <f t="shared" si="378"/>
        <v>1.3094634128486401E+21</v>
      </c>
      <c r="N361" s="75">
        <f t="shared" si="379"/>
        <v>2.3611832414348788E+22</v>
      </c>
      <c r="O361" s="75">
        <f t="shared" si="380"/>
        <v>1.1805916207174395E+23</v>
      </c>
      <c r="P361" s="75">
        <f t="shared" si="381"/>
        <v>342698.66666666669</v>
      </c>
      <c r="Q361" s="106">
        <f t="shared" si="448"/>
        <v>18.031685484807099</v>
      </c>
      <c r="R361" s="79">
        <f>Q361/(($C361/K$3))</f>
        <v>1.2233165186436294</v>
      </c>
      <c r="S361" s="76">
        <f t="shared" si="382"/>
        <v>345</v>
      </c>
      <c r="T361" s="76">
        <f t="shared" si="383"/>
        <v>10</v>
      </c>
      <c r="U361" s="76">
        <v>1</v>
      </c>
      <c r="V361" s="67">
        <f t="shared" si="384"/>
        <v>1.05</v>
      </c>
      <c r="W361" s="75">
        <f>W360*U361</f>
        <v>3.688629331968E+18</v>
      </c>
      <c r="X361" s="75">
        <f t="shared" si="385"/>
        <v>1.3362059755054078E+21</v>
      </c>
      <c r="Y361" s="75">
        <f t="shared" si="386"/>
        <v>5.9029581035871928E+21</v>
      </c>
      <c r="Z361" s="75">
        <f t="shared" si="387"/>
        <v>1.1805916207174395E+23</v>
      </c>
      <c r="AA361" s="75">
        <f t="shared" si="388"/>
        <v>342698.66666666669</v>
      </c>
      <c r="AB361" s="106">
        <f t="shared" si="389"/>
        <v>4.4177007226407978</v>
      </c>
      <c r="AC361" s="79">
        <f>AB361/(($C361/V$3))</f>
        <v>0.31469374211484652</v>
      </c>
      <c r="AD361" s="76">
        <f t="shared" si="390"/>
        <v>320</v>
      </c>
      <c r="AE361" s="76">
        <f t="shared" si="391"/>
        <v>10</v>
      </c>
      <c r="AF361" s="76">
        <v>15</v>
      </c>
      <c r="AG361" s="67">
        <f t="shared" si="392"/>
        <v>1.175</v>
      </c>
      <c r="AH361" s="75">
        <f>AH360*AF361</f>
        <v>2.459086221312E+17</v>
      </c>
      <c r="AI361" s="75">
        <f t="shared" si="393"/>
        <v>9.24616419213312E+19</v>
      </c>
      <c r="AJ361" s="75">
        <f t="shared" si="394"/>
        <v>1.8446744073709945E+20</v>
      </c>
      <c r="AK361" s="75">
        <f t="shared" si="395"/>
        <v>1.1805916207174395E+23</v>
      </c>
      <c r="AL361" s="75">
        <f t="shared" si="396"/>
        <v>342698.66666666669</v>
      </c>
      <c r="AM361" s="106">
        <f t="shared" si="397"/>
        <v>1.9950699220120838</v>
      </c>
      <c r="AN361" s="79">
        <f>AM361/(($C361/AG$3))</f>
        <v>0.15903712064886016</v>
      </c>
      <c r="AO361" s="76">
        <f t="shared" si="398"/>
        <v>290</v>
      </c>
      <c r="AP361" s="76">
        <f t="shared" si="399"/>
        <v>10</v>
      </c>
      <c r="AQ361" s="76">
        <v>1</v>
      </c>
      <c r="AR361" s="67">
        <f t="shared" si="400"/>
        <v>1.325</v>
      </c>
      <c r="AS361" s="75">
        <f>AS360*AQ361</f>
        <v>1092927209472000</v>
      </c>
      <c r="AT361" s="75">
        <f t="shared" si="401"/>
        <v>4.19957280239616E+17</v>
      </c>
      <c r="AU361" s="75">
        <f t="shared" si="402"/>
        <v>2.8823037615171732E+18</v>
      </c>
      <c r="AV361" s="75">
        <f t="shared" si="403"/>
        <v>1.1805916207174395E+23</v>
      </c>
      <c r="AW361" s="75">
        <f t="shared" si="404"/>
        <v>342698.66666666669</v>
      </c>
      <c r="AX361" s="106">
        <f t="shared" si="405"/>
        <v>6.8633260980083746</v>
      </c>
      <c r="AY361" s="79">
        <f>AX361/(($C361/AR$3))</f>
        <v>0.61695434734471477</v>
      </c>
      <c r="AZ361" s="76">
        <f t="shared" si="406"/>
        <v>253</v>
      </c>
      <c r="BA361" s="76">
        <f t="shared" si="407"/>
        <v>10</v>
      </c>
      <c r="BB361" s="76">
        <v>1</v>
      </c>
      <c r="BC361" s="67">
        <f t="shared" si="408"/>
        <v>1.51</v>
      </c>
      <c r="BD361" s="75">
        <f>BD360*BB361</f>
        <v>5204415283200</v>
      </c>
      <c r="BE361" s="75">
        <f t="shared" si="409"/>
        <v>1988242770640896</v>
      </c>
      <c r="BF361" s="75">
        <f t="shared" si="410"/>
        <v>1.7065451410339078E+16</v>
      </c>
      <c r="BG361" s="75">
        <f t="shared" si="411"/>
        <v>1.1805916207174395E+23</v>
      </c>
      <c r="BH361" s="75">
        <f t="shared" si="412"/>
        <v>342698.66666666669</v>
      </c>
      <c r="BI361" s="106">
        <f t="shared" si="413"/>
        <v>8.5831829303411222</v>
      </c>
      <c r="BJ361" s="79">
        <f>BI361/(($C361/BC$3))</f>
        <v>0.87928129069301864</v>
      </c>
      <c r="BK361" s="76">
        <f t="shared" si="414"/>
        <v>203</v>
      </c>
      <c r="BL361" s="76">
        <f t="shared" si="415"/>
        <v>10</v>
      </c>
      <c r="BM361" s="76">
        <v>1</v>
      </c>
      <c r="BN361" s="67">
        <f t="shared" si="416"/>
        <v>1.76</v>
      </c>
      <c r="BO361" s="75">
        <f>BO360*BM361</f>
        <v>26553139200</v>
      </c>
      <c r="BP361" s="75">
        <f t="shared" si="417"/>
        <v>9486905573376</v>
      </c>
      <c r="BQ361" s="75">
        <f t="shared" si="418"/>
        <v>16665479892909.199</v>
      </c>
      <c r="BR361" s="75">
        <f t="shared" si="419"/>
        <v>1.1805916207174395E+23</v>
      </c>
      <c r="BS361" s="75">
        <f t="shared" si="420"/>
        <v>342698.66666666669</v>
      </c>
      <c r="BT361" s="106">
        <f t="shared" si="421"/>
        <v>1.7566823833135972</v>
      </c>
      <c r="BU361" s="79">
        <f>BT361/(($C361/BN$3))</f>
        <v>0.20975312039565339</v>
      </c>
      <c r="BV361" s="76">
        <f t="shared" si="422"/>
        <v>148</v>
      </c>
      <c r="BW361" s="76">
        <f t="shared" si="423"/>
        <v>10</v>
      </c>
      <c r="BX361" s="76">
        <v>1</v>
      </c>
      <c r="BY361" s="67">
        <f t="shared" si="424"/>
        <v>2.0350000000000001</v>
      </c>
      <c r="BZ361" s="75">
        <f>BZ360*BX361</f>
        <v>9676800</v>
      </c>
      <c r="CA361" s="75">
        <f t="shared" si="425"/>
        <v>2914458624</v>
      </c>
      <c r="CB361" s="75">
        <f t="shared" si="426"/>
        <v>8137441353.9595413</v>
      </c>
      <c r="CC361" s="75">
        <f t="shared" si="427"/>
        <v>1.1805916207174395E+23</v>
      </c>
      <c r="CD361" s="75">
        <f t="shared" si="428"/>
        <v>342698.66666666669</v>
      </c>
      <c r="CE361" s="106">
        <f t="shared" si="429"/>
        <v>2.7920936282811821</v>
      </c>
      <c r="CF361" s="79">
        <f>CE361/(($C361/BY$3))</f>
        <v>0.38547561285971543</v>
      </c>
      <c r="CG361" s="76">
        <f t="shared" si="430"/>
        <v>98</v>
      </c>
      <c r="CH361" s="76">
        <f t="shared" si="431"/>
        <v>10</v>
      </c>
      <c r="CI361" s="76">
        <v>1</v>
      </c>
      <c r="CJ361" s="67">
        <f t="shared" si="432"/>
        <v>2.2850000000000001</v>
      </c>
      <c r="CK361" s="75">
        <f>CK360*CI361</f>
        <v>4800</v>
      </c>
      <c r="CL361" s="75">
        <f t="shared" si="433"/>
        <v>1074864</v>
      </c>
      <c r="CM361" s="75">
        <f t="shared" si="434"/>
        <v>7946720.0722260876</v>
      </c>
      <c r="CN361" s="75">
        <f t="shared" si="435"/>
        <v>1.1805916207174395E+23</v>
      </c>
      <c r="CO361" s="75">
        <f t="shared" si="436"/>
        <v>342698.66666666669</v>
      </c>
      <c r="CP361" s="106">
        <f t="shared" si="437"/>
        <v>7.3932330715570416</v>
      </c>
      <c r="CQ361" s="79">
        <f>CP361/(($C361/CJ$3))</f>
        <v>1.1461015989489716</v>
      </c>
      <c r="CR361" s="76">
        <f t="shared" si="438"/>
        <v>35</v>
      </c>
      <c r="CS361" s="76">
        <f t="shared" si="439"/>
        <v>10</v>
      </c>
      <c r="CT361" s="76">
        <v>1</v>
      </c>
      <c r="CU361" s="67">
        <f t="shared" si="440"/>
        <v>2.6</v>
      </c>
      <c r="CV361" s="75">
        <f>CV360*CT361</f>
        <v>6</v>
      </c>
      <c r="CW361" s="75">
        <f t="shared" si="441"/>
        <v>546</v>
      </c>
      <c r="CX361" s="75">
        <f t="shared" si="442"/>
        <v>1280.0000000000032</v>
      </c>
      <c r="CY361" s="75">
        <f t="shared" si="443"/>
        <v>1.1805916207174395E+23</v>
      </c>
      <c r="CZ361" s="75">
        <f t="shared" si="444"/>
        <v>342698.66666666669</v>
      </c>
      <c r="DA361" s="106">
        <f t="shared" si="445"/>
        <v>2.3443223443223502</v>
      </c>
      <c r="DB361" s="79">
        <f>DA361/(($C361/CU$3))</f>
        <v>0.41351683142728018</v>
      </c>
    </row>
    <row r="362" spans="1:106">
      <c r="A362" s="67">
        <v>8192</v>
      </c>
      <c r="B362" s="67">
        <f t="shared" si="373"/>
        <v>11.866666666666667</v>
      </c>
      <c r="C362" s="88">
        <f t="shared" si="447"/>
        <v>14.74</v>
      </c>
      <c r="D362" s="92"/>
      <c r="E362" s="70">
        <f t="shared" si="374"/>
        <v>2.7122873052828119E+21</v>
      </c>
      <c r="F362" s="67">
        <f t="shared" si="446"/>
        <v>71.200000000000031</v>
      </c>
      <c r="G362" s="71">
        <v>356</v>
      </c>
      <c r="H362" s="76">
        <f t="shared" si="375"/>
        <v>356</v>
      </c>
      <c r="I362" s="76">
        <f t="shared" si="376"/>
        <v>10</v>
      </c>
      <c r="J362" s="76">
        <v>1</v>
      </c>
      <c r="K362" s="67">
        <f t="shared" si="377"/>
        <v>1</v>
      </c>
      <c r="L362" s="75">
        <f>L361*J362</f>
        <v>3.688629331968E+18</v>
      </c>
      <c r="M362" s="75">
        <f t="shared" si="378"/>
        <v>1.313152042180608E+21</v>
      </c>
      <c r="N362" s="75">
        <f t="shared" si="379"/>
        <v>2.712287305282812E+22</v>
      </c>
      <c r="O362" s="75">
        <f t="shared" si="380"/>
        <v>1.356143652641406E+23</v>
      </c>
      <c r="P362" s="75">
        <f t="shared" si="381"/>
        <v>342971.73333333334</v>
      </c>
      <c r="Q362" s="106">
        <f t="shared" si="448"/>
        <v>20.65478496137289</v>
      </c>
      <c r="R362" s="79">
        <f>Q362/(($C362/K$3))</f>
        <v>1.4012744207172925</v>
      </c>
      <c r="S362" s="76">
        <f t="shared" si="382"/>
        <v>346</v>
      </c>
      <c r="T362" s="76">
        <f t="shared" si="383"/>
        <v>10</v>
      </c>
      <c r="U362" s="76">
        <v>1</v>
      </c>
      <c r="V362" s="67">
        <f t="shared" si="384"/>
        <v>1.05</v>
      </c>
      <c r="W362" s="75">
        <f>W361*U362</f>
        <v>3.688629331968E+18</v>
      </c>
      <c r="X362" s="75">
        <f t="shared" si="385"/>
        <v>1.3400790363039743E+21</v>
      </c>
      <c r="Y362" s="75">
        <f t="shared" si="386"/>
        <v>6.7807182632070257E+21</v>
      </c>
      <c r="Z362" s="75">
        <f t="shared" si="387"/>
        <v>1.356143652641406E+23</v>
      </c>
      <c r="AA362" s="75">
        <f t="shared" si="388"/>
        <v>342971.73333333334</v>
      </c>
      <c r="AB362" s="106">
        <f t="shared" si="389"/>
        <v>5.0599390629292209</v>
      </c>
      <c r="AC362" s="79">
        <f>AB362/(($C362/V$3))</f>
        <v>0.36044342035791599</v>
      </c>
      <c r="AD362" s="76">
        <f t="shared" si="390"/>
        <v>321</v>
      </c>
      <c r="AE362" s="76">
        <f t="shared" si="391"/>
        <v>10</v>
      </c>
      <c r="AF362" s="76">
        <v>1</v>
      </c>
      <c r="AG362" s="67">
        <f t="shared" si="392"/>
        <v>1.175</v>
      </c>
      <c r="AH362" s="75">
        <f>AH361*AF362</f>
        <v>2.459086221312E+17</v>
      </c>
      <c r="AI362" s="75">
        <f t="shared" si="393"/>
        <v>9.275058455233536E+19</v>
      </c>
      <c r="AJ362" s="75">
        <f t="shared" si="394"/>
        <v>2.1189744572521923E+20</v>
      </c>
      <c r="AK362" s="75">
        <f t="shared" si="395"/>
        <v>1.356143652641406E+23</v>
      </c>
      <c r="AL362" s="75">
        <f t="shared" si="396"/>
        <v>342971.73333333334</v>
      </c>
      <c r="AM362" s="106">
        <f t="shared" si="397"/>
        <v>2.2845941807046422</v>
      </c>
      <c r="AN362" s="79">
        <f>AM362/(($C362/AG$3))</f>
        <v>0.18211656460840941</v>
      </c>
      <c r="AO362" s="76">
        <f t="shared" si="398"/>
        <v>291</v>
      </c>
      <c r="AP362" s="76">
        <f t="shared" si="399"/>
        <v>10</v>
      </c>
      <c r="AQ362" s="76">
        <v>1</v>
      </c>
      <c r="AR362" s="67">
        <f t="shared" si="400"/>
        <v>1.325</v>
      </c>
      <c r="AS362" s="75">
        <f>AS361*AQ362</f>
        <v>1092927209472000</v>
      </c>
      <c r="AT362" s="75">
        <f t="shared" si="401"/>
        <v>4.214054087921664E+17</v>
      </c>
      <c r="AU362" s="75">
        <f t="shared" si="402"/>
        <v>3.3108975894565437E+18</v>
      </c>
      <c r="AV362" s="75">
        <f t="shared" si="403"/>
        <v>1.356143652641406E+23</v>
      </c>
      <c r="AW362" s="75">
        <f t="shared" si="404"/>
        <v>342971.73333333334</v>
      </c>
      <c r="AX362" s="106">
        <f t="shared" si="405"/>
        <v>7.8567989882860063</v>
      </c>
      <c r="AY362" s="79">
        <f>AX362/(($C362/AR$3))</f>
        <v>0.70625906780725634</v>
      </c>
      <c r="AZ362" s="76">
        <f t="shared" si="406"/>
        <v>254</v>
      </c>
      <c r="BA362" s="76">
        <f t="shared" si="407"/>
        <v>10</v>
      </c>
      <c r="BB362" s="76">
        <v>1</v>
      </c>
      <c r="BC362" s="67">
        <f t="shared" si="408"/>
        <v>1.51</v>
      </c>
      <c r="BD362" s="75">
        <f>BD361*BB362</f>
        <v>5204415283200</v>
      </c>
      <c r="BE362" s="75">
        <f t="shared" si="409"/>
        <v>1996101437718528</v>
      </c>
      <c r="BF362" s="75">
        <f t="shared" si="410"/>
        <v>1.9603055962338332E+16</v>
      </c>
      <c r="BG362" s="75">
        <f t="shared" si="411"/>
        <v>1.356143652641406E+23</v>
      </c>
      <c r="BH362" s="75">
        <f t="shared" si="412"/>
        <v>342971.73333333334</v>
      </c>
      <c r="BI362" s="106">
        <f t="shared" si="413"/>
        <v>9.82067123038793</v>
      </c>
      <c r="BJ362" s="79">
        <f>BI362/(($C362/BC$3))</f>
        <v>1.0060524801822099</v>
      </c>
      <c r="BK362" s="76">
        <f t="shared" si="414"/>
        <v>204</v>
      </c>
      <c r="BL362" s="76">
        <f t="shared" si="415"/>
        <v>10</v>
      </c>
      <c r="BM362" s="76">
        <v>1</v>
      </c>
      <c r="BN362" s="67">
        <f t="shared" si="416"/>
        <v>1.76</v>
      </c>
      <c r="BO362" s="75">
        <f>BO361*BM362</f>
        <v>26553139200</v>
      </c>
      <c r="BP362" s="75">
        <f t="shared" si="417"/>
        <v>9533639098368</v>
      </c>
      <c r="BQ362" s="75">
        <f t="shared" si="418"/>
        <v>19143609338220.965</v>
      </c>
      <c r="BR362" s="75">
        <f t="shared" si="419"/>
        <v>1.356143652641406E+23</v>
      </c>
      <c r="BS362" s="75">
        <f t="shared" si="420"/>
        <v>342971.73333333334</v>
      </c>
      <c r="BT362" s="106">
        <f t="shared" si="421"/>
        <v>2.0080065062981074</v>
      </c>
      <c r="BU362" s="79">
        <f>BT362/(($C362/BN$3))</f>
        <v>0.23976197090126655</v>
      </c>
      <c r="BV362" s="76">
        <f t="shared" si="422"/>
        <v>149</v>
      </c>
      <c r="BW362" s="76">
        <f t="shared" si="423"/>
        <v>10</v>
      </c>
      <c r="BX362" s="76">
        <v>1</v>
      </c>
      <c r="BY362" s="67">
        <f t="shared" si="424"/>
        <v>2.0350000000000001</v>
      </c>
      <c r="BZ362" s="75">
        <f>BZ361*BX362</f>
        <v>9676800</v>
      </c>
      <c r="CA362" s="75">
        <f t="shared" si="425"/>
        <v>2934150912</v>
      </c>
      <c r="CB362" s="75">
        <f t="shared" si="426"/>
        <v>9347465497.1781693</v>
      </c>
      <c r="CC362" s="75">
        <f t="shared" si="427"/>
        <v>1.356143652641406E+23</v>
      </c>
      <c r="CD362" s="75">
        <f t="shared" si="428"/>
        <v>342971.73333333334</v>
      </c>
      <c r="CE362" s="106">
        <f t="shared" si="429"/>
        <v>3.1857480332552743</v>
      </c>
      <c r="CF362" s="79">
        <f>CE362/(($C362/BY$3))</f>
        <v>0.43982342250166101</v>
      </c>
      <c r="CG362" s="76">
        <f t="shared" si="430"/>
        <v>99</v>
      </c>
      <c r="CH362" s="76">
        <f t="shared" si="431"/>
        <v>10</v>
      </c>
      <c r="CI362" s="76">
        <v>1</v>
      </c>
      <c r="CJ362" s="67">
        <f t="shared" si="432"/>
        <v>2.2850000000000001</v>
      </c>
      <c r="CK362" s="75">
        <f>CK361*CI362</f>
        <v>4800</v>
      </c>
      <c r="CL362" s="75">
        <f t="shared" si="433"/>
        <v>1085832</v>
      </c>
      <c r="CM362" s="75">
        <f t="shared" si="434"/>
        <v>9128384.274588028</v>
      </c>
      <c r="CN362" s="75">
        <f t="shared" si="435"/>
        <v>1.356143652641406E+23</v>
      </c>
      <c r="CO362" s="75">
        <f t="shared" si="436"/>
        <v>342971.73333333334</v>
      </c>
      <c r="CP362" s="106">
        <f t="shared" si="437"/>
        <v>8.4068108828879868</v>
      </c>
      <c r="CQ362" s="79">
        <f>CP362/(($C362/CJ$3))</f>
        <v>1.3032267888330429</v>
      </c>
      <c r="CR362" s="76">
        <f t="shared" si="438"/>
        <v>36</v>
      </c>
      <c r="CS362" s="76">
        <f t="shared" si="439"/>
        <v>10</v>
      </c>
      <c r="CT362" s="76">
        <v>1</v>
      </c>
      <c r="CU362" s="67">
        <f t="shared" si="440"/>
        <v>2.6</v>
      </c>
      <c r="CV362" s="75">
        <f>CV361*CT362</f>
        <v>6</v>
      </c>
      <c r="CW362" s="75">
        <f t="shared" si="441"/>
        <v>561.6</v>
      </c>
      <c r="CX362" s="75">
        <f t="shared" si="442"/>
        <v>1470.3338943962083</v>
      </c>
      <c r="CY362" s="75">
        <f t="shared" si="443"/>
        <v>1.356143652641406E+23</v>
      </c>
      <c r="CZ362" s="75">
        <f t="shared" si="444"/>
        <v>342971.73333333334</v>
      </c>
      <c r="DA362" s="106">
        <f t="shared" si="445"/>
        <v>2.6181159088251569</v>
      </c>
      <c r="DB362" s="79">
        <f>DA362/(($C362/CU$3))</f>
        <v>0.46181149002343336</v>
      </c>
    </row>
    <row r="363" spans="1:106">
      <c r="A363" s="67">
        <v>8192</v>
      </c>
      <c r="B363" s="67">
        <f t="shared" si="373"/>
        <v>11.9</v>
      </c>
      <c r="C363" s="88">
        <f t="shared" si="447"/>
        <v>14.74</v>
      </c>
      <c r="D363" s="92"/>
      <c r="E363" s="70">
        <f t="shared" si="374"/>
        <v>3.1155999658577069E+21</v>
      </c>
      <c r="F363" s="67">
        <f t="shared" si="446"/>
        <v>71.400000000000034</v>
      </c>
      <c r="G363" s="71">
        <v>357</v>
      </c>
      <c r="H363" s="76">
        <f t="shared" si="375"/>
        <v>357</v>
      </c>
      <c r="I363" s="76">
        <f t="shared" si="376"/>
        <v>10</v>
      </c>
      <c r="J363" s="76">
        <v>1</v>
      </c>
      <c r="K363" s="67">
        <f t="shared" si="377"/>
        <v>1</v>
      </c>
      <c r="L363" s="75">
        <f>L362*J363</f>
        <v>3.688629331968E+18</v>
      </c>
      <c r="M363" s="75">
        <f t="shared" si="378"/>
        <v>1.3168406715125759E+21</v>
      </c>
      <c r="N363" s="75">
        <f t="shared" si="379"/>
        <v>3.1155999658577068E+22</v>
      </c>
      <c r="O363" s="75">
        <f t="shared" si="380"/>
        <v>1.5577999829288533E+23</v>
      </c>
      <c r="P363" s="75">
        <f t="shared" si="381"/>
        <v>343244.79999999999</v>
      </c>
      <c r="Q363" s="106">
        <f t="shared" si="448"/>
        <v>23.659657795039124</v>
      </c>
      <c r="R363" s="79">
        <f>Q363/(($C363/K$3))</f>
        <v>1.6051328219158156</v>
      </c>
      <c r="S363" s="76">
        <f t="shared" si="382"/>
        <v>347</v>
      </c>
      <c r="T363" s="76">
        <f t="shared" si="383"/>
        <v>10</v>
      </c>
      <c r="U363" s="76">
        <v>1</v>
      </c>
      <c r="V363" s="67">
        <f t="shared" si="384"/>
        <v>1.05</v>
      </c>
      <c r="W363" s="75">
        <f>W362*U363</f>
        <v>3.688629331968E+18</v>
      </c>
      <c r="X363" s="75">
        <f t="shared" si="385"/>
        <v>1.3439520971025411E+21</v>
      </c>
      <c r="Y363" s="75">
        <f t="shared" si="386"/>
        <v>7.7889999146442618E+21</v>
      </c>
      <c r="Z363" s="75">
        <f t="shared" si="387"/>
        <v>1.5577999829288533E+23</v>
      </c>
      <c r="AA363" s="75">
        <f t="shared" si="388"/>
        <v>343244.79999999999</v>
      </c>
      <c r="AB363" s="106">
        <f t="shared" si="389"/>
        <v>5.7955934080066953</v>
      </c>
      <c r="AC363" s="79">
        <f>AB363/(($C363/V$3))</f>
        <v>0.41284756298555159</v>
      </c>
      <c r="AD363" s="76">
        <f t="shared" si="390"/>
        <v>322</v>
      </c>
      <c r="AE363" s="76">
        <f t="shared" si="391"/>
        <v>10</v>
      </c>
      <c r="AF363" s="76">
        <v>1</v>
      </c>
      <c r="AG363" s="67">
        <f t="shared" si="392"/>
        <v>1.175</v>
      </c>
      <c r="AH363" s="75">
        <f>AH362*AF363</f>
        <v>2.459086221312E+17</v>
      </c>
      <c r="AI363" s="75">
        <f t="shared" si="393"/>
        <v>9.303952718333952E+19</v>
      </c>
      <c r="AJ363" s="75">
        <f t="shared" si="394"/>
        <v>2.4340624733263285E+20</v>
      </c>
      <c r="AK363" s="75">
        <f t="shared" si="395"/>
        <v>1.5577999829288533E+23</v>
      </c>
      <c r="AL363" s="75">
        <f t="shared" si="396"/>
        <v>343244.79999999999</v>
      </c>
      <c r="AM363" s="106">
        <f t="shared" si="397"/>
        <v>2.6161595474683295</v>
      </c>
      <c r="AN363" s="79">
        <f>AM363/(($C363/AG$3))</f>
        <v>0.2085473180648092</v>
      </c>
      <c r="AO363" s="76">
        <f t="shared" si="398"/>
        <v>292</v>
      </c>
      <c r="AP363" s="76">
        <f t="shared" si="399"/>
        <v>10</v>
      </c>
      <c r="AQ363" s="76">
        <v>1</v>
      </c>
      <c r="AR363" s="67">
        <f t="shared" si="400"/>
        <v>1.325</v>
      </c>
      <c r="AS363" s="75">
        <f>AS362*AQ363</f>
        <v>1092927209472000</v>
      </c>
      <c r="AT363" s="75">
        <f t="shared" si="401"/>
        <v>4.228535373447168E+17</v>
      </c>
      <c r="AU363" s="75">
        <f t="shared" si="402"/>
        <v>3.8032226145723802E+18</v>
      </c>
      <c r="AV363" s="75">
        <f t="shared" si="403"/>
        <v>1.5577999829288533E+23</v>
      </c>
      <c r="AW363" s="75">
        <f t="shared" si="404"/>
        <v>343244.79999999999</v>
      </c>
      <c r="AX363" s="106">
        <f t="shared" si="405"/>
        <v>8.9941842238201115</v>
      </c>
      <c r="AY363" s="79">
        <f>AX363/(($C363/AR$3))</f>
        <v>0.80850027792141432</v>
      </c>
      <c r="AZ363" s="76">
        <f t="shared" si="406"/>
        <v>255</v>
      </c>
      <c r="BA363" s="76">
        <f t="shared" si="407"/>
        <v>10</v>
      </c>
      <c r="BB363" s="76">
        <v>1</v>
      </c>
      <c r="BC363" s="67">
        <f t="shared" si="408"/>
        <v>1.51</v>
      </c>
      <c r="BD363" s="75">
        <f>BD362*BB363</f>
        <v>5204415283200</v>
      </c>
      <c r="BE363" s="75">
        <f t="shared" si="409"/>
        <v>2003960104796160</v>
      </c>
      <c r="BF363" s="75">
        <f t="shared" si="410"/>
        <v>2.2517998136852864E+16</v>
      </c>
      <c r="BG363" s="75">
        <f t="shared" si="411"/>
        <v>1.5577999829288533E+23</v>
      </c>
      <c r="BH363" s="75">
        <f t="shared" si="412"/>
        <v>343244.79999999999</v>
      </c>
      <c r="BI363" s="106">
        <f t="shared" si="413"/>
        <v>11.236749715206214</v>
      </c>
      <c r="BJ363" s="79">
        <f>BI363/(($C363/BC$3))</f>
        <v>1.1511188649905959</v>
      </c>
      <c r="BK363" s="76">
        <f t="shared" si="414"/>
        <v>205</v>
      </c>
      <c r="BL363" s="76">
        <f t="shared" si="415"/>
        <v>10</v>
      </c>
      <c r="BM363" s="76">
        <v>1</v>
      </c>
      <c r="BN363" s="67">
        <f t="shared" si="416"/>
        <v>1.76</v>
      </c>
      <c r="BO363" s="75">
        <f>BO362*BM363</f>
        <v>26553139200</v>
      </c>
      <c r="BP363" s="75">
        <f t="shared" si="417"/>
        <v>9580372623360</v>
      </c>
      <c r="BQ363" s="75">
        <f t="shared" si="418"/>
        <v>21990232555520.305</v>
      </c>
      <c r="BR363" s="75">
        <f t="shared" si="419"/>
        <v>1.5577999829288533E+23</v>
      </c>
      <c r="BS363" s="75">
        <f t="shared" si="420"/>
        <v>343244.79999999999</v>
      </c>
      <c r="BT363" s="106">
        <f t="shared" si="421"/>
        <v>2.2953420936781845</v>
      </c>
      <c r="BU363" s="79">
        <f>BT363/(($C363/BN$3))</f>
        <v>0.27407069775261905</v>
      </c>
      <c r="BV363" s="76">
        <f t="shared" si="422"/>
        <v>150</v>
      </c>
      <c r="BW363" s="76">
        <f t="shared" si="423"/>
        <v>10</v>
      </c>
      <c r="BX363" s="76">
        <v>1</v>
      </c>
      <c r="BY363" s="67">
        <f t="shared" si="424"/>
        <v>2.0350000000000001</v>
      </c>
      <c r="BZ363" s="75">
        <f>BZ362*BX363</f>
        <v>9676800</v>
      </c>
      <c r="CA363" s="75">
        <f t="shared" si="425"/>
        <v>2953843200</v>
      </c>
      <c r="CB363" s="75">
        <f t="shared" si="426"/>
        <v>10737418240.000107</v>
      </c>
      <c r="CC363" s="75">
        <f t="shared" si="427"/>
        <v>1.5577999829288533E+23</v>
      </c>
      <c r="CD363" s="75">
        <f t="shared" si="428"/>
        <v>343244.79999999999</v>
      </c>
      <c r="CE363" s="106">
        <f t="shared" si="429"/>
        <v>3.6350671017338048</v>
      </c>
      <c r="CF363" s="79">
        <f>CE363/(($C363/BY$3))</f>
        <v>0.50185627897071183</v>
      </c>
      <c r="CG363" s="76">
        <f t="shared" si="430"/>
        <v>100</v>
      </c>
      <c r="CH363" s="76">
        <f t="shared" si="431"/>
        <v>10</v>
      </c>
      <c r="CI363" s="76">
        <v>12</v>
      </c>
      <c r="CJ363" s="67">
        <f t="shared" si="432"/>
        <v>2.2850000000000001</v>
      </c>
      <c r="CK363" s="75">
        <f>CK362*CI363</f>
        <v>57600</v>
      </c>
      <c r="CL363" s="75">
        <f t="shared" si="433"/>
        <v>13161600</v>
      </c>
      <c r="CM363" s="75">
        <f t="shared" si="434"/>
        <v>10485760.000000071</v>
      </c>
      <c r="CN363" s="75">
        <f t="shared" si="435"/>
        <v>1.5577999829288533E+23</v>
      </c>
      <c r="CO363" s="75">
        <f t="shared" si="436"/>
        <v>343244.79999999999</v>
      </c>
      <c r="CP363" s="106">
        <f t="shared" si="437"/>
        <v>0.79669341113542969</v>
      </c>
      <c r="CQ363" s="79">
        <f>CP363/(($C363/CJ$3))</f>
        <v>0.12350369365294823</v>
      </c>
      <c r="CR363" s="76">
        <f t="shared" si="438"/>
        <v>37</v>
      </c>
      <c r="CS363" s="76">
        <f t="shared" si="439"/>
        <v>10</v>
      </c>
      <c r="CT363" s="76">
        <v>1</v>
      </c>
      <c r="CU363" s="67">
        <f t="shared" si="440"/>
        <v>2.6</v>
      </c>
      <c r="CV363" s="75">
        <f>CV362*CT363</f>
        <v>6</v>
      </c>
      <c r="CW363" s="75">
        <f t="shared" si="441"/>
        <v>577.20000000000005</v>
      </c>
      <c r="CX363" s="75">
        <f t="shared" si="442"/>
        <v>1688.9701257893084</v>
      </c>
      <c r="CY363" s="75">
        <f t="shared" si="443"/>
        <v>1.5577999829288533E+23</v>
      </c>
      <c r="CZ363" s="75">
        <f t="shared" si="444"/>
        <v>343244.79999999999</v>
      </c>
      <c r="DA363" s="106">
        <f t="shared" si="445"/>
        <v>2.9261436690736455</v>
      </c>
      <c r="DB363" s="79">
        <f>DA363/(($C363/CU$3))</f>
        <v>0.51614474488408946</v>
      </c>
    </row>
    <row r="364" spans="1:106">
      <c r="A364" s="67">
        <v>8192</v>
      </c>
      <c r="B364" s="67">
        <f t="shared" si="373"/>
        <v>11.933333333333334</v>
      </c>
      <c r="C364" s="88">
        <f t="shared" si="447"/>
        <v>14.74</v>
      </c>
      <c r="D364" s="92"/>
      <c r="E364" s="70">
        <f t="shared" si="374"/>
        <v>3.5788845556095669E+21</v>
      </c>
      <c r="F364" s="67">
        <f t="shared" si="446"/>
        <v>71.600000000000037</v>
      </c>
      <c r="G364" s="71">
        <v>358</v>
      </c>
      <c r="H364" s="76">
        <f t="shared" si="375"/>
        <v>358</v>
      </c>
      <c r="I364" s="76">
        <f t="shared" si="376"/>
        <v>10</v>
      </c>
      <c r="J364" s="76">
        <v>1</v>
      </c>
      <c r="K364" s="67">
        <f t="shared" si="377"/>
        <v>1</v>
      </c>
      <c r="L364" s="75">
        <f>L363*J364</f>
        <v>3.688629331968E+18</v>
      </c>
      <c r="M364" s="75">
        <f t="shared" si="378"/>
        <v>1.320529300844544E+21</v>
      </c>
      <c r="N364" s="75">
        <f t="shared" si="379"/>
        <v>3.578884555609567E+22</v>
      </c>
      <c r="O364" s="75">
        <f t="shared" si="380"/>
        <v>1.7894422778047834E+23</v>
      </c>
      <c r="P364" s="75">
        <f t="shared" si="381"/>
        <v>343517.8666666667</v>
      </c>
      <c r="Q364" s="106">
        <f t="shared" si="448"/>
        <v>27.101894318594013</v>
      </c>
      <c r="R364" s="79">
        <f>Q364/(($C364/K$3))</f>
        <v>1.838663115237043</v>
      </c>
      <c r="S364" s="76">
        <f t="shared" si="382"/>
        <v>348</v>
      </c>
      <c r="T364" s="76">
        <f t="shared" si="383"/>
        <v>10</v>
      </c>
      <c r="U364" s="76">
        <v>1</v>
      </c>
      <c r="V364" s="67">
        <f t="shared" si="384"/>
        <v>1.05</v>
      </c>
      <c r="W364" s="75">
        <f>W363*U364</f>
        <v>3.688629331968E+18</v>
      </c>
      <c r="X364" s="75">
        <f t="shared" si="385"/>
        <v>1.3478251579011073E+21</v>
      </c>
      <c r="Y364" s="75">
        <f t="shared" si="386"/>
        <v>8.9472113890239122E+21</v>
      </c>
      <c r="Z364" s="75">
        <f t="shared" si="387"/>
        <v>1.7894422778047834E+23</v>
      </c>
      <c r="AA364" s="75">
        <f t="shared" si="388"/>
        <v>343517.8666666667</v>
      </c>
      <c r="AB364" s="106">
        <f t="shared" si="389"/>
        <v>6.6382581869572039</v>
      </c>
      <c r="AC364" s="79">
        <f>AB364/(($C364/V$3))</f>
        <v>0.47287456555665291</v>
      </c>
      <c r="AD364" s="76">
        <f t="shared" si="390"/>
        <v>323</v>
      </c>
      <c r="AE364" s="76">
        <f t="shared" si="391"/>
        <v>10</v>
      </c>
      <c r="AF364" s="76">
        <v>1</v>
      </c>
      <c r="AG364" s="67">
        <f t="shared" si="392"/>
        <v>1.175</v>
      </c>
      <c r="AH364" s="75">
        <f>AH363*AF364</f>
        <v>2.459086221312E+17</v>
      </c>
      <c r="AI364" s="75">
        <f t="shared" si="393"/>
        <v>9.332846981434368E+19</v>
      </c>
      <c r="AJ364" s="75">
        <f t="shared" si="394"/>
        <v>2.796003559069968E+20</v>
      </c>
      <c r="AK364" s="75">
        <f t="shared" si="395"/>
        <v>1.7894422778047834E+23</v>
      </c>
      <c r="AL364" s="75">
        <f t="shared" si="396"/>
        <v>343517.8666666667</v>
      </c>
      <c r="AM364" s="106">
        <f t="shared" si="397"/>
        <v>2.9958742114083705</v>
      </c>
      <c r="AN364" s="79">
        <f>AM364/(($C364/AG$3))</f>
        <v>0.23881629568553836</v>
      </c>
      <c r="AO364" s="76">
        <f t="shared" si="398"/>
        <v>293</v>
      </c>
      <c r="AP364" s="76">
        <f t="shared" si="399"/>
        <v>10</v>
      </c>
      <c r="AQ364" s="76">
        <v>1</v>
      </c>
      <c r="AR364" s="67">
        <f t="shared" si="400"/>
        <v>1.325</v>
      </c>
      <c r="AS364" s="75">
        <f>AS363*AQ364</f>
        <v>1092927209472000</v>
      </c>
      <c r="AT364" s="75">
        <f t="shared" si="401"/>
        <v>4.243016658972672E+17</v>
      </c>
      <c r="AU364" s="75">
        <f t="shared" si="402"/>
        <v>4.3687555610468152E+18</v>
      </c>
      <c r="AV364" s="75">
        <f t="shared" si="403"/>
        <v>1.7894422778047834E+23</v>
      </c>
      <c r="AW364" s="75">
        <f t="shared" si="404"/>
        <v>343517.8666666667</v>
      </c>
      <c r="AX364" s="106">
        <f t="shared" si="405"/>
        <v>10.296343173219093</v>
      </c>
      <c r="AY364" s="79">
        <f>AX364/(($C364/AR$3))</f>
        <v>0.92555323639859544</v>
      </c>
      <c r="AZ364" s="76">
        <f t="shared" si="406"/>
        <v>256</v>
      </c>
      <c r="BA364" s="76">
        <f t="shared" si="407"/>
        <v>10</v>
      </c>
      <c r="BB364" s="76">
        <v>1</v>
      </c>
      <c r="BC364" s="67">
        <f t="shared" si="408"/>
        <v>1.51</v>
      </c>
      <c r="BD364" s="75">
        <f>BD363*BB364</f>
        <v>5204415283200</v>
      </c>
      <c r="BE364" s="75">
        <f t="shared" si="409"/>
        <v>2011818771873792</v>
      </c>
      <c r="BF364" s="75">
        <f t="shared" si="410"/>
        <v>2.5866387417629184E+16</v>
      </c>
      <c r="BG364" s="75">
        <f t="shared" si="411"/>
        <v>1.7894422778047834E+23</v>
      </c>
      <c r="BH364" s="75">
        <f t="shared" si="412"/>
        <v>343517.8666666667</v>
      </c>
      <c r="BI364" s="106">
        <f t="shared" si="413"/>
        <v>12.857215460584174</v>
      </c>
      <c r="BJ364" s="79">
        <f>BI364/(($C364/BC$3))</f>
        <v>1.3171231577667641</v>
      </c>
      <c r="BK364" s="76">
        <f t="shared" si="414"/>
        <v>206</v>
      </c>
      <c r="BL364" s="76">
        <f t="shared" si="415"/>
        <v>10</v>
      </c>
      <c r="BM364" s="76">
        <v>1</v>
      </c>
      <c r="BN364" s="67">
        <f t="shared" si="416"/>
        <v>1.76</v>
      </c>
      <c r="BO364" s="75">
        <f>BO363*BM364</f>
        <v>26553139200</v>
      </c>
      <c r="BP364" s="75">
        <f t="shared" si="417"/>
        <v>9627106148352</v>
      </c>
      <c r="BQ364" s="75">
        <f t="shared" si="418"/>
        <v>25260143962528.414</v>
      </c>
      <c r="BR364" s="75">
        <f t="shared" si="419"/>
        <v>1.7894422778047834E+23</v>
      </c>
      <c r="BS364" s="75">
        <f t="shared" si="420"/>
        <v>343517.8666666667</v>
      </c>
      <c r="BT364" s="106">
        <f t="shared" si="421"/>
        <v>2.6238563877113301</v>
      </c>
      <c r="BU364" s="79">
        <f>BT364/(($C364/BN$3))</f>
        <v>0.31329628509986029</v>
      </c>
      <c r="BV364" s="76">
        <f t="shared" si="422"/>
        <v>151</v>
      </c>
      <c r="BW364" s="76">
        <f t="shared" si="423"/>
        <v>10</v>
      </c>
      <c r="BX364" s="76">
        <v>1</v>
      </c>
      <c r="BY364" s="67">
        <f t="shared" si="424"/>
        <v>2.0350000000000001</v>
      </c>
      <c r="BZ364" s="75">
        <f>BZ363*BX364</f>
        <v>9676800</v>
      </c>
      <c r="CA364" s="75">
        <f t="shared" si="425"/>
        <v>2973535488</v>
      </c>
      <c r="CB364" s="75">
        <f t="shared" si="426"/>
        <v>12334054669.203283</v>
      </c>
      <c r="CC364" s="75">
        <f t="shared" si="427"/>
        <v>1.7894422778047834E+23</v>
      </c>
      <c r="CD364" s="75">
        <f t="shared" si="428"/>
        <v>343517.8666666667</v>
      </c>
      <c r="CE364" s="106">
        <f t="shared" si="429"/>
        <v>4.1479426490716502</v>
      </c>
      <c r="CF364" s="79">
        <f>CE364/(($C364/BY$3))</f>
        <v>0.57266372393899656</v>
      </c>
      <c r="CG364" s="76">
        <f t="shared" si="430"/>
        <v>101</v>
      </c>
      <c r="CH364" s="76">
        <f t="shared" si="431"/>
        <v>10</v>
      </c>
      <c r="CI364" s="76">
        <v>1</v>
      </c>
      <c r="CJ364" s="67">
        <f t="shared" si="432"/>
        <v>2.2850000000000001</v>
      </c>
      <c r="CK364" s="75">
        <f>CK363*CI364</f>
        <v>57600</v>
      </c>
      <c r="CL364" s="75">
        <f t="shared" si="433"/>
        <v>13293216</v>
      </c>
      <c r="CM364" s="75">
        <f t="shared" si="434"/>
        <v>12044975.26289379</v>
      </c>
      <c r="CN364" s="75">
        <f t="shared" si="435"/>
        <v>1.7894422778047834E+23</v>
      </c>
      <c r="CO364" s="75">
        <f t="shared" si="436"/>
        <v>343517.8666666667</v>
      </c>
      <c r="CP364" s="106">
        <f t="shared" si="437"/>
        <v>0.90609941664182625</v>
      </c>
      <c r="CQ364" s="79">
        <f>CP364/(($C364/CJ$3))</f>
        <v>0.1404638512229697</v>
      </c>
      <c r="CR364" s="76">
        <f t="shared" si="438"/>
        <v>38</v>
      </c>
      <c r="CS364" s="76">
        <f t="shared" si="439"/>
        <v>10</v>
      </c>
      <c r="CT364" s="76">
        <v>1</v>
      </c>
      <c r="CU364" s="67">
        <f t="shared" si="440"/>
        <v>2.6</v>
      </c>
      <c r="CV364" s="75">
        <f>CV363*CT364</f>
        <v>6</v>
      </c>
      <c r="CW364" s="75">
        <f t="shared" si="441"/>
        <v>592.80000000000007</v>
      </c>
      <c r="CX364" s="75">
        <f t="shared" si="442"/>
        <v>1940.1172051333142</v>
      </c>
      <c r="CY364" s="75">
        <f t="shared" si="443"/>
        <v>1.7894422778047834E+23</v>
      </c>
      <c r="CZ364" s="75">
        <f t="shared" si="444"/>
        <v>343517.8666666667</v>
      </c>
      <c r="DA364" s="106">
        <f t="shared" si="445"/>
        <v>3.2728023028564674</v>
      </c>
      <c r="DB364" s="79">
        <f>DA364/(($C364/CU$3))</f>
        <v>0.57729212940480423</v>
      </c>
    </row>
    <row r="365" spans="1:106">
      <c r="A365" s="67">
        <v>8192</v>
      </c>
      <c r="B365" s="67">
        <f t="shared" si="373"/>
        <v>11.966666666666667</v>
      </c>
      <c r="C365" s="88">
        <f t="shared" si="447"/>
        <v>14.74</v>
      </c>
      <c r="D365" s="92"/>
      <c r="E365" s="70">
        <f t="shared" si="374"/>
        <v>4.1110588017530052E+21</v>
      </c>
      <c r="F365" s="67">
        <f t="shared" si="446"/>
        <v>71.80000000000004</v>
      </c>
      <c r="G365" s="71">
        <v>359</v>
      </c>
      <c r="H365" s="76">
        <f t="shared" si="375"/>
        <v>359</v>
      </c>
      <c r="I365" s="76">
        <f t="shared" si="376"/>
        <v>10</v>
      </c>
      <c r="J365" s="76">
        <v>1</v>
      </c>
      <c r="K365" s="67">
        <f t="shared" si="377"/>
        <v>1</v>
      </c>
      <c r="L365" s="75">
        <f>L364*J365</f>
        <v>3.688629331968E+18</v>
      </c>
      <c r="M365" s="75">
        <f t="shared" si="378"/>
        <v>1.3242179301765121E+21</v>
      </c>
      <c r="N365" s="75">
        <f t="shared" si="379"/>
        <v>4.1110588017530051E+22</v>
      </c>
      <c r="O365" s="75">
        <f t="shared" si="380"/>
        <v>2.0555294008765024E+23</v>
      </c>
      <c r="P365" s="75">
        <f t="shared" si="381"/>
        <v>343790.93333333335</v>
      </c>
      <c r="Q365" s="106">
        <f t="shared" si="448"/>
        <v>31.045183032712902</v>
      </c>
      <c r="R365" s="79">
        <f>Q365/(($C365/K$3))</f>
        <v>2.1061860944852717</v>
      </c>
      <c r="S365" s="76">
        <f t="shared" si="382"/>
        <v>349</v>
      </c>
      <c r="T365" s="76">
        <f t="shared" si="383"/>
        <v>10</v>
      </c>
      <c r="U365" s="76">
        <v>1</v>
      </c>
      <c r="V365" s="67">
        <f t="shared" si="384"/>
        <v>1.05</v>
      </c>
      <c r="W365" s="75">
        <f>W364*U365</f>
        <v>3.688629331968E+18</v>
      </c>
      <c r="X365" s="75">
        <f t="shared" si="385"/>
        <v>1.3516982186996736E+21</v>
      </c>
      <c r="Y365" s="75">
        <f t="shared" si="386"/>
        <v>1.0277647004382504E+22</v>
      </c>
      <c r="Z365" s="75">
        <f t="shared" si="387"/>
        <v>2.0555294008765024E+23</v>
      </c>
      <c r="AA365" s="75">
        <f t="shared" si="388"/>
        <v>343790.93333333335</v>
      </c>
      <c r="AB365" s="106">
        <f t="shared" si="389"/>
        <v>7.6035071010669419</v>
      </c>
      <c r="AC365" s="79">
        <f>AB365/(($C365/V$3))</f>
        <v>0.54163381656175635</v>
      </c>
      <c r="AD365" s="76">
        <f t="shared" si="390"/>
        <v>324</v>
      </c>
      <c r="AE365" s="76">
        <f t="shared" si="391"/>
        <v>10</v>
      </c>
      <c r="AF365" s="76">
        <v>1</v>
      </c>
      <c r="AG365" s="67">
        <f t="shared" si="392"/>
        <v>1.175</v>
      </c>
      <c r="AH365" s="75">
        <f>AH364*AF365</f>
        <v>2.459086221312E+17</v>
      </c>
      <c r="AI365" s="75">
        <f t="shared" si="393"/>
        <v>9.361741244534784E+19</v>
      </c>
      <c r="AJ365" s="75">
        <f t="shared" si="394"/>
        <v>3.2117646888695274E+20</v>
      </c>
      <c r="AK365" s="75">
        <f t="shared" si="395"/>
        <v>2.0555294008765024E+23</v>
      </c>
      <c r="AL365" s="75">
        <f t="shared" si="396"/>
        <v>343790.93333333335</v>
      </c>
      <c r="AM365" s="106">
        <f t="shared" si="397"/>
        <v>3.4307343099709127</v>
      </c>
      <c r="AN365" s="79">
        <f>AM365/(($C365/AG$3))</f>
        <v>0.27348119499428919</v>
      </c>
      <c r="AO365" s="76">
        <f t="shared" si="398"/>
        <v>294</v>
      </c>
      <c r="AP365" s="76">
        <f t="shared" si="399"/>
        <v>10</v>
      </c>
      <c r="AQ365" s="76">
        <v>1</v>
      </c>
      <c r="AR365" s="67">
        <f t="shared" si="400"/>
        <v>1.325</v>
      </c>
      <c r="AS365" s="75">
        <f>AS364*AQ365</f>
        <v>1092927209472000</v>
      </c>
      <c r="AT365" s="75">
        <f t="shared" si="401"/>
        <v>4.257497944498176E+17</v>
      </c>
      <c r="AU365" s="75">
        <f t="shared" si="402"/>
        <v>5.0183823263586263E+18</v>
      </c>
      <c r="AV365" s="75">
        <f t="shared" si="403"/>
        <v>2.0555294008765024E+23</v>
      </c>
      <c r="AW365" s="75">
        <f t="shared" si="404"/>
        <v>343790.93333333335</v>
      </c>
      <c r="AX365" s="106">
        <f t="shared" si="405"/>
        <v>11.787163239488386</v>
      </c>
      <c r="AY365" s="79">
        <f>AX365/(($C365/AR$3))</f>
        <v>1.0595652165754486</v>
      </c>
      <c r="AZ365" s="76">
        <f t="shared" si="406"/>
        <v>257</v>
      </c>
      <c r="BA365" s="76">
        <f t="shared" si="407"/>
        <v>10</v>
      </c>
      <c r="BB365" s="76">
        <v>1</v>
      </c>
      <c r="BC365" s="67">
        <f t="shared" si="408"/>
        <v>1.51</v>
      </c>
      <c r="BD365" s="75">
        <f>BD364*BB365</f>
        <v>5204415283200</v>
      </c>
      <c r="BE365" s="75">
        <f t="shared" si="409"/>
        <v>2019677438951424</v>
      </c>
      <c r="BF365" s="75">
        <f t="shared" si="410"/>
        <v>2.9712676676346648E+16</v>
      </c>
      <c r="BG365" s="75">
        <f t="shared" si="411"/>
        <v>2.0555294008765024E+23</v>
      </c>
      <c r="BH365" s="75">
        <f t="shared" si="412"/>
        <v>343790.93333333335</v>
      </c>
      <c r="BI365" s="106">
        <f t="shared" si="413"/>
        <v>14.711595081129824</v>
      </c>
      <c r="BJ365" s="79">
        <f>BI365/(($C365/BC$3))</f>
        <v>1.5070901338199481</v>
      </c>
      <c r="BK365" s="76">
        <f t="shared" si="414"/>
        <v>207</v>
      </c>
      <c r="BL365" s="76">
        <f t="shared" si="415"/>
        <v>10</v>
      </c>
      <c r="BM365" s="76">
        <v>1</v>
      </c>
      <c r="BN365" s="67">
        <f t="shared" si="416"/>
        <v>1.76</v>
      </c>
      <c r="BO365" s="75">
        <f>BO364*BM365</f>
        <v>26553139200</v>
      </c>
      <c r="BP365" s="75">
        <f t="shared" si="417"/>
        <v>9673839673344</v>
      </c>
      <c r="BQ365" s="75">
        <f t="shared" si="418"/>
        <v>29016285816744.68</v>
      </c>
      <c r="BR365" s="75">
        <f t="shared" si="419"/>
        <v>2.0555294008765024E+23</v>
      </c>
      <c r="BS365" s="75">
        <f t="shared" si="420"/>
        <v>343790.93333333335</v>
      </c>
      <c r="BT365" s="106">
        <f t="shared" si="421"/>
        <v>2.9994590355573352</v>
      </c>
      <c r="BU365" s="79">
        <f>BT365/(($C365/BN$3))</f>
        <v>0.35814436245460718</v>
      </c>
      <c r="BV365" s="76">
        <f t="shared" si="422"/>
        <v>152</v>
      </c>
      <c r="BW365" s="76">
        <f t="shared" si="423"/>
        <v>10</v>
      </c>
      <c r="BX365" s="76">
        <v>1</v>
      </c>
      <c r="BY365" s="67">
        <f t="shared" si="424"/>
        <v>2.0350000000000001</v>
      </c>
      <c r="BZ365" s="75">
        <f>BZ364*BX365</f>
        <v>9676800</v>
      </c>
      <c r="CA365" s="75">
        <f t="shared" si="425"/>
        <v>2993227776</v>
      </c>
      <c r="CB365" s="75">
        <f t="shared" si="426"/>
        <v>14168108308.95731</v>
      </c>
      <c r="CC365" s="75">
        <f t="shared" si="427"/>
        <v>2.0555294008765024E+23</v>
      </c>
      <c r="CD365" s="75">
        <f t="shared" si="428"/>
        <v>343790.93333333335</v>
      </c>
      <c r="CE365" s="106">
        <f t="shared" si="429"/>
        <v>4.7333879574947888</v>
      </c>
      <c r="CF365" s="79">
        <f>CE365/(($C365/BY$3))</f>
        <v>0.65349012846010146</v>
      </c>
      <c r="CG365" s="76">
        <f t="shared" si="430"/>
        <v>102</v>
      </c>
      <c r="CH365" s="76">
        <f t="shared" si="431"/>
        <v>10</v>
      </c>
      <c r="CI365" s="76">
        <v>1</v>
      </c>
      <c r="CJ365" s="67">
        <f t="shared" si="432"/>
        <v>2.2850000000000001</v>
      </c>
      <c r="CK365" s="75">
        <f>CK364*CI365</f>
        <v>57600</v>
      </c>
      <c r="CL365" s="75">
        <f t="shared" si="433"/>
        <v>13424832</v>
      </c>
      <c r="CM365" s="75">
        <f t="shared" si="434"/>
        <v>13836043.270466076</v>
      </c>
      <c r="CN365" s="75">
        <f t="shared" si="435"/>
        <v>2.0555294008765024E+23</v>
      </c>
      <c r="CO365" s="75">
        <f t="shared" si="436"/>
        <v>343790.93333333335</v>
      </c>
      <c r="CP365" s="106">
        <f t="shared" si="437"/>
        <v>1.0306306455429814</v>
      </c>
      <c r="CQ365" s="79">
        <f>CP365/(($C365/CJ$3))</f>
        <v>0.15976872625954633</v>
      </c>
      <c r="CR365" s="76">
        <f t="shared" si="438"/>
        <v>39</v>
      </c>
      <c r="CS365" s="76">
        <f t="shared" si="439"/>
        <v>10</v>
      </c>
      <c r="CT365" s="76">
        <v>1</v>
      </c>
      <c r="CU365" s="67">
        <f t="shared" si="440"/>
        <v>2.6</v>
      </c>
      <c r="CV365" s="75">
        <f>CV364*CT365</f>
        <v>6</v>
      </c>
      <c r="CW365" s="75">
        <f t="shared" si="441"/>
        <v>608.4</v>
      </c>
      <c r="CX365" s="75">
        <f t="shared" si="442"/>
        <v>2228.6094420380837</v>
      </c>
      <c r="CY365" s="75">
        <f t="shared" si="443"/>
        <v>2.0555294008765024E+23</v>
      </c>
      <c r="CZ365" s="75">
        <f t="shared" si="444"/>
        <v>343790.93333333335</v>
      </c>
      <c r="DA365" s="106">
        <f t="shared" si="445"/>
        <v>3.6630661440468173</v>
      </c>
      <c r="DB365" s="79">
        <f>DA365/(($C365/CU$3))</f>
        <v>0.64613107018464888</v>
      </c>
    </row>
    <row r="366" spans="1:106">
      <c r="A366" s="67">
        <v>8192</v>
      </c>
      <c r="B366" s="67">
        <f t="shared" si="373"/>
        <v>12</v>
      </c>
      <c r="C366" s="88">
        <f t="shared" si="447"/>
        <v>14.74</v>
      </c>
      <c r="D366" s="92"/>
      <c r="E366" s="70">
        <f t="shared" si="374"/>
        <v>4.7223664828697585E+21</v>
      </c>
      <c r="F366" s="67">
        <f t="shared" si="446"/>
        <v>72.000000000000028</v>
      </c>
      <c r="G366" s="71">
        <v>360</v>
      </c>
      <c r="H366" s="76">
        <f t="shared" si="375"/>
        <v>360</v>
      </c>
      <c r="I366" s="76">
        <f t="shared" si="376"/>
        <v>10</v>
      </c>
      <c r="J366" s="76">
        <v>15</v>
      </c>
      <c r="K366" s="67">
        <f t="shared" si="377"/>
        <v>1</v>
      </c>
      <c r="L366" s="75">
        <f>L365*J366</f>
        <v>5.532943997952E+19</v>
      </c>
      <c r="M366" s="75">
        <f t="shared" si="378"/>
        <v>1.9918598392627201E+22</v>
      </c>
      <c r="N366" s="75">
        <f t="shared" si="379"/>
        <v>4.7223664828697585E+22</v>
      </c>
      <c r="O366" s="75">
        <f t="shared" si="380"/>
        <v>2.3611832414348793E+23</v>
      </c>
      <c r="P366" s="75">
        <f t="shared" si="381"/>
        <v>344064</v>
      </c>
      <c r="Q366" s="106">
        <f t="shared" si="448"/>
        <v>2.3708327211505633</v>
      </c>
      <c r="R366" s="79">
        <f>Q366/(($C366/K$3))</f>
        <v>0.1608434681920328</v>
      </c>
      <c r="S366" s="76">
        <f t="shared" si="382"/>
        <v>350</v>
      </c>
      <c r="T366" s="76">
        <f t="shared" si="383"/>
        <v>10</v>
      </c>
      <c r="U366" s="76">
        <v>1</v>
      </c>
      <c r="V366" s="67">
        <f t="shared" si="384"/>
        <v>1.05</v>
      </c>
      <c r="W366" s="75">
        <f>W365*U366</f>
        <v>3.688629331968E+18</v>
      </c>
      <c r="X366" s="75">
        <f t="shared" si="385"/>
        <v>1.3555712794982401E+21</v>
      </c>
      <c r="Y366" s="75">
        <f t="shared" si="386"/>
        <v>1.1805916207174386E+22</v>
      </c>
      <c r="Z366" s="75">
        <f t="shared" si="387"/>
        <v>2.3611832414348793E+23</v>
      </c>
      <c r="AA366" s="75">
        <f t="shared" si="388"/>
        <v>344064</v>
      </c>
      <c r="AB366" s="106">
        <f t="shared" si="389"/>
        <v>8.7091814246347141</v>
      </c>
      <c r="AC366" s="79">
        <f>AB366/(($C366/V$3))</f>
        <v>0.62039623445498304</v>
      </c>
      <c r="AD366" s="76">
        <f t="shared" si="390"/>
        <v>325</v>
      </c>
      <c r="AE366" s="76">
        <f t="shared" si="391"/>
        <v>10</v>
      </c>
      <c r="AF366" s="76">
        <v>1</v>
      </c>
      <c r="AG366" s="67">
        <f t="shared" si="392"/>
        <v>1.175</v>
      </c>
      <c r="AH366" s="75">
        <f>AH365*AF366</f>
        <v>2.459086221312E+17</v>
      </c>
      <c r="AI366" s="75">
        <f t="shared" si="393"/>
        <v>9.3906355076352E+19</v>
      </c>
      <c r="AJ366" s="75">
        <f t="shared" si="394"/>
        <v>3.6893488147419903E+20</v>
      </c>
      <c r="AK366" s="75">
        <f t="shared" si="395"/>
        <v>2.3611832414348793E+23</v>
      </c>
      <c r="AL366" s="75">
        <f t="shared" si="396"/>
        <v>344064</v>
      </c>
      <c r="AM366" s="106">
        <f t="shared" si="397"/>
        <v>3.9287530771930279</v>
      </c>
      <c r="AN366" s="79">
        <f>AM366/(($C366/AG$3))</f>
        <v>0.31318079143160166</v>
      </c>
      <c r="AO366" s="76">
        <f t="shared" si="398"/>
        <v>295</v>
      </c>
      <c r="AP366" s="76">
        <f t="shared" si="399"/>
        <v>10</v>
      </c>
      <c r="AQ366" s="76">
        <v>1</v>
      </c>
      <c r="AR366" s="67">
        <f t="shared" si="400"/>
        <v>1.325</v>
      </c>
      <c r="AS366" s="75">
        <f>AS365*AQ366</f>
        <v>1092927209472000</v>
      </c>
      <c r="AT366" s="75">
        <f t="shared" si="401"/>
        <v>4.27197923002368E+17</v>
      </c>
      <c r="AU366" s="75">
        <f t="shared" si="402"/>
        <v>5.7646075230343485E+18</v>
      </c>
      <c r="AV366" s="75">
        <f t="shared" si="403"/>
        <v>2.3611832414348793E+23</v>
      </c>
      <c r="AW366" s="75">
        <f t="shared" si="404"/>
        <v>344064</v>
      </c>
      <c r="AX366" s="106">
        <f t="shared" si="405"/>
        <v>13.49399707405037</v>
      </c>
      <c r="AY366" s="79">
        <f>AX366/(($C366/AR$3))</f>
        <v>1.2129949879997788</v>
      </c>
      <c r="AZ366" s="76">
        <f t="shared" si="406"/>
        <v>258</v>
      </c>
      <c r="BA366" s="76">
        <f t="shared" si="407"/>
        <v>10</v>
      </c>
      <c r="BB366" s="76">
        <v>1</v>
      </c>
      <c r="BC366" s="67">
        <f t="shared" si="408"/>
        <v>1.51</v>
      </c>
      <c r="BD366" s="75">
        <f>BD365*BB366</f>
        <v>5204415283200</v>
      </c>
      <c r="BE366" s="75">
        <f t="shared" si="409"/>
        <v>2027536106029056</v>
      </c>
      <c r="BF366" s="75">
        <f t="shared" si="410"/>
        <v>3.4130902820678168E+16</v>
      </c>
      <c r="BG366" s="75">
        <f t="shared" si="411"/>
        <v>2.3611832414348793E+23</v>
      </c>
      <c r="BH366" s="75">
        <f t="shared" si="412"/>
        <v>344064</v>
      </c>
      <c r="BI366" s="106">
        <f t="shared" si="413"/>
        <v>16.8336843517543</v>
      </c>
      <c r="BJ366" s="79">
        <f>BI366/(($C366/BC$3))</f>
        <v>1.7244819112041381</v>
      </c>
      <c r="BK366" s="76">
        <f t="shared" si="414"/>
        <v>208</v>
      </c>
      <c r="BL366" s="76">
        <f t="shared" si="415"/>
        <v>10</v>
      </c>
      <c r="BM366" s="76">
        <v>1</v>
      </c>
      <c r="BN366" s="67">
        <f t="shared" si="416"/>
        <v>1.76</v>
      </c>
      <c r="BO366" s="75">
        <f>BO365*BM366</f>
        <v>26553139200</v>
      </c>
      <c r="BP366" s="75">
        <f t="shared" si="417"/>
        <v>9720573198336</v>
      </c>
      <c r="BQ366" s="75">
        <f t="shared" si="418"/>
        <v>33330959785818.414</v>
      </c>
      <c r="BR366" s="75">
        <f t="shared" si="419"/>
        <v>2.3611832414348793E+23</v>
      </c>
      <c r="BS366" s="75">
        <f t="shared" si="420"/>
        <v>344064</v>
      </c>
      <c r="BT366" s="106">
        <f t="shared" si="421"/>
        <v>3.4289088828140422</v>
      </c>
      <c r="BU366" s="79">
        <f>BT366/(($C366/BN$3))</f>
        <v>0.40942195615690058</v>
      </c>
      <c r="BV366" s="76">
        <f t="shared" si="422"/>
        <v>153</v>
      </c>
      <c r="BW366" s="76">
        <f t="shared" si="423"/>
        <v>10</v>
      </c>
      <c r="BX366" s="76">
        <v>1</v>
      </c>
      <c r="BY366" s="67">
        <f t="shared" si="424"/>
        <v>2.0350000000000001</v>
      </c>
      <c r="BZ366" s="75">
        <f>BZ365*BX366</f>
        <v>9676800</v>
      </c>
      <c r="CA366" s="75">
        <f t="shared" si="425"/>
        <v>3012920064</v>
      </c>
      <c r="CB366" s="75">
        <f t="shared" si="426"/>
        <v>16274882707.91909</v>
      </c>
      <c r="CC366" s="75">
        <f t="shared" si="427"/>
        <v>2.3611832414348793E+23</v>
      </c>
      <c r="CD366" s="75">
        <f t="shared" si="428"/>
        <v>344064</v>
      </c>
      <c r="CE366" s="106">
        <f t="shared" si="429"/>
        <v>5.4016974769361452</v>
      </c>
      <c r="CF366" s="79">
        <f>CE366/(($C366/BY$3))</f>
        <v>0.7457567412187962</v>
      </c>
      <c r="CG366" s="76">
        <f t="shared" si="430"/>
        <v>103</v>
      </c>
      <c r="CH366" s="76">
        <f t="shared" si="431"/>
        <v>10</v>
      </c>
      <c r="CI366" s="76">
        <v>1</v>
      </c>
      <c r="CJ366" s="67">
        <f t="shared" si="432"/>
        <v>2.2850000000000001</v>
      </c>
      <c r="CK366" s="75">
        <f>CK365*CI366</f>
        <v>57600</v>
      </c>
      <c r="CL366" s="75">
        <f t="shared" si="433"/>
        <v>13556448</v>
      </c>
      <c r="CM366" s="75">
        <f t="shared" si="434"/>
        <v>15893440.144452183</v>
      </c>
      <c r="CN366" s="75">
        <f t="shared" si="435"/>
        <v>2.3611832414348793E+23</v>
      </c>
      <c r="CO366" s="75">
        <f t="shared" si="436"/>
        <v>344064</v>
      </c>
      <c r="CP366" s="106">
        <f t="shared" si="437"/>
        <v>1.1723897103763599</v>
      </c>
      <c r="CQ366" s="79">
        <f>CP366/(($C366/CJ$3))</f>
        <v>0.18174426649999881</v>
      </c>
      <c r="CR366" s="76">
        <f t="shared" si="438"/>
        <v>40</v>
      </c>
      <c r="CS366" s="76">
        <f t="shared" si="439"/>
        <v>10</v>
      </c>
      <c r="CT366" s="76">
        <v>8</v>
      </c>
      <c r="CU366" s="67">
        <f t="shared" si="440"/>
        <v>2.6</v>
      </c>
      <c r="CV366" s="75">
        <f>CV365*CT366</f>
        <v>48</v>
      </c>
      <c r="CW366" s="75">
        <f t="shared" si="441"/>
        <v>4992</v>
      </c>
      <c r="CX366" s="75">
        <f t="shared" si="442"/>
        <v>2560.0000000000068</v>
      </c>
      <c r="CY366" s="75">
        <f t="shared" si="443"/>
        <v>2.3611832414348793E+23</v>
      </c>
      <c r="CZ366" s="75">
        <f t="shared" si="444"/>
        <v>344064</v>
      </c>
      <c r="DA366" s="106">
        <f t="shared" si="445"/>
        <v>0.51282051282051422</v>
      </c>
      <c r="DB366" s="79">
        <f>DA366/(($C366/CU$3))</f>
        <v>9.0456806874717563E-2</v>
      </c>
    </row>
    <row r="367" spans="1:106">
      <c r="A367" s="67">
        <v>8192</v>
      </c>
      <c r="B367" s="67">
        <f t="shared" si="373"/>
        <v>12.033333333333333</v>
      </c>
      <c r="C367" s="88">
        <f t="shared" si="447"/>
        <v>14.74</v>
      </c>
      <c r="D367" s="92"/>
      <c r="E367" s="70">
        <f t="shared" si="374"/>
        <v>5.4245746105656269E+21</v>
      </c>
      <c r="F367" s="67">
        <f t="shared" si="446"/>
        <v>72.200000000000031</v>
      </c>
      <c r="G367" s="71">
        <v>361</v>
      </c>
      <c r="H367" s="76">
        <f t="shared" si="375"/>
        <v>361</v>
      </c>
      <c r="I367" s="76">
        <f t="shared" si="376"/>
        <v>10</v>
      </c>
      <c r="J367" s="76">
        <v>1</v>
      </c>
      <c r="K367" s="67">
        <f t="shared" si="377"/>
        <v>1</v>
      </c>
      <c r="L367" s="75">
        <f>L366*J367</f>
        <v>5.532943997952E+19</v>
      </c>
      <c r="M367" s="75">
        <f t="shared" si="378"/>
        <v>1.997392783260672E+22</v>
      </c>
      <c r="N367" s="75">
        <f t="shared" si="379"/>
        <v>5.4245746105656264E+22</v>
      </c>
      <c r="O367" s="75">
        <f t="shared" si="380"/>
        <v>2.7122873052828134E+23</v>
      </c>
      <c r="P367" s="75">
        <f t="shared" si="381"/>
        <v>344337.06666666665</v>
      </c>
      <c r="Q367" s="106">
        <f t="shared" si="448"/>
        <v>2.7158276809783017</v>
      </c>
      <c r="R367" s="79">
        <f>Q367/(($C367/K$3))</f>
        <v>0.18424882503244924</v>
      </c>
      <c r="S367" s="76">
        <f t="shared" si="382"/>
        <v>351</v>
      </c>
      <c r="T367" s="76">
        <f t="shared" si="383"/>
        <v>10</v>
      </c>
      <c r="U367" s="76">
        <v>1</v>
      </c>
      <c r="V367" s="67">
        <f t="shared" si="384"/>
        <v>1.05</v>
      </c>
      <c r="W367" s="75">
        <f>W366*U367</f>
        <v>3.688629331968E+18</v>
      </c>
      <c r="X367" s="75">
        <f t="shared" si="385"/>
        <v>1.3594443402968066E+21</v>
      </c>
      <c r="Y367" s="75">
        <f t="shared" si="386"/>
        <v>1.3561436526414058E+22</v>
      </c>
      <c r="Z367" s="75">
        <f t="shared" si="387"/>
        <v>2.7122873052828134E+23</v>
      </c>
      <c r="AA367" s="75">
        <f t="shared" si="388"/>
        <v>344337.06666666665</v>
      </c>
      <c r="AB367" s="106">
        <f t="shared" si="389"/>
        <v>9.9757203177977836</v>
      </c>
      <c r="AC367" s="79">
        <f>AB367/(($C367/V$3))</f>
        <v>0.7106177974007919</v>
      </c>
      <c r="AD367" s="76">
        <f t="shared" si="390"/>
        <v>326</v>
      </c>
      <c r="AE367" s="76">
        <f t="shared" si="391"/>
        <v>10</v>
      </c>
      <c r="AF367" s="76">
        <v>1</v>
      </c>
      <c r="AG367" s="67">
        <f t="shared" si="392"/>
        <v>1.175</v>
      </c>
      <c r="AH367" s="75">
        <f>AH366*AF367</f>
        <v>2.459086221312E+17</v>
      </c>
      <c r="AI367" s="75">
        <f t="shared" si="393"/>
        <v>9.419529770735616E+19</v>
      </c>
      <c r="AJ367" s="75">
        <f t="shared" si="394"/>
        <v>4.2379489145043852E+20</v>
      </c>
      <c r="AK367" s="75">
        <f t="shared" si="395"/>
        <v>2.7122873052828134E+23</v>
      </c>
      <c r="AL367" s="75">
        <f t="shared" si="396"/>
        <v>344337.06666666665</v>
      </c>
      <c r="AM367" s="106">
        <f t="shared" si="397"/>
        <v>4.4991087853140499</v>
      </c>
      <c r="AN367" s="79">
        <f>AM367/(($C367/AG$3))</f>
        <v>0.35864673152944432</v>
      </c>
      <c r="AO367" s="76">
        <f t="shared" si="398"/>
        <v>296</v>
      </c>
      <c r="AP367" s="76">
        <f t="shared" si="399"/>
        <v>10</v>
      </c>
      <c r="AQ367" s="76">
        <v>1</v>
      </c>
      <c r="AR367" s="67">
        <f t="shared" si="400"/>
        <v>1.325</v>
      </c>
      <c r="AS367" s="75">
        <f>AS366*AQ367</f>
        <v>1092927209472000</v>
      </c>
      <c r="AT367" s="75">
        <f t="shared" si="401"/>
        <v>4.286460515549184E+17</v>
      </c>
      <c r="AU367" s="75">
        <f t="shared" si="402"/>
        <v>6.6217951789130895E+18</v>
      </c>
      <c r="AV367" s="75">
        <f t="shared" si="403"/>
        <v>2.7122873052828134E+23</v>
      </c>
      <c r="AW367" s="75">
        <f t="shared" si="404"/>
        <v>344337.06666666665</v>
      </c>
      <c r="AX367" s="106">
        <f t="shared" si="405"/>
        <v>15.448165578319111</v>
      </c>
      <c r="AY367" s="79">
        <f>AX367/(($C367/AR$3))</f>
        <v>1.388658031972376</v>
      </c>
      <c r="AZ367" s="76">
        <f t="shared" si="406"/>
        <v>259</v>
      </c>
      <c r="BA367" s="76">
        <f t="shared" si="407"/>
        <v>10</v>
      </c>
      <c r="BB367" s="76">
        <v>1</v>
      </c>
      <c r="BC367" s="67">
        <f t="shared" si="408"/>
        <v>1.51</v>
      </c>
      <c r="BD367" s="75">
        <f>BD366*BB367</f>
        <v>5204415283200</v>
      </c>
      <c r="BE367" s="75">
        <f t="shared" si="409"/>
        <v>2035394773106688</v>
      </c>
      <c r="BF367" s="75">
        <f t="shared" si="410"/>
        <v>3.920611192467668E+16</v>
      </c>
      <c r="BG367" s="75">
        <f t="shared" si="411"/>
        <v>2.7122873052828134E+23</v>
      </c>
      <c r="BH367" s="75">
        <f t="shared" si="412"/>
        <v>344337.06666666665</v>
      </c>
      <c r="BI367" s="106">
        <f t="shared" si="413"/>
        <v>19.262165965394093</v>
      </c>
      <c r="BJ367" s="79">
        <f>BI367/(($C367/BC$3))</f>
        <v>1.9732612352608603</v>
      </c>
      <c r="BK367" s="76">
        <f t="shared" si="414"/>
        <v>209</v>
      </c>
      <c r="BL367" s="76">
        <f t="shared" si="415"/>
        <v>10</v>
      </c>
      <c r="BM367" s="76">
        <v>1</v>
      </c>
      <c r="BN367" s="67">
        <f t="shared" si="416"/>
        <v>1.76</v>
      </c>
      <c r="BO367" s="75">
        <f>BO366*BM367</f>
        <v>26553139200</v>
      </c>
      <c r="BP367" s="75">
        <f t="shared" si="417"/>
        <v>9767306723328</v>
      </c>
      <c r="BQ367" s="75">
        <f t="shared" si="418"/>
        <v>38287218676441.945</v>
      </c>
      <c r="BR367" s="75">
        <f t="shared" si="419"/>
        <v>2.7122873052828134E+23</v>
      </c>
      <c r="BS367" s="75">
        <f t="shared" si="420"/>
        <v>344337.06666666665</v>
      </c>
      <c r="BT367" s="106">
        <f t="shared" si="421"/>
        <v>3.919936146266163</v>
      </c>
      <c r="BU367" s="79">
        <f>BT367/(($C367/BN$3))</f>
        <v>0.46805207716610903</v>
      </c>
      <c r="BV367" s="76">
        <f t="shared" si="422"/>
        <v>154</v>
      </c>
      <c r="BW367" s="76">
        <f t="shared" si="423"/>
        <v>10</v>
      </c>
      <c r="BX367" s="76">
        <v>1</v>
      </c>
      <c r="BY367" s="67">
        <f t="shared" si="424"/>
        <v>2.0350000000000001</v>
      </c>
      <c r="BZ367" s="75">
        <f>BZ366*BX367</f>
        <v>9676800</v>
      </c>
      <c r="CA367" s="75">
        <f t="shared" si="425"/>
        <v>3032612352</v>
      </c>
      <c r="CB367" s="75">
        <f t="shared" si="426"/>
        <v>18694930994.356346</v>
      </c>
      <c r="CC367" s="75">
        <f t="shared" si="427"/>
        <v>2.7122873052828134E+23</v>
      </c>
      <c r="CD367" s="75">
        <f t="shared" si="428"/>
        <v>344337.06666666665</v>
      </c>
      <c r="CE367" s="106">
        <f t="shared" si="429"/>
        <v>6.1646293111043642</v>
      </c>
      <c r="CF367" s="79">
        <f>CE367/(($C367/BY$3))</f>
        <v>0.85108688250321451</v>
      </c>
      <c r="CG367" s="76">
        <f t="shared" si="430"/>
        <v>104</v>
      </c>
      <c r="CH367" s="76">
        <f t="shared" si="431"/>
        <v>10</v>
      </c>
      <c r="CI367" s="76">
        <v>1</v>
      </c>
      <c r="CJ367" s="67">
        <f t="shared" si="432"/>
        <v>2.2850000000000001</v>
      </c>
      <c r="CK367" s="75">
        <f>CK366*CI367</f>
        <v>57600</v>
      </c>
      <c r="CL367" s="75">
        <f t="shared" si="433"/>
        <v>13688064</v>
      </c>
      <c r="CM367" s="75">
        <f t="shared" si="434"/>
        <v>18256768.54917606</v>
      </c>
      <c r="CN367" s="75">
        <f t="shared" si="435"/>
        <v>2.7122873052828134E+23</v>
      </c>
      <c r="CO367" s="75">
        <f t="shared" si="436"/>
        <v>344337.06666666665</v>
      </c>
      <c r="CP367" s="106">
        <f t="shared" si="437"/>
        <v>1.3337728804581903</v>
      </c>
      <c r="CQ367" s="79">
        <f>CP367/(($C367/CJ$3))</f>
        <v>0.20676194245908855</v>
      </c>
      <c r="CR367" s="76">
        <f t="shared" si="438"/>
        <v>41</v>
      </c>
      <c r="CS367" s="76">
        <f t="shared" si="439"/>
        <v>10</v>
      </c>
      <c r="CT367" s="76">
        <v>1</v>
      </c>
      <c r="CU367" s="67">
        <f t="shared" si="440"/>
        <v>2.6</v>
      </c>
      <c r="CV367" s="75">
        <f>CV366*CT367</f>
        <v>48</v>
      </c>
      <c r="CW367" s="75">
        <f t="shared" si="441"/>
        <v>5116.8</v>
      </c>
      <c r="CX367" s="75">
        <f t="shared" si="442"/>
        <v>2940.6677887924179</v>
      </c>
      <c r="CY367" s="75">
        <f t="shared" si="443"/>
        <v>2.7122873052828134E+23</v>
      </c>
      <c r="CZ367" s="75">
        <f t="shared" si="444"/>
        <v>344337.06666666665</v>
      </c>
      <c r="DA367" s="106">
        <f t="shared" si="445"/>
        <v>0.57470837022991283</v>
      </c>
      <c r="DB367" s="79">
        <f>DA367/(($C367/CU$3))</f>
        <v>0.10137325390758299</v>
      </c>
    </row>
    <row r="368" spans="1:106">
      <c r="A368" s="67">
        <v>8192</v>
      </c>
      <c r="B368" s="67">
        <f t="shared" si="373"/>
        <v>12.066666666666666</v>
      </c>
      <c r="C368" s="88">
        <f t="shared" si="447"/>
        <v>14.74</v>
      </c>
      <c r="D368" s="92"/>
      <c r="E368" s="70">
        <f t="shared" si="374"/>
        <v>6.231199931715417E+21</v>
      </c>
      <c r="F368" s="67">
        <f t="shared" si="446"/>
        <v>72.400000000000034</v>
      </c>
      <c r="G368" s="71">
        <v>362</v>
      </c>
      <c r="H368" s="76">
        <f t="shared" si="375"/>
        <v>362</v>
      </c>
      <c r="I368" s="76">
        <f t="shared" si="376"/>
        <v>10</v>
      </c>
      <c r="J368" s="76">
        <v>1</v>
      </c>
      <c r="K368" s="67">
        <f t="shared" si="377"/>
        <v>1</v>
      </c>
      <c r="L368" s="75">
        <f>L367*J368</f>
        <v>5.532943997952E+19</v>
      </c>
      <c r="M368" s="75">
        <f t="shared" si="378"/>
        <v>2.0029257272586238E+22</v>
      </c>
      <c r="N368" s="75">
        <f t="shared" si="379"/>
        <v>6.231199931715417E+22</v>
      </c>
      <c r="O368" s="75">
        <f t="shared" si="380"/>
        <v>3.1155999658577086E+23</v>
      </c>
      <c r="P368" s="75">
        <f t="shared" si="381"/>
        <v>344610.1333333333</v>
      </c>
      <c r="Q368" s="106">
        <f t="shared" si="448"/>
        <v>3.1110489255355325</v>
      </c>
      <c r="R368" s="79">
        <f>Q368/(($C368/K$3))</f>
        <v>0.21106166387622335</v>
      </c>
      <c r="S368" s="76">
        <f t="shared" si="382"/>
        <v>352</v>
      </c>
      <c r="T368" s="76">
        <f t="shared" si="383"/>
        <v>10</v>
      </c>
      <c r="U368" s="76">
        <v>1</v>
      </c>
      <c r="V368" s="67">
        <f t="shared" si="384"/>
        <v>1.05</v>
      </c>
      <c r="W368" s="75">
        <f>W367*U368</f>
        <v>3.688629331968E+18</v>
      </c>
      <c r="X368" s="75">
        <f t="shared" si="385"/>
        <v>1.3633174010953728E+21</v>
      </c>
      <c r="Y368" s="75">
        <f t="shared" si="386"/>
        <v>1.5577999829288532E+22</v>
      </c>
      <c r="Z368" s="75">
        <f t="shared" si="387"/>
        <v>3.1155999658577086E+23</v>
      </c>
      <c r="AA368" s="75">
        <f t="shared" si="388"/>
        <v>344610.1333333333</v>
      </c>
      <c r="AB368" s="106">
        <f t="shared" si="389"/>
        <v>11.426539276013211</v>
      </c>
      <c r="AC368" s="79">
        <f>AB368/(($C368/V$3))</f>
        <v>0.81396650202265064</v>
      </c>
      <c r="AD368" s="76">
        <f t="shared" si="390"/>
        <v>327</v>
      </c>
      <c r="AE368" s="76">
        <f t="shared" si="391"/>
        <v>10</v>
      </c>
      <c r="AF368" s="76">
        <v>1</v>
      </c>
      <c r="AG368" s="67">
        <f t="shared" si="392"/>
        <v>1.175</v>
      </c>
      <c r="AH368" s="75">
        <f>AH367*AF368</f>
        <v>2.459086221312E+17</v>
      </c>
      <c r="AI368" s="75">
        <f t="shared" si="393"/>
        <v>9.448424033836032E+19</v>
      </c>
      <c r="AJ368" s="75">
        <f t="shared" si="394"/>
        <v>4.8681249466526584E+20</v>
      </c>
      <c r="AK368" s="75">
        <f t="shared" si="395"/>
        <v>3.1155999658577086E+23</v>
      </c>
      <c r="AL368" s="75">
        <f t="shared" si="396"/>
        <v>344610.1333333333</v>
      </c>
      <c r="AM368" s="106">
        <f t="shared" si="397"/>
        <v>5.1523142158091888</v>
      </c>
      <c r="AN368" s="79">
        <f>AM368/(($C368/AG$3))</f>
        <v>0.41071704230500661</v>
      </c>
      <c r="AO368" s="76">
        <f t="shared" si="398"/>
        <v>297</v>
      </c>
      <c r="AP368" s="76">
        <f t="shared" si="399"/>
        <v>10</v>
      </c>
      <c r="AQ368" s="76">
        <v>1</v>
      </c>
      <c r="AR368" s="67">
        <f t="shared" si="400"/>
        <v>1.325</v>
      </c>
      <c r="AS368" s="75">
        <f>AS367*AQ368</f>
        <v>1092927209472000</v>
      </c>
      <c r="AT368" s="75">
        <f t="shared" si="401"/>
        <v>4.300941801074688E+17</v>
      </c>
      <c r="AU368" s="75">
        <f t="shared" si="402"/>
        <v>7.6064452291447624E+18</v>
      </c>
      <c r="AV368" s="75">
        <f t="shared" si="403"/>
        <v>3.1155999658577086E+23</v>
      </c>
      <c r="AW368" s="75">
        <f t="shared" si="404"/>
        <v>344610.1333333333</v>
      </c>
      <c r="AX368" s="106">
        <f t="shared" si="405"/>
        <v>17.685533961989719</v>
      </c>
      <c r="AY368" s="79">
        <f>AX368/(($C368/AR$3))</f>
        <v>1.5897783242629835</v>
      </c>
      <c r="AZ368" s="76">
        <f t="shared" si="406"/>
        <v>260</v>
      </c>
      <c r="BA368" s="76">
        <f t="shared" si="407"/>
        <v>10</v>
      </c>
      <c r="BB368" s="76">
        <v>14</v>
      </c>
      <c r="BC368" s="67">
        <f t="shared" si="408"/>
        <v>1.51</v>
      </c>
      <c r="BD368" s="75">
        <f>BD367*BB368</f>
        <v>72861813964800</v>
      </c>
      <c r="BE368" s="75">
        <f t="shared" si="409"/>
        <v>2.860554816258048E+16</v>
      </c>
      <c r="BF368" s="75">
        <f t="shared" si="410"/>
        <v>4.5035996273705744E+16</v>
      </c>
      <c r="BG368" s="75">
        <f t="shared" si="411"/>
        <v>3.1155999658577086E+23</v>
      </c>
      <c r="BH368" s="75">
        <f t="shared" si="412"/>
        <v>344610.1333333333</v>
      </c>
      <c r="BI368" s="106">
        <f t="shared" si="413"/>
        <v>1.5743797677898821</v>
      </c>
      <c r="BJ368" s="79">
        <f>BI368/(($C368/BC$3))</f>
        <v>0.16128313767725386</v>
      </c>
      <c r="BK368" s="76">
        <f t="shared" si="414"/>
        <v>210</v>
      </c>
      <c r="BL368" s="76">
        <f t="shared" si="415"/>
        <v>10</v>
      </c>
      <c r="BM368" s="76">
        <v>1</v>
      </c>
      <c r="BN368" s="67">
        <f t="shared" si="416"/>
        <v>1.76</v>
      </c>
      <c r="BO368" s="75">
        <f>BO367*BM368</f>
        <v>26553139200</v>
      </c>
      <c r="BP368" s="75">
        <f t="shared" si="417"/>
        <v>9814040248320</v>
      </c>
      <c r="BQ368" s="75">
        <f t="shared" si="418"/>
        <v>43980465111040.617</v>
      </c>
      <c r="BR368" s="75">
        <f t="shared" si="419"/>
        <v>3.1155999658577086E+23</v>
      </c>
      <c r="BS368" s="75">
        <f t="shared" si="420"/>
        <v>344610.1333333333</v>
      </c>
      <c r="BT368" s="106">
        <f t="shared" si="421"/>
        <v>4.4813821828955041</v>
      </c>
      <c r="BU368" s="79">
        <f>BT368/(($C368/BN$3))</f>
        <v>0.53509040989797063</v>
      </c>
      <c r="BV368" s="76">
        <f t="shared" si="422"/>
        <v>155</v>
      </c>
      <c r="BW368" s="76">
        <f t="shared" si="423"/>
        <v>10</v>
      </c>
      <c r="BX368" s="76">
        <v>1</v>
      </c>
      <c r="BY368" s="67">
        <f t="shared" si="424"/>
        <v>2.0350000000000001</v>
      </c>
      <c r="BZ368" s="75">
        <f>BZ367*BX368</f>
        <v>9676800</v>
      </c>
      <c r="CA368" s="75">
        <f t="shared" si="425"/>
        <v>3052304640</v>
      </c>
      <c r="CB368" s="75">
        <f t="shared" si="426"/>
        <v>21474836480.000221</v>
      </c>
      <c r="CC368" s="75">
        <f t="shared" si="427"/>
        <v>3.1155999658577086E+23</v>
      </c>
      <c r="CD368" s="75">
        <f t="shared" si="428"/>
        <v>344610.1333333333</v>
      </c>
      <c r="CE368" s="106">
        <f t="shared" si="429"/>
        <v>7.0356137452912373</v>
      </c>
      <c r="CF368" s="79">
        <f>CE368/(($C368/BY$3))</f>
        <v>0.97133473349170074</v>
      </c>
      <c r="CG368" s="76">
        <f t="shared" si="430"/>
        <v>105</v>
      </c>
      <c r="CH368" s="76">
        <f t="shared" si="431"/>
        <v>10</v>
      </c>
      <c r="CI368" s="76">
        <v>1</v>
      </c>
      <c r="CJ368" s="67">
        <f t="shared" si="432"/>
        <v>2.2850000000000001</v>
      </c>
      <c r="CK368" s="75">
        <f>CK367*CI368</f>
        <v>57600</v>
      </c>
      <c r="CL368" s="75">
        <f t="shared" si="433"/>
        <v>13819680</v>
      </c>
      <c r="CM368" s="75">
        <f t="shared" si="434"/>
        <v>20971520.000000149</v>
      </c>
      <c r="CN368" s="75">
        <f t="shared" si="435"/>
        <v>3.1155999658577086E+23</v>
      </c>
      <c r="CO368" s="75">
        <f t="shared" si="436"/>
        <v>344610.1333333333</v>
      </c>
      <c r="CP368" s="106">
        <f t="shared" si="437"/>
        <v>1.5175112593055808</v>
      </c>
      <c r="CQ368" s="79">
        <f>CP368/(($C368/CJ$3))</f>
        <v>0.23524513076752052</v>
      </c>
      <c r="CR368" s="76">
        <f t="shared" si="438"/>
        <v>42</v>
      </c>
      <c r="CS368" s="76">
        <f t="shared" si="439"/>
        <v>10</v>
      </c>
      <c r="CT368" s="76">
        <v>1</v>
      </c>
      <c r="CU368" s="67">
        <f t="shared" si="440"/>
        <v>2.6</v>
      </c>
      <c r="CV368" s="75">
        <f>CV367*CT368</f>
        <v>48</v>
      </c>
      <c r="CW368" s="75">
        <f t="shared" si="441"/>
        <v>5241.6000000000004</v>
      </c>
      <c r="CX368" s="75">
        <f t="shared" si="442"/>
        <v>3377.9402515786187</v>
      </c>
      <c r="CY368" s="75">
        <f t="shared" si="443"/>
        <v>3.1155999658577086E+23</v>
      </c>
      <c r="CZ368" s="75">
        <f t="shared" si="444"/>
        <v>344610.1333333333</v>
      </c>
      <c r="DA368" s="106">
        <f t="shared" si="445"/>
        <v>0.64444830806979136</v>
      </c>
      <c r="DB368" s="79">
        <f>DA368/(($C368/CU$3))</f>
        <v>0.11367473548042452</v>
      </c>
    </row>
    <row r="369" spans="1:106">
      <c r="A369" s="67">
        <v>8192</v>
      </c>
      <c r="B369" s="67">
        <f t="shared" si="373"/>
        <v>12.1</v>
      </c>
      <c r="C369" s="88">
        <f t="shared" si="447"/>
        <v>14.74</v>
      </c>
      <c r="D369" s="92"/>
      <c r="E369" s="70">
        <f t="shared" si="374"/>
        <v>7.1577691112191369E+21</v>
      </c>
      <c r="F369" s="67">
        <f t="shared" si="446"/>
        <v>72.600000000000037</v>
      </c>
      <c r="G369" s="71">
        <v>363</v>
      </c>
      <c r="H369" s="76">
        <f t="shared" si="375"/>
        <v>363</v>
      </c>
      <c r="I369" s="76">
        <f t="shared" si="376"/>
        <v>10</v>
      </c>
      <c r="J369" s="76">
        <v>1</v>
      </c>
      <c r="K369" s="67">
        <f t="shared" si="377"/>
        <v>1</v>
      </c>
      <c r="L369" s="75">
        <f>L368*J369</f>
        <v>5.532943997952E+19</v>
      </c>
      <c r="M369" s="75">
        <f t="shared" si="378"/>
        <v>2.0084586712565761E+22</v>
      </c>
      <c r="N369" s="75">
        <f t="shared" si="379"/>
        <v>7.1577691112191365E+22</v>
      </c>
      <c r="O369" s="75">
        <f t="shared" si="380"/>
        <v>3.5788845556095681E+23</v>
      </c>
      <c r="P369" s="75">
        <f t="shared" si="381"/>
        <v>344883.20000000001</v>
      </c>
      <c r="Q369" s="106">
        <f t="shared" si="448"/>
        <v>3.5638119985515737</v>
      </c>
      <c r="R369" s="79">
        <f>Q369/(($C369/K$3))</f>
        <v>0.24177829026808506</v>
      </c>
      <c r="S369" s="76">
        <f t="shared" si="382"/>
        <v>353</v>
      </c>
      <c r="T369" s="76">
        <f t="shared" si="383"/>
        <v>10</v>
      </c>
      <c r="U369" s="76">
        <v>1</v>
      </c>
      <c r="V369" s="67">
        <f t="shared" si="384"/>
        <v>1.05</v>
      </c>
      <c r="W369" s="75">
        <f>W368*U369</f>
        <v>3.688629331968E+18</v>
      </c>
      <c r="X369" s="75">
        <f t="shared" si="385"/>
        <v>1.367190461893939E+21</v>
      </c>
      <c r="Y369" s="75">
        <f t="shared" si="386"/>
        <v>1.7894422778047835E+22</v>
      </c>
      <c r="Z369" s="75">
        <f t="shared" si="387"/>
        <v>3.5788845556095681E+23</v>
      </c>
      <c r="AA369" s="75">
        <f t="shared" si="388"/>
        <v>344883.20000000001</v>
      </c>
      <c r="AB369" s="106">
        <f t="shared" si="389"/>
        <v>13.088463734057274</v>
      </c>
      <c r="AC369" s="79">
        <f>AB369/(($C369/V$3))</f>
        <v>0.93235325106920885</v>
      </c>
      <c r="AD369" s="76">
        <f t="shared" si="390"/>
        <v>328</v>
      </c>
      <c r="AE369" s="76">
        <f t="shared" si="391"/>
        <v>10</v>
      </c>
      <c r="AF369" s="76">
        <v>1</v>
      </c>
      <c r="AG369" s="67">
        <f t="shared" si="392"/>
        <v>1.175</v>
      </c>
      <c r="AH369" s="75">
        <f>AH368*AF369</f>
        <v>2.459086221312E+17</v>
      </c>
      <c r="AI369" s="75">
        <f t="shared" si="393"/>
        <v>9.477318296936448E+19</v>
      </c>
      <c r="AJ369" s="75">
        <f t="shared" si="394"/>
        <v>5.5920071181399373E+20</v>
      </c>
      <c r="AK369" s="75">
        <f t="shared" si="395"/>
        <v>3.5788845556095681E+23</v>
      </c>
      <c r="AL369" s="75">
        <f t="shared" si="396"/>
        <v>344883.20000000001</v>
      </c>
      <c r="AM369" s="106">
        <f t="shared" si="397"/>
        <v>5.9004107944201456</v>
      </c>
      <c r="AN369" s="79">
        <f>AM369/(($C369/AG$3))</f>
        <v>0.47035160674651777</v>
      </c>
      <c r="AO369" s="76">
        <f t="shared" si="398"/>
        <v>298</v>
      </c>
      <c r="AP369" s="76">
        <f t="shared" si="399"/>
        <v>10</v>
      </c>
      <c r="AQ369" s="76">
        <v>1</v>
      </c>
      <c r="AR369" s="67">
        <f t="shared" si="400"/>
        <v>1.325</v>
      </c>
      <c r="AS369" s="75">
        <f>AS368*AQ369</f>
        <v>1092927209472000</v>
      </c>
      <c r="AT369" s="75">
        <f t="shared" si="401"/>
        <v>4.315423086600192E+17</v>
      </c>
      <c r="AU369" s="75">
        <f t="shared" si="402"/>
        <v>8.7375111220936346E+18</v>
      </c>
      <c r="AV369" s="75">
        <f t="shared" si="403"/>
        <v>3.5788845556095681E+23</v>
      </c>
      <c r="AW369" s="75">
        <f t="shared" si="404"/>
        <v>344883.20000000001</v>
      </c>
      <c r="AX369" s="106">
        <f t="shared" si="405"/>
        <v>20.247171474853662</v>
      </c>
      <c r="AY369" s="79">
        <f>AX369/(($C369/AR$3))</f>
        <v>1.8200476393609974</v>
      </c>
      <c r="AZ369" s="76">
        <f t="shared" si="406"/>
        <v>261</v>
      </c>
      <c r="BA369" s="76">
        <f t="shared" si="407"/>
        <v>10</v>
      </c>
      <c r="BB369" s="76">
        <v>1</v>
      </c>
      <c r="BC369" s="67">
        <f t="shared" si="408"/>
        <v>1.51</v>
      </c>
      <c r="BD369" s="75">
        <f>BD368*BB369</f>
        <v>72861813964800</v>
      </c>
      <c r="BE369" s="75">
        <f t="shared" si="409"/>
        <v>2.8715569501667328E+16</v>
      </c>
      <c r="BF369" s="75">
        <f t="shared" si="410"/>
        <v>5.1732774835258384E+16</v>
      </c>
      <c r="BG369" s="75">
        <f t="shared" si="411"/>
        <v>3.5788845556095681E+23</v>
      </c>
      <c r="BH369" s="75">
        <f t="shared" si="412"/>
        <v>344883.20000000001</v>
      </c>
      <c r="BI369" s="106">
        <f t="shared" si="413"/>
        <v>1.8015583787134919</v>
      </c>
      <c r="BJ369" s="79">
        <f>BI369/(($C369/BC$3))</f>
        <v>0.18455584476644321</v>
      </c>
      <c r="BK369" s="76">
        <f t="shared" si="414"/>
        <v>211</v>
      </c>
      <c r="BL369" s="76">
        <f t="shared" si="415"/>
        <v>10</v>
      </c>
      <c r="BM369" s="76">
        <v>1</v>
      </c>
      <c r="BN369" s="67">
        <f t="shared" si="416"/>
        <v>1.76</v>
      </c>
      <c r="BO369" s="75">
        <f>BO368*BM369</f>
        <v>26553139200</v>
      </c>
      <c r="BP369" s="75">
        <f t="shared" si="417"/>
        <v>9860773773312</v>
      </c>
      <c r="BQ369" s="75">
        <f t="shared" si="418"/>
        <v>50520287925056.844</v>
      </c>
      <c r="BR369" s="75">
        <f t="shared" si="419"/>
        <v>3.5788845556095681E+23</v>
      </c>
      <c r="BS369" s="75">
        <f t="shared" si="420"/>
        <v>344883.20000000001</v>
      </c>
      <c r="BT369" s="106">
        <f t="shared" si="421"/>
        <v>5.1233593921188074</v>
      </c>
      <c r="BU369" s="79">
        <f>BT369/(($C369/BN$3))</f>
        <v>0.61174440502911132</v>
      </c>
      <c r="BV369" s="76">
        <f t="shared" si="422"/>
        <v>156</v>
      </c>
      <c r="BW369" s="76">
        <f t="shared" si="423"/>
        <v>10</v>
      </c>
      <c r="BX369" s="76">
        <v>1</v>
      </c>
      <c r="BY369" s="67">
        <f t="shared" si="424"/>
        <v>2.0350000000000001</v>
      </c>
      <c r="BZ369" s="75">
        <f>BZ368*BX369</f>
        <v>9676800</v>
      </c>
      <c r="CA369" s="75">
        <f t="shared" si="425"/>
        <v>3071996928</v>
      </c>
      <c r="CB369" s="75">
        <f t="shared" si="426"/>
        <v>24668109338.406578</v>
      </c>
      <c r="CC369" s="75">
        <f t="shared" si="427"/>
        <v>3.5788845556095681E+23</v>
      </c>
      <c r="CD369" s="75">
        <f t="shared" si="428"/>
        <v>344883.20000000001</v>
      </c>
      <c r="CE369" s="106">
        <f t="shared" si="429"/>
        <v>8.0299915385874296</v>
      </c>
      <c r="CF369" s="79">
        <f>CE369/(($C369/BY$3))</f>
        <v>1.1086182348049809</v>
      </c>
      <c r="CG369" s="76">
        <f t="shared" si="430"/>
        <v>106</v>
      </c>
      <c r="CH369" s="76">
        <f t="shared" si="431"/>
        <v>10</v>
      </c>
      <c r="CI369" s="76">
        <v>1</v>
      </c>
      <c r="CJ369" s="67">
        <f t="shared" si="432"/>
        <v>2.2850000000000001</v>
      </c>
      <c r="CK369" s="75">
        <f>CK368*CI369</f>
        <v>57600</v>
      </c>
      <c r="CL369" s="75">
        <f t="shared" si="433"/>
        <v>13951296</v>
      </c>
      <c r="CM369" s="75">
        <f t="shared" si="434"/>
        <v>24089950.525787588</v>
      </c>
      <c r="CN369" s="75">
        <f t="shared" si="435"/>
        <v>3.5788845556095681E+23</v>
      </c>
      <c r="CO369" s="75">
        <f t="shared" si="436"/>
        <v>344883.20000000001</v>
      </c>
      <c r="CP369" s="106">
        <f t="shared" si="437"/>
        <v>1.7267177562419713</v>
      </c>
      <c r="CQ369" s="79">
        <f>CP369/(($C369/CJ$3))</f>
        <v>0.26767639572679136</v>
      </c>
      <c r="CR369" s="76">
        <f t="shared" si="438"/>
        <v>43</v>
      </c>
      <c r="CS369" s="76">
        <f t="shared" si="439"/>
        <v>10</v>
      </c>
      <c r="CT369" s="76">
        <v>1</v>
      </c>
      <c r="CU369" s="67">
        <f t="shared" si="440"/>
        <v>2.6</v>
      </c>
      <c r="CV369" s="75">
        <f>CV368*CT369</f>
        <v>48</v>
      </c>
      <c r="CW369" s="75">
        <f t="shared" si="441"/>
        <v>5366.4000000000005</v>
      </c>
      <c r="CX369" s="75">
        <f t="shared" si="442"/>
        <v>3880.2344102666302</v>
      </c>
      <c r="CY369" s="75">
        <f t="shared" si="443"/>
        <v>3.5788845556095681E+23</v>
      </c>
      <c r="CZ369" s="75">
        <f t="shared" si="444"/>
        <v>344883.20000000001</v>
      </c>
      <c r="DA369" s="106">
        <f t="shared" si="445"/>
        <v>0.72306097388689439</v>
      </c>
      <c r="DB369" s="79">
        <f>DA369/(($C369/CU$3))</f>
        <v>0.12754128440338705</v>
      </c>
    </row>
    <row r="370" spans="1:106">
      <c r="A370" s="67">
        <v>8192</v>
      </c>
      <c r="B370" s="67">
        <f t="shared" si="373"/>
        <v>12.133333333333333</v>
      </c>
      <c r="C370" s="88">
        <f t="shared" si="447"/>
        <v>14.74</v>
      </c>
      <c r="D370" s="92"/>
      <c r="E370" s="70">
        <f t="shared" si="374"/>
        <v>8.2221176035060126E+21</v>
      </c>
      <c r="F370" s="67">
        <f t="shared" si="446"/>
        <v>72.80000000000004</v>
      </c>
      <c r="G370" s="71">
        <v>364</v>
      </c>
      <c r="H370" s="76">
        <f t="shared" si="375"/>
        <v>364</v>
      </c>
      <c r="I370" s="76">
        <f t="shared" si="376"/>
        <v>10</v>
      </c>
      <c r="J370" s="76">
        <v>1</v>
      </c>
      <c r="K370" s="67">
        <f t="shared" si="377"/>
        <v>1</v>
      </c>
      <c r="L370" s="75">
        <f>L369*J370</f>
        <v>5.532943997952E+19</v>
      </c>
      <c r="M370" s="75">
        <f t="shared" si="378"/>
        <v>2.0139916152545279E+22</v>
      </c>
      <c r="N370" s="75">
        <f t="shared" si="379"/>
        <v>8.2221176035060119E+22</v>
      </c>
      <c r="O370" s="75">
        <f t="shared" si="380"/>
        <v>4.1110588017530061E+23</v>
      </c>
      <c r="P370" s="75">
        <f t="shared" si="381"/>
        <v>345156.26666666666</v>
      </c>
      <c r="Q370" s="106">
        <f t="shared" si="448"/>
        <v>4.0824984281113315</v>
      </c>
      <c r="R370" s="79">
        <f>Q370/(($C370/K$3))</f>
        <v>0.27696732890850279</v>
      </c>
      <c r="S370" s="76">
        <f t="shared" si="382"/>
        <v>354</v>
      </c>
      <c r="T370" s="76">
        <f t="shared" si="383"/>
        <v>10</v>
      </c>
      <c r="U370" s="76">
        <v>1</v>
      </c>
      <c r="V370" s="67">
        <f t="shared" si="384"/>
        <v>1.05</v>
      </c>
      <c r="W370" s="75">
        <f>W369*U370</f>
        <v>3.688629331968E+18</v>
      </c>
      <c r="X370" s="75">
        <f t="shared" si="385"/>
        <v>1.3710635226925055E+21</v>
      </c>
      <c r="Y370" s="75">
        <f t="shared" si="386"/>
        <v>2.0555294008765017E+22</v>
      </c>
      <c r="Z370" s="75">
        <f t="shared" si="387"/>
        <v>4.1110588017530061E+23</v>
      </c>
      <c r="AA370" s="75">
        <f t="shared" si="388"/>
        <v>345156.26666666666</v>
      </c>
      <c r="AB370" s="106">
        <f t="shared" si="389"/>
        <v>14.992225865945558</v>
      </c>
      <c r="AC370" s="79">
        <f>AB370/(($C370/V$3))</f>
        <v>1.0679672428251585</v>
      </c>
      <c r="AD370" s="76">
        <f t="shared" si="390"/>
        <v>329</v>
      </c>
      <c r="AE370" s="76">
        <f t="shared" si="391"/>
        <v>10</v>
      </c>
      <c r="AF370" s="76">
        <v>1</v>
      </c>
      <c r="AG370" s="67">
        <f t="shared" si="392"/>
        <v>1.175</v>
      </c>
      <c r="AH370" s="75">
        <f>AH369*AF370</f>
        <v>2.459086221312E+17</v>
      </c>
      <c r="AI370" s="75">
        <f t="shared" si="393"/>
        <v>9.506212560036864E+19</v>
      </c>
      <c r="AJ370" s="75">
        <f t="shared" si="394"/>
        <v>6.4235293777390574E+20</v>
      </c>
      <c r="AK370" s="75">
        <f t="shared" si="395"/>
        <v>4.1110588017530061E+23</v>
      </c>
      <c r="AL370" s="75">
        <f t="shared" si="396"/>
        <v>345156.26666666666</v>
      </c>
      <c r="AM370" s="106">
        <f t="shared" si="397"/>
        <v>6.7571909813408881</v>
      </c>
      <c r="AN370" s="79">
        <f>AM370/(($C370/AG$3))</f>
        <v>0.53864989166048471</v>
      </c>
      <c r="AO370" s="76">
        <f t="shared" si="398"/>
        <v>299</v>
      </c>
      <c r="AP370" s="76">
        <f t="shared" si="399"/>
        <v>10</v>
      </c>
      <c r="AQ370" s="76">
        <v>1</v>
      </c>
      <c r="AR370" s="67">
        <f t="shared" si="400"/>
        <v>1.325</v>
      </c>
      <c r="AS370" s="75">
        <f>AS369*AQ370</f>
        <v>1092927209472000</v>
      </c>
      <c r="AT370" s="75">
        <f t="shared" si="401"/>
        <v>4.329904372125696E+17</v>
      </c>
      <c r="AU370" s="75">
        <f t="shared" si="402"/>
        <v>1.0036764652717257E+19</v>
      </c>
      <c r="AV370" s="75">
        <f t="shared" si="403"/>
        <v>4.1110588017530061E+23</v>
      </c>
      <c r="AW370" s="75">
        <f t="shared" si="404"/>
        <v>345156.26666666666</v>
      </c>
      <c r="AX370" s="106">
        <f t="shared" si="405"/>
        <v>23.180106972639376</v>
      </c>
      <c r="AY370" s="79">
        <f>AX370/(($C370/AR$3))</f>
        <v>2.0836934693858327</v>
      </c>
      <c r="AZ370" s="76">
        <f t="shared" si="406"/>
        <v>262</v>
      </c>
      <c r="BA370" s="76">
        <f t="shared" si="407"/>
        <v>10</v>
      </c>
      <c r="BB370" s="76">
        <v>1</v>
      </c>
      <c r="BC370" s="67">
        <f t="shared" si="408"/>
        <v>1.51</v>
      </c>
      <c r="BD370" s="75">
        <f>BD369*BB370</f>
        <v>72861813964800</v>
      </c>
      <c r="BE370" s="75">
        <f t="shared" si="409"/>
        <v>2.8825590840754176E+16</v>
      </c>
      <c r="BF370" s="75">
        <f t="shared" si="410"/>
        <v>5.9425353352693312E+16</v>
      </c>
      <c r="BG370" s="75">
        <f t="shared" si="411"/>
        <v>4.1110588017530061E+23</v>
      </c>
      <c r="BH370" s="75">
        <f t="shared" si="412"/>
        <v>345156.26666666666</v>
      </c>
      <c r="BI370" s="106">
        <f t="shared" si="413"/>
        <v>2.0615484928300796</v>
      </c>
      <c r="BJ370" s="79">
        <f>BI370/(($C370/BC$3))</f>
        <v>0.21118983881773543</v>
      </c>
      <c r="BK370" s="76">
        <f t="shared" si="414"/>
        <v>212</v>
      </c>
      <c r="BL370" s="76">
        <f t="shared" si="415"/>
        <v>10</v>
      </c>
      <c r="BM370" s="76">
        <v>1</v>
      </c>
      <c r="BN370" s="67">
        <f t="shared" si="416"/>
        <v>1.76</v>
      </c>
      <c r="BO370" s="75">
        <f>BO369*BM370</f>
        <v>26553139200</v>
      </c>
      <c r="BP370" s="75">
        <f t="shared" si="417"/>
        <v>9907507298304</v>
      </c>
      <c r="BQ370" s="75">
        <f t="shared" si="418"/>
        <v>58032571633489.383</v>
      </c>
      <c r="BR370" s="75">
        <f t="shared" si="419"/>
        <v>4.1110588017530061E+23</v>
      </c>
      <c r="BS370" s="75">
        <f t="shared" si="420"/>
        <v>345156.26666666666</v>
      </c>
      <c r="BT370" s="106">
        <f t="shared" si="421"/>
        <v>5.8574341543431006</v>
      </c>
      <c r="BU370" s="79">
        <f>BT370/(($C370/BN$3))</f>
        <v>0.69939512290663886</v>
      </c>
      <c r="BV370" s="76">
        <f t="shared" si="422"/>
        <v>157</v>
      </c>
      <c r="BW370" s="76">
        <f t="shared" si="423"/>
        <v>10</v>
      </c>
      <c r="BX370" s="76">
        <v>1</v>
      </c>
      <c r="BY370" s="67">
        <f t="shared" si="424"/>
        <v>2.0350000000000001</v>
      </c>
      <c r="BZ370" s="75">
        <f>BZ369*BX370</f>
        <v>9676800</v>
      </c>
      <c r="CA370" s="75">
        <f t="shared" si="425"/>
        <v>3091689216</v>
      </c>
      <c r="CB370" s="75">
        <f t="shared" si="426"/>
        <v>28336216617.914635</v>
      </c>
      <c r="CC370" s="75">
        <f t="shared" si="427"/>
        <v>4.1110588017530061E+23</v>
      </c>
      <c r="CD370" s="75">
        <f t="shared" si="428"/>
        <v>345156.26666666666</v>
      </c>
      <c r="CE370" s="106">
        <f t="shared" si="429"/>
        <v>9.1652862361682583</v>
      </c>
      <c r="CF370" s="79">
        <f>CE370/(($C370/BY$3))</f>
        <v>1.2653566818590507</v>
      </c>
      <c r="CG370" s="76">
        <f t="shared" si="430"/>
        <v>107</v>
      </c>
      <c r="CH370" s="76">
        <f t="shared" si="431"/>
        <v>10</v>
      </c>
      <c r="CI370" s="76">
        <v>1</v>
      </c>
      <c r="CJ370" s="67">
        <f t="shared" si="432"/>
        <v>2.2850000000000001</v>
      </c>
      <c r="CK370" s="75">
        <f>CK369*CI370</f>
        <v>57600</v>
      </c>
      <c r="CL370" s="75">
        <f t="shared" si="433"/>
        <v>14082912</v>
      </c>
      <c r="CM370" s="75">
        <f t="shared" si="434"/>
        <v>27672086.540932167</v>
      </c>
      <c r="CN370" s="75">
        <f t="shared" si="435"/>
        <v>4.1110588017530061E+23</v>
      </c>
      <c r="CO370" s="75">
        <f t="shared" si="436"/>
        <v>345156.26666666666</v>
      </c>
      <c r="CP370" s="106">
        <f t="shared" si="437"/>
        <v>1.9649406700071808</v>
      </c>
      <c r="CQ370" s="79">
        <f>CP370/(($C370/CJ$3))</f>
        <v>0.30460579585932213</v>
      </c>
      <c r="CR370" s="76">
        <f t="shared" si="438"/>
        <v>44</v>
      </c>
      <c r="CS370" s="76">
        <f t="shared" si="439"/>
        <v>10</v>
      </c>
      <c r="CT370" s="76">
        <v>1</v>
      </c>
      <c r="CU370" s="67">
        <f t="shared" si="440"/>
        <v>2.6</v>
      </c>
      <c r="CV370" s="75">
        <f>CV369*CT370</f>
        <v>48</v>
      </c>
      <c r="CW370" s="75">
        <f t="shared" si="441"/>
        <v>5491.2</v>
      </c>
      <c r="CX370" s="75">
        <f t="shared" si="442"/>
        <v>4457.2188840761683</v>
      </c>
      <c r="CY370" s="75">
        <f t="shared" si="443"/>
        <v>4.1110588017530061E+23</v>
      </c>
      <c r="CZ370" s="75">
        <f t="shared" si="444"/>
        <v>345156.26666666666</v>
      </c>
      <c r="DA370" s="106">
        <f t="shared" si="445"/>
        <v>0.81170215691946535</v>
      </c>
      <c r="DB370" s="79">
        <f>DA370/(($C370/CU$3))</f>
        <v>0.14317677123409836</v>
      </c>
    </row>
    <row r="371" spans="1:106">
      <c r="A371" s="67">
        <v>8192</v>
      </c>
      <c r="B371" s="67">
        <f t="shared" si="373"/>
        <v>12.166666666666666</v>
      </c>
      <c r="C371" s="88">
        <f t="shared" si="447"/>
        <v>14.74</v>
      </c>
      <c r="D371" s="92"/>
      <c r="E371" s="70">
        <f t="shared" si="374"/>
        <v>9.4447329657395211E+21</v>
      </c>
      <c r="F371" s="67">
        <f t="shared" si="446"/>
        <v>73.000000000000028</v>
      </c>
      <c r="G371" s="71">
        <v>365</v>
      </c>
      <c r="H371" s="76">
        <f t="shared" si="375"/>
        <v>365</v>
      </c>
      <c r="I371" s="76">
        <f t="shared" si="376"/>
        <v>10</v>
      </c>
      <c r="J371" s="76">
        <v>1</v>
      </c>
      <c r="K371" s="67">
        <f t="shared" si="377"/>
        <v>1</v>
      </c>
      <c r="L371" s="75">
        <f>L370*J371</f>
        <v>5.532943997952E+19</v>
      </c>
      <c r="M371" s="75">
        <f t="shared" si="378"/>
        <v>2.0195245592524798E+22</v>
      </c>
      <c r="N371" s="75">
        <f t="shared" si="379"/>
        <v>9.444732965739522E+22</v>
      </c>
      <c r="O371" s="75">
        <f t="shared" si="380"/>
        <v>4.7223664828697606E+23</v>
      </c>
      <c r="P371" s="75">
        <f t="shared" si="381"/>
        <v>345429.33333333331</v>
      </c>
      <c r="Q371" s="106">
        <f t="shared" si="448"/>
        <v>4.6767111211737173</v>
      </c>
      <c r="R371" s="79">
        <f>Q371/(($C371/K$3))</f>
        <v>0.31728026602264026</v>
      </c>
      <c r="S371" s="76">
        <f t="shared" si="382"/>
        <v>355</v>
      </c>
      <c r="T371" s="76">
        <f t="shared" si="383"/>
        <v>10</v>
      </c>
      <c r="U371" s="76">
        <v>1</v>
      </c>
      <c r="V371" s="67">
        <f t="shared" si="384"/>
        <v>1.05</v>
      </c>
      <c r="W371" s="75">
        <f>W370*U371</f>
        <v>3.688629331968E+18</v>
      </c>
      <c r="X371" s="75">
        <f t="shared" si="385"/>
        <v>1.3749365834910723E+21</v>
      </c>
      <c r="Y371" s="75">
        <f t="shared" si="386"/>
        <v>2.3611832414348788E+22</v>
      </c>
      <c r="Z371" s="75">
        <f t="shared" si="387"/>
        <v>4.7223664828697606E+23</v>
      </c>
      <c r="AA371" s="75">
        <f t="shared" si="388"/>
        <v>345429.33333333331</v>
      </c>
      <c r="AB371" s="106">
        <f t="shared" si="389"/>
        <v>17.173033795054376</v>
      </c>
      <c r="AC371" s="79">
        <f>AB371/(($C371/V$3))</f>
        <v>1.2233165186436292</v>
      </c>
      <c r="AD371" s="76">
        <f t="shared" si="390"/>
        <v>330</v>
      </c>
      <c r="AE371" s="76">
        <f t="shared" si="391"/>
        <v>10</v>
      </c>
      <c r="AF371" s="76">
        <v>1</v>
      </c>
      <c r="AG371" s="67">
        <f t="shared" si="392"/>
        <v>1.175</v>
      </c>
      <c r="AH371" s="75">
        <f>AH370*AF371</f>
        <v>2.459086221312E+17</v>
      </c>
      <c r="AI371" s="75">
        <f t="shared" si="393"/>
        <v>9.53510682313728E+19</v>
      </c>
      <c r="AJ371" s="75">
        <f t="shared" si="394"/>
        <v>7.3786976294839832E+20</v>
      </c>
      <c r="AK371" s="75">
        <f t="shared" si="395"/>
        <v>4.7223664828697606E+23</v>
      </c>
      <c r="AL371" s="75">
        <f t="shared" si="396"/>
        <v>345429.33333333331</v>
      </c>
      <c r="AM371" s="106">
        <f t="shared" si="397"/>
        <v>7.7384530308347541</v>
      </c>
      <c r="AN371" s="79">
        <f>AM371/(($C371/AG$3))</f>
        <v>0.61687125585012459</v>
      </c>
      <c r="AO371" s="76">
        <f t="shared" si="398"/>
        <v>300</v>
      </c>
      <c r="AP371" s="76">
        <f t="shared" si="399"/>
        <v>10</v>
      </c>
      <c r="AQ371" s="76">
        <v>15</v>
      </c>
      <c r="AR371" s="67">
        <f t="shared" si="400"/>
        <v>1.325</v>
      </c>
      <c r="AS371" s="75">
        <f>AS370*AQ371</f>
        <v>1.639390814208E+16</v>
      </c>
      <c r="AT371" s="75">
        <f t="shared" si="401"/>
        <v>6.5165784864768E+18</v>
      </c>
      <c r="AU371" s="75">
        <f t="shared" si="402"/>
        <v>1.1529215046068699E+19</v>
      </c>
      <c r="AV371" s="75">
        <f t="shared" si="403"/>
        <v>4.7223664828697606E+23</v>
      </c>
      <c r="AW371" s="75">
        <f t="shared" si="404"/>
        <v>345429.33333333331</v>
      </c>
      <c r="AX371" s="106">
        <f t="shared" si="405"/>
        <v>1.7692129497088265</v>
      </c>
      <c r="AY371" s="79">
        <f>AX371/(($C371/AR$3))</f>
        <v>0.15903712064885991</v>
      </c>
      <c r="AZ371" s="76">
        <f t="shared" si="406"/>
        <v>263</v>
      </c>
      <c r="BA371" s="76">
        <f t="shared" si="407"/>
        <v>10</v>
      </c>
      <c r="BB371" s="76">
        <v>1</v>
      </c>
      <c r="BC371" s="67">
        <f t="shared" si="408"/>
        <v>1.51</v>
      </c>
      <c r="BD371" s="75">
        <f>BD370*BB371</f>
        <v>72861813964800</v>
      </c>
      <c r="BE371" s="75">
        <f t="shared" si="409"/>
        <v>2.8935612179841024E+16</v>
      </c>
      <c r="BF371" s="75">
        <f t="shared" si="410"/>
        <v>6.826180564135636E+16</v>
      </c>
      <c r="BG371" s="75">
        <f t="shared" si="411"/>
        <v>4.7223664828697606E+23</v>
      </c>
      <c r="BH371" s="75">
        <f t="shared" si="412"/>
        <v>345429.33333333331</v>
      </c>
      <c r="BI371" s="106">
        <f t="shared" si="413"/>
        <v>2.3590931899796908</v>
      </c>
      <c r="BJ371" s="79">
        <f>BI371/(($C371/BC$3))</f>
        <v>0.24167101199927635</v>
      </c>
      <c r="BK371" s="76">
        <f t="shared" si="414"/>
        <v>213</v>
      </c>
      <c r="BL371" s="76">
        <f t="shared" si="415"/>
        <v>10</v>
      </c>
      <c r="BM371" s="76">
        <v>1</v>
      </c>
      <c r="BN371" s="67">
        <f t="shared" si="416"/>
        <v>1.76</v>
      </c>
      <c r="BO371" s="75">
        <f>BO370*BM371</f>
        <v>26553139200</v>
      </c>
      <c r="BP371" s="75">
        <f t="shared" si="417"/>
        <v>9954240823296</v>
      </c>
      <c r="BQ371" s="75">
        <f t="shared" si="418"/>
        <v>66661919571636.844</v>
      </c>
      <c r="BR371" s="75">
        <f t="shared" si="419"/>
        <v>4.7223664828697606E+23</v>
      </c>
      <c r="BS371" s="75">
        <f t="shared" si="420"/>
        <v>345429.33333333331</v>
      </c>
      <c r="BT371" s="106">
        <f t="shared" si="421"/>
        <v>6.6968361279372859</v>
      </c>
      <c r="BU371" s="79">
        <f>BT371/(($C371/BN$3))</f>
        <v>0.79962222423131768</v>
      </c>
      <c r="BV371" s="76">
        <f t="shared" si="422"/>
        <v>158</v>
      </c>
      <c r="BW371" s="76">
        <f t="shared" si="423"/>
        <v>10</v>
      </c>
      <c r="BX371" s="76">
        <v>1</v>
      </c>
      <c r="BY371" s="67">
        <f t="shared" si="424"/>
        <v>2.0350000000000001</v>
      </c>
      <c r="BZ371" s="75">
        <f>BZ370*BX371</f>
        <v>9676800</v>
      </c>
      <c r="CA371" s="75">
        <f t="shared" si="425"/>
        <v>3111381504</v>
      </c>
      <c r="CB371" s="75">
        <f t="shared" si="426"/>
        <v>32549765415.838181</v>
      </c>
      <c r="CC371" s="75">
        <f t="shared" si="427"/>
        <v>4.7223664828697606E+23</v>
      </c>
      <c r="CD371" s="75">
        <f t="shared" si="428"/>
        <v>345429.33333333331</v>
      </c>
      <c r="CE371" s="106">
        <f t="shared" si="429"/>
        <v>10.461515366724434</v>
      </c>
      <c r="CF371" s="79">
        <f>CE371/(($C371/BY$3))</f>
        <v>1.4443136886895676</v>
      </c>
      <c r="CG371" s="76">
        <f t="shared" si="430"/>
        <v>108</v>
      </c>
      <c r="CH371" s="76">
        <f t="shared" si="431"/>
        <v>10</v>
      </c>
      <c r="CI371" s="76">
        <v>1</v>
      </c>
      <c r="CJ371" s="67">
        <f t="shared" si="432"/>
        <v>2.2850000000000001</v>
      </c>
      <c r="CK371" s="75">
        <f>CK370*CI371</f>
        <v>57600</v>
      </c>
      <c r="CL371" s="75">
        <f t="shared" si="433"/>
        <v>14214528</v>
      </c>
      <c r="CM371" s="75">
        <f t="shared" si="434"/>
        <v>31786880.288904376</v>
      </c>
      <c r="CN371" s="75">
        <f t="shared" si="435"/>
        <v>4.7223664828697606E+23</v>
      </c>
      <c r="CO371" s="75">
        <f t="shared" si="436"/>
        <v>345429.33333333331</v>
      </c>
      <c r="CP371" s="106">
        <f t="shared" si="437"/>
        <v>2.2362248179400948</v>
      </c>
      <c r="CQ371" s="79">
        <f>CP371/(($C371/CJ$3))</f>
        <v>0.34666036017592383</v>
      </c>
      <c r="CR371" s="76">
        <f t="shared" si="438"/>
        <v>45</v>
      </c>
      <c r="CS371" s="76">
        <f t="shared" si="439"/>
        <v>10</v>
      </c>
      <c r="CT371" s="76">
        <v>1</v>
      </c>
      <c r="CU371" s="67">
        <f t="shared" si="440"/>
        <v>2.6</v>
      </c>
      <c r="CV371" s="75">
        <f>CV370*CT371</f>
        <v>48</v>
      </c>
      <c r="CW371" s="75">
        <f t="shared" si="441"/>
        <v>5616</v>
      </c>
      <c r="CX371" s="75">
        <f t="shared" si="442"/>
        <v>5120.0000000000146</v>
      </c>
      <c r="CY371" s="75">
        <f t="shared" si="443"/>
        <v>4.7223664828697606E+23</v>
      </c>
      <c r="CZ371" s="75">
        <f t="shared" si="444"/>
        <v>345429.33333333331</v>
      </c>
      <c r="DA371" s="106">
        <f t="shared" si="445"/>
        <v>0.91168091168091425</v>
      </c>
      <c r="DB371" s="79">
        <f>DA371/(($C371/CU$3))</f>
        <v>0.16081210111060901</v>
      </c>
    </row>
    <row r="372" spans="1:106">
      <c r="A372" s="67">
        <v>8192</v>
      </c>
      <c r="B372" s="67">
        <f t="shared" si="373"/>
        <v>12.2</v>
      </c>
      <c r="C372" s="88">
        <f t="shared" si="447"/>
        <v>14.74</v>
      </c>
      <c r="D372" s="92"/>
      <c r="E372" s="70">
        <f t="shared" si="374"/>
        <v>1.0849149221131256E+22</v>
      </c>
      <c r="F372" s="67">
        <f t="shared" si="446"/>
        <v>73.200000000000031</v>
      </c>
      <c r="G372" s="71">
        <v>366</v>
      </c>
      <c r="H372" s="76">
        <f t="shared" si="375"/>
        <v>366</v>
      </c>
      <c r="I372" s="76">
        <f t="shared" si="376"/>
        <v>10</v>
      </c>
      <c r="J372" s="76">
        <v>1</v>
      </c>
      <c r="K372" s="67">
        <f t="shared" si="377"/>
        <v>1</v>
      </c>
      <c r="L372" s="75">
        <f>L371*J372</f>
        <v>5.532943997952E+19</v>
      </c>
      <c r="M372" s="75">
        <f t="shared" si="378"/>
        <v>2.0250575032504321E+22</v>
      </c>
      <c r="N372" s="75">
        <f t="shared" si="379"/>
        <v>1.0849149221131256E+23</v>
      </c>
      <c r="O372" s="75">
        <f t="shared" si="380"/>
        <v>5.4245746105656281E+23</v>
      </c>
      <c r="P372" s="75">
        <f t="shared" si="381"/>
        <v>345702.40000000002</v>
      </c>
      <c r="Q372" s="106">
        <f t="shared" si="448"/>
        <v>5.3574524198533728</v>
      </c>
      <c r="R372" s="79">
        <f>Q372/(($C372/K$3))</f>
        <v>0.36346352916237262</v>
      </c>
      <c r="S372" s="76">
        <f t="shared" si="382"/>
        <v>356</v>
      </c>
      <c r="T372" s="76">
        <f t="shared" si="383"/>
        <v>10</v>
      </c>
      <c r="U372" s="76">
        <v>1</v>
      </c>
      <c r="V372" s="67">
        <f t="shared" si="384"/>
        <v>1.05</v>
      </c>
      <c r="W372" s="75">
        <f>W371*U372</f>
        <v>3.688629331968E+18</v>
      </c>
      <c r="X372" s="75">
        <f t="shared" si="385"/>
        <v>1.3788096442896385E+21</v>
      </c>
      <c r="Y372" s="75">
        <f t="shared" si="386"/>
        <v>2.712287305282812E+22</v>
      </c>
      <c r="Z372" s="75">
        <f t="shared" si="387"/>
        <v>5.4245746105656281E+23</v>
      </c>
      <c r="AA372" s="75">
        <f t="shared" si="388"/>
        <v>345702.40000000002</v>
      </c>
      <c r="AB372" s="106">
        <f t="shared" si="389"/>
        <v>19.671223772736084</v>
      </c>
      <c r="AC372" s="79">
        <f>AB372/(($C372/V$3))</f>
        <v>1.4012744207172922</v>
      </c>
      <c r="AD372" s="76">
        <f t="shared" si="390"/>
        <v>331</v>
      </c>
      <c r="AE372" s="76">
        <f t="shared" si="391"/>
        <v>10</v>
      </c>
      <c r="AF372" s="76">
        <v>1</v>
      </c>
      <c r="AG372" s="67">
        <f t="shared" si="392"/>
        <v>1.175</v>
      </c>
      <c r="AH372" s="75">
        <f>AH371*AF372</f>
        <v>2.459086221312E+17</v>
      </c>
      <c r="AI372" s="75">
        <f t="shared" si="393"/>
        <v>9.564001086237696E+19</v>
      </c>
      <c r="AJ372" s="75">
        <f t="shared" si="394"/>
        <v>8.475897829008773E+20</v>
      </c>
      <c r="AK372" s="75">
        <f t="shared" si="395"/>
        <v>5.4245746105656281E+23</v>
      </c>
      <c r="AL372" s="75">
        <f t="shared" si="396"/>
        <v>345702.40000000002</v>
      </c>
      <c r="AM372" s="106">
        <f t="shared" si="397"/>
        <v>8.8622928339116669</v>
      </c>
      <c r="AN372" s="79">
        <f>AM372/(($C372/AG$3))</f>
        <v>0.70645821437219869</v>
      </c>
      <c r="AO372" s="76">
        <f t="shared" si="398"/>
        <v>301</v>
      </c>
      <c r="AP372" s="76">
        <f t="shared" si="399"/>
        <v>10</v>
      </c>
      <c r="AQ372" s="76">
        <v>1</v>
      </c>
      <c r="AR372" s="67">
        <f t="shared" si="400"/>
        <v>1.325</v>
      </c>
      <c r="AS372" s="75">
        <f>AS371*AQ372</f>
        <v>1.639390814208E+16</v>
      </c>
      <c r="AT372" s="75">
        <f t="shared" si="401"/>
        <v>6.538300414765056E+18</v>
      </c>
      <c r="AU372" s="75">
        <f t="shared" si="402"/>
        <v>1.3243590357826181E+19</v>
      </c>
      <c r="AV372" s="75">
        <f t="shared" si="403"/>
        <v>5.4245746105656281E+23</v>
      </c>
      <c r="AW372" s="75">
        <f t="shared" si="404"/>
        <v>345702.40000000002</v>
      </c>
      <c r="AX372" s="106">
        <f t="shared" si="405"/>
        <v>2.0255402042890176</v>
      </c>
      <c r="AY372" s="79">
        <f>AX372/(($C372/AR$3))</f>
        <v>0.18207874970711996</v>
      </c>
      <c r="AZ372" s="76">
        <f t="shared" si="406"/>
        <v>264</v>
      </c>
      <c r="BA372" s="76">
        <f t="shared" si="407"/>
        <v>10</v>
      </c>
      <c r="BB372" s="76">
        <v>1</v>
      </c>
      <c r="BC372" s="67">
        <f t="shared" si="408"/>
        <v>1.51</v>
      </c>
      <c r="BD372" s="75">
        <f>BD371*BB372</f>
        <v>72861813964800</v>
      </c>
      <c r="BE372" s="75">
        <f t="shared" si="409"/>
        <v>2.9045633518927872E+16</v>
      </c>
      <c r="BF372" s="75">
        <f t="shared" si="410"/>
        <v>7.8412223849353376E+16</v>
      </c>
      <c r="BG372" s="75">
        <f t="shared" si="411"/>
        <v>5.4245746105656281E+23</v>
      </c>
      <c r="BH372" s="75">
        <f t="shared" si="412"/>
        <v>345702.40000000002</v>
      </c>
      <c r="BI372" s="106">
        <f t="shared" si="413"/>
        <v>2.6996217451499303</v>
      </c>
      <c r="BJ372" s="79">
        <f>BI372/(($C372/BC$3))</f>
        <v>0.27655555191156</v>
      </c>
      <c r="BK372" s="76">
        <f t="shared" si="414"/>
        <v>214</v>
      </c>
      <c r="BL372" s="76">
        <f t="shared" si="415"/>
        <v>10</v>
      </c>
      <c r="BM372" s="76">
        <v>1</v>
      </c>
      <c r="BN372" s="67">
        <f t="shared" si="416"/>
        <v>1.76</v>
      </c>
      <c r="BO372" s="75">
        <f>BO371*BM372</f>
        <v>26553139200</v>
      </c>
      <c r="BP372" s="75">
        <f t="shared" si="417"/>
        <v>10000974348288</v>
      </c>
      <c r="BQ372" s="75">
        <f t="shared" si="418"/>
        <v>76574437352883.906</v>
      </c>
      <c r="BR372" s="75">
        <f t="shared" si="419"/>
        <v>5.4245746105656281E+23</v>
      </c>
      <c r="BS372" s="75">
        <f t="shared" si="420"/>
        <v>345702.40000000002</v>
      </c>
      <c r="BT372" s="106">
        <f t="shared" si="421"/>
        <v>7.6566977062582078</v>
      </c>
      <c r="BU372" s="79">
        <f>BT372/(($C372/BN$3))</f>
        <v>0.91423256194127855</v>
      </c>
      <c r="BV372" s="76">
        <f t="shared" si="422"/>
        <v>159</v>
      </c>
      <c r="BW372" s="76">
        <f t="shared" si="423"/>
        <v>10</v>
      </c>
      <c r="BX372" s="76">
        <v>1</v>
      </c>
      <c r="BY372" s="67">
        <f t="shared" si="424"/>
        <v>2.0350000000000001</v>
      </c>
      <c r="BZ372" s="75">
        <f>BZ371*BX372</f>
        <v>9676800</v>
      </c>
      <c r="CA372" s="75">
        <f t="shared" si="425"/>
        <v>3131073792</v>
      </c>
      <c r="CB372" s="75">
        <f t="shared" si="426"/>
        <v>37389861988.712708</v>
      </c>
      <c r="CC372" s="75">
        <f t="shared" si="427"/>
        <v>5.4245746105656281E+23</v>
      </c>
      <c r="CD372" s="75">
        <f t="shared" si="428"/>
        <v>345702.40000000002</v>
      </c>
      <c r="CE372" s="106">
        <f t="shared" si="429"/>
        <v>11.941546086919152</v>
      </c>
      <c r="CF372" s="79">
        <f>CE372/(($C372/BY$3))</f>
        <v>1.6486462881194353</v>
      </c>
      <c r="CG372" s="76">
        <f t="shared" si="430"/>
        <v>109</v>
      </c>
      <c r="CH372" s="76">
        <f t="shared" si="431"/>
        <v>10</v>
      </c>
      <c r="CI372" s="76">
        <v>1</v>
      </c>
      <c r="CJ372" s="67">
        <f t="shared" si="432"/>
        <v>2.2850000000000001</v>
      </c>
      <c r="CK372" s="75">
        <f>CK371*CI372</f>
        <v>57600</v>
      </c>
      <c r="CL372" s="75">
        <f t="shared" si="433"/>
        <v>14346144</v>
      </c>
      <c r="CM372" s="75">
        <f t="shared" si="434"/>
        <v>36513537.098352134</v>
      </c>
      <c r="CN372" s="75">
        <f t="shared" si="435"/>
        <v>5.4245746105656281E+23</v>
      </c>
      <c r="CO372" s="75">
        <f t="shared" si="436"/>
        <v>345702.40000000002</v>
      </c>
      <c r="CP372" s="106">
        <f t="shared" si="437"/>
        <v>2.5451812764706765</v>
      </c>
      <c r="CQ372" s="79">
        <f>CP372/(($C372/CJ$3))</f>
        <v>0.39455489937147192</v>
      </c>
      <c r="CR372" s="76">
        <f t="shared" si="438"/>
        <v>46</v>
      </c>
      <c r="CS372" s="76">
        <f t="shared" si="439"/>
        <v>10</v>
      </c>
      <c r="CT372" s="76">
        <v>1</v>
      </c>
      <c r="CU372" s="67">
        <f t="shared" si="440"/>
        <v>2.6</v>
      </c>
      <c r="CV372" s="75">
        <f>CV371*CT372</f>
        <v>48</v>
      </c>
      <c r="CW372" s="75">
        <f t="shared" si="441"/>
        <v>5740.8</v>
      </c>
      <c r="CX372" s="75">
        <f t="shared" si="442"/>
        <v>5881.3355775848368</v>
      </c>
      <c r="CY372" s="75">
        <f t="shared" si="443"/>
        <v>5.4245746105656281E+23</v>
      </c>
      <c r="CZ372" s="75">
        <f t="shared" si="444"/>
        <v>345702.40000000002</v>
      </c>
      <c r="DA372" s="106">
        <f t="shared" si="445"/>
        <v>1.0244801382359316</v>
      </c>
      <c r="DB372" s="79">
        <f>DA372/(($C372/CU$3))</f>
        <v>0.18070884392221317</v>
      </c>
    </row>
    <row r="373" spans="1:106">
      <c r="A373" s="67">
        <v>8192</v>
      </c>
      <c r="B373" s="67">
        <f t="shared" si="373"/>
        <v>12.233333333333333</v>
      </c>
      <c r="C373" s="88">
        <f t="shared" si="447"/>
        <v>14.74</v>
      </c>
      <c r="D373" s="92"/>
      <c r="E373" s="70">
        <f t="shared" si="374"/>
        <v>1.2462399863430836E+22</v>
      </c>
      <c r="F373" s="67">
        <f t="shared" si="446"/>
        <v>73.400000000000034</v>
      </c>
      <c r="G373" s="71">
        <v>367</v>
      </c>
      <c r="H373" s="76">
        <f t="shared" si="375"/>
        <v>367</v>
      </c>
      <c r="I373" s="76">
        <f t="shared" si="376"/>
        <v>10</v>
      </c>
      <c r="J373" s="76">
        <v>1</v>
      </c>
      <c r="K373" s="67">
        <f t="shared" si="377"/>
        <v>1</v>
      </c>
      <c r="L373" s="75">
        <f>L372*J373</f>
        <v>5.532943997952E+19</v>
      </c>
      <c r="M373" s="75">
        <f t="shared" si="378"/>
        <v>2.0305904472483839E+22</v>
      </c>
      <c r="N373" s="75">
        <f t="shared" si="379"/>
        <v>1.2462399863430836E+23</v>
      </c>
      <c r="O373" s="75">
        <f t="shared" si="380"/>
        <v>6.2311999317154185E+23</v>
      </c>
      <c r="P373" s="75">
        <f t="shared" si="381"/>
        <v>345975.46666666667</v>
      </c>
      <c r="Q373" s="106">
        <f t="shared" si="448"/>
        <v>6.1373281255796348</v>
      </c>
      <c r="R373" s="79">
        <f>Q373/(($C373/K$3))</f>
        <v>0.4163723287367459</v>
      </c>
      <c r="S373" s="76">
        <f t="shared" si="382"/>
        <v>357</v>
      </c>
      <c r="T373" s="76">
        <f t="shared" si="383"/>
        <v>10</v>
      </c>
      <c r="U373" s="76">
        <v>1</v>
      </c>
      <c r="V373" s="67">
        <f t="shared" si="384"/>
        <v>1.05</v>
      </c>
      <c r="W373" s="75">
        <f>W372*U373</f>
        <v>3.688629331968E+18</v>
      </c>
      <c r="X373" s="75">
        <f t="shared" si="385"/>
        <v>1.3826827050882048E+21</v>
      </c>
      <c r="Y373" s="75">
        <f t="shared" si="386"/>
        <v>3.1155999658577068E+22</v>
      </c>
      <c r="Z373" s="75">
        <f t="shared" si="387"/>
        <v>6.2311999317154185E+23</v>
      </c>
      <c r="AA373" s="75">
        <f t="shared" si="388"/>
        <v>345975.46666666667</v>
      </c>
      <c r="AB373" s="106">
        <f t="shared" si="389"/>
        <v>22.533007423846783</v>
      </c>
      <c r="AC373" s="79">
        <f>AB373/(($C373/V$3))</f>
        <v>1.6051328219158156</v>
      </c>
      <c r="AD373" s="76">
        <f t="shared" si="390"/>
        <v>332</v>
      </c>
      <c r="AE373" s="76">
        <f t="shared" si="391"/>
        <v>10</v>
      </c>
      <c r="AF373" s="76">
        <v>1</v>
      </c>
      <c r="AG373" s="67">
        <f t="shared" si="392"/>
        <v>1.175</v>
      </c>
      <c r="AH373" s="75">
        <f>AH372*AF373</f>
        <v>2.459086221312E+17</v>
      </c>
      <c r="AI373" s="75">
        <f t="shared" si="393"/>
        <v>9.592895349338112E+19</v>
      </c>
      <c r="AJ373" s="75">
        <f t="shared" si="394"/>
        <v>9.7362498933053194E+20</v>
      </c>
      <c r="AK373" s="75">
        <f t="shared" si="395"/>
        <v>6.2311999317154185E+23</v>
      </c>
      <c r="AL373" s="75">
        <f t="shared" si="396"/>
        <v>345975.46666666667</v>
      </c>
      <c r="AM373" s="106">
        <f t="shared" si="397"/>
        <v>10.149438244395212</v>
      </c>
      <c r="AN373" s="79">
        <f>AM373/(($C373/AG$3))</f>
        <v>0.8090630893598626</v>
      </c>
      <c r="AO373" s="76">
        <f t="shared" si="398"/>
        <v>302</v>
      </c>
      <c r="AP373" s="76">
        <f t="shared" si="399"/>
        <v>10</v>
      </c>
      <c r="AQ373" s="76">
        <v>1</v>
      </c>
      <c r="AR373" s="67">
        <f t="shared" si="400"/>
        <v>1.325</v>
      </c>
      <c r="AS373" s="75">
        <f>AS372*AQ373</f>
        <v>1.639390814208E+16</v>
      </c>
      <c r="AT373" s="75">
        <f t="shared" si="401"/>
        <v>6.560022343053312E+18</v>
      </c>
      <c r="AU373" s="75">
        <f t="shared" si="402"/>
        <v>1.5212890458289531E+19</v>
      </c>
      <c r="AV373" s="75">
        <f t="shared" si="403"/>
        <v>6.2311999317154185E+23</v>
      </c>
      <c r="AW373" s="75">
        <f t="shared" si="404"/>
        <v>345975.46666666667</v>
      </c>
      <c r="AX373" s="106">
        <f t="shared" si="405"/>
        <v>2.3190302811085868</v>
      </c>
      <c r="AY373" s="79">
        <f>AX373/(($C373/AR$3))</f>
        <v>0.20846099881064298</v>
      </c>
      <c r="AZ373" s="76">
        <f t="shared" si="406"/>
        <v>265</v>
      </c>
      <c r="BA373" s="76">
        <f t="shared" si="407"/>
        <v>10</v>
      </c>
      <c r="BB373" s="76">
        <v>1</v>
      </c>
      <c r="BC373" s="67">
        <f t="shared" si="408"/>
        <v>1.51</v>
      </c>
      <c r="BD373" s="75">
        <f>BD372*BB373</f>
        <v>72861813964800</v>
      </c>
      <c r="BE373" s="75">
        <f t="shared" si="409"/>
        <v>2.915565485801472E+16</v>
      </c>
      <c r="BF373" s="75">
        <f t="shared" si="410"/>
        <v>9.007199254741152E+16</v>
      </c>
      <c r="BG373" s="75">
        <f t="shared" si="411"/>
        <v>6.2311999317154185E+23</v>
      </c>
      <c r="BH373" s="75">
        <f t="shared" si="412"/>
        <v>345975.46666666667</v>
      </c>
      <c r="BI373" s="106">
        <f t="shared" si="413"/>
        <v>3.0893489783046753</v>
      </c>
      <c r="BJ373" s="79">
        <f>BI373/(($C373/BC$3))</f>
        <v>0.31648011921574354</v>
      </c>
      <c r="BK373" s="76">
        <f t="shared" si="414"/>
        <v>215</v>
      </c>
      <c r="BL373" s="76">
        <f t="shared" si="415"/>
        <v>10</v>
      </c>
      <c r="BM373" s="76">
        <v>1</v>
      </c>
      <c r="BN373" s="67">
        <f t="shared" si="416"/>
        <v>1.76</v>
      </c>
      <c r="BO373" s="75">
        <f>BO372*BM373</f>
        <v>26553139200</v>
      </c>
      <c r="BP373" s="75">
        <f t="shared" si="417"/>
        <v>10047707873280</v>
      </c>
      <c r="BQ373" s="75">
        <f t="shared" si="418"/>
        <v>87960930222081.266</v>
      </c>
      <c r="BR373" s="75">
        <f t="shared" si="419"/>
        <v>6.2311999317154185E+23</v>
      </c>
      <c r="BS373" s="75">
        <f t="shared" si="420"/>
        <v>345975.46666666667</v>
      </c>
      <c r="BT373" s="106">
        <f t="shared" si="421"/>
        <v>8.754327985191221</v>
      </c>
      <c r="BU373" s="79">
        <f>BT373/(($C373/BN$3))</f>
        <v>1.0452928937541757</v>
      </c>
      <c r="BV373" s="76">
        <f t="shared" si="422"/>
        <v>160</v>
      </c>
      <c r="BW373" s="76">
        <f t="shared" si="423"/>
        <v>10</v>
      </c>
      <c r="BX373" s="76">
        <v>14</v>
      </c>
      <c r="BY373" s="67">
        <f t="shared" si="424"/>
        <v>2.0350000000000001</v>
      </c>
      <c r="BZ373" s="75">
        <f>BZ372*BX373</f>
        <v>135475200</v>
      </c>
      <c r="CA373" s="75">
        <f t="shared" si="425"/>
        <v>44110725120</v>
      </c>
      <c r="CB373" s="75">
        <f t="shared" si="426"/>
        <v>42949672960.000458</v>
      </c>
      <c r="CC373" s="75">
        <f t="shared" si="427"/>
        <v>6.2311999317154185E+23</v>
      </c>
      <c r="CD373" s="75">
        <f t="shared" si="428"/>
        <v>345975.46666666667</v>
      </c>
      <c r="CE373" s="106">
        <f t="shared" si="429"/>
        <v>0.97367868796441259</v>
      </c>
      <c r="CF373" s="79">
        <f>CE373/(($C373/BY$3))</f>
        <v>0.1344257890100122</v>
      </c>
      <c r="CG373" s="76">
        <f t="shared" si="430"/>
        <v>110</v>
      </c>
      <c r="CH373" s="76">
        <f t="shared" si="431"/>
        <v>10</v>
      </c>
      <c r="CI373" s="76">
        <v>1</v>
      </c>
      <c r="CJ373" s="67">
        <f t="shared" si="432"/>
        <v>2.2850000000000001</v>
      </c>
      <c r="CK373" s="75">
        <f>CK372*CI373</f>
        <v>57600</v>
      </c>
      <c r="CL373" s="75">
        <f t="shared" si="433"/>
        <v>14477760</v>
      </c>
      <c r="CM373" s="75">
        <f t="shared" si="434"/>
        <v>41943040.000000305</v>
      </c>
      <c r="CN373" s="75">
        <f t="shared" si="435"/>
        <v>6.2311999317154185E+23</v>
      </c>
      <c r="CO373" s="75">
        <f t="shared" si="436"/>
        <v>345975.46666666667</v>
      </c>
      <c r="CP373" s="106">
        <f t="shared" si="437"/>
        <v>2.8970669495833818</v>
      </c>
      <c r="CQ373" s="79">
        <f>CP373/(($C373/CJ$3))</f>
        <v>0.4491043405561756</v>
      </c>
      <c r="CR373" s="76">
        <f t="shared" si="438"/>
        <v>47</v>
      </c>
      <c r="CS373" s="76">
        <f t="shared" si="439"/>
        <v>10</v>
      </c>
      <c r="CT373" s="76">
        <v>1</v>
      </c>
      <c r="CU373" s="67">
        <f t="shared" si="440"/>
        <v>2.6</v>
      </c>
      <c r="CV373" s="75">
        <f>CV372*CT373</f>
        <v>48</v>
      </c>
      <c r="CW373" s="75">
        <f t="shared" si="441"/>
        <v>5865.6</v>
      </c>
      <c r="CX373" s="75">
        <f t="shared" si="442"/>
        <v>6755.8805031572392</v>
      </c>
      <c r="CY373" s="75">
        <f t="shared" si="443"/>
        <v>6.2311999317154185E+23</v>
      </c>
      <c r="CZ373" s="75">
        <f t="shared" si="444"/>
        <v>345975.46666666667</v>
      </c>
      <c r="DA373" s="106">
        <f t="shared" si="445"/>
        <v>1.151779954848138</v>
      </c>
      <c r="DB373" s="79">
        <f>DA373/(($C373/CU$3))</f>
        <v>0.20316335702884386</v>
      </c>
    </row>
    <row r="374" spans="1:106">
      <c r="A374" s="67">
        <v>8192</v>
      </c>
      <c r="B374" s="67">
        <f t="shared" si="373"/>
        <v>12.266666666666667</v>
      </c>
      <c r="C374" s="88">
        <f t="shared" si="447"/>
        <v>14.74</v>
      </c>
      <c r="D374" s="92"/>
      <c r="E374" s="70">
        <f t="shared" si="374"/>
        <v>1.4315538222438278E+22</v>
      </c>
      <c r="F374" s="67">
        <f t="shared" si="446"/>
        <v>73.600000000000037</v>
      </c>
      <c r="G374" s="71">
        <v>368</v>
      </c>
      <c r="H374" s="76">
        <f t="shared" si="375"/>
        <v>368</v>
      </c>
      <c r="I374" s="76">
        <f t="shared" si="376"/>
        <v>10</v>
      </c>
      <c r="J374" s="76">
        <v>1</v>
      </c>
      <c r="K374" s="67">
        <f t="shared" si="377"/>
        <v>1</v>
      </c>
      <c r="L374" s="75">
        <f>L373*J374</f>
        <v>5.532943997952E+19</v>
      </c>
      <c r="M374" s="75">
        <f t="shared" si="378"/>
        <v>2.0361233912463358E+22</v>
      </c>
      <c r="N374" s="75">
        <f t="shared" si="379"/>
        <v>1.4315538222438278E+23</v>
      </c>
      <c r="O374" s="75">
        <f t="shared" si="380"/>
        <v>7.1577691112191388E+23</v>
      </c>
      <c r="P374" s="75">
        <f t="shared" si="381"/>
        <v>346248.53333333333</v>
      </c>
      <c r="Q374" s="106">
        <f t="shared" si="448"/>
        <v>7.0307812797512055</v>
      </c>
      <c r="R374" s="79">
        <f>Q374/(($C374/K$3))</f>
        <v>0.4769865183006245</v>
      </c>
      <c r="S374" s="76">
        <f t="shared" si="382"/>
        <v>358</v>
      </c>
      <c r="T374" s="76">
        <f t="shared" si="383"/>
        <v>10</v>
      </c>
      <c r="U374" s="76">
        <v>1</v>
      </c>
      <c r="V374" s="67">
        <f t="shared" si="384"/>
        <v>1.05</v>
      </c>
      <c r="W374" s="75">
        <f>W373*U374</f>
        <v>3.688629331968E+18</v>
      </c>
      <c r="X374" s="75">
        <f t="shared" si="385"/>
        <v>1.3865557658867713E+21</v>
      </c>
      <c r="Y374" s="75">
        <f t="shared" si="386"/>
        <v>3.578884555609567E+22</v>
      </c>
      <c r="Z374" s="75">
        <f t="shared" si="387"/>
        <v>7.1577691112191388E+23</v>
      </c>
      <c r="AA374" s="75">
        <f t="shared" si="388"/>
        <v>346248.53333333333</v>
      </c>
      <c r="AB374" s="106">
        <f t="shared" si="389"/>
        <v>25.811327922470486</v>
      </c>
      <c r="AC374" s="79">
        <f>AB374/(($C374/V$3))</f>
        <v>1.8386631152370427</v>
      </c>
      <c r="AD374" s="76">
        <f t="shared" si="390"/>
        <v>333</v>
      </c>
      <c r="AE374" s="76">
        <f t="shared" si="391"/>
        <v>10</v>
      </c>
      <c r="AF374" s="76">
        <v>1</v>
      </c>
      <c r="AG374" s="67">
        <f t="shared" si="392"/>
        <v>1.175</v>
      </c>
      <c r="AH374" s="75">
        <f>AH373*AF374</f>
        <v>2.459086221312E+17</v>
      </c>
      <c r="AI374" s="75">
        <f t="shared" si="393"/>
        <v>9.621789612438528E+19</v>
      </c>
      <c r="AJ374" s="75">
        <f t="shared" si="394"/>
        <v>1.1184014236279878E+21</v>
      </c>
      <c r="AK374" s="75">
        <f t="shared" si="395"/>
        <v>7.1577691112191388E+23</v>
      </c>
      <c r="AL374" s="75">
        <f t="shared" si="396"/>
        <v>346248.53333333333</v>
      </c>
      <c r="AM374" s="106">
        <f t="shared" si="397"/>
        <v>11.623632075494346</v>
      </c>
      <c r="AN374" s="79">
        <f>AM374/(($C374/AG$3))</f>
        <v>0.92657854061776512</v>
      </c>
      <c r="AO374" s="76">
        <f t="shared" si="398"/>
        <v>303</v>
      </c>
      <c r="AP374" s="76">
        <f t="shared" si="399"/>
        <v>10</v>
      </c>
      <c r="AQ374" s="76">
        <v>1</v>
      </c>
      <c r="AR374" s="67">
        <f t="shared" si="400"/>
        <v>1.325</v>
      </c>
      <c r="AS374" s="75">
        <f>AS373*AQ374</f>
        <v>1.639390814208E+16</v>
      </c>
      <c r="AT374" s="75">
        <f t="shared" si="401"/>
        <v>6.581744271341568E+18</v>
      </c>
      <c r="AU374" s="75">
        <f t="shared" si="402"/>
        <v>1.7475022244187271E+19</v>
      </c>
      <c r="AV374" s="75">
        <f t="shared" si="403"/>
        <v>7.1577691112191388E+23</v>
      </c>
      <c r="AW374" s="75">
        <f t="shared" si="404"/>
        <v>346248.53333333333</v>
      </c>
      <c r="AX374" s="106">
        <f t="shared" si="405"/>
        <v>2.6550746312459368</v>
      </c>
      <c r="AY374" s="79">
        <f>AX374/(($C374/AR$3))</f>
        <v>0.23866851332434641</v>
      </c>
      <c r="AZ374" s="76">
        <f t="shared" si="406"/>
        <v>266</v>
      </c>
      <c r="BA374" s="76">
        <f t="shared" si="407"/>
        <v>10</v>
      </c>
      <c r="BB374" s="76">
        <v>1</v>
      </c>
      <c r="BC374" s="67">
        <f t="shared" si="408"/>
        <v>1.51</v>
      </c>
      <c r="BD374" s="75">
        <f>BD373*BB374</f>
        <v>72861813964800</v>
      </c>
      <c r="BE374" s="75">
        <f t="shared" si="409"/>
        <v>2.9265676197101568E+16</v>
      </c>
      <c r="BF374" s="75">
        <f t="shared" si="410"/>
        <v>1.034655496705168E+17</v>
      </c>
      <c r="BG374" s="75">
        <f t="shared" si="411"/>
        <v>7.1577691112191388E+23</v>
      </c>
      <c r="BH374" s="75">
        <f t="shared" si="412"/>
        <v>346248.53333333333</v>
      </c>
      <c r="BI374" s="106">
        <f t="shared" si="413"/>
        <v>3.5353889988287333</v>
      </c>
      <c r="BJ374" s="79">
        <f>BI374/(($C374/BC$3))</f>
        <v>0.36217349988001274</v>
      </c>
      <c r="BK374" s="76">
        <f t="shared" si="414"/>
        <v>216</v>
      </c>
      <c r="BL374" s="76">
        <f t="shared" si="415"/>
        <v>10</v>
      </c>
      <c r="BM374" s="76">
        <v>1</v>
      </c>
      <c r="BN374" s="67">
        <f t="shared" si="416"/>
        <v>1.76</v>
      </c>
      <c r="BO374" s="75">
        <f>BO373*BM374</f>
        <v>26553139200</v>
      </c>
      <c r="BP374" s="75">
        <f t="shared" si="417"/>
        <v>10094441398272</v>
      </c>
      <c r="BQ374" s="75">
        <f t="shared" si="418"/>
        <v>101040575850113.73</v>
      </c>
      <c r="BR374" s="75">
        <f t="shared" si="419"/>
        <v>7.1577691112191388E+23</v>
      </c>
      <c r="BS374" s="75">
        <f t="shared" si="420"/>
        <v>346248.53333333333</v>
      </c>
      <c r="BT374" s="106">
        <f t="shared" si="421"/>
        <v>10.009526219787674</v>
      </c>
      <c r="BU374" s="79">
        <f>BT374/(($C374/BN$3))</f>
        <v>1.1951673098253939</v>
      </c>
      <c r="BV374" s="76">
        <f t="shared" si="422"/>
        <v>161</v>
      </c>
      <c r="BW374" s="76">
        <f t="shared" si="423"/>
        <v>10</v>
      </c>
      <c r="BX374" s="76">
        <v>1</v>
      </c>
      <c r="BY374" s="67">
        <f t="shared" si="424"/>
        <v>2.0350000000000001</v>
      </c>
      <c r="BZ374" s="75">
        <f>BZ373*BX374</f>
        <v>135475200</v>
      </c>
      <c r="CA374" s="75">
        <f t="shared" si="425"/>
        <v>44386417152</v>
      </c>
      <c r="CB374" s="75">
        <f t="shared" si="426"/>
        <v>49336218676.813171</v>
      </c>
      <c r="CC374" s="75">
        <f t="shared" si="427"/>
        <v>7.1577691112191388E+23</v>
      </c>
      <c r="CD374" s="75">
        <f t="shared" si="428"/>
        <v>346248.53333333333</v>
      </c>
      <c r="CE374" s="106">
        <f t="shared" si="429"/>
        <v>1.1115161313395203</v>
      </c>
      <c r="CF374" s="79">
        <f>CE374/(($C374/BY$3))</f>
        <v>0.15345558529687409</v>
      </c>
      <c r="CG374" s="76">
        <f t="shared" si="430"/>
        <v>111</v>
      </c>
      <c r="CH374" s="76">
        <f t="shared" si="431"/>
        <v>10</v>
      </c>
      <c r="CI374" s="76">
        <v>1</v>
      </c>
      <c r="CJ374" s="67">
        <f t="shared" si="432"/>
        <v>2.2850000000000001</v>
      </c>
      <c r="CK374" s="75">
        <f>CK373*CI374</f>
        <v>57600</v>
      </c>
      <c r="CL374" s="75">
        <f t="shared" si="433"/>
        <v>14609376</v>
      </c>
      <c r="CM374" s="75">
        <f t="shared" si="434"/>
        <v>48179901.051575184</v>
      </c>
      <c r="CN374" s="75">
        <f t="shared" si="435"/>
        <v>7.1577691112191388E+23</v>
      </c>
      <c r="CO374" s="75">
        <f t="shared" si="436"/>
        <v>346248.53333333333</v>
      </c>
      <c r="CP374" s="106">
        <f t="shared" si="437"/>
        <v>3.2978753542639456</v>
      </c>
      <c r="CQ374" s="79">
        <f>CP374/(($C374/CJ$3))</f>
        <v>0.51123780084756554</v>
      </c>
      <c r="CR374" s="76">
        <f t="shared" si="438"/>
        <v>48</v>
      </c>
      <c r="CS374" s="76">
        <f t="shared" si="439"/>
        <v>10</v>
      </c>
      <c r="CT374" s="76">
        <v>1</v>
      </c>
      <c r="CU374" s="67">
        <f t="shared" si="440"/>
        <v>2.6</v>
      </c>
      <c r="CV374" s="75">
        <f>CV373*CT374</f>
        <v>48</v>
      </c>
      <c r="CW374" s="75">
        <f t="shared" si="441"/>
        <v>5990.4000000000005</v>
      </c>
      <c r="CX374" s="75">
        <f t="shared" si="442"/>
        <v>7760.4688205332623</v>
      </c>
      <c r="CY374" s="75">
        <f t="shared" si="443"/>
        <v>7.1577691112191388E+23</v>
      </c>
      <c r="CZ374" s="75">
        <f t="shared" si="444"/>
        <v>346248.53333333333</v>
      </c>
      <c r="DA374" s="106">
        <f t="shared" si="445"/>
        <v>1.295484244880686</v>
      </c>
      <c r="DB374" s="79">
        <f>DA374/(($C374/CU$3))</f>
        <v>0.22851146788940185</v>
      </c>
    </row>
    <row r="375" spans="1:106">
      <c r="A375" s="67">
        <v>8192</v>
      </c>
      <c r="B375" s="67">
        <f t="shared" si="373"/>
        <v>12.3</v>
      </c>
      <c r="C375" s="88">
        <f t="shared" si="447"/>
        <v>14.74</v>
      </c>
      <c r="D375" s="92"/>
      <c r="E375" s="70">
        <f t="shared" si="374"/>
        <v>1.6444235207012029E+22</v>
      </c>
      <c r="F375" s="67">
        <f t="shared" si="446"/>
        <v>73.80000000000004</v>
      </c>
      <c r="G375" s="71">
        <v>369</v>
      </c>
      <c r="H375" s="76">
        <f t="shared" si="375"/>
        <v>369</v>
      </c>
      <c r="I375" s="76">
        <f t="shared" si="376"/>
        <v>10</v>
      </c>
      <c r="J375" s="76">
        <v>1</v>
      </c>
      <c r="K375" s="67">
        <f t="shared" si="377"/>
        <v>1</v>
      </c>
      <c r="L375" s="75">
        <f>L374*J375</f>
        <v>5.532943997952E+19</v>
      </c>
      <c r="M375" s="75">
        <f t="shared" si="378"/>
        <v>2.0416563352442881E+22</v>
      </c>
      <c r="N375" s="75">
        <f t="shared" si="379"/>
        <v>1.6444235207012031E+23</v>
      </c>
      <c r="O375" s="75">
        <f t="shared" si="380"/>
        <v>8.2221176035060149E+23</v>
      </c>
      <c r="P375" s="75">
        <f t="shared" si="381"/>
        <v>346521.59999999998</v>
      </c>
      <c r="Q375" s="106">
        <f t="shared" si="448"/>
        <v>8.0543600424527106</v>
      </c>
      <c r="R375" s="79">
        <f>Q375/(($C375/K$3))</f>
        <v>0.54642876814468866</v>
      </c>
      <c r="S375" s="76">
        <f t="shared" si="382"/>
        <v>359</v>
      </c>
      <c r="T375" s="76">
        <f t="shared" si="383"/>
        <v>10</v>
      </c>
      <c r="U375" s="76">
        <v>1</v>
      </c>
      <c r="V375" s="67">
        <f t="shared" si="384"/>
        <v>1.05</v>
      </c>
      <c r="W375" s="75">
        <f>W374*U375</f>
        <v>3.688629331968E+18</v>
      </c>
      <c r="X375" s="75">
        <f t="shared" si="385"/>
        <v>1.3904288266853378E+21</v>
      </c>
      <c r="Y375" s="75">
        <f t="shared" si="386"/>
        <v>4.1110588017530051E+22</v>
      </c>
      <c r="Z375" s="75">
        <f t="shared" si="387"/>
        <v>8.2221176035060149E+23</v>
      </c>
      <c r="AA375" s="75">
        <f t="shared" si="388"/>
        <v>346521.59999999998</v>
      </c>
      <c r="AB375" s="106">
        <f t="shared" si="389"/>
        <v>29.566840983536096</v>
      </c>
      <c r="AC375" s="79">
        <f>AB375/(($C375/V$3))</f>
        <v>2.1061860944852713</v>
      </c>
      <c r="AD375" s="76">
        <f t="shared" si="390"/>
        <v>334</v>
      </c>
      <c r="AE375" s="76">
        <f t="shared" si="391"/>
        <v>10</v>
      </c>
      <c r="AF375" s="76">
        <v>1</v>
      </c>
      <c r="AG375" s="67">
        <f t="shared" si="392"/>
        <v>1.175</v>
      </c>
      <c r="AH375" s="75">
        <f>AH374*AF375</f>
        <v>2.459086221312E+17</v>
      </c>
      <c r="AI375" s="75">
        <f t="shared" si="393"/>
        <v>9.650683875538944E+19</v>
      </c>
      <c r="AJ375" s="75">
        <f t="shared" si="394"/>
        <v>1.2847058755478117E+21</v>
      </c>
      <c r="AK375" s="75">
        <f t="shared" si="395"/>
        <v>8.2221176035060149E+23</v>
      </c>
      <c r="AL375" s="75">
        <f t="shared" si="396"/>
        <v>346521.59999999998</v>
      </c>
      <c r="AM375" s="106">
        <f t="shared" si="397"/>
        <v>13.312070855456003</v>
      </c>
      <c r="AN375" s="79">
        <f>AM375/(($C375/AG$3))</f>
        <v>1.0611725410556856</v>
      </c>
      <c r="AO375" s="76">
        <f t="shared" si="398"/>
        <v>304</v>
      </c>
      <c r="AP375" s="76">
        <f t="shared" si="399"/>
        <v>10</v>
      </c>
      <c r="AQ375" s="76">
        <v>1</v>
      </c>
      <c r="AR375" s="67">
        <f t="shared" si="400"/>
        <v>1.325</v>
      </c>
      <c r="AS375" s="75">
        <f>AS374*AQ375</f>
        <v>1.639390814208E+16</v>
      </c>
      <c r="AT375" s="75">
        <f t="shared" si="401"/>
        <v>6.603466199629824E+18</v>
      </c>
      <c r="AU375" s="75">
        <f t="shared" si="402"/>
        <v>2.0073529305434518E+19</v>
      </c>
      <c r="AV375" s="75">
        <f t="shared" si="403"/>
        <v>8.2221176035060149E+23</v>
      </c>
      <c r="AW375" s="75">
        <f t="shared" si="404"/>
        <v>346521.59999999998</v>
      </c>
      <c r="AX375" s="106">
        <f t="shared" si="405"/>
        <v>3.0398473617627961</v>
      </c>
      <c r="AY375" s="79">
        <f>AX375/(($C375/AR$3))</f>
        <v>0.27325629269577373</v>
      </c>
      <c r="AZ375" s="76">
        <f t="shared" si="406"/>
        <v>267</v>
      </c>
      <c r="BA375" s="76">
        <f t="shared" si="407"/>
        <v>10</v>
      </c>
      <c r="BB375" s="76">
        <v>1</v>
      </c>
      <c r="BC375" s="67">
        <f t="shared" si="408"/>
        <v>1.51</v>
      </c>
      <c r="BD375" s="75">
        <f>BD374*BB375</f>
        <v>72861813964800</v>
      </c>
      <c r="BE375" s="75">
        <f t="shared" si="409"/>
        <v>2.9375697536188416E+16</v>
      </c>
      <c r="BF375" s="75">
        <f t="shared" si="410"/>
        <v>1.1885070670538669E+17</v>
      </c>
      <c r="BG375" s="75">
        <f t="shared" si="411"/>
        <v>8.2221176035060149E+23</v>
      </c>
      <c r="BH375" s="75">
        <f t="shared" si="412"/>
        <v>346521.59999999998</v>
      </c>
      <c r="BI375" s="106">
        <f t="shared" si="413"/>
        <v>4.0458854316215813</v>
      </c>
      <c r="BJ375" s="79">
        <f>BI375/(($C375/BC$3))</f>
        <v>0.41446994584454466</v>
      </c>
      <c r="BK375" s="76">
        <f t="shared" si="414"/>
        <v>217</v>
      </c>
      <c r="BL375" s="76">
        <f t="shared" si="415"/>
        <v>10</v>
      </c>
      <c r="BM375" s="76">
        <v>1</v>
      </c>
      <c r="BN375" s="67">
        <f t="shared" si="416"/>
        <v>1.76</v>
      </c>
      <c r="BO375" s="75">
        <f>BO374*BM375</f>
        <v>26553139200</v>
      </c>
      <c r="BP375" s="75">
        <f t="shared" si="417"/>
        <v>10141174923264</v>
      </c>
      <c r="BQ375" s="75">
        <f t="shared" si="418"/>
        <v>116065143266978.83</v>
      </c>
      <c r="BR375" s="75">
        <f t="shared" si="419"/>
        <v>8.2221176035060149E+23</v>
      </c>
      <c r="BS375" s="75">
        <f t="shared" si="420"/>
        <v>346521.59999999998</v>
      </c>
      <c r="BT375" s="106">
        <f t="shared" si="421"/>
        <v>11.444940467472239</v>
      </c>
      <c r="BU375" s="79">
        <f>BT375/(($C375/BN$3))</f>
        <v>1.3665600558175808</v>
      </c>
      <c r="BV375" s="76">
        <f t="shared" si="422"/>
        <v>162</v>
      </c>
      <c r="BW375" s="76">
        <f t="shared" si="423"/>
        <v>10</v>
      </c>
      <c r="BX375" s="76">
        <v>1</v>
      </c>
      <c r="BY375" s="67">
        <f t="shared" si="424"/>
        <v>2.0350000000000001</v>
      </c>
      <c r="BZ375" s="75">
        <f>BZ374*BX375</f>
        <v>135475200</v>
      </c>
      <c r="CA375" s="75">
        <f t="shared" si="425"/>
        <v>44662109184</v>
      </c>
      <c r="CB375" s="75">
        <f t="shared" si="426"/>
        <v>56672433235.829285</v>
      </c>
      <c r="CC375" s="75">
        <f t="shared" si="427"/>
        <v>8.2221176035060149E+23</v>
      </c>
      <c r="CD375" s="75">
        <f t="shared" si="428"/>
        <v>346521.59999999998</v>
      </c>
      <c r="CE375" s="106">
        <f t="shared" si="429"/>
        <v>1.2689152901926075</v>
      </c>
      <c r="CF375" s="79">
        <f>CE375/(($C375/BY$3))</f>
        <v>0.17518606618330776</v>
      </c>
      <c r="CG375" s="76">
        <f t="shared" si="430"/>
        <v>112</v>
      </c>
      <c r="CH375" s="76">
        <f t="shared" si="431"/>
        <v>10</v>
      </c>
      <c r="CI375" s="76">
        <v>1</v>
      </c>
      <c r="CJ375" s="67">
        <f t="shared" si="432"/>
        <v>2.2850000000000001</v>
      </c>
      <c r="CK375" s="75">
        <f>CK374*CI375</f>
        <v>57600</v>
      </c>
      <c r="CL375" s="75">
        <f t="shared" si="433"/>
        <v>14740992</v>
      </c>
      <c r="CM375" s="75">
        <f t="shared" si="434"/>
        <v>55344173.08186435</v>
      </c>
      <c r="CN375" s="75">
        <f t="shared" si="435"/>
        <v>8.2221176035060149E+23</v>
      </c>
      <c r="CO375" s="75">
        <f t="shared" si="436"/>
        <v>346521.59999999998</v>
      </c>
      <c r="CP375" s="106">
        <f t="shared" si="437"/>
        <v>3.7544402087637216</v>
      </c>
      <c r="CQ375" s="79">
        <f>CP375/(($C375/CJ$3))</f>
        <v>0.58201464565977645</v>
      </c>
      <c r="CR375" s="76">
        <f t="shared" si="438"/>
        <v>49</v>
      </c>
      <c r="CS375" s="76">
        <f t="shared" si="439"/>
        <v>10</v>
      </c>
      <c r="CT375" s="76">
        <v>1</v>
      </c>
      <c r="CU375" s="67">
        <f t="shared" si="440"/>
        <v>2.6</v>
      </c>
      <c r="CV375" s="75">
        <f>CV374*CT375</f>
        <v>48</v>
      </c>
      <c r="CW375" s="75">
        <f t="shared" si="441"/>
        <v>6115.2</v>
      </c>
      <c r="CX375" s="75">
        <f t="shared" si="442"/>
        <v>8914.4377681523401</v>
      </c>
      <c r="CY375" s="75">
        <f t="shared" si="443"/>
        <v>8.2221176035060149E+23</v>
      </c>
      <c r="CZ375" s="75">
        <f t="shared" si="444"/>
        <v>346521.59999999998</v>
      </c>
      <c r="DA375" s="106">
        <f t="shared" si="445"/>
        <v>1.4577508124267955</v>
      </c>
      <c r="DB375" s="79">
        <f>DA375/(($C375/CU$3))</f>
        <v>0.25713379323674818</v>
      </c>
    </row>
    <row r="376" spans="1:106">
      <c r="A376" s="67">
        <v>8192</v>
      </c>
      <c r="B376" s="67">
        <f t="shared" si="373"/>
        <v>12.333333333333334</v>
      </c>
      <c r="C376" s="88">
        <f t="shared" si="447"/>
        <v>14.74</v>
      </c>
      <c r="D376" s="92"/>
      <c r="E376" s="70">
        <f t="shared" si="374"/>
        <v>1.8889465931479046E+22</v>
      </c>
      <c r="F376" s="67">
        <f t="shared" si="446"/>
        <v>74.000000000000043</v>
      </c>
      <c r="G376" s="71">
        <v>370</v>
      </c>
      <c r="H376" s="76">
        <f t="shared" si="375"/>
        <v>370</v>
      </c>
      <c r="I376" s="76">
        <f t="shared" si="376"/>
        <v>10</v>
      </c>
      <c r="J376" s="76">
        <v>1</v>
      </c>
      <c r="K376" s="67">
        <f t="shared" si="377"/>
        <v>1</v>
      </c>
      <c r="L376" s="75">
        <f>L375*J376</f>
        <v>5.532943997952E+19</v>
      </c>
      <c r="M376" s="75">
        <f t="shared" si="378"/>
        <v>2.0471892792422399E+22</v>
      </c>
      <c r="N376" s="75">
        <f t="shared" si="379"/>
        <v>1.8889465931479047E+23</v>
      </c>
      <c r="O376" s="75">
        <f t="shared" si="380"/>
        <v>9.444732965739524E+23</v>
      </c>
      <c r="P376" s="75">
        <f t="shared" si="381"/>
        <v>346794.66666666669</v>
      </c>
      <c r="Q376" s="106">
        <f t="shared" si="448"/>
        <v>9.2270246444778756</v>
      </c>
      <c r="R376" s="79">
        <f>Q376/(($C376/K$3))</f>
        <v>0.62598538972034434</v>
      </c>
      <c r="S376" s="76">
        <f t="shared" si="382"/>
        <v>360</v>
      </c>
      <c r="T376" s="76">
        <f t="shared" si="383"/>
        <v>10</v>
      </c>
      <c r="U376" s="76">
        <v>15</v>
      </c>
      <c r="V376" s="67">
        <f t="shared" si="384"/>
        <v>1.05</v>
      </c>
      <c r="W376" s="75">
        <f>W375*U376</f>
        <v>5.532943997952E+19</v>
      </c>
      <c r="X376" s="75">
        <f t="shared" si="385"/>
        <v>2.091452831225856E+22</v>
      </c>
      <c r="Y376" s="75">
        <f t="shared" si="386"/>
        <v>4.7223664828697585E+22</v>
      </c>
      <c r="Z376" s="75">
        <f t="shared" si="387"/>
        <v>9.444732965739524E+23</v>
      </c>
      <c r="AA376" s="75">
        <f t="shared" si="388"/>
        <v>346794.66666666669</v>
      </c>
      <c r="AB376" s="106">
        <f t="shared" si="389"/>
        <v>2.2579359249052984</v>
      </c>
      <c r="AC376" s="79">
        <f>AB376/(($C376/V$3))</f>
        <v>0.1608434681920328</v>
      </c>
      <c r="AD376" s="76">
        <f t="shared" si="390"/>
        <v>335</v>
      </c>
      <c r="AE376" s="76">
        <f t="shared" si="391"/>
        <v>10</v>
      </c>
      <c r="AF376" s="76">
        <v>1</v>
      </c>
      <c r="AG376" s="67">
        <f t="shared" si="392"/>
        <v>1.175</v>
      </c>
      <c r="AH376" s="75">
        <f>AH375*AF376</f>
        <v>2.459086221312E+17</v>
      </c>
      <c r="AI376" s="75">
        <f t="shared" si="393"/>
        <v>9.67957813863936E+19</v>
      </c>
      <c r="AJ376" s="75">
        <f t="shared" si="394"/>
        <v>1.4757395258967969E+21</v>
      </c>
      <c r="AK376" s="75">
        <f t="shared" si="395"/>
        <v>9.444732965739524E+23</v>
      </c>
      <c r="AL376" s="75">
        <f t="shared" si="396"/>
        <v>346794.66666666669</v>
      </c>
      <c r="AM376" s="106">
        <f t="shared" si="397"/>
        <v>15.245907463734145</v>
      </c>
      <c r="AN376" s="79">
        <f>AM376/(($C376/AG$3))</f>
        <v>1.2153284443614398</v>
      </c>
      <c r="AO376" s="76">
        <f t="shared" si="398"/>
        <v>305</v>
      </c>
      <c r="AP376" s="76">
        <f t="shared" si="399"/>
        <v>10</v>
      </c>
      <c r="AQ376" s="76">
        <v>1</v>
      </c>
      <c r="AR376" s="67">
        <f t="shared" si="400"/>
        <v>1.325</v>
      </c>
      <c r="AS376" s="75">
        <f>AS375*AQ376</f>
        <v>1.639390814208E+16</v>
      </c>
      <c r="AT376" s="75">
        <f t="shared" si="401"/>
        <v>6.62518812791808E+18</v>
      </c>
      <c r="AU376" s="75">
        <f t="shared" si="402"/>
        <v>2.3058430092137411E+19</v>
      </c>
      <c r="AV376" s="75">
        <f t="shared" si="403"/>
        <v>9.444732965739524E+23</v>
      </c>
      <c r="AW376" s="75">
        <f t="shared" si="404"/>
        <v>346794.66666666669</v>
      </c>
      <c r="AX376" s="106">
        <f t="shared" si="405"/>
        <v>3.4804189174599882</v>
      </c>
      <c r="AY376" s="79">
        <f>AX376/(($C376/AR$3))</f>
        <v>0.31285990947316716</v>
      </c>
      <c r="AZ376" s="76">
        <f t="shared" si="406"/>
        <v>268</v>
      </c>
      <c r="BA376" s="76">
        <f t="shared" si="407"/>
        <v>10</v>
      </c>
      <c r="BB376" s="76">
        <v>1</v>
      </c>
      <c r="BC376" s="67">
        <f t="shared" si="408"/>
        <v>1.51</v>
      </c>
      <c r="BD376" s="75">
        <f>BD375*BB376</f>
        <v>72861813964800</v>
      </c>
      <c r="BE376" s="75">
        <f t="shared" si="409"/>
        <v>2.9485718875275264E+16</v>
      </c>
      <c r="BF376" s="75">
        <f t="shared" si="410"/>
        <v>1.3652361128271278E+17</v>
      </c>
      <c r="BG376" s="75">
        <f t="shared" si="411"/>
        <v>9.444732965739524E+23</v>
      </c>
      <c r="BH376" s="75">
        <f t="shared" si="412"/>
        <v>346794.66666666669</v>
      </c>
      <c r="BI376" s="106">
        <f t="shared" si="413"/>
        <v>4.6301605146616343</v>
      </c>
      <c r="BJ376" s="79">
        <f>BI376/(($C376/BC$3))</f>
        <v>0.47432444892395303</v>
      </c>
      <c r="BK376" s="76">
        <f t="shared" si="414"/>
        <v>218</v>
      </c>
      <c r="BL376" s="76">
        <f t="shared" si="415"/>
        <v>10</v>
      </c>
      <c r="BM376" s="76">
        <v>1</v>
      </c>
      <c r="BN376" s="67">
        <f t="shared" si="416"/>
        <v>1.76</v>
      </c>
      <c r="BO376" s="75">
        <f>BO375*BM376</f>
        <v>26553139200</v>
      </c>
      <c r="BP376" s="75">
        <f t="shared" si="417"/>
        <v>10187908448256</v>
      </c>
      <c r="BQ376" s="75">
        <f t="shared" si="418"/>
        <v>133323839143273.75</v>
      </c>
      <c r="BR376" s="75">
        <f t="shared" si="419"/>
        <v>9.444732965739524E+23</v>
      </c>
      <c r="BS376" s="75">
        <f t="shared" si="420"/>
        <v>346794.66666666669</v>
      </c>
      <c r="BT376" s="106">
        <f t="shared" si="421"/>
        <v>13.086477938079289</v>
      </c>
      <c r="BU376" s="79">
        <f>BT376/(($C376/BN$3))</f>
        <v>1.5625645299199151</v>
      </c>
      <c r="BV376" s="76">
        <f t="shared" si="422"/>
        <v>163</v>
      </c>
      <c r="BW376" s="76">
        <f t="shared" si="423"/>
        <v>10</v>
      </c>
      <c r="BX376" s="76">
        <v>1</v>
      </c>
      <c r="BY376" s="67">
        <f t="shared" si="424"/>
        <v>2.0350000000000001</v>
      </c>
      <c r="BZ376" s="75">
        <f>BZ375*BX376</f>
        <v>135475200</v>
      </c>
      <c r="CA376" s="75">
        <f t="shared" si="425"/>
        <v>44937801216</v>
      </c>
      <c r="CB376" s="75">
        <f t="shared" si="426"/>
        <v>65099530831.676407</v>
      </c>
      <c r="CC376" s="75">
        <f t="shared" si="427"/>
        <v>9.444732965739524E+23</v>
      </c>
      <c r="CD376" s="75">
        <f t="shared" si="428"/>
        <v>346794.66666666669</v>
      </c>
      <c r="CE376" s="106">
        <f t="shared" si="429"/>
        <v>1.4486585696252952</v>
      </c>
      <c r="CF376" s="79">
        <f>CE376/(($C376/BY$3))</f>
        <v>0.20000136968707433</v>
      </c>
      <c r="CG376" s="76">
        <f t="shared" si="430"/>
        <v>113</v>
      </c>
      <c r="CH376" s="76">
        <f t="shared" si="431"/>
        <v>10</v>
      </c>
      <c r="CI376" s="76">
        <v>1</v>
      </c>
      <c r="CJ376" s="67">
        <f t="shared" si="432"/>
        <v>2.2850000000000001</v>
      </c>
      <c r="CK376" s="75">
        <f>CK375*CI376</f>
        <v>57600</v>
      </c>
      <c r="CL376" s="75">
        <f t="shared" si="433"/>
        <v>14872608</v>
      </c>
      <c r="CM376" s="75">
        <f t="shared" si="434"/>
        <v>63573760.577808768</v>
      </c>
      <c r="CN376" s="75">
        <f t="shared" si="435"/>
        <v>9.444732965739524E+23</v>
      </c>
      <c r="CO376" s="75">
        <f t="shared" si="436"/>
        <v>346794.66666666669</v>
      </c>
      <c r="CP376" s="106">
        <f t="shared" si="437"/>
        <v>4.2745536342925714</v>
      </c>
      <c r="CQ376" s="79">
        <f>CP376/(($C376/CJ$3))</f>
        <v>0.66264281237167755</v>
      </c>
      <c r="CR376" s="76">
        <f t="shared" si="438"/>
        <v>50</v>
      </c>
      <c r="CS376" s="76">
        <f t="shared" si="439"/>
        <v>10</v>
      </c>
      <c r="CT376" s="76">
        <v>1</v>
      </c>
      <c r="CU376" s="67">
        <f t="shared" si="440"/>
        <v>2.6</v>
      </c>
      <c r="CV376" s="75">
        <f>CV375*CT376</f>
        <v>48</v>
      </c>
      <c r="CW376" s="75">
        <f t="shared" si="441"/>
        <v>6240</v>
      </c>
      <c r="CX376" s="75">
        <f t="shared" si="442"/>
        <v>10240.000000000035</v>
      </c>
      <c r="CY376" s="75">
        <f t="shared" si="443"/>
        <v>9.444732965739524E+23</v>
      </c>
      <c r="CZ376" s="75">
        <f t="shared" si="444"/>
        <v>346794.66666666669</v>
      </c>
      <c r="DA376" s="106">
        <f t="shared" si="445"/>
        <v>1.6410256410256465</v>
      </c>
      <c r="DB376" s="79">
        <f>DA376/(($C376/CU$3))</f>
        <v>0.28946178199909639</v>
      </c>
    </row>
    <row r="377" spans="1:106">
      <c r="A377" s="67">
        <v>8192</v>
      </c>
      <c r="B377" s="67">
        <f t="shared" si="373"/>
        <v>12.366666666666667</v>
      </c>
      <c r="C377" s="88">
        <f t="shared" si="447"/>
        <v>14.74</v>
      </c>
      <c r="D377" s="92"/>
      <c r="E377" s="70">
        <f t="shared" si="374"/>
        <v>2.169829844226252E+22</v>
      </c>
      <c r="F377" s="67">
        <f t="shared" si="446"/>
        <v>74.200000000000045</v>
      </c>
      <c r="G377" s="71">
        <v>371</v>
      </c>
      <c r="H377" s="76">
        <f t="shared" si="375"/>
        <v>371</v>
      </c>
      <c r="I377" s="76">
        <f t="shared" si="376"/>
        <v>10</v>
      </c>
      <c r="J377" s="76">
        <v>1</v>
      </c>
      <c r="K377" s="67">
        <f t="shared" si="377"/>
        <v>1</v>
      </c>
      <c r="L377" s="75">
        <f>L376*J377</f>
        <v>5.532943997952E+19</v>
      </c>
      <c r="M377" s="75">
        <f t="shared" si="378"/>
        <v>2.0527222232401922E+22</v>
      </c>
      <c r="N377" s="75">
        <f t="shared" si="379"/>
        <v>2.1698298442262519E+23</v>
      </c>
      <c r="O377" s="75">
        <f t="shared" si="380"/>
        <v>1.0849149221131259E+24</v>
      </c>
      <c r="P377" s="75">
        <f t="shared" si="381"/>
        <v>347067.73333333334</v>
      </c>
      <c r="Q377" s="106">
        <f t="shared" si="448"/>
        <v>10.570499114104232</v>
      </c>
      <c r="R377" s="79">
        <f>Q377/(($C377/K$3))</f>
        <v>0.71713019770042274</v>
      </c>
      <c r="S377" s="76">
        <f t="shared" si="382"/>
        <v>361</v>
      </c>
      <c r="T377" s="76">
        <f t="shared" si="383"/>
        <v>10</v>
      </c>
      <c r="U377" s="76">
        <v>1</v>
      </c>
      <c r="V377" s="67">
        <f t="shared" si="384"/>
        <v>1.05</v>
      </c>
      <c r="W377" s="75">
        <f>W376*U377</f>
        <v>5.532943997952E+19</v>
      </c>
      <c r="X377" s="75">
        <f t="shared" si="385"/>
        <v>2.0972624224237059E+22</v>
      </c>
      <c r="Y377" s="75">
        <f t="shared" si="386"/>
        <v>5.4245746105656264E+22</v>
      </c>
      <c r="Z377" s="75">
        <f t="shared" si="387"/>
        <v>1.0849149221131259E+24</v>
      </c>
      <c r="AA377" s="75">
        <f t="shared" si="388"/>
        <v>347067.73333333334</v>
      </c>
      <c r="AB377" s="106">
        <f t="shared" si="389"/>
        <v>2.586502553312668</v>
      </c>
      <c r="AC377" s="79">
        <f>AB377/(($C377/V$3))</f>
        <v>0.18424882503244921</v>
      </c>
      <c r="AD377" s="76">
        <f t="shared" si="390"/>
        <v>336</v>
      </c>
      <c r="AE377" s="76">
        <f t="shared" si="391"/>
        <v>10</v>
      </c>
      <c r="AF377" s="76">
        <v>1</v>
      </c>
      <c r="AG377" s="67">
        <f t="shared" si="392"/>
        <v>1.175</v>
      </c>
      <c r="AH377" s="75">
        <f>AH376*AF377</f>
        <v>2.459086221312E+17</v>
      </c>
      <c r="AI377" s="75">
        <f t="shared" si="393"/>
        <v>9.708472401739776E+19</v>
      </c>
      <c r="AJ377" s="75">
        <f t="shared" si="394"/>
        <v>1.6951795658017554E+21</v>
      </c>
      <c r="AK377" s="75">
        <f t="shared" si="395"/>
        <v>1.0849149221131259E+24</v>
      </c>
      <c r="AL377" s="75">
        <f t="shared" si="396"/>
        <v>347067.73333333334</v>
      </c>
      <c r="AM377" s="106">
        <f t="shared" si="397"/>
        <v>17.46082695252835</v>
      </c>
      <c r="AN377" s="79">
        <f>AM377/(($C377/AG$3))</f>
        <v>1.3918908866499873</v>
      </c>
      <c r="AO377" s="76">
        <f t="shared" si="398"/>
        <v>306</v>
      </c>
      <c r="AP377" s="76">
        <f t="shared" si="399"/>
        <v>10</v>
      </c>
      <c r="AQ377" s="76">
        <v>1</v>
      </c>
      <c r="AR377" s="67">
        <f t="shared" si="400"/>
        <v>1.325</v>
      </c>
      <c r="AS377" s="75">
        <f>AS376*AQ377</f>
        <v>1.639390814208E+16</v>
      </c>
      <c r="AT377" s="75">
        <f t="shared" si="401"/>
        <v>6.646910056206336E+18</v>
      </c>
      <c r="AU377" s="75">
        <f t="shared" si="402"/>
        <v>2.6487180715652375E+19</v>
      </c>
      <c r="AV377" s="75">
        <f t="shared" si="403"/>
        <v>1.0849149221131259E+24</v>
      </c>
      <c r="AW377" s="75">
        <f t="shared" si="404"/>
        <v>347067.73333333334</v>
      </c>
      <c r="AX377" s="106">
        <f t="shared" si="405"/>
        <v>3.9848862842548667</v>
      </c>
      <c r="AY377" s="79">
        <f>AX377/(($C377/AR$3))</f>
        <v>0.35820721347609891</v>
      </c>
      <c r="AZ377" s="76">
        <f t="shared" si="406"/>
        <v>269</v>
      </c>
      <c r="BA377" s="76">
        <f t="shared" si="407"/>
        <v>10</v>
      </c>
      <c r="BB377" s="76">
        <v>1</v>
      </c>
      <c r="BC377" s="67">
        <f t="shared" si="408"/>
        <v>1.51</v>
      </c>
      <c r="BD377" s="75">
        <f>BD376*BB377</f>
        <v>72861813964800</v>
      </c>
      <c r="BE377" s="75">
        <f t="shared" si="409"/>
        <v>2.9595740214362112E+16</v>
      </c>
      <c r="BF377" s="75">
        <f t="shared" si="410"/>
        <v>1.5682444769870682E+17</v>
      </c>
      <c r="BG377" s="75">
        <f t="shared" si="411"/>
        <v>1.0849149221131259E+24</v>
      </c>
      <c r="BH377" s="75">
        <f t="shared" si="412"/>
        <v>347067.73333333334</v>
      </c>
      <c r="BI377" s="106">
        <f t="shared" si="413"/>
        <v>5.2988858046065568</v>
      </c>
      <c r="BJ377" s="79">
        <f>BI377/(($C377/BC$3))</f>
        <v>0.54283022828737459</v>
      </c>
      <c r="BK377" s="76">
        <f t="shared" si="414"/>
        <v>219</v>
      </c>
      <c r="BL377" s="76">
        <f t="shared" si="415"/>
        <v>10</v>
      </c>
      <c r="BM377" s="76">
        <v>1</v>
      </c>
      <c r="BN377" s="67">
        <f t="shared" si="416"/>
        <v>1.76</v>
      </c>
      <c r="BO377" s="75">
        <f>BO376*BM377</f>
        <v>26553139200</v>
      </c>
      <c r="BP377" s="75">
        <f t="shared" si="417"/>
        <v>10234641973248</v>
      </c>
      <c r="BQ377" s="75">
        <f t="shared" si="418"/>
        <v>153148874705767.84</v>
      </c>
      <c r="BR377" s="75">
        <f t="shared" si="419"/>
        <v>1.0849149221131259E+24</v>
      </c>
      <c r="BS377" s="75">
        <f t="shared" si="420"/>
        <v>347067.73333333334</v>
      </c>
      <c r="BT377" s="106">
        <f t="shared" si="421"/>
        <v>14.963774512687277</v>
      </c>
      <c r="BU377" s="79">
        <f>BT377/(($C377/BN$3))</f>
        <v>1.7867193447984808</v>
      </c>
      <c r="BV377" s="76">
        <f t="shared" si="422"/>
        <v>164</v>
      </c>
      <c r="BW377" s="76">
        <f t="shared" si="423"/>
        <v>10</v>
      </c>
      <c r="BX377" s="76">
        <v>1</v>
      </c>
      <c r="BY377" s="67">
        <f t="shared" si="424"/>
        <v>2.0350000000000001</v>
      </c>
      <c r="BZ377" s="75">
        <f>BZ376*BX377</f>
        <v>135475200</v>
      </c>
      <c r="CA377" s="75">
        <f t="shared" si="425"/>
        <v>45213493248</v>
      </c>
      <c r="CB377" s="75">
        <f t="shared" si="426"/>
        <v>74779723977.425446</v>
      </c>
      <c r="CC377" s="75">
        <f t="shared" si="427"/>
        <v>1.0849149221131259E+24</v>
      </c>
      <c r="CD377" s="75">
        <f t="shared" si="428"/>
        <v>347067.73333333334</v>
      </c>
      <c r="CE377" s="106">
        <f t="shared" si="429"/>
        <v>1.6539249371255624</v>
      </c>
      <c r="CF377" s="79">
        <f>CE377/(($C377/BY$3))</f>
        <v>0.22834038311061869</v>
      </c>
      <c r="CG377" s="76">
        <f t="shared" si="430"/>
        <v>114</v>
      </c>
      <c r="CH377" s="76">
        <f t="shared" si="431"/>
        <v>10</v>
      </c>
      <c r="CI377" s="76">
        <v>1</v>
      </c>
      <c r="CJ377" s="67">
        <f t="shared" si="432"/>
        <v>2.2850000000000001</v>
      </c>
      <c r="CK377" s="75">
        <f>CK376*CI377</f>
        <v>57600</v>
      </c>
      <c r="CL377" s="75">
        <f t="shared" si="433"/>
        <v>15004224.000000002</v>
      </c>
      <c r="CM377" s="75">
        <f t="shared" si="434"/>
        <v>73027074.196704298</v>
      </c>
      <c r="CN377" s="75">
        <f t="shared" si="435"/>
        <v>1.0849149221131259E+24</v>
      </c>
      <c r="CO377" s="75">
        <f t="shared" si="436"/>
        <v>347067.73333333334</v>
      </c>
      <c r="CP377" s="106">
        <f t="shared" si="437"/>
        <v>4.8671010374614703</v>
      </c>
      <c r="CQ377" s="79">
        <f>CP377/(($C377/CJ$3))</f>
        <v>0.75449971985070963</v>
      </c>
      <c r="CR377" s="76">
        <f t="shared" si="438"/>
        <v>51</v>
      </c>
      <c r="CS377" s="76">
        <f t="shared" si="439"/>
        <v>10</v>
      </c>
      <c r="CT377" s="76">
        <v>1</v>
      </c>
      <c r="CU377" s="67">
        <f t="shared" si="440"/>
        <v>2.6</v>
      </c>
      <c r="CV377" s="75">
        <f>CV376*CT377</f>
        <v>48</v>
      </c>
      <c r="CW377" s="75">
        <f t="shared" si="441"/>
        <v>6364.8</v>
      </c>
      <c r="CX377" s="75">
        <f t="shared" si="442"/>
        <v>11762.671155169679</v>
      </c>
      <c r="CY377" s="75">
        <f t="shared" si="443"/>
        <v>1.0849149221131259E+24</v>
      </c>
      <c r="CZ377" s="75">
        <f t="shared" si="444"/>
        <v>347067.73333333334</v>
      </c>
      <c r="DA377" s="106">
        <f t="shared" si="445"/>
        <v>1.8480818179942307</v>
      </c>
      <c r="DB377" s="79">
        <f>DA377/(($C377/CU$3))</f>
        <v>0.32598458119301216</v>
      </c>
    </row>
    <row r="378" spans="1:106">
      <c r="A378" s="67">
        <v>8192</v>
      </c>
      <c r="B378" s="67">
        <f t="shared" si="373"/>
        <v>12.4</v>
      </c>
      <c r="C378" s="88">
        <f t="shared" si="447"/>
        <v>14.74</v>
      </c>
      <c r="D378" s="92"/>
      <c r="E378" s="70">
        <f t="shared" si="374"/>
        <v>2.4924799726861685E+22</v>
      </c>
      <c r="F378" s="67">
        <f t="shared" si="446"/>
        <v>74.400000000000048</v>
      </c>
      <c r="G378" s="71">
        <v>372</v>
      </c>
      <c r="H378" s="76">
        <f t="shared" si="375"/>
        <v>372</v>
      </c>
      <c r="I378" s="76">
        <f t="shared" si="376"/>
        <v>10</v>
      </c>
      <c r="J378" s="76">
        <v>1</v>
      </c>
      <c r="K378" s="67">
        <f t="shared" si="377"/>
        <v>1</v>
      </c>
      <c r="L378" s="75">
        <f>L377*J378</f>
        <v>5.532943997952E+19</v>
      </c>
      <c r="M378" s="75">
        <f t="shared" si="378"/>
        <v>2.0582551672381441E+22</v>
      </c>
      <c r="N378" s="75">
        <f t="shared" si="379"/>
        <v>2.4924799726861685E+23</v>
      </c>
      <c r="O378" s="75">
        <f t="shared" si="380"/>
        <v>1.2462399863430842E+24</v>
      </c>
      <c r="P378" s="75">
        <f t="shared" si="381"/>
        <v>347340.79999999999</v>
      </c>
      <c r="Q378" s="106">
        <f t="shared" si="448"/>
        <v>12.109674312299607</v>
      </c>
      <c r="R378" s="79">
        <f>Q378/(($C378/K$3))</f>
        <v>0.82155185293755806</v>
      </c>
      <c r="S378" s="76">
        <f t="shared" si="382"/>
        <v>362</v>
      </c>
      <c r="T378" s="76">
        <f t="shared" si="383"/>
        <v>10</v>
      </c>
      <c r="U378" s="76">
        <v>1</v>
      </c>
      <c r="V378" s="67">
        <f t="shared" si="384"/>
        <v>1.05</v>
      </c>
      <c r="W378" s="75">
        <f>W377*U378</f>
        <v>5.532943997952E+19</v>
      </c>
      <c r="X378" s="75">
        <f t="shared" si="385"/>
        <v>2.1030720136215553E+22</v>
      </c>
      <c r="Y378" s="75">
        <f t="shared" si="386"/>
        <v>6.231199931715417E+22</v>
      </c>
      <c r="Z378" s="75">
        <f t="shared" si="387"/>
        <v>1.2462399863430842E+24</v>
      </c>
      <c r="AA378" s="75">
        <f t="shared" si="388"/>
        <v>347340.79999999999</v>
      </c>
      <c r="AB378" s="106">
        <f t="shared" si="389"/>
        <v>2.9629037386052688</v>
      </c>
      <c r="AC378" s="79">
        <f>AB378/(($C378/V$3))</f>
        <v>0.21106166387622335</v>
      </c>
      <c r="AD378" s="76">
        <f t="shared" si="390"/>
        <v>337</v>
      </c>
      <c r="AE378" s="76">
        <f t="shared" si="391"/>
        <v>10</v>
      </c>
      <c r="AF378" s="76">
        <v>1</v>
      </c>
      <c r="AG378" s="67">
        <f t="shared" si="392"/>
        <v>1.175</v>
      </c>
      <c r="AH378" s="75">
        <f>AH377*AF378</f>
        <v>2.459086221312E+17</v>
      </c>
      <c r="AI378" s="75">
        <f t="shared" si="393"/>
        <v>9.737366664840192E+19</v>
      </c>
      <c r="AJ378" s="75">
        <f t="shared" si="394"/>
        <v>1.9472499786610644E+21</v>
      </c>
      <c r="AK378" s="75">
        <f t="shared" si="395"/>
        <v>1.2462399863430842E+24</v>
      </c>
      <c r="AL378" s="75">
        <f t="shared" si="396"/>
        <v>347340.79999999999</v>
      </c>
      <c r="AM378" s="106">
        <f t="shared" si="397"/>
        <v>19.997706214476029</v>
      </c>
      <c r="AN378" s="79">
        <f>AM378/(($C378/AG$3))</f>
        <v>1.5941183719137948</v>
      </c>
      <c r="AO378" s="76">
        <f t="shared" si="398"/>
        <v>307</v>
      </c>
      <c r="AP378" s="76">
        <f t="shared" si="399"/>
        <v>10</v>
      </c>
      <c r="AQ378" s="76">
        <v>1</v>
      </c>
      <c r="AR378" s="67">
        <f t="shared" si="400"/>
        <v>1.325</v>
      </c>
      <c r="AS378" s="75">
        <f>AS377*AQ378</f>
        <v>1.639390814208E+16</v>
      </c>
      <c r="AT378" s="75">
        <f t="shared" si="401"/>
        <v>6.668631984494592E+18</v>
      </c>
      <c r="AU378" s="75">
        <f t="shared" si="402"/>
        <v>3.0425780916579074E+19</v>
      </c>
      <c r="AV378" s="75">
        <f t="shared" si="403"/>
        <v>1.2462399863430842E+24</v>
      </c>
      <c r="AW378" s="75">
        <f t="shared" si="404"/>
        <v>347340.79999999999</v>
      </c>
      <c r="AX378" s="106">
        <f t="shared" si="405"/>
        <v>4.5625221165784584</v>
      </c>
      <c r="AY378" s="79">
        <f>AX378/(($C378/AR$3))</f>
        <v>0.41013173707370809</v>
      </c>
      <c r="AZ378" s="76">
        <f t="shared" si="406"/>
        <v>270</v>
      </c>
      <c r="BA378" s="76">
        <f t="shared" si="407"/>
        <v>10</v>
      </c>
      <c r="BB378" s="76">
        <v>1</v>
      </c>
      <c r="BC378" s="67">
        <f t="shared" si="408"/>
        <v>1.51</v>
      </c>
      <c r="BD378" s="75">
        <f>BD377*BB378</f>
        <v>72861813964800</v>
      </c>
      <c r="BE378" s="75">
        <f t="shared" si="409"/>
        <v>2.970576155344896E+16</v>
      </c>
      <c r="BF378" s="75">
        <f t="shared" si="410"/>
        <v>1.8014398509482304E+17</v>
      </c>
      <c r="BG378" s="75">
        <f t="shared" si="411"/>
        <v>1.2462399863430842E+24</v>
      </c>
      <c r="BH378" s="75">
        <f t="shared" si="412"/>
        <v>347340.79999999999</v>
      </c>
      <c r="BI378" s="106">
        <f t="shared" si="413"/>
        <v>6.0642776240795477</v>
      </c>
      <c r="BJ378" s="79">
        <f>BI378/(($C378/BC$3))</f>
        <v>0.6212387525346077</v>
      </c>
      <c r="BK378" s="76">
        <f t="shared" si="414"/>
        <v>220</v>
      </c>
      <c r="BL378" s="76">
        <f t="shared" si="415"/>
        <v>10</v>
      </c>
      <c r="BM378" s="76">
        <v>14</v>
      </c>
      <c r="BN378" s="67">
        <f t="shared" si="416"/>
        <v>1.76</v>
      </c>
      <c r="BO378" s="75">
        <f>BO377*BM378</f>
        <v>371743948800</v>
      </c>
      <c r="BP378" s="75">
        <f t="shared" si="417"/>
        <v>143939256975360</v>
      </c>
      <c r="BQ378" s="75">
        <f t="shared" si="418"/>
        <v>175921860444162.56</v>
      </c>
      <c r="BR378" s="75">
        <f t="shared" si="419"/>
        <v>1.2462399863430842E+24</v>
      </c>
      <c r="BS378" s="75">
        <f t="shared" si="420"/>
        <v>347340.79999999999</v>
      </c>
      <c r="BT378" s="106">
        <f t="shared" si="421"/>
        <v>1.2221951407896836</v>
      </c>
      <c r="BU378" s="79">
        <f>BT378/(($C378/BN$3))</f>
        <v>0.14593374815399207</v>
      </c>
      <c r="BV378" s="76">
        <f t="shared" si="422"/>
        <v>165</v>
      </c>
      <c r="BW378" s="76">
        <f t="shared" si="423"/>
        <v>10</v>
      </c>
      <c r="BX378" s="76">
        <v>1</v>
      </c>
      <c r="BY378" s="67">
        <f t="shared" si="424"/>
        <v>2.0350000000000001</v>
      </c>
      <c r="BZ378" s="75">
        <f>BZ377*BX378</f>
        <v>135475200</v>
      </c>
      <c r="CA378" s="75">
        <f t="shared" si="425"/>
        <v>45489185280</v>
      </c>
      <c r="CB378" s="75">
        <f t="shared" si="426"/>
        <v>85899345920.000931</v>
      </c>
      <c r="CC378" s="75">
        <f t="shared" si="427"/>
        <v>1.2462399863430842E+24</v>
      </c>
      <c r="CD378" s="75">
        <f t="shared" si="428"/>
        <v>347340.79999999999</v>
      </c>
      <c r="CE378" s="106">
        <f t="shared" si="429"/>
        <v>1.8883465463552249</v>
      </c>
      <c r="CF378" s="79">
        <f>CE378/(($C378/BY$3))</f>
        <v>0.26070456050426616</v>
      </c>
      <c r="CG378" s="76">
        <f t="shared" si="430"/>
        <v>115</v>
      </c>
      <c r="CH378" s="76">
        <f t="shared" si="431"/>
        <v>10</v>
      </c>
      <c r="CI378" s="76">
        <v>1</v>
      </c>
      <c r="CJ378" s="67">
        <f t="shared" si="432"/>
        <v>2.2850000000000001</v>
      </c>
      <c r="CK378" s="75">
        <f>CK377*CI378</f>
        <v>57600</v>
      </c>
      <c r="CL378" s="75">
        <f t="shared" si="433"/>
        <v>15135840.000000002</v>
      </c>
      <c r="CM378" s="75">
        <f t="shared" si="434"/>
        <v>83886080.000000656</v>
      </c>
      <c r="CN378" s="75">
        <f t="shared" si="435"/>
        <v>1.2462399863430842E+24</v>
      </c>
      <c r="CO378" s="75">
        <f t="shared" si="436"/>
        <v>347340.79999999999</v>
      </c>
      <c r="CP378" s="106">
        <f t="shared" si="437"/>
        <v>5.5422150339856024</v>
      </c>
      <c r="CQ378" s="79">
        <f>CP378/(($C378/CJ$3))</f>
        <v>0.85915612975964062</v>
      </c>
      <c r="CR378" s="76">
        <f t="shared" si="438"/>
        <v>52</v>
      </c>
      <c r="CS378" s="76">
        <f t="shared" si="439"/>
        <v>10</v>
      </c>
      <c r="CT378" s="76">
        <v>1</v>
      </c>
      <c r="CU378" s="67">
        <f t="shared" si="440"/>
        <v>2.6</v>
      </c>
      <c r="CV378" s="75">
        <f>CV377*CT378</f>
        <v>48</v>
      </c>
      <c r="CW378" s="75">
        <f t="shared" si="441"/>
        <v>6489.6</v>
      </c>
      <c r="CX378" s="75">
        <f t="shared" si="442"/>
        <v>13511.761006314484</v>
      </c>
      <c r="CY378" s="75">
        <f t="shared" si="443"/>
        <v>1.2462399863430842E+24</v>
      </c>
      <c r="CZ378" s="75">
        <f t="shared" si="444"/>
        <v>347340.79999999999</v>
      </c>
      <c r="DA378" s="106">
        <f t="shared" si="445"/>
        <v>2.0820637645331734</v>
      </c>
      <c r="DB378" s="79">
        <f>DA378/(($C378/CU$3))</f>
        <v>0.36725683770598716</v>
      </c>
    </row>
    <row r="379" spans="1:106">
      <c r="A379" s="67">
        <v>8192</v>
      </c>
      <c r="B379" s="67">
        <f t="shared" si="373"/>
        <v>12.433333333333334</v>
      </c>
      <c r="C379" s="88">
        <f t="shared" si="447"/>
        <v>14.74</v>
      </c>
      <c r="D379" s="92"/>
      <c r="E379" s="70">
        <f t="shared" si="374"/>
        <v>2.8631076444876564E+22</v>
      </c>
      <c r="F379" s="67">
        <f t="shared" si="446"/>
        <v>74.600000000000037</v>
      </c>
      <c r="G379" s="71">
        <v>373</v>
      </c>
      <c r="H379" s="76">
        <f t="shared" si="375"/>
        <v>373</v>
      </c>
      <c r="I379" s="76">
        <f t="shared" si="376"/>
        <v>10</v>
      </c>
      <c r="J379" s="76">
        <v>1</v>
      </c>
      <c r="K379" s="67">
        <f t="shared" si="377"/>
        <v>1</v>
      </c>
      <c r="L379" s="75">
        <f>L378*J379</f>
        <v>5.532943997952E+19</v>
      </c>
      <c r="M379" s="75">
        <f t="shared" si="378"/>
        <v>2.0637881112360959E+22</v>
      </c>
      <c r="N379" s="75">
        <f t="shared" si="379"/>
        <v>2.8631076444876566E+23</v>
      </c>
      <c r="O379" s="75">
        <f t="shared" si="380"/>
        <v>1.4315538222438283E+24</v>
      </c>
      <c r="P379" s="75">
        <f t="shared" si="381"/>
        <v>347613.8666666667</v>
      </c>
      <c r="Q379" s="106">
        <f t="shared" si="448"/>
        <v>13.873069763798631</v>
      </c>
      <c r="R379" s="79">
        <f>Q379/(($C379/K$3))</f>
        <v>0.94118519428755976</v>
      </c>
      <c r="S379" s="76">
        <f t="shared" si="382"/>
        <v>363</v>
      </c>
      <c r="T379" s="76">
        <f t="shared" si="383"/>
        <v>10</v>
      </c>
      <c r="U379" s="76">
        <v>1</v>
      </c>
      <c r="V379" s="67">
        <f t="shared" si="384"/>
        <v>1.05</v>
      </c>
      <c r="W379" s="75">
        <f>W378*U379</f>
        <v>5.532943997952E+19</v>
      </c>
      <c r="X379" s="75">
        <f t="shared" si="385"/>
        <v>2.1088816048194051E+22</v>
      </c>
      <c r="Y379" s="75">
        <f t="shared" si="386"/>
        <v>7.1577691112191365E+22</v>
      </c>
      <c r="Z379" s="75">
        <f t="shared" si="387"/>
        <v>1.4315538222438283E+24</v>
      </c>
      <c r="AA379" s="75">
        <f t="shared" si="388"/>
        <v>347613.8666666667</v>
      </c>
      <c r="AB379" s="106">
        <f t="shared" si="389"/>
        <v>3.3941066652872127</v>
      </c>
      <c r="AC379" s="79">
        <f>AB379/(($C379/V$3))</f>
        <v>0.24177829026808503</v>
      </c>
      <c r="AD379" s="76">
        <f t="shared" si="390"/>
        <v>338</v>
      </c>
      <c r="AE379" s="76">
        <f t="shared" si="391"/>
        <v>10</v>
      </c>
      <c r="AF379" s="76">
        <v>1</v>
      </c>
      <c r="AG379" s="67">
        <f t="shared" si="392"/>
        <v>1.175</v>
      </c>
      <c r="AH379" s="75">
        <f>AH378*AF379</f>
        <v>2.459086221312E+17</v>
      </c>
      <c r="AI379" s="75">
        <f t="shared" si="393"/>
        <v>9.766260927940608E+19</v>
      </c>
      <c r="AJ379" s="75">
        <f t="shared" si="394"/>
        <v>2.2368028472559767E+21</v>
      </c>
      <c r="AK379" s="75">
        <f t="shared" si="395"/>
        <v>1.4315538222438283E+24</v>
      </c>
      <c r="AL379" s="75">
        <f t="shared" si="396"/>
        <v>347613.8666666667</v>
      </c>
      <c r="AM379" s="106">
        <f t="shared" si="397"/>
        <v>22.903369710885318</v>
      </c>
      <c r="AN379" s="79">
        <f>AM379/(($C379/AG$3))</f>
        <v>1.8257435149450645</v>
      </c>
      <c r="AO379" s="76">
        <f t="shared" si="398"/>
        <v>308</v>
      </c>
      <c r="AP379" s="76">
        <f t="shared" si="399"/>
        <v>10</v>
      </c>
      <c r="AQ379" s="76">
        <v>1</v>
      </c>
      <c r="AR379" s="67">
        <f t="shared" si="400"/>
        <v>1.325</v>
      </c>
      <c r="AS379" s="75">
        <f>AS378*AQ379</f>
        <v>1.639390814208E+16</v>
      </c>
      <c r="AT379" s="75">
        <f t="shared" si="401"/>
        <v>6.690353912782848E+18</v>
      </c>
      <c r="AU379" s="75">
        <f t="shared" si="402"/>
        <v>3.4950044488374563E+19</v>
      </c>
      <c r="AV379" s="75">
        <f t="shared" si="403"/>
        <v>1.4315538222438283E+24</v>
      </c>
      <c r="AW379" s="75">
        <f t="shared" si="404"/>
        <v>347613.8666666667</v>
      </c>
      <c r="AX379" s="106">
        <f t="shared" si="405"/>
        <v>5.2239455406981774</v>
      </c>
      <c r="AY379" s="79">
        <f>AX379/(($C379/AR$3))</f>
        <v>0.46958804894335721</v>
      </c>
      <c r="AZ379" s="76">
        <f t="shared" si="406"/>
        <v>271</v>
      </c>
      <c r="BA379" s="76">
        <f t="shared" si="407"/>
        <v>10</v>
      </c>
      <c r="BB379" s="76">
        <v>1</v>
      </c>
      <c r="BC379" s="67">
        <f t="shared" si="408"/>
        <v>1.51</v>
      </c>
      <c r="BD379" s="75">
        <f>BD378*BB379</f>
        <v>72861813964800</v>
      </c>
      <c r="BE379" s="75">
        <f t="shared" si="409"/>
        <v>2.9815782892535808E+16</v>
      </c>
      <c r="BF379" s="75">
        <f t="shared" si="410"/>
        <v>2.0693109934103366E+17</v>
      </c>
      <c r="BG379" s="75">
        <f t="shared" si="411"/>
        <v>1.4315538222438283E+24</v>
      </c>
      <c r="BH379" s="75">
        <f t="shared" si="412"/>
        <v>347613.8666666667</v>
      </c>
      <c r="BI379" s="106">
        <f t="shared" si="413"/>
        <v>6.940320839029102</v>
      </c>
      <c r="BJ379" s="79">
        <f>BI379/(($C379/BC$3))</f>
        <v>0.71098266397109533</v>
      </c>
      <c r="BK379" s="76">
        <f t="shared" si="414"/>
        <v>221</v>
      </c>
      <c r="BL379" s="76">
        <f t="shared" si="415"/>
        <v>10</v>
      </c>
      <c r="BM379" s="76">
        <v>1</v>
      </c>
      <c r="BN379" s="67">
        <f t="shared" si="416"/>
        <v>1.76</v>
      </c>
      <c r="BO379" s="75">
        <f>BO378*BM379</f>
        <v>371743948800</v>
      </c>
      <c r="BP379" s="75">
        <f t="shared" si="417"/>
        <v>144593526325248</v>
      </c>
      <c r="BQ379" s="75">
        <f t="shared" si="418"/>
        <v>202081151700227.53</v>
      </c>
      <c r="BR379" s="75">
        <f t="shared" si="419"/>
        <v>1.4315538222438283E+24</v>
      </c>
      <c r="BS379" s="75">
        <f t="shared" si="420"/>
        <v>347613.8666666667</v>
      </c>
      <c r="BT379" s="106">
        <f t="shared" si="421"/>
        <v>1.3975809072231016</v>
      </c>
      <c r="BU379" s="79">
        <f>BT379/(($C379/BN$3))</f>
        <v>0.16687533220574347</v>
      </c>
      <c r="BV379" s="76">
        <f t="shared" si="422"/>
        <v>166</v>
      </c>
      <c r="BW379" s="76">
        <f t="shared" si="423"/>
        <v>10</v>
      </c>
      <c r="BX379" s="76">
        <v>1</v>
      </c>
      <c r="BY379" s="67">
        <f t="shared" si="424"/>
        <v>2.0350000000000001</v>
      </c>
      <c r="BZ379" s="75">
        <f>BZ378*BX379</f>
        <v>135475200</v>
      </c>
      <c r="CA379" s="75">
        <f t="shared" si="425"/>
        <v>45764877312</v>
      </c>
      <c r="CB379" s="75">
        <f t="shared" si="426"/>
        <v>98672437353.626373</v>
      </c>
      <c r="CC379" s="75">
        <f t="shared" si="427"/>
        <v>1.4315538222438283E+24</v>
      </c>
      <c r="CD379" s="75">
        <f t="shared" si="428"/>
        <v>347613.8666666667</v>
      </c>
      <c r="CE379" s="106">
        <f t="shared" si="429"/>
        <v>2.1560734595862994</v>
      </c>
      <c r="CF379" s="79">
        <f>CE379/(($C379/BY$3))</f>
        <v>0.29766685822646671</v>
      </c>
      <c r="CG379" s="76">
        <f t="shared" si="430"/>
        <v>116</v>
      </c>
      <c r="CH379" s="76">
        <f t="shared" si="431"/>
        <v>10</v>
      </c>
      <c r="CI379" s="76">
        <v>1</v>
      </c>
      <c r="CJ379" s="67">
        <f t="shared" si="432"/>
        <v>2.2850000000000001</v>
      </c>
      <c r="CK379" s="75">
        <f>CK378*CI379</f>
        <v>57600</v>
      </c>
      <c r="CL379" s="75">
        <f t="shared" si="433"/>
        <v>15267456.000000002</v>
      </c>
      <c r="CM379" s="75">
        <f t="shared" si="434"/>
        <v>96359802.103150427</v>
      </c>
      <c r="CN379" s="75">
        <f t="shared" si="435"/>
        <v>1.4315538222438283E+24</v>
      </c>
      <c r="CO379" s="75">
        <f t="shared" si="436"/>
        <v>347613.8666666667</v>
      </c>
      <c r="CP379" s="106">
        <f t="shared" si="437"/>
        <v>6.3114511090223813</v>
      </c>
      <c r="CQ379" s="79">
        <f>CP379/(($C379/CJ$3))</f>
        <v>0.97840337748413453</v>
      </c>
      <c r="CR379" s="76">
        <f t="shared" si="438"/>
        <v>53</v>
      </c>
      <c r="CS379" s="76">
        <f t="shared" si="439"/>
        <v>10</v>
      </c>
      <c r="CT379" s="76">
        <v>1</v>
      </c>
      <c r="CU379" s="67">
        <f t="shared" si="440"/>
        <v>2.6</v>
      </c>
      <c r="CV379" s="75">
        <f>CV378*CT379</f>
        <v>48</v>
      </c>
      <c r="CW379" s="75">
        <f t="shared" si="441"/>
        <v>6614.4000000000005</v>
      </c>
      <c r="CX379" s="75">
        <f t="shared" si="442"/>
        <v>15520.93764106653</v>
      </c>
      <c r="CY379" s="75">
        <f t="shared" si="443"/>
        <v>1.4315538222438283E+24</v>
      </c>
      <c r="CZ379" s="75">
        <f t="shared" si="444"/>
        <v>347613.8666666667</v>
      </c>
      <c r="DA379" s="106">
        <f t="shared" si="445"/>
        <v>2.3465375001612436</v>
      </c>
      <c r="DB379" s="79">
        <f>DA379/(($C379/CU$3))</f>
        <v>0.41390756447891675</v>
      </c>
    </row>
    <row r="380" spans="1:106">
      <c r="A380" s="67">
        <v>8192</v>
      </c>
      <c r="B380" s="67">
        <f t="shared" si="373"/>
        <v>12.466666666666667</v>
      </c>
      <c r="C380" s="88">
        <f t="shared" si="447"/>
        <v>14.74</v>
      </c>
      <c r="D380" s="92"/>
      <c r="E380" s="70">
        <f t="shared" si="374"/>
        <v>3.2888470414024067E+22</v>
      </c>
      <c r="F380" s="67">
        <f t="shared" si="446"/>
        <v>74.80000000000004</v>
      </c>
      <c r="G380" s="71">
        <v>374</v>
      </c>
      <c r="H380" s="76">
        <f t="shared" si="375"/>
        <v>374</v>
      </c>
      <c r="I380" s="76">
        <f t="shared" si="376"/>
        <v>10</v>
      </c>
      <c r="J380" s="76">
        <v>1</v>
      </c>
      <c r="K380" s="67">
        <f t="shared" si="377"/>
        <v>1</v>
      </c>
      <c r="L380" s="75">
        <f>L379*J380</f>
        <v>5.532943997952E+19</v>
      </c>
      <c r="M380" s="75">
        <f t="shared" si="378"/>
        <v>2.0693210552340482E+22</v>
      </c>
      <c r="N380" s="75">
        <f t="shared" si="379"/>
        <v>3.2888470414024068E+23</v>
      </c>
      <c r="O380" s="75">
        <f t="shared" si="380"/>
        <v>1.6444235207012035E+24</v>
      </c>
      <c r="P380" s="75">
        <f t="shared" si="381"/>
        <v>347886.93333333335</v>
      </c>
      <c r="Q380" s="106">
        <f t="shared" si="448"/>
        <v>15.893362864518988</v>
      </c>
      <c r="R380" s="79">
        <f>Q380/(($C380/K$3))</f>
        <v>1.0782471414191985</v>
      </c>
      <c r="S380" s="76">
        <f t="shared" si="382"/>
        <v>364</v>
      </c>
      <c r="T380" s="76">
        <f t="shared" si="383"/>
        <v>10</v>
      </c>
      <c r="U380" s="76">
        <v>1</v>
      </c>
      <c r="V380" s="67">
        <f t="shared" si="384"/>
        <v>1.05</v>
      </c>
      <c r="W380" s="75">
        <f>W379*U380</f>
        <v>5.532943997952E+19</v>
      </c>
      <c r="X380" s="75">
        <f t="shared" si="385"/>
        <v>2.1146911960172545E+22</v>
      </c>
      <c r="Y380" s="75">
        <f t="shared" si="386"/>
        <v>8.2221176035060119E+22</v>
      </c>
      <c r="Z380" s="75">
        <f t="shared" si="387"/>
        <v>1.6444235207012035E+24</v>
      </c>
      <c r="AA380" s="75">
        <f t="shared" si="388"/>
        <v>347886.93333333335</v>
      </c>
      <c r="AB380" s="106">
        <f t="shared" si="389"/>
        <v>3.8880937410584107</v>
      </c>
      <c r="AC380" s="79">
        <f>AB380/(($C380/V$3))</f>
        <v>0.27696732890850279</v>
      </c>
      <c r="AD380" s="76">
        <f t="shared" si="390"/>
        <v>339</v>
      </c>
      <c r="AE380" s="76">
        <f t="shared" si="391"/>
        <v>10</v>
      </c>
      <c r="AF380" s="76">
        <v>1</v>
      </c>
      <c r="AG380" s="67">
        <f t="shared" si="392"/>
        <v>1.175</v>
      </c>
      <c r="AH380" s="75">
        <f>AH379*AF380</f>
        <v>2.459086221312E+17</v>
      </c>
      <c r="AI380" s="75">
        <f t="shared" si="393"/>
        <v>9.795155191041024E+19</v>
      </c>
      <c r="AJ380" s="75">
        <f t="shared" si="394"/>
        <v>2.5694117510956245E+21</v>
      </c>
      <c r="AK380" s="75">
        <f t="shared" si="395"/>
        <v>1.6444235207012035E+24</v>
      </c>
      <c r="AL380" s="75">
        <f t="shared" si="396"/>
        <v>347886.93333333335</v>
      </c>
      <c r="AM380" s="106">
        <f t="shared" si="397"/>
        <v>26.231455254998863</v>
      </c>
      <c r="AN380" s="79">
        <f>AM380/(($C380/AG$3))</f>
        <v>2.0910420573014701</v>
      </c>
      <c r="AO380" s="76">
        <f t="shared" si="398"/>
        <v>309</v>
      </c>
      <c r="AP380" s="76">
        <f t="shared" si="399"/>
        <v>10</v>
      </c>
      <c r="AQ380" s="76">
        <v>1</v>
      </c>
      <c r="AR380" s="67">
        <f t="shared" si="400"/>
        <v>1.325</v>
      </c>
      <c r="AS380" s="75">
        <f>AS379*AQ380</f>
        <v>1.639390814208E+16</v>
      </c>
      <c r="AT380" s="75">
        <f t="shared" si="401"/>
        <v>6.712075841071104E+18</v>
      </c>
      <c r="AU380" s="75">
        <f t="shared" si="402"/>
        <v>4.0147058610869051E+19</v>
      </c>
      <c r="AV380" s="75">
        <f t="shared" si="403"/>
        <v>1.6444235207012035E+24</v>
      </c>
      <c r="AW380" s="75">
        <f t="shared" si="404"/>
        <v>347886.93333333335</v>
      </c>
      <c r="AX380" s="106">
        <f t="shared" si="405"/>
        <v>5.9813177862517177</v>
      </c>
      <c r="AY380" s="79">
        <f>AX380/(($C380/AR$3))</f>
        <v>0.53766933967323782</v>
      </c>
      <c r="AZ380" s="76">
        <f t="shared" si="406"/>
        <v>272</v>
      </c>
      <c r="BA380" s="76">
        <f t="shared" si="407"/>
        <v>10</v>
      </c>
      <c r="BB380" s="76">
        <v>1</v>
      </c>
      <c r="BC380" s="67">
        <f t="shared" si="408"/>
        <v>1.51</v>
      </c>
      <c r="BD380" s="75">
        <f>BD379*BB380</f>
        <v>72861813964800</v>
      </c>
      <c r="BE380" s="75">
        <f t="shared" si="409"/>
        <v>2.9925804231622656E+16</v>
      </c>
      <c r="BF380" s="75">
        <f t="shared" si="410"/>
        <v>2.3770141341077344E+17</v>
      </c>
      <c r="BG380" s="75">
        <f t="shared" si="411"/>
        <v>1.6444235207012035E+24</v>
      </c>
      <c r="BH380" s="75">
        <f t="shared" si="412"/>
        <v>347886.93333333335</v>
      </c>
      <c r="BI380" s="106">
        <f t="shared" si="413"/>
        <v>7.9430250753159006</v>
      </c>
      <c r="BJ380" s="79">
        <f>BI380/(($C380/BC$3))</f>
        <v>0.81370202603304009</v>
      </c>
      <c r="BK380" s="76">
        <f t="shared" si="414"/>
        <v>222</v>
      </c>
      <c r="BL380" s="76">
        <f t="shared" si="415"/>
        <v>10</v>
      </c>
      <c r="BM380" s="76">
        <v>1</v>
      </c>
      <c r="BN380" s="67">
        <f t="shared" si="416"/>
        <v>1.76</v>
      </c>
      <c r="BO380" s="75">
        <f>BO379*BM380</f>
        <v>371743948800</v>
      </c>
      <c r="BP380" s="75">
        <f t="shared" si="417"/>
        <v>145247795675136</v>
      </c>
      <c r="BQ380" s="75">
        <f t="shared" si="418"/>
        <v>232130286533957.66</v>
      </c>
      <c r="BR380" s="75">
        <f t="shared" si="419"/>
        <v>1.6444235207012035E+24</v>
      </c>
      <c r="BS380" s="75">
        <f t="shared" si="420"/>
        <v>347886.93333333335</v>
      </c>
      <c r="BT380" s="106">
        <f t="shared" si="421"/>
        <v>1.5981673625749522</v>
      </c>
      <c r="BU380" s="79">
        <f>BT380/(($C380/BN$3))</f>
        <v>0.19082595374029279</v>
      </c>
      <c r="BV380" s="76">
        <f t="shared" si="422"/>
        <v>167</v>
      </c>
      <c r="BW380" s="76">
        <f t="shared" si="423"/>
        <v>10</v>
      </c>
      <c r="BX380" s="76">
        <v>1</v>
      </c>
      <c r="BY380" s="67">
        <f t="shared" si="424"/>
        <v>2.0350000000000001</v>
      </c>
      <c r="BZ380" s="75">
        <f>BZ379*BX380</f>
        <v>135475200</v>
      </c>
      <c r="CA380" s="75">
        <f t="shared" si="425"/>
        <v>46040569344</v>
      </c>
      <c r="CB380" s="75">
        <f t="shared" si="426"/>
        <v>113344866471.65862</v>
      </c>
      <c r="CC380" s="75">
        <f t="shared" si="427"/>
        <v>1.6444235207012035E+24</v>
      </c>
      <c r="CD380" s="75">
        <f t="shared" si="428"/>
        <v>347886.93333333335</v>
      </c>
      <c r="CE380" s="106">
        <f t="shared" si="429"/>
        <v>2.4618476288766766</v>
      </c>
      <c r="CF380" s="79">
        <f>CE380/(($C380/BY$3))</f>
        <v>0.33988194876282479</v>
      </c>
      <c r="CG380" s="76">
        <f t="shared" si="430"/>
        <v>117</v>
      </c>
      <c r="CH380" s="76">
        <f t="shared" si="431"/>
        <v>10</v>
      </c>
      <c r="CI380" s="76">
        <v>1</v>
      </c>
      <c r="CJ380" s="67">
        <f t="shared" si="432"/>
        <v>2.2850000000000001</v>
      </c>
      <c r="CK380" s="75">
        <f>CK379*CI380</f>
        <v>57600</v>
      </c>
      <c r="CL380" s="75">
        <f t="shared" si="433"/>
        <v>15399072.000000002</v>
      </c>
      <c r="CM380" s="75">
        <f t="shared" si="434"/>
        <v>110688346.16372871</v>
      </c>
      <c r="CN380" s="75">
        <f t="shared" si="435"/>
        <v>1.6444235207012035E+24</v>
      </c>
      <c r="CO380" s="75">
        <f t="shared" si="436"/>
        <v>347886.93333333335</v>
      </c>
      <c r="CP380" s="106">
        <f t="shared" si="437"/>
        <v>7.1879880919920822</v>
      </c>
      <c r="CQ380" s="79">
        <f>CP380/(($C380/CJ$3))</f>
        <v>1.1142844498101703</v>
      </c>
      <c r="CR380" s="76">
        <f t="shared" si="438"/>
        <v>54</v>
      </c>
      <c r="CS380" s="76">
        <f t="shared" si="439"/>
        <v>10</v>
      </c>
      <c r="CT380" s="76">
        <v>1</v>
      </c>
      <c r="CU380" s="67">
        <f t="shared" si="440"/>
        <v>2.6</v>
      </c>
      <c r="CV380" s="75">
        <f>CV379*CT380</f>
        <v>48</v>
      </c>
      <c r="CW380" s="75">
        <f t="shared" si="441"/>
        <v>6739.2</v>
      </c>
      <c r="CX380" s="75">
        <f t="shared" si="442"/>
        <v>17828.875536304684</v>
      </c>
      <c r="CY380" s="75">
        <f t="shared" si="443"/>
        <v>1.6444235207012035E+24</v>
      </c>
      <c r="CZ380" s="75">
        <f t="shared" si="444"/>
        <v>347886.93333333335</v>
      </c>
      <c r="DA380" s="106">
        <f t="shared" si="445"/>
        <v>2.6455477707004813</v>
      </c>
      <c r="DB380" s="79">
        <f>DA380/(($C380/CU$3))</f>
        <v>0.4666502173555801</v>
      </c>
    </row>
    <row r="381" spans="1:106">
      <c r="A381" s="67">
        <v>8192</v>
      </c>
      <c r="B381" s="67">
        <f t="shared" si="373"/>
        <v>12.5</v>
      </c>
      <c r="C381" s="88">
        <f t="shared" si="447"/>
        <v>14.74</v>
      </c>
      <c r="D381" s="92"/>
      <c r="E381" s="70">
        <f t="shared" si="374"/>
        <v>3.7778931862958118E+22</v>
      </c>
      <c r="F381" s="67">
        <f t="shared" si="446"/>
        <v>75.000000000000043</v>
      </c>
      <c r="G381" s="71">
        <v>375</v>
      </c>
      <c r="H381" s="76">
        <f t="shared" si="375"/>
        <v>375</v>
      </c>
      <c r="I381" s="76">
        <f t="shared" si="376"/>
        <v>10</v>
      </c>
      <c r="J381" s="76">
        <v>1</v>
      </c>
      <c r="K381" s="67">
        <f t="shared" si="377"/>
        <v>1</v>
      </c>
      <c r="L381" s="75">
        <f>L380*J381</f>
        <v>5.532943997952E+19</v>
      </c>
      <c r="M381" s="75">
        <f t="shared" si="378"/>
        <v>2.074853999232E+22</v>
      </c>
      <c r="N381" s="75">
        <f t="shared" si="379"/>
        <v>3.7778931862958115E+23</v>
      </c>
      <c r="O381" s="75">
        <f t="shared" si="380"/>
        <v>1.8889465931479059E+24</v>
      </c>
      <c r="P381" s="75">
        <f t="shared" si="381"/>
        <v>348160</v>
      </c>
      <c r="Q381" s="106">
        <f t="shared" si="448"/>
        <v>18.207995298436352</v>
      </c>
      <c r="R381" s="79">
        <f>Q381/(($C381/K$3))</f>
        <v>1.2352778357148135</v>
      </c>
      <c r="S381" s="76">
        <f t="shared" si="382"/>
        <v>365</v>
      </c>
      <c r="T381" s="76">
        <f t="shared" si="383"/>
        <v>10</v>
      </c>
      <c r="U381" s="76">
        <v>1</v>
      </c>
      <c r="V381" s="67">
        <f t="shared" si="384"/>
        <v>1.05</v>
      </c>
      <c r="W381" s="75">
        <f>W380*U381</f>
        <v>5.532943997952E+19</v>
      </c>
      <c r="X381" s="75">
        <f t="shared" si="385"/>
        <v>2.1205007872151039E+22</v>
      </c>
      <c r="Y381" s="75">
        <f t="shared" si="386"/>
        <v>9.444732965739522E+22</v>
      </c>
      <c r="Z381" s="75">
        <f t="shared" si="387"/>
        <v>1.8889465931479059E+24</v>
      </c>
      <c r="AA381" s="75">
        <f t="shared" si="388"/>
        <v>348160</v>
      </c>
      <c r="AB381" s="106">
        <f t="shared" si="389"/>
        <v>4.4540105915940158</v>
      </c>
      <c r="AC381" s="79">
        <f>AB381/(($C381/V$3))</f>
        <v>0.3172802660226402</v>
      </c>
      <c r="AD381" s="76">
        <f t="shared" si="390"/>
        <v>340</v>
      </c>
      <c r="AE381" s="76">
        <f t="shared" si="391"/>
        <v>10</v>
      </c>
      <c r="AF381" s="76">
        <v>15</v>
      </c>
      <c r="AG381" s="67">
        <f t="shared" si="392"/>
        <v>1.175</v>
      </c>
      <c r="AH381" s="75">
        <f>AH380*AF381</f>
        <v>3.688629331968E+18</v>
      </c>
      <c r="AI381" s="75">
        <f t="shared" si="393"/>
        <v>1.4736074181212161E+21</v>
      </c>
      <c r="AJ381" s="75">
        <f t="shared" si="394"/>
        <v>2.9514790517935954E+21</v>
      </c>
      <c r="AK381" s="75">
        <f t="shared" si="395"/>
        <v>1.8889465931479059E+24</v>
      </c>
      <c r="AL381" s="75">
        <f t="shared" si="396"/>
        <v>348160</v>
      </c>
      <c r="AM381" s="106">
        <f t="shared" si="397"/>
        <v>2.0028937256278203</v>
      </c>
      <c r="AN381" s="79">
        <f>AM381/(($C381/AG$3))</f>
        <v>0.15966079563179708</v>
      </c>
      <c r="AO381" s="76">
        <f t="shared" si="398"/>
        <v>310</v>
      </c>
      <c r="AP381" s="76">
        <f t="shared" si="399"/>
        <v>10</v>
      </c>
      <c r="AQ381" s="76">
        <v>1</v>
      </c>
      <c r="AR381" s="67">
        <f t="shared" si="400"/>
        <v>1.325</v>
      </c>
      <c r="AS381" s="75">
        <f>AS380*AQ381</f>
        <v>1.639390814208E+16</v>
      </c>
      <c r="AT381" s="75">
        <f t="shared" si="401"/>
        <v>6.73379776935936E+18</v>
      </c>
      <c r="AU381" s="75">
        <f t="shared" si="402"/>
        <v>4.6116860184274821E+19</v>
      </c>
      <c r="AV381" s="75">
        <f t="shared" si="403"/>
        <v>1.8889465931479059E+24</v>
      </c>
      <c r="AW381" s="75">
        <f t="shared" si="404"/>
        <v>348160</v>
      </c>
      <c r="AX381" s="106">
        <f t="shared" si="405"/>
        <v>6.8485662569373966</v>
      </c>
      <c r="AY381" s="79">
        <f>AX381/(($C381/AR$3))</f>
        <v>0.61562756380203865</v>
      </c>
      <c r="AZ381" s="76">
        <f t="shared" si="406"/>
        <v>273</v>
      </c>
      <c r="BA381" s="76">
        <f t="shared" si="407"/>
        <v>10</v>
      </c>
      <c r="BB381" s="76">
        <v>1</v>
      </c>
      <c r="BC381" s="67">
        <f t="shared" si="408"/>
        <v>1.51</v>
      </c>
      <c r="BD381" s="75">
        <f>BD380*BB381</f>
        <v>72861813964800</v>
      </c>
      <c r="BE381" s="75">
        <f t="shared" si="409"/>
        <v>3.0035825570709504E+16</v>
      </c>
      <c r="BF381" s="75">
        <f t="shared" si="410"/>
        <v>2.7304722256542563E+17</v>
      </c>
      <c r="BG381" s="75">
        <f t="shared" si="411"/>
        <v>1.8889465931479059E+24</v>
      </c>
      <c r="BH381" s="75">
        <f t="shared" si="412"/>
        <v>348160</v>
      </c>
      <c r="BI381" s="106">
        <f t="shared" si="413"/>
        <v>9.0907180800682656</v>
      </c>
      <c r="BJ381" s="79">
        <f>BI381/(($C381/BC$3))</f>
        <v>0.93127437590929996</v>
      </c>
      <c r="BK381" s="76">
        <f t="shared" si="414"/>
        <v>223</v>
      </c>
      <c r="BL381" s="76">
        <f t="shared" si="415"/>
        <v>10</v>
      </c>
      <c r="BM381" s="76">
        <v>1</v>
      </c>
      <c r="BN381" s="67">
        <f t="shared" si="416"/>
        <v>1.76</v>
      </c>
      <c r="BO381" s="75">
        <f>BO380*BM381</f>
        <v>371743948800</v>
      </c>
      <c r="BP381" s="75">
        <f t="shared" si="417"/>
        <v>145902065025024</v>
      </c>
      <c r="BQ381" s="75">
        <f t="shared" si="418"/>
        <v>266647678286547.62</v>
      </c>
      <c r="BR381" s="75">
        <f t="shared" si="419"/>
        <v>1.8889465931479059E+24</v>
      </c>
      <c r="BS381" s="75">
        <f t="shared" si="420"/>
        <v>348160</v>
      </c>
      <c r="BT381" s="106">
        <f t="shared" si="421"/>
        <v>1.8275798786042834</v>
      </c>
      <c r="BU381" s="79">
        <f>BT381/(($C381/BN$3))</f>
        <v>0.21821849296767562</v>
      </c>
      <c r="BV381" s="76">
        <f t="shared" si="422"/>
        <v>168</v>
      </c>
      <c r="BW381" s="76">
        <f t="shared" si="423"/>
        <v>10</v>
      </c>
      <c r="BX381" s="76">
        <v>1</v>
      </c>
      <c r="BY381" s="67">
        <f t="shared" si="424"/>
        <v>2.0350000000000001</v>
      </c>
      <c r="BZ381" s="75">
        <f>BZ380*BX381</f>
        <v>135475200</v>
      </c>
      <c r="CA381" s="75">
        <f t="shared" si="425"/>
        <v>46316261376</v>
      </c>
      <c r="CB381" s="75">
        <f t="shared" si="426"/>
        <v>130199061663.35283</v>
      </c>
      <c r="CC381" s="75">
        <f t="shared" si="427"/>
        <v>1.8889465931479059E+24</v>
      </c>
      <c r="CD381" s="75">
        <f t="shared" si="428"/>
        <v>348160</v>
      </c>
      <c r="CE381" s="106">
        <f t="shared" si="429"/>
        <v>2.8110874624871802</v>
      </c>
      <c r="CF381" s="79">
        <f>CE381/(($C381/BY$3))</f>
        <v>0.38809789594039429</v>
      </c>
      <c r="CG381" s="76">
        <f t="shared" si="430"/>
        <v>118</v>
      </c>
      <c r="CH381" s="76">
        <f t="shared" si="431"/>
        <v>10</v>
      </c>
      <c r="CI381" s="76">
        <v>1</v>
      </c>
      <c r="CJ381" s="67">
        <f t="shared" si="432"/>
        <v>2.2850000000000001</v>
      </c>
      <c r="CK381" s="75">
        <f>CK380*CI381</f>
        <v>57600</v>
      </c>
      <c r="CL381" s="75">
        <f t="shared" si="433"/>
        <v>15530688.000000002</v>
      </c>
      <c r="CM381" s="75">
        <f t="shared" si="434"/>
        <v>127147521.15561755</v>
      </c>
      <c r="CN381" s="75">
        <f t="shared" si="435"/>
        <v>1.8889465931479059E+24</v>
      </c>
      <c r="CO381" s="75">
        <f t="shared" si="436"/>
        <v>348160</v>
      </c>
      <c r="CP381" s="106">
        <f t="shared" si="437"/>
        <v>8.1868569605942465</v>
      </c>
      <c r="CQ381" s="79">
        <f>CP381/(($C381/CJ$3))</f>
        <v>1.2691294542033822</v>
      </c>
      <c r="CR381" s="76">
        <f t="shared" si="438"/>
        <v>55</v>
      </c>
      <c r="CS381" s="76">
        <f t="shared" si="439"/>
        <v>10</v>
      </c>
      <c r="CT381" s="76">
        <v>1</v>
      </c>
      <c r="CU381" s="67">
        <f t="shared" si="440"/>
        <v>2.6</v>
      </c>
      <c r="CV381" s="75">
        <f>CV380*CT381</f>
        <v>48</v>
      </c>
      <c r="CW381" s="75">
        <f t="shared" si="441"/>
        <v>6864</v>
      </c>
      <c r="CX381" s="75">
        <f t="shared" si="442"/>
        <v>20480.000000000076</v>
      </c>
      <c r="CY381" s="75">
        <f t="shared" si="443"/>
        <v>1.8889465931479059E+24</v>
      </c>
      <c r="CZ381" s="75">
        <f t="shared" si="444"/>
        <v>348160</v>
      </c>
      <c r="DA381" s="106">
        <f t="shared" si="445"/>
        <v>2.983682983682995</v>
      </c>
      <c r="DB381" s="79">
        <f>DA381/(($C381/CU$3))</f>
        <v>0.52629414908926642</v>
      </c>
    </row>
    <row r="382" spans="1:106">
      <c r="A382" s="67">
        <v>8192</v>
      </c>
      <c r="B382" s="67">
        <f t="shared" si="373"/>
        <v>12.533333333333333</v>
      </c>
      <c r="C382" s="88">
        <f t="shared" si="447"/>
        <v>14.74</v>
      </c>
      <c r="D382" s="92"/>
      <c r="E382" s="70">
        <f t="shared" si="374"/>
        <v>4.3396596884525048E+22</v>
      </c>
      <c r="F382" s="67">
        <f t="shared" si="446"/>
        <v>75.200000000000045</v>
      </c>
      <c r="G382" s="71">
        <v>376</v>
      </c>
      <c r="H382" s="76">
        <f t="shared" si="375"/>
        <v>376</v>
      </c>
      <c r="I382" s="76">
        <f t="shared" si="376"/>
        <v>10</v>
      </c>
      <c r="J382" s="76">
        <v>1</v>
      </c>
      <c r="K382" s="67">
        <f t="shared" si="377"/>
        <v>1</v>
      </c>
      <c r="L382" s="75">
        <f>L381*J382</f>
        <v>5.532943997952E+19</v>
      </c>
      <c r="M382" s="75">
        <f t="shared" si="378"/>
        <v>2.0803869432299519E+22</v>
      </c>
      <c r="N382" s="75">
        <f t="shared" si="379"/>
        <v>4.3396596884525052E+23</v>
      </c>
      <c r="O382" s="75">
        <f t="shared" si="380"/>
        <v>2.1698298442262526E+24</v>
      </c>
      <c r="P382" s="75">
        <f t="shared" si="381"/>
        <v>348433.06666666665</v>
      </c>
      <c r="Q382" s="106">
        <f t="shared" si="448"/>
        <v>20.859867932620592</v>
      </c>
      <c r="R382" s="79">
        <f>Q382/(($C382/K$3))</f>
        <v>1.4151877837598774</v>
      </c>
      <c r="S382" s="76">
        <f t="shared" si="382"/>
        <v>366</v>
      </c>
      <c r="T382" s="76">
        <f t="shared" si="383"/>
        <v>10</v>
      </c>
      <c r="U382" s="76">
        <v>1</v>
      </c>
      <c r="V382" s="67">
        <f t="shared" si="384"/>
        <v>1.05</v>
      </c>
      <c r="W382" s="75">
        <f>W381*U382</f>
        <v>5.532943997952E+19</v>
      </c>
      <c r="X382" s="75">
        <f t="shared" si="385"/>
        <v>2.1263103784129537E+22</v>
      </c>
      <c r="Y382" s="75">
        <f t="shared" si="386"/>
        <v>1.0849149221131256E+23</v>
      </c>
      <c r="Z382" s="75">
        <f t="shared" si="387"/>
        <v>2.1698298442262526E+24</v>
      </c>
      <c r="AA382" s="75">
        <f t="shared" si="388"/>
        <v>348433.06666666665</v>
      </c>
      <c r="AB382" s="106">
        <f t="shared" si="389"/>
        <v>5.1023356379555924</v>
      </c>
      <c r="AC382" s="79">
        <f>AB382/(($C382/V$3))</f>
        <v>0.36346352916237262</v>
      </c>
      <c r="AD382" s="76">
        <f t="shared" si="390"/>
        <v>341</v>
      </c>
      <c r="AE382" s="76">
        <f t="shared" si="391"/>
        <v>10</v>
      </c>
      <c r="AF382" s="76">
        <v>1</v>
      </c>
      <c r="AG382" s="67">
        <f t="shared" si="392"/>
        <v>1.175</v>
      </c>
      <c r="AH382" s="75">
        <f>AH381*AF382</f>
        <v>3.688629331968E+18</v>
      </c>
      <c r="AI382" s="75">
        <f t="shared" si="393"/>
        <v>1.4779415575862782E+21</v>
      </c>
      <c r="AJ382" s="75">
        <f t="shared" si="394"/>
        <v>3.3903591316035113E+21</v>
      </c>
      <c r="AK382" s="75">
        <f t="shared" si="395"/>
        <v>2.1698298442262526E+24</v>
      </c>
      <c r="AL382" s="75">
        <f t="shared" si="396"/>
        <v>348433.06666666665</v>
      </c>
      <c r="AM382" s="106">
        <f t="shared" si="397"/>
        <v>2.2939737462559249</v>
      </c>
      <c r="AN382" s="79">
        <f>AM382/(($C382/AG$3))</f>
        <v>0.18286425724903066</v>
      </c>
      <c r="AO382" s="76">
        <f t="shared" si="398"/>
        <v>311</v>
      </c>
      <c r="AP382" s="76">
        <f t="shared" si="399"/>
        <v>10</v>
      </c>
      <c r="AQ382" s="76">
        <v>1</v>
      </c>
      <c r="AR382" s="67">
        <f t="shared" si="400"/>
        <v>1.325</v>
      </c>
      <c r="AS382" s="75">
        <f>AS381*AQ382</f>
        <v>1.639390814208E+16</v>
      </c>
      <c r="AT382" s="75">
        <f t="shared" si="401"/>
        <v>6.755519697647616E+18</v>
      </c>
      <c r="AU382" s="75">
        <f t="shared" si="402"/>
        <v>5.2974361431304774E+19</v>
      </c>
      <c r="AV382" s="75">
        <f t="shared" si="403"/>
        <v>2.1698298442262526E+24</v>
      </c>
      <c r="AW382" s="75">
        <f t="shared" si="404"/>
        <v>348433.06666666665</v>
      </c>
      <c r="AX382" s="106">
        <f t="shared" si="405"/>
        <v>7.8416411767330532</v>
      </c>
      <c r="AY382" s="79">
        <f>AX382/(($C382/AR$3))</f>
        <v>0.7048965101201693</v>
      </c>
      <c r="AZ382" s="76">
        <f t="shared" si="406"/>
        <v>274</v>
      </c>
      <c r="BA382" s="76">
        <f t="shared" si="407"/>
        <v>10</v>
      </c>
      <c r="BB382" s="76">
        <v>1</v>
      </c>
      <c r="BC382" s="67">
        <f t="shared" si="408"/>
        <v>1.51</v>
      </c>
      <c r="BD382" s="75">
        <f>BD381*BB382</f>
        <v>72861813964800</v>
      </c>
      <c r="BE382" s="75">
        <f t="shared" si="409"/>
        <v>3.0145846909796352E+16</v>
      </c>
      <c r="BF382" s="75">
        <f t="shared" si="410"/>
        <v>3.136488953974137E+17</v>
      </c>
      <c r="BG382" s="75">
        <f t="shared" si="411"/>
        <v>2.1698298442262526E+24</v>
      </c>
      <c r="BH382" s="75">
        <f t="shared" si="412"/>
        <v>348433.06666666665</v>
      </c>
      <c r="BI382" s="106">
        <f t="shared" si="413"/>
        <v>10.404381616344264</v>
      </c>
      <c r="BJ382" s="79">
        <f>BI382/(($C382/BC$3))</f>
        <v>1.0658491343744803</v>
      </c>
      <c r="BK382" s="76">
        <f t="shared" si="414"/>
        <v>224</v>
      </c>
      <c r="BL382" s="76">
        <f t="shared" si="415"/>
        <v>10</v>
      </c>
      <c r="BM382" s="76">
        <v>1</v>
      </c>
      <c r="BN382" s="67">
        <f t="shared" si="416"/>
        <v>1.76</v>
      </c>
      <c r="BO382" s="75">
        <f>BO381*BM382</f>
        <v>371743948800</v>
      </c>
      <c r="BP382" s="75">
        <f t="shared" si="417"/>
        <v>146556334374912</v>
      </c>
      <c r="BQ382" s="75">
        <f t="shared" si="418"/>
        <v>306297749411535.87</v>
      </c>
      <c r="BR382" s="75">
        <f t="shared" si="419"/>
        <v>2.1698298442262526E+24</v>
      </c>
      <c r="BS382" s="75">
        <f t="shared" si="420"/>
        <v>348433.06666666665</v>
      </c>
      <c r="BT382" s="106">
        <f t="shared" si="421"/>
        <v>2.0899659555347676</v>
      </c>
      <c r="BU382" s="79">
        <f>BT382/(($C382/BN$3))</f>
        <v>0.24954817379519614</v>
      </c>
      <c r="BV382" s="76">
        <f t="shared" si="422"/>
        <v>169</v>
      </c>
      <c r="BW382" s="76">
        <f t="shared" si="423"/>
        <v>10</v>
      </c>
      <c r="BX382" s="76">
        <v>1</v>
      </c>
      <c r="BY382" s="67">
        <f t="shared" si="424"/>
        <v>2.0350000000000001</v>
      </c>
      <c r="BZ382" s="75">
        <f>BZ381*BX382</f>
        <v>135475200</v>
      </c>
      <c r="CA382" s="75">
        <f t="shared" si="425"/>
        <v>46591953408</v>
      </c>
      <c r="CB382" s="75">
        <f t="shared" si="426"/>
        <v>149559447954.85095</v>
      </c>
      <c r="CC382" s="75">
        <f t="shared" si="427"/>
        <v>2.1698298442262526E+24</v>
      </c>
      <c r="CD382" s="75">
        <f t="shared" si="428"/>
        <v>348433.06666666665</v>
      </c>
      <c r="CE382" s="106">
        <f t="shared" si="429"/>
        <v>3.2099844933561226</v>
      </c>
      <c r="CF382" s="79">
        <f>CE382/(($C382/BY$3))</f>
        <v>0.44316950094841995</v>
      </c>
      <c r="CG382" s="76">
        <f t="shared" si="430"/>
        <v>119</v>
      </c>
      <c r="CH382" s="76">
        <f t="shared" si="431"/>
        <v>10</v>
      </c>
      <c r="CI382" s="76">
        <v>1</v>
      </c>
      <c r="CJ382" s="67">
        <f t="shared" si="432"/>
        <v>2.2850000000000001</v>
      </c>
      <c r="CK382" s="75">
        <f>CK381*CI382</f>
        <v>57600</v>
      </c>
      <c r="CL382" s="75">
        <f t="shared" si="433"/>
        <v>15662304.000000002</v>
      </c>
      <c r="CM382" s="75">
        <f t="shared" si="434"/>
        <v>146054148.39340866</v>
      </c>
      <c r="CN382" s="75">
        <f t="shared" si="435"/>
        <v>2.1698298442262526E+24</v>
      </c>
      <c r="CO382" s="75">
        <f t="shared" si="436"/>
        <v>348433.06666666665</v>
      </c>
      <c r="CP382" s="106">
        <f t="shared" si="437"/>
        <v>9.3252019877413073</v>
      </c>
      <c r="CQ382" s="79">
        <f>CP382/(($C382/CJ$3))</f>
        <v>1.4455961018988392</v>
      </c>
      <c r="CR382" s="76">
        <f t="shared" si="438"/>
        <v>56</v>
      </c>
      <c r="CS382" s="76">
        <f t="shared" si="439"/>
        <v>10</v>
      </c>
      <c r="CT382" s="76">
        <v>1</v>
      </c>
      <c r="CU382" s="67">
        <f t="shared" si="440"/>
        <v>2.6</v>
      </c>
      <c r="CV382" s="75">
        <f>CV381*CT382</f>
        <v>48</v>
      </c>
      <c r="CW382" s="75">
        <f t="shared" si="441"/>
        <v>6988.8</v>
      </c>
      <c r="CX382" s="75">
        <f t="shared" si="442"/>
        <v>23525.342310339365</v>
      </c>
      <c r="CY382" s="75">
        <f t="shared" si="443"/>
        <v>2.1698298442262526E+24</v>
      </c>
      <c r="CZ382" s="75">
        <f t="shared" si="444"/>
        <v>348433.06666666665</v>
      </c>
      <c r="DA382" s="106">
        <f t="shared" si="445"/>
        <v>3.3661490256323496</v>
      </c>
      <c r="DB382" s="79">
        <f>DA382/(($C382/CU$3))</f>
        <v>0.59375763003012949</v>
      </c>
    </row>
    <row r="383" spans="1:106">
      <c r="A383" s="67">
        <v>8192</v>
      </c>
      <c r="B383" s="67">
        <f t="shared" si="373"/>
        <v>12.566666666666666</v>
      </c>
      <c r="C383" s="88">
        <f t="shared" si="447"/>
        <v>14.74</v>
      </c>
      <c r="D383" s="92"/>
      <c r="E383" s="70">
        <f t="shared" si="374"/>
        <v>4.9849599453723403E+22</v>
      </c>
      <c r="F383" s="67">
        <f t="shared" si="446"/>
        <v>75.400000000000034</v>
      </c>
      <c r="G383" s="71">
        <v>377</v>
      </c>
      <c r="H383" s="76">
        <f t="shared" si="375"/>
        <v>377</v>
      </c>
      <c r="I383" s="76">
        <f t="shared" si="376"/>
        <v>10</v>
      </c>
      <c r="J383" s="76">
        <v>1</v>
      </c>
      <c r="K383" s="67">
        <f t="shared" si="377"/>
        <v>1</v>
      </c>
      <c r="L383" s="75">
        <f>L382*J383</f>
        <v>5.532943997952E+19</v>
      </c>
      <c r="M383" s="75">
        <f t="shared" si="378"/>
        <v>2.0859198872279042E+22</v>
      </c>
      <c r="N383" s="75">
        <f t="shared" si="379"/>
        <v>4.9849599453723403E+23</v>
      </c>
      <c r="O383" s="75">
        <f t="shared" si="380"/>
        <v>2.4924799726861701E+24</v>
      </c>
      <c r="P383" s="75">
        <f t="shared" si="381"/>
        <v>348706.1333333333</v>
      </c>
      <c r="Q383" s="106">
        <f t="shared" si="448"/>
        <v>23.898137104379082</v>
      </c>
      <c r="R383" s="79">
        <f>Q383/(($C383/K$3))</f>
        <v>1.6213118795372512</v>
      </c>
      <c r="S383" s="76">
        <f t="shared" si="382"/>
        <v>367</v>
      </c>
      <c r="T383" s="76">
        <f t="shared" si="383"/>
        <v>10</v>
      </c>
      <c r="U383" s="76">
        <v>1</v>
      </c>
      <c r="V383" s="67">
        <f t="shared" si="384"/>
        <v>1.05</v>
      </c>
      <c r="W383" s="75">
        <f>W382*U383</f>
        <v>5.532943997952E+19</v>
      </c>
      <c r="X383" s="75">
        <f t="shared" si="385"/>
        <v>2.1321199696108031E+22</v>
      </c>
      <c r="Y383" s="75">
        <f t="shared" si="386"/>
        <v>1.2462399863430836E+23</v>
      </c>
      <c r="Z383" s="75">
        <f t="shared" si="387"/>
        <v>2.4924799726861701E+24</v>
      </c>
      <c r="AA383" s="75">
        <f t="shared" si="388"/>
        <v>348706.1333333333</v>
      </c>
      <c r="AB383" s="106">
        <f t="shared" si="389"/>
        <v>5.8450744053139374</v>
      </c>
      <c r="AC383" s="79">
        <f>AB383/(($C383/V$3))</f>
        <v>0.4163723287367459</v>
      </c>
      <c r="AD383" s="76">
        <f t="shared" si="390"/>
        <v>342</v>
      </c>
      <c r="AE383" s="76">
        <f t="shared" si="391"/>
        <v>10</v>
      </c>
      <c r="AF383" s="76">
        <v>1</v>
      </c>
      <c r="AG383" s="67">
        <f t="shared" si="392"/>
        <v>1.175</v>
      </c>
      <c r="AH383" s="75">
        <f>AH382*AF383</f>
        <v>3.688629331968E+18</v>
      </c>
      <c r="AI383" s="75">
        <f t="shared" si="393"/>
        <v>1.4822756970513409E+21</v>
      </c>
      <c r="AJ383" s="75">
        <f t="shared" si="394"/>
        <v>3.8944999573221304E+21</v>
      </c>
      <c r="AK383" s="75">
        <f t="shared" si="395"/>
        <v>2.4924799726861701E+24</v>
      </c>
      <c r="AL383" s="75">
        <f t="shared" si="396"/>
        <v>348706.1333333333</v>
      </c>
      <c r="AM383" s="106">
        <f t="shared" si="397"/>
        <v>2.6273789451377874</v>
      </c>
      <c r="AN383" s="79">
        <f>AM383/(($C383/AG$3))</f>
        <v>0.20944167303506786</v>
      </c>
      <c r="AO383" s="76">
        <f t="shared" si="398"/>
        <v>312</v>
      </c>
      <c r="AP383" s="76">
        <f t="shared" si="399"/>
        <v>10</v>
      </c>
      <c r="AQ383" s="76">
        <v>1</v>
      </c>
      <c r="AR383" s="67">
        <f t="shared" si="400"/>
        <v>1.325</v>
      </c>
      <c r="AS383" s="75">
        <f>AS382*AQ383</f>
        <v>1.639390814208E+16</v>
      </c>
      <c r="AT383" s="75">
        <f t="shared" si="401"/>
        <v>6.777241625935872E+18</v>
      </c>
      <c r="AU383" s="75">
        <f t="shared" si="402"/>
        <v>6.0851561833158164E+19</v>
      </c>
      <c r="AV383" s="75">
        <f t="shared" si="403"/>
        <v>2.4924799726861701E+24</v>
      </c>
      <c r="AW383" s="75">
        <f t="shared" si="404"/>
        <v>348706.1333333333</v>
      </c>
      <c r="AX383" s="106">
        <f t="shared" si="405"/>
        <v>8.978809549933251</v>
      </c>
      <c r="AY383" s="79">
        <f>AX383/(($C383/AR$3))</f>
        <v>0.80711822616428475</v>
      </c>
      <c r="AZ383" s="76">
        <f t="shared" si="406"/>
        <v>275</v>
      </c>
      <c r="BA383" s="76">
        <f t="shared" si="407"/>
        <v>10</v>
      </c>
      <c r="BB383" s="76">
        <v>1</v>
      </c>
      <c r="BC383" s="67">
        <f t="shared" si="408"/>
        <v>1.51</v>
      </c>
      <c r="BD383" s="75">
        <f>BD382*BB383</f>
        <v>72861813964800</v>
      </c>
      <c r="BE383" s="75">
        <f t="shared" si="409"/>
        <v>3.02558682488832E+16</v>
      </c>
      <c r="BF383" s="75">
        <f t="shared" si="410"/>
        <v>3.6028797018964634E+17</v>
      </c>
      <c r="BG383" s="75">
        <f t="shared" si="411"/>
        <v>2.4924799726861701E+24</v>
      </c>
      <c r="BH383" s="75">
        <f t="shared" si="412"/>
        <v>348706.1333333333</v>
      </c>
      <c r="BI383" s="106">
        <f t="shared" si="413"/>
        <v>11.908036061828939</v>
      </c>
      <c r="BJ383" s="79">
        <f>BI383/(($C383/BC$3))</f>
        <v>1.2198870049770487</v>
      </c>
      <c r="BK383" s="76">
        <f t="shared" si="414"/>
        <v>225</v>
      </c>
      <c r="BL383" s="76">
        <f t="shared" si="415"/>
        <v>10</v>
      </c>
      <c r="BM383" s="76">
        <v>1</v>
      </c>
      <c r="BN383" s="67">
        <f t="shared" si="416"/>
        <v>1.76</v>
      </c>
      <c r="BO383" s="75">
        <f>BO382*BM383</f>
        <v>371743948800</v>
      </c>
      <c r="BP383" s="75">
        <f t="shared" si="417"/>
        <v>147210603724800</v>
      </c>
      <c r="BQ383" s="75">
        <f t="shared" si="418"/>
        <v>351843720888325.37</v>
      </c>
      <c r="BR383" s="75">
        <f t="shared" si="419"/>
        <v>2.4924799726861701E+24</v>
      </c>
      <c r="BS383" s="75">
        <f t="shared" si="420"/>
        <v>348706.1333333333</v>
      </c>
      <c r="BT383" s="106">
        <f t="shared" si="421"/>
        <v>2.3900704975442717</v>
      </c>
      <c r="BU383" s="79">
        <f>BT383/(($C383/BN$3))</f>
        <v>0.28538155194558468</v>
      </c>
      <c r="BV383" s="76">
        <f t="shared" si="422"/>
        <v>170</v>
      </c>
      <c r="BW383" s="76">
        <f t="shared" si="423"/>
        <v>10</v>
      </c>
      <c r="BX383" s="76">
        <v>1</v>
      </c>
      <c r="BY383" s="67">
        <f t="shared" si="424"/>
        <v>2.0350000000000001</v>
      </c>
      <c r="BZ383" s="75">
        <f>BZ382*BX383</f>
        <v>135475200</v>
      </c>
      <c r="CA383" s="75">
        <f t="shared" si="425"/>
        <v>46867645440</v>
      </c>
      <c r="CB383" s="75">
        <f t="shared" si="426"/>
        <v>171798691840.00195</v>
      </c>
      <c r="CC383" s="75">
        <f t="shared" si="427"/>
        <v>2.4924799726861701E+24</v>
      </c>
      <c r="CD383" s="75">
        <f t="shared" si="428"/>
        <v>348706.1333333333</v>
      </c>
      <c r="CE383" s="106">
        <f t="shared" si="429"/>
        <v>3.6656138841013206</v>
      </c>
      <c r="CF383" s="79">
        <f>CE383/(($C383/BY$3))</f>
        <v>0.50607355862592862</v>
      </c>
      <c r="CG383" s="76">
        <f t="shared" si="430"/>
        <v>120</v>
      </c>
      <c r="CH383" s="76">
        <f t="shared" si="431"/>
        <v>10</v>
      </c>
      <c r="CI383" s="76">
        <v>12</v>
      </c>
      <c r="CJ383" s="67">
        <f t="shared" si="432"/>
        <v>2.2850000000000001</v>
      </c>
      <c r="CK383" s="75">
        <f>CK382*CI383</f>
        <v>691200</v>
      </c>
      <c r="CL383" s="75">
        <f t="shared" si="433"/>
        <v>189527040</v>
      </c>
      <c r="CM383" s="75">
        <f t="shared" si="434"/>
        <v>167772160.00000134</v>
      </c>
      <c r="CN383" s="75">
        <f t="shared" si="435"/>
        <v>2.4924799726861701E+24</v>
      </c>
      <c r="CO383" s="75">
        <f t="shared" si="436"/>
        <v>348706.1333333333</v>
      </c>
      <c r="CP383" s="106">
        <f t="shared" si="437"/>
        <v>0.88521490126158964</v>
      </c>
      <c r="CQ383" s="79">
        <f>CP383/(($C383/CJ$3))</f>
        <v>0.13722632628105377</v>
      </c>
      <c r="CR383" s="76">
        <f t="shared" si="438"/>
        <v>57</v>
      </c>
      <c r="CS383" s="76">
        <f t="shared" si="439"/>
        <v>10</v>
      </c>
      <c r="CT383" s="76">
        <v>1</v>
      </c>
      <c r="CU383" s="67">
        <f t="shared" si="440"/>
        <v>2.6</v>
      </c>
      <c r="CV383" s="75">
        <f>CV382*CT383</f>
        <v>48</v>
      </c>
      <c r="CW383" s="75">
        <f t="shared" si="441"/>
        <v>7113.6</v>
      </c>
      <c r="CX383" s="75">
        <f t="shared" si="442"/>
        <v>27023.522012628982</v>
      </c>
      <c r="CY383" s="75">
        <f t="shared" si="443"/>
        <v>2.4924799726861701E+24</v>
      </c>
      <c r="CZ383" s="75">
        <f t="shared" si="444"/>
        <v>348706.1333333333</v>
      </c>
      <c r="DA383" s="106">
        <f t="shared" si="445"/>
        <v>3.7988531844114064</v>
      </c>
      <c r="DB383" s="79">
        <f>DA383/(($C383/CU$3))</f>
        <v>0.67008265125302957</v>
      </c>
    </row>
    <row r="384" spans="1:106">
      <c r="A384" s="67">
        <v>8192</v>
      </c>
      <c r="B384" s="67">
        <f t="shared" si="373"/>
        <v>12.6</v>
      </c>
      <c r="C384" s="88">
        <f t="shared" si="447"/>
        <v>14.74</v>
      </c>
      <c r="D384" s="92"/>
      <c r="E384" s="70">
        <f t="shared" si="374"/>
        <v>5.7262152889753145E+22</v>
      </c>
      <c r="F384" s="67">
        <f t="shared" si="446"/>
        <v>75.600000000000037</v>
      </c>
      <c r="G384" s="71">
        <v>378</v>
      </c>
      <c r="H384" s="76">
        <f t="shared" si="375"/>
        <v>378</v>
      </c>
      <c r="I384" s="76">
        <f t="shared" si="376"/>
        <v>10</v>
      </c>
      <c r="J384" s="76">
        <v>1</v>
      </c>
      <c r="K384" s="67">
        <f t="shared" si="377"/>
        <v>1</v>
      </c>
      <c r="L384" s="75">
        <f>L383*J384</f>
        <v>5.532943997952E+19</v>
      </c>
      <c r="M384" s="75">
        <f t="shared" si="378"/>
        <v>2.091452831225856E+22</v>
      </c>
      <c r="N384" s="75">
        <f t="shared" si="379"/>
        <v>5.7262152889753145E+23</v>
      </c>
      <c r="O384" s="75">
        <f t="shared" si="380"/>
        <v>2.8631076444876571E+24</v>
      </c>
      <c r="P384" s="75">
        <f t="shared" si="381"/>
        <v>348979.20000000001</v>
      </c>
      <c r="Q384" s="106">
        <f t="shared" si="448"/>
        <v>27.379127099983545</v>
      </c>
      <c r="R384" s="79">
        <f>Q384/(($C384/K$3))</f>
        <v>1.8574713093611632</v>
      </c>
      <c r="S384" s="76">
        <f t="shared" si="382"/>
        <v>368</v>
      </c>
      <c r="T384" s="76">
        <f t="shared" si="383"/>
        <v>10</v>
      </c>
      <c r="U384" s="76">
        <v>1</v>
      </c>
      <c r="V384" s="67">
        <f t="shared" si="384"/>
        <v>1.05</v>
      </c>
      <c r="W384" s="75">
        <f>W383*U384</f>
        <v>5.532943997952E+19</v>
      </c>
      <c r="X384" s="75">
        <f t="shared" si="385"/>
        <v>2.1379295608086525E+22</v>
      </c>
      <c r="Y384" s="75">
        <f t="shared" si="386"/>
        <v>1.4315538222438278E+23</v>
      </c>
      <c r="Z384" s="75">
        <f t="shared" si="387"/>
        <v>2.8631076444876571E+24</v>
      </c>
      <c r="AA384" s="75">
        <f t="shared" si="388"/>
        <v>348979.20000000001</v>
      </c>
      <c r="AB384" s="106">
        <f t="shared" si="389"/>
        <v>6.6959821711916252</v>
      </c>
      <c r="AC384" s="79">
        <f>AB384/(($C384/V$3))</f>
        <v>0.47698651830062461</v>
      </c>
      <c r="AD384" s="76">
        <f t="shared" si="390"/>
        <v>343</v>
      </c>
      <c r="AE384" s="76">
        <f t="shared" si="391"/>
        <v>10</v>
      </c>
      <c r="AF384" s="76">
        <v>1</v>
      </c>
      <c r="AG384" s="67">
        <f t="shared" si="392"/>
        <v>1.175</v>
      </c>
      <c r="AH384" s="75">
        <f>AH383*AF384</f>
        <v>3.688629331968E+18</v>
      </c>
      <c r="AI384" s="75">
        <f t="shared" si="393"/>
        <v>1.4866098365164033E+21</v>
      </c>
      <c r="AJ384" s="75">
        <f t="shared" si="394"/>
        <v>4.4736056945119545E+21</v>
      </c>
      <c r="AK384" s="75">
        <f t="shared" si="395"/>
        <v>2.8631076444876571E+24</v>
      </c>
      <c r="AL384" s="75">
        <f t="shared" si="396"/>
        <v>348979.20000000001</v>
      </c>
      <c r="AM384" s="106">
        <f t="shared" si="397"/>
        <v>3.0092668463670513</v>
      </c>
      <c r="AN384" s="79">
        <f>AM384/(($C384/AG$3))</f>
        <v>0.23988389039900174</v>
      </c>
      <c r="AO384" s="76">
        <f t="shared" si="398"/>
        <v>313</v>
      </c>
      <c r="AP384" s="76">
        <f t="shared" si="399"/>
        <v>10</v>
      </c>
      <c r="AQ384" s="76">
        <v>1</v>
      </c>
      <c r="AR384" s="67">
        <f t="shared" si="400"/>
        <v>1.325</v>
      </c>
      <c r="AS384" s="75">
        <f>AS383*AQ384</f>
        <v>1.639390814208E+16</v>
      </c>
      <c r="AT384" s="75">
        <f t="shared" si="401"/>
        <v>6.798963554224128E+18</v>
      </c>
      <c r="AU384" s="75">
        <f t="shared" si="402"/>
        <v>6.9900088976749158E+19</v>
      </c>
      <c r="AV384" s="75">
        <f t="shared" si="403"/>
        <v>2.8631076444876571E+24</v>
      </c>
      <c r="AW384" s="75">
        <f t="shared" si="404"/>
        <v>348979.20000000001</v>
      </c>
      <c r="AX384" s="106">
        <f t="shared" si="405"/>
        <v>10.280991862843702</v>
      </c>
      <c r="AY384" s="79">
        <f>AX384/(($C384/AR$3))</f>
        <v>0.92417328482143191</v>
      </c>
      <c r="AZ384" s="76">
        <f t="shared" si="406"/>
        <v>276</v>
      </c>
      <c r="BA384" s="76">
        <f t="shared" si="407"/>
        <v>10</v>
      </c>
      <c r="BB384" s="76">
        <v>1</v>
      </c>
      <c r="BC384" s="67">
        <f t="shared" si="408"/>
        <v>1.51</v>
      </c>
      <c r="BD384" s="75">
        <f>BD383*BB384</f>
        <v>72861813964800</v>
      </c>
      <c r="BE384" s="75">
        <f t="shared" si="409"/>
        <v>3.0365889587970048E+16</v>
      </c>
      <c r="BF384" s="75">
        <f t="shared" si="410"/>
        <v>4.1386219868206752E+17</v>
      </c>
      <c r="BG384" s="75">
        <f t="shared" si="411"/>
        <v>2.8631076444876571E+24</v>
      </c>
      <c r="BH384" s="75">
        <f t="shared" si="412"/>
        <v>348979.20000000001</v>
      </c>
      <c r="BI384" s="106">
        <f t="shared" si="413"/>
        <v>13.629180778093387</v>
      </c>
      <c r="BJ384" s="79">
        <f>BI384/(($C384/BC$3))</f>
        <v>1.396205086493963</v>
      </c>
      <c r="BK384" s="76">
        <f t="shared" si="414"/>
        <v>226</v>
      </c>
      <c r="BL384" s="76">
        <f t="shared" si="415"/>
        <v>10</v>
      </c>
      <c r="BM384" s="76">
        <v>1</v>
      </c>
      <c r="BN384" s="67">
        <f t="shared" si="416"/>
        <v>1.76</v>
      </c>
      <c r="BO384" s="75">
        <f>BO383*BM384</f>
        <v>371743948800</v>
      </c>
      <c r="BP384" s="75">
        <f t="shared" si="417"/>
        <v>147864873074688</v>
      </c>
      <c r="BQ384" s="75">
        <f t="shared" si="418"/>
        <v>404162303400455.25</v>
      </c>
      <c r="BR384" s="75">
        <f t="shared" si="419"/>
        <v>2.8631076444876571E+24</v>
      </c>
      <c r="BS384" s="75">
        <f t="shared" si="420"/>
        <v>348979.20000000001</v>
      </c>
      <c r="BT384" s="106">
        <f t="shared" si="421"/>
        <v>2.73332195129474</v>
      </c>
      <c r="BU384" s="79">
        <f>BT384/(($C384/BN$3))</f>
        <v>0.32636680015459579</v>
      </c>
      <c r="BV384" s="76">
        <f t="shared" si="422"/>
        <v>171</v>
      </c>
      <c r="BW384" s="76">
        <f t="shared" si="423"/>
        <v>10</v>
      </c>
      <c r="BX384" s="76">
        <v>1</v>
      </c>
      <c r="BY384" s="67">
        <f t="shared" si="424"/>
        <v>2.0350000000000001</v>
      </c>
      <c r="BZ384" s="75">
        <f>BZ383*BX384</f>
        <v>135475200</v>
      </c>
      <c r="CA384" s="75">
        <f t="shared" si="425"/>
        <v>47143337472</v>
      </c>
      <c r="CB384" s="75">
        <f t="shared" si="426"/>
        <v>197344874707.25281</v>
      </c>
      <c r="CC384" s="75">
        <f t="shared" si="427"/>
        <v>2.8631076444876571E+24</v>
      </c>
      <c r="CD384" s="75">
        <f t="shared" si="428"/>
        <v>348979.20000000001</v>
      </c>
      <c r="CE384" s="106">
        <f t="shared" si="429"/>
        <v>4.1860607519453303</v>
      </c>
      <c r="CF384" s="79">
        <f>CE384/(($C384/BY$3))</f>
        <v>0.5779262978431986</v>
      </c>
      <c r="CG384" s="76">
        <f t="shared" si="430"/>
        <v>121</v>
      </c>
      <c r="CH384" s="76">
        <f t="shared" si="431"/>
        <v>10</v>
      </c>
      <c r="CI384" s="76">
        <v>1</v>
      </c>
      <c r="CJ384" s="67">
        <f t="shared" si="432"/>
        <v>2.2850000000000001</v>
      </c>
      <c r="CK384" s="75">
        <f>CK383*CI384</f>
        <v>691200</v>
      </c>
      <c r="CL384" s="75">
        <f t="shared" si="433"/>
        <v>191106432</v>
      </c>
      <c r="CM384" s="75">
        <f t="shared" si="434"/>
        <v>192719604.20630097</v>
      </c>
      <c r="CN384" s="75">
        <f t="shared" si="435"/>
        <v>2.8631076444876571E+24</v>
      </c>
      <c r="CO384" s="75">
        <f t="shared" si="436"/>
        <v>348979.20000000001</v>
      </c>
      <c r="CP384" s="106">
        <f t="shared" si="437"/>
        <v>1.0084412240311251</v>
      </c>
      <c r="CQ384" s="79">
        <f>CP384/(($C384/CJ$3))</f>
        <v>0.15632891430875992</v>
      </c>
      <c r="CR384" s="76">
        <f t="shared" si="438"/>
        <v>58</v>
      </c>
      <c r="CS384" s="76">
        <f t="shared" si="439"/>
        <v>10</v>
      </c>
      <c r="CT384" s="76">
        <v>1</v>
      </c>
      <c r="CU384" s="67">
        <f t="shared" si="440"/>
        <v>2.6</v>
      </c>
      <c r="CV384" s="75">
        <f>CV383*CT384</f>
        <v>48</v>
      </c>
      <c r="CW384" s="75">
        <f t="shared" si="441"/>
        <v>7238.4000000000005</v>
      </c>
      <c r="CX384" s="75">
        <f t="shared" si="442"/>
        <v>31041.875282133071</v>
      </c>
      <c r="CY384" s="75">
        <f t="shared" si="443"/>
        <v>2.8631076444876571E+24</v>
      </c>
      <c r="CZ384" s="75">
        <f t="shared" si="444"/>
        <v>348979.20000000001</v>
      </c>
      <c r="DA384" s="106">
        <f t="shared" si="445"/>
        <v>4.288499569260205</v>
      </c>
      <c r="DB384" s="79">
        <f>DA384/(($C384/CU$3))</f>
        <v>0.75645175577181356</v>
      </c>
    </row>
    <row r="385" spans="1:106">
      <c r="A385" s="67">
        <v>8192</v>
      </c>
      <c r="B385" s="67">
        <f t="shared" si="373"/>
        <v>12.633333333333333</v>
      </c>
      <c r="C385" s="88">
        <f t="shared" si="447"/>
        <v>14.74</v>
      </c>
      <c r="D385" s="92"/>
      <c r="E385" s="70">
        <f t="shared" si="374"/>
        <v>6.5776940828048159E+22</v>
      </c>
      <c r="F385" s="67">
        <f t="shared" si="446"/>
        <v>75.80000000000004</v>
      </c>
      <c r="G385" s="71">
        <v>379</v>
      </c>
      <c r="H385" s="76">
        <f t="shared" si="375"/>
        <v>379</v>
      </c>
      <c r="I385" s="76">
        <f t="shared" si="376"/>
        <v>10</v>
      </c>
      <c r="J385" s="76">
        <v>1</v>
      </c>
      <c r="K385" s="67">
        <f t="shared" si="377"/>
        <v>1</v>
      </c>
      <c r="L385" s="75">
        <f>L384*J385</f>
        <v>5.532943997952E+19</v>
      </c>
      <c r="M385" s="75">
        <f t="shared" si="378"/>
        <v>2.0969857752238079E+22</v>
      </c>
      <c r="N385" s="75">
        <f t="shared" si="379"/>
        <v>6.5776940828048163E+23</v>
      </c>
      <c r="O385" s="75">
        <f t="shared" si="380"/>
        <v>3.2888470414024081E+24</v>
      </c>
      <c r="P385" s="75">
        <f t="shared" si="381"/>
        <v>349252.26666666666</v>
      </c>
      <c r="Q385" s="106">
        <f t="shared" si="448"/>
        <v>31.367375785383139</v>
      </c>
      <c r="R385" s="79">
        <f>Q385/(($C385/K$3))</f>
        <v>2.1280444901888154</v>
      </c>
      <c r="S385" s="76">
        <f t="shared" si="382"/>
        <v>369</v>
      </c>
      <c r="T385" s="76">
        <f t="shared" si="383"/>
        <v>10</v>
      </c>
      <c r="U385" s="76">
        <v>1</v>
      </c>
      <c r="V385" s="67">
        <f t="shared" si="384"/>
        <v>1.05</v>
      </c>
      <c r="W385" s="75">
        <f>W384*U385</f>
        <v>5.532943997952E+19</v>
      </c>
      <c r="X385" s="75">
        <f t="shared" si="385"/>
        <v>2.1437391520065024E+22</v>
      </c>
      <c r="Y385" s="75">
        <f t="shared" si="386"/>
        <v>1.6444235207012031E+23</v>
      </c>
      <c r="Z385" s="75">
        <f t="shared" si="387"/>
        <v>3.2888470414024081E+24</v>
      </c>
      <c r="AA385" s="75">
        <f t="shared" si="388"/>
        <v>349252.26666666666</v>
      </c>
      <c r="AB385" s="106">
        <f t="shared" si="389"/>
        <v>7.6708190880502016</v>
      </c>
      <c r="AC385" s="79">
        <f>AB385/(($C385/V$3))</f>
        <v>0.54642876814468877</v>
      </c>
      <c r="AD385" s="76">
        <f t="shared" si="390"/>
        <v>344</v>
      </c>
      <c r="AE385" s="76">
        <f t="shared" si="391"/>
        <v>10</v>
      </c>
      <c r="AF385" s="76">
        <v>1</v>
      </c>
      <c r="AG385" s="67">
        <f t="shared" si="392"/>
        <v>1.175</v>
      </c>
      <c r="AH385" s="75">
        <f>AH384*AF385</f>
        <v>3.688629331968E+18</v>
      </c>
      <c r="AI385" s="75">
        <f t="shared" si="393"/>
        <v>1.4909439759814657E+21</v>
      </c>
      <c r="AJ385" s="75">
        <f t="shared" si="394"/>
        <v>5.1388235021912501E+21</v>
      </c>
      <c r="AK385" s="75">
        <f t="shared" si="395"/>
        <v>3.2888470414024081E+24</v>
      </c>
      <c r="AL385" s="75">
        <f t="shared" si="396"/>
        <v>349252.26666666666</v>
      </c>
      <c r="AM385" s="106">
        <f t="shared" si="397"/>
        <v>3.4466912137382231</v>
      </c>
      <c r="AN385" s="79">
        <f>AM385/(($C385/AG$3))</f>
        <v>0.27475320055240249</v>
      </c>
      <c r="AO385" s="76">
        <f t="shared" si="398"/>
        <v>314</v>
      </c>
      <c r="AP385" s="76">
        <f t="shared" si="399"/>
        <v>10</v>
      </c>
      <c r="AQ385" s="76">
        <v>1</v>
      </c>
      <c r="AR385" s="67">
        <f t="shared" si="400"/>
        <v>1.325</v>
      </c>
      <c r="AS385" s="75">
        <f>AS384*AQ385</f>
        <v>1.639390814208E+16</v>
      </c>
      <c r="AT385" s="75">
        <f t="shared" si="401"/>
        <v>6.820685482512384E+18</v>
      </c>
      <c r="AU385" s="75">
        <f t="shared" si="402"/>
        <v>8.0294117221738119E+19</v>
      </c>
      <c r="AV385" s="75">
        <f t="shared" si="403"/>
        <v>3.2888470414024081E+24</v>
      </c>
      <c r="AW385" s="75">
        <f t="shared" si="404"/>
        <v>349252.26666666666</v>
      </c>
      <c r="AX385" s="106">
        <f t="shared" si="405"/>
        <v>11.772147744915804</v>
      </c>
      <c r="AY385" s="79">
        <f>AX385/(($C385/AR$3))</f>
        <v>1.0582154519683473</v>
      </c>
      <c r="AZ385" s="76">
        <f t="shared" si="406"/>
        <v>277</v>
      </c>
      <c r="BA385" s="76">
        <f t="shared" si="407"/>
        <v>10</v>
      </c>
      <c r="BB385" s="76">
        <v>1</v>
      </c>
      <c r="BC385" s="67">
        <f t="shared" si="408"/>
        <v>1.51</v>
      </c>
      <c r="BD385" s="75">
        <f>BD384*BB385</f>
        <v>72861813964800</v>
      </c>
      <c r="BE385" s="75">
        <f t="shared" si="409"/>
        <v>3.0475910927056896E+16</v>
      </c>
      <c r="BF385" s="75">
        <f t="shared" si="410"/>
        <v>4.7540282682154694E+17</v>
      </c>
      <c r="BG385" s="75">
        <f t="shared" si="411"/>
        <v>3.2888470414024081E+24</v>
      </c>
      <c r="BH385" s="75">
        <f t="shared" si="412"/>
        <v>349252.26666666666</v>
      </c>
      <c r="BI385" s="106">
        <f t="shared" si="413"/>
        <v>15.599298342858665</v>
      </c>
      <c r="BJ385" s="79">
        <f>BI385/(($C385/BC$3))</f>
        <v>1.5980285276605553</v>
      </c>
      <c r="BK385" s="76">
        <f t="shared" si="414"/>
        <v>227</v>
      </c>
      <c r="BL385" s="76">
        <f t="shared" si="415"/>
        <v>10</v>
      </c>
      <c r="BM385" s="76">
        <v>1</v>
      </c>
      <c r="BN385" s="67">
        <f t="shared" si="416"/>
        <v>1.76</v>
      </c>
      <c r="BO385" s="75">
        <f>BO384*BM385</f>
        <v>371743948800</v>
      </c>
      <c r="BP385" s="75">
        <f t="shared" si="417"/>
        <v>148519142424576</v>
      </c>
      <c r="BQ385" s="75">
        <f t="shared" si="418"/>
        <v>464260573067915.56</v>
      </c>
      <c r="BR385" s="75">
        <f t="shared" si="419"/>
        <v>3.2888470414024081E+24</v>
      </c>
      <c r="BS385" s="75">
        <f t="shared" si="420"/>
        <v>349252.26666666666</v>
      </c>
      <c r="BT385" s="106">
        <f t="shared" si="421"/>
        <v>3.1259308765783222</v>
      </c>
      <c r="BU385" s="79">
        <f>BT385/(($C385/BN$3))</f>
        <v>0.37324547780039669</v>
      </c>
      <c r="BV385" s="76">
        <f t="shared" si="422"/>
        <v>172</v>
      </c>
      <c r="BW385" s="76">
        <f t="shared" si="423"/>
        <v>10</v>
      </c>
      <c r="BX385" s="76">
        <v>1</v>
      </c>
      <c r="BY385" s="67">
        <f t="shared" si="424"/>
        <v>2.0350000000000001</v>
      </c>
      <c r="BZ385" s="75">
        <f>BZ384*BX385</f>
        <v>135475200</v>
      </c>
      <c r="CA385" s="75">
        <f t="shared" si="425"/>
        <v>47419029504</v>
      </c>
      <c r="CB385" s="75">
        <f t="shared" si="426"/>
        <v>226689732943.31729</v>
      </c>
      <c r="CC385" s="75">
        <f t="shared" si="427"/>
        <v>3.2888470414024081E+24</v>
      </c>
      <c r="CD385" s="75">
        <f t="shared" si="428"/>
        <v>349252.26666666666</v>
      </c>
      <c r="CE385" s="106">
        <f t="shared" si="429"/>
        <v>4.7805645816558737</v>
      </c>
      <c r="CF385" s="79">
        <f>CE385/(($C385/BY$3))</f>
        <v>0.66000331910920651</v>
      </c>
      <c r="CG385" s="76">
        <f t="shared" si="430"/>
        <v>122</v>
      </c>
      <c r="CH385" s="76">
        <f t="shared" si="431"/>
        <v>10</v>
      </c>
      <c r="CI385" s="76">
        <v>1</v>
      </c>
      <c r="CJ385" s="67">
        <f t="shared" si="432"/>
        <v>2.2850000000000001</v>
      </c>
      <c r="CK385" s="75">
        <f>CK384*CI385</f>
        <v>691200</v>
      </c>
      <c r="CL385" s="75">
        <f t="shared" si="433"/>
        <v>192685824</v>
      </c>
      <c r="CM385" s="75">
        <f t="shared" si="434"/>
        <v>221376692.32745752</v>
      </c>
      <c r="CN385" s="75">
        <f t="shared" si="435"/>
        <v>3.2888470414024081E+24</v>
      </c>
      <c r="CO385" s="75">
        <f t="shared" si="436"/>
        <v>349252.26666666666</v>
      </c>
      <c r="CP385" s="106">
        <f t="shared" si="437"/>
        <v>1.1488997360151285</v>
      </c>
      <c r="CQ385" s="79">
        <f>CP385/(($C385/CJ$3))</f>
        <v>0.17810284238769125</v>
      </c>
      <c r="CR385" s="76">
        <f t="shared" si="438"/>
        <v>59</v>
      </c>
      <c r="CS385" s="76">
        <f t="shared" si="439"/>
        <v>10</v>
      </c>
      <c r="CT385" s="76">
        <v>1</v>
      </c>
      <c r="CU385" s="67">
        <f t="shared" si="440"/>
        <v>2.6</v>
      </c>
      <c r="CV385" s="75">
        <f>CV384*CT385</f>
        <v>48</v>
      </c>
      <c r="CW385" s="75">
        <f t="shared" si="441"/>
        <v>7363.2</v>
      </c>
      <c r="CX385" s="75">
        <f t="shared" si="442"/>
        <v>35657.751072609382</v>
      </c>
      <c r="CY385" s="75">
        <f t="shared" si="443"/>
        <v>3.2888470414024081E+24</v>
      </c>
      <c r="CZ385" s="75">
        <f t="shared" si="444"/>
        <v>349252.26666666666</v>
      </c>
      <c r="DA385" s="106">
        <f t="shared" si="445"/>
        <v>4.8426976141635949</v>
      </c>
      <c r="DB385" s="79">
        <f>DA385/(($C385/CU$3))</f>
        <v>0.85420717753224873</v>
      </c>
    </row>
    <row r="386" spans="1:106">
      <c r="A386" s="67">
        <v>8192</v>
      </c>
      <c r="B386" s="67">
        <f t="shared" si="373"/>
        <v>12.666666666666666</v>
      </c>
      <c r="C386" s="88">
        <f t="shared" si="447"/>
        <v>14.74</v>
      </c>
      <c r="D386" s="92"/>
      <c r="E386" s="70">
        <f t="shared" si="374"/>
        <v>7.5557863725916236E+22</v>
      </c>
      <c r="F386" s="67">
        <f t="shared" si="446"/>
        <v>76.000000000000043</v>
      </c>
      <c r="G386" s="71">
        <v>380</v>
      </c>
      <c r="H386" s="76">
        <f t="shared" si="375"/>
        <v>380</v>
      </c>
      <c r="I386" s="76">
        <f t="shared" si="376"/>
        <v>10</v>
      </c>
      <c r="J386" s="76">
        <v>16</v>
      </c>
      <c r="K386" s="67">
        <f t="shared" si="377"/>
        <v>1</v>
      </c>
      <c r="L386" s="75">
        <f>L385*J386</f>
        <v>8.8527103967232E+20</v>
      </c>
      <c r="M386" s="75">
        <f t="shared" si="378"/>
        <v>3.3640299507548163E+23</v>
      </c>
      <c r="N386" s="75">
        <f t="shared" si="379"/>
        <v>7.5557863725916229E+23</v>
      </c>
      <c r="O386" s="75">
        <f t="shared" si="380"/>
        <v>3.7778931862958117E+24</v>
      </c>
      <c r="P386" s="75">
        <f t="shared" si="381"/>
        <v>349525.33333333331</v>
      </c>
      <c r="Q386" s="106">
        <f t="shared" si="448"/>
        <v>2.246052051616326</v>
      </c>
      <c r="R386" s="79">
        <f>Q386/(($C386/K$3))</f>
        <v>0.15237802249771548</v>
      </c>
      <c r="S386" s="76">
        <f t="shared" si="382"/>
        <v>370</v>
      </c>
      <c r="T386" s="76">
        <f t="shared" si="383"/>
        <v>10</v>
      </c>
      <c r="U386" s="76">
        <v>1</v>
      </c>
      <c r="V386" s="67">
        <f t="shared" si="384"/>
        <v>1.05</v>
      </c>
      <c r="W386" s="75">
        <f>W385*U386</f>
        <v>5.532943997952E+19</v>
      </c>
      <c r="X386" s="75">
        <f t="shared" si="385"/>
        <v>2.1495487432043522E+22</v>
      </c>
      <c r="Y386" s="75">
        <f t="shared" si="386"/>
        <v>1.8889465931479047E+23</v>
      </c>
      <c r="Z386" s="75">
        <f t="shared" si="387"/>
        <v>3.7778931862958117E+24</v>
      </c>
      <c r="AA386" s="75">
        <f t="shared" si="388"/>
        <v>349525.33333333331</v>
      </c>
      <c r="AB386" s="106">
        <f t="shared" si="389"/>
        <v>8.7876425185503564</v>
      </c>
      <c r="AC386" s="79">
        <f>AB386/(($C386/V$3))</f>
        <v>0.62598538972034423</v>
      </c>
      <c r="AD386" s="76">
        <f t="shared" si="390"/>
        <v>345</v>
      </c>
      <c r="AE386" s="76">
        <f t="shared" si="391"/>
        <v>10</v>
      </c>
      <c r="AF386" s="76">
        <v>1</v>
      </c>
      <c r="AG386" s="67">
        <f t="shared" si="392"/>
        <v>1.175</v>
      </c>
      <c r="AH386" s="75">
        <f>AH385*AF386</f>
        <v>3.688629331968E+18</v>
      </c>
      <c r="AI386" s="75">
        <f t="shared" si="393"/>
        <v>1.4952781154465279E+21</v>
      </c>
      <c r="AJ386" s="75">
        <f t="shared" si="394"/>
        <v>5.9029581035871928E+21</v>
      </c>
      <c r="AK386" s="75">
        <f t="shared" si="395"/>
        <v>3.7778931862958117E+24</v>
      </c>
      <c r="AL386" s="75">
        <f t="shared" si="396"/>
        <v>349525.33333333331</v>
      </c>
      <c r="AM386" s="106">
        <f t="shared" si="397"/>
        <v>3.9477325606577343</v>
      </c>
      <c r="AN386" s="79">
        <f>AM386/(($C386/AG$3))</f>
        <v>0.31469374211484658</v>
      </c>
      <c r="AO386" s="76">
        <f t="shared" si="398"/>
        <v>315</v>
      </c>
      <c r="AP386" s="76">
        <f t="shared" si="399"/>
        <v>10</v>
      </c>
      <c r="AQ386" s="76">
        <v>1</v>
      </c>
      <c r="AR386" s="67">
        <f t="shared" si="400"/>
        <v>1.325</v>
      </c>
      <c r="AS386" s="75">
        <f>AS385*AQ386</f>
        <v>1.639390814208E+16</v>
      </c>
      <c r="AT386" s="75">
        <f t="shared" si="401"/>
        <v>6.84240741080064E+18</v>
      </c>
      <c r="AU386" s="75">
        <f t="shared" si="402"/>
        <v>9.2233720368549691E+19</v>
      </c>
      <c r="AV386" s="75">
        <f t="shared" si="403"/>
        <v>3.7778931862958117E+24</v>
      </c>
      <c r="AW386" s="75">
        <f t="shared" si="404"/>
        <v>349525.33333333331</v>
      </c>
      <c r="AX386" s="106">
        <f t="shared" si="405"/>
        <v>13.479717712067263</v>
      </c>
      <c r="AY386" s="79">
        <f>AX386/(($C386/AR$3))</f>
        <v>1.2117113954198862</v>
      </c>
      <c r="AZ386" s="76">
        <f t="shared" si="406"/>
        <v>278</v>
      </c>
      <c r="BA386" s="76">
        <f t="shared" si="407"/>
        <v>10</v>
      </c>
      <c r="BB386" s="76">
        <v>1</v>
      </c>
      <c r="BC386" s="67">
        <f t="shared" si="408"/>
        <v>1.51</v>
      </c>
      <c r="BD386" s="75">
        <f>BD385*BB386</f>
        <v>72861813964800</v>
      </c>
      <c r="BE386" s="75">
        <f t="shared" si="409"/>
        <v>3.0585932266143744E+16</v>
      </c>
      <c r="BF386" s="75">
        <f t="shared" si="410"/>
        <v>5.4609444513085133E+17</v>
      </c>
      <c r="BG386" s="75">
        <f t="shared" si="411"/>
        <v>3.7778931862958117E+24</v>
      </c>
      <c r="BH386" s="75">
        <f t="shared" si="412"/>
        <v>349525.33333333331</v>
      </c>
      <c r="BI386" s="106">
        <f t="shared" si="413"/>
        <v>17.854431912652064</v>
      </c>
      <c r="BJ386" s="79">
        <f>BI386/(($C386/BC$3))</f>
        <v>1.8290496735484816</v>
      </c>
      <c r="BK386" s="76">
        <f t="shared" si="414"/>
        <v>228</v>
      </c>
      <c r="BL386" s="76">
        <f t="shared" si="415"/>
        <v>10</v>
      </c>
      <c r="BM386" s="76">
        <v>1</v>
      </c>
      <c r="BN386" s="67">
        <f t="shared" si="416"/>
        <v>1.76</v>
      </c>
      <c r="BO386" s="75">
        <f>BO385*BM386</f>
        <v>371743948800</v>
      </c>
      <c r="BP386" s="75">
        <f t="shared" si="417"/>
        <v>149173411774464</v>
      </c>
      <c r="BQ386" s="75">
        <f t="shared" si="418"/>
        <v>533295356573095.31</v>
      </c>
      <c r="BR386" s="75">
        <f t="shared" si="419"/>
        <v>3.7778931862958117E+24</v>
      </c>
      <c r="BS386" s="75">
        <f t="shared" si="420"/>
        <v>349525.33333333331</v>
      </c>
      <c r="BT386" s="106">
        <f t="shared" si="421"/>
        <v>3.5750027449890811</v>
      </c>
      <c r="BU386" s="79">
        <f>BT386/(($C386/BN$3))</f>
        <v>0.42686599940168135</v>
      </c>
      <c r="BV386" s="76">
        <f t="shared" si="422"/>
        <v>173</v>
      </c>
      <c r="BW386" s="76">
        <f t="shared" si="423"/>
        <v>10</v>
      </c>
      <c r="BX386" s="76">
        <v>1</v>
      </c>
      <c r="BY386" s="67">
        <f t="shared" si="424"/>
        <v>2.0350000000000001</v>
      </c>
      <c r="BZ386" s="75">
        <f>BZ385*BX386</f>
        <v>135475200</v>
      </c>
      <c r="CA386" s="75">
        <f t="shared" si="425"/>
        <v>47694721536</v>
      </c>
      <c r="CB386" s="75">
        <f t="shared" si="426"/>
        <v>260398123326.70575</v>
      </c>
      <c r="CC386" s="75">
        <f t="shared" si="427"/>
        <v>3.7778931862958117E+24</v>
      </c>
      <c r="CD386" s="75">
        <f t="shared" si="428"/>
        <v>349525.33333333331</v>
      </c>
      <c r="CE386" s="106">
        <f t="shared" si="429"/>
        <v>5.4596843202063168</v>
      </c>
      <c r="CF386" s="79">
        <f>CE386/(($C386/BY$3))</f>
        <v>0.75376238749117064</v>
      </c>
      <c r="CG386" s="76">
        <f t="shared" si="430"/>
        <v>123</v>
      </c>
      <c r="CH386" s="76">
        <f t="shared" si="431"/>
        <v>10</v>
      </c>
      <c r="CI386" s="76">
        <v>1</v>
      </c>
      <c r="CJ386" s="67">
        <f t="shared" si="432"/>
        <v>2.2850000000000001</v>
      </c>
      <c r="CK386" s="75">
        <f>CK385*CI386</f>
        <v>691200</v>
      </c>
      <c r="CL386" s="75">
        <f t="shared" si="433"/>
        <v>194265216</v>
      </c>
      <c r="CM386" s="75">
        <f t="shared" si="434"/>
        <v>254295042.31123522</v>
      </c>
      <c r="CN386" s="75">
        <f t="shared" si="435"/>
        <v>3.7778931862958117E+24</v>
      </c>
      <c r="CO386" s="75">
        <f t="shared" si="436"/>
        <v>349525.33333333331</v>
      </c>
      <c r="CP386" s="106">
        <f t="shared" si="437"/>
        <v>1.30900964952591</v>
      </c>
      <c r="CQ386" s="79">
        <f>CP386/(($C386/CJ$3))</f>
        <v>0.20292313766395553</v>
      </c>
      <c r="CR386" s="76">
        <f t="shared" si="438"/>
        <v>60</v>
      </c>
      <c r="CS386" s="76">
        <f t="shared" si="439"/>
        <v>10</v>
      </c>
      <c r="CT386" s="76">
        <v>10</v>
      </c>
      <c r="CU386" s="67">
        <f t="shared" si="440"/>
        <v>2.6</v>
      </c>
      <c r="CV386" s="75">
        <f>CV385*CT386</f>
        <v>480</v>
      </c>
      <c r="CW386" s="75">
        <f t="shared" si="441"/>
        <v>74880</v>
      </c>
      <c r="CX386" s="75">
        <f t="shared" si="442"/>
        <v>40960.00000000016</v>
      </c>
      <c r="CY386" s="75">
        <f t="shared" si="443"/>
        <v>3.7778931862958117E+24</v>
      </c>
      <c r="CZ386" s="75">
        <f t="shared" si="444"/>
        <v>349525.33333333331</v>
      </c>
      <c r="DA386" s="106">
        <f t="shared" si="445"/>
        <v>0.54700854700854917</v>
      </c>
      <c r="DB386" s="79">
        <f>DA386/(($C386/CU$3))</f>
        <v>9.6487260666365524E-2</v>
      </c>
    </row>
    <row r="387" spans="1:106">
      <c r="A387" s="67">
        <v>8192</v>
      </c>
      <c r="B387" s="67">
        <f t="shared" si="373"/>
        <v>12.7</v>
      </c>
      <c r="C387" s="88">
        <f t="shared" si="447"/>
        <v>14.74</v>
      </c>
      <c r="D387" s="92"/>
      <c r="E387" s="70">
        <f t="shared" si="374"/>
        <v>8.679319376905013E+22</v>
      </c>
      <c r="F387" s="67">
        <f t="shared" si="446"/>
        <v>76.200000000000031</v>
      </c>
      <c r="G387" s="71">
        <v>381</v>
      </c>
      <c r="H387" s="76">
        <f t="shared" si="375"/>
        <v>381</v>
      </c>
      <c r="I387" s="76">
        <f t="shared" si="376"/>
        <v>10</v>
      </c>
      <c r="J387" s="76">
        <v>1</v>
      </c>
      <c r="K387" s="67">
        <f t="shared" si="377"/>
        <v>1</v>
      </c>
      <c r="L387" s="75">
        <f>L386*J387</f>
        <v>8.8527103967232E+20</v>
      </c>
      <c r="M387" s="75">
        <f t="shared" si="378"/>
        <v>3.3728826611515392E+23</v>
      </c>
      <c r="N387" s="75">
        <f t="shared" si="379"/>
        <v>8.679319376905013E+23</v>
      </c>
      <c r="O387" s="75">
        <f t="shared" si="380"/>
        <v>4.3396596884525068E+24</v>
      </c>
      <c r="P387" s="75">
        <f t="shared" si="381"/>
        <v>349798.40000000002</v>
      </c>
      <c r="Q387" s="106">
        <f t="shared" si="448"/>
        <v>2.5732645481185514</v>
      </c>
      <c r="R387" s="79">
        <f>Q387/(($C387/K$3))</f>
        <v>0.17457697070003741</v>
      </c>
      <c r="S387" s="76">
        <f t="shared" si="382"/>
        <v>371</v>
      </c>
      <c r="T387" s="76">
        <f t="shared" si="383"/>
        <v>10</v>
      </c>
      <c r="U387" s="76">
        <v>1</v>
      </c>
      <c r="V387" s="67">
        <f t="shared" si="384"/>
        <v>1.05</v>
      </c>
      <c r="W387" s="75">
        <f>W386*U387</f>
        <v>5.532943997952E+19</v>
      </c>
      <c r="X387" s="75">
        <f t="shared" si="385"/>
        <v>2.155358334402202E+22</v>
      </c>
      <c r="Y387" s="75">
        <f t="shared" si="386"/>
        <v>2.1698298442262519E+23</v>
      </c>
      <c r="Z387" s="75">
        <f t="shared" si="387"/>
        <v>4.3396596884525068E+24</v>
      </c>
      <c r="AA387" s="75">
        <f t="shared" si="388"/>
        <v>349798.40000000002</v>
      </c>
      <c r="AB387" s="106">
        <f t="shared" si="389"/>
        <v>10.0671420134326</v>
      </c>
      <c r="AC387" s="79">
        <f>AB387/(($C387/V$3))</f>
        <v>0.71713019770042263</v>
      </c>
      <c r="AD387" s="76">
        <f t="shared" si="390"/>
        <v>346</v>
      </c>
      <c r="AE387" s="76">
        <f t="shared" si="391"/>
        <v>10</v>
      </c>
      <c r="AF387" s="76">
        <v>1</v>
      </c>
      <c r="AG387" s="67">
        <f t="shared" si="392"/>
        <v>1.175</v>
      </c>
      <c r="AH387" s="75">
        <f>AH386*AF387</f>
        <v>3.688629331968E+18</v>
      </c>
      <c r="AI387" s="75">
        <f t="shared" si="393"/>
        <v>1.4996122549115906E+21</v>
      </c>
      <c r="AJ387" s="75">
        <f t="shared" si="394"/>
        <v>6.7807182632070257E+21</v>
      </c>
      <c r="AK387" s="75">
        <f t="shared" si="395"/>
        <v>4.3396596884525068E+24</v>
      </c>
      <c r="AL387" s="75">
        <f t="shared" si="396"/>
        <v>349798.40000000002</v>
      </c>
      <c r="AM387" s="106">
        <f t="shared" si="397"/>
        <v>4.5216476732558988</v>
      </c>
      <c r="AN387" s="79">
        <f>AM387/(($C387/AG$3))</f>
        <v>0.36044342035791599</v>
      </c>
      <c r="AO387" s="76">
        <f t="shared" si="398"/>
        <v>316</v>
      </c>
      <c r="AP387" s="76">
        <f t="shared" si="399"/>
        <v>10</v>
      </c>
      <c r="AQ387" s="76">
        <v>1</v>
      </c>
      <c r="AR387" s="67">
        <f t="shared" si="400"/>
        <v>1.325</v>
      </c>
      <c r="AS387" s="75">
        <f>AS386*AQ387</f>
        <v>1.639390814208E+16</v>
      </c>
      <c r="AT387" s="75">
        <f t="shared" si="401"/>
        <v>6.864129339088896E+18</v>
      </c>
      <c r="AU387" s="75">
        <f t="shared" si="402"/>
        <v>1.0594872286260956E+20</v>
      </c>
      <c r="AV387" s="75">
        <f t="shared" si="403"/>
        <v>4.3396596884525068E+24</v>
      </c>
      <c r="AW387" s="75">
        <f t="shared" si="404"/>
        <v>349798.40000000002</v>
      </c>
      <c r="AX387" s="106">
        <f t="shared" si="405"/>
        <v>15.435129151670759</v>
      </c>
      <c r="AY387" s="79">
        <f>AX387/(($C387/AR$3))</f>
        <v>1.3874861686542574</v>
      </c>
      <c r="AZ387" s="76">
        <f t="shared" si="406"/>
        <v>279</v>
      </c>
      <c r="BA387" s="76">
        <f t="shared" si="407"/>
        <v>10</v>
      </c>
      <c r="BB387" s="76">
        <v>1</v>
      </c>
      <c r="BC387" s="67">
        <f t="shared" si="408"/>
        <v>1.51</v>
      </c>
      <c r="BD387" s="75">
        <f>BD386*BB387</f>
        <v>72861813964800</v>
      </c>
      <c r="BE387" s="75">
        <f t="shared" si="409"/>
        <v>3.0695953605230592E+16</v>
      </c>
      <c r="BF387" s="75">
        <f t="shared" si="410"/>
        <v>6.2729779079482765E+17</v>
      </c>
      <c r="BG387" s="75">
        <f t="shared" si="411"/>
        <v>4.3396596884525068E+24</v>
      </c>
      <c r="BH387" s="75">
        <f t="shared" si="412"/>
        <v>349798.40000000002</v>
      </c>
      <c r="BI387" s="106">
        <f t="shared" si="413"/>
        <v>20.435846328876913</v>
      </c>
      <c r="BJ387" s="79">
        <f>BI387/(($C387/BC$3))</f>
        <v>2.0934957908143921</v>
      </c>
      <c r="BK387" s="76">
        <f t="shared" si="414"/>
        <v>229</v>
      </c>
      <c r="BL387" s="76">
        <f t="shared" si="415"/>
        <v>10</v>
      </c>
      <c r="BM387" s="76">
        <v>1</v>
      </c>
      <c r="BN387" s="67">
        <f t="shared" si="416"/>
        <v>1.76</v>
      </c>
      <c r="BO387" s="75">
        <f>BO386*BM387</f>
        <v>371743948800</v>
      </c>
      <c r="BP387" s="75">
        <f t="shared" si="417"/>
        <v>149827681124352</v>
      </c>
      <c r="BQ387" s="75">
        <f t="shared" si="418"/>
        <v>612595498823071.87</v>
      </c>
      <c r="BR387" s="75">
        <f t="shared" si="419"/>
        <v>4.3396596884525068E+24</v>
      </c>
      <c r="BS387" s="75">
        <f t="shared" si="420"/>
        <v>349798.40000000002</v>
      </c>
      <c r="BT387" s="106">
        <f t="shared" si="421"/>
        <v>4.0886670221815553</v>
      </c>
      <c r="BU387" s="79">
        <f>BT387/(($C387/BN$3))</f>
        <v>0.4881990474246633</v>
      </c>
      <c r="BV387" s="76">
        <f t="shared" si="422"/>
        <v>174</v>
      </c>
      <c r="BW387" s="76">
        <f t="shared" si="423"/>
        <v>10</v>
      </c>
      <c r="BX387" s="76">
        <v>1</v>
      </c>
      <c r="BY387" s="67">
        <f t="shared" si="424"/>
        <v>2.0350000000000001</v>
      </c>
      <c r="BZ387" s="75">
        <f>BZ386*BX387</f>
        <v>135475200</v>
      </c>
      <c r="CA387" s="75">
        <f t="shared" si="425"/>
        <v>47970413568</v>
      </c>
      <c r="CB387" s="75">
        <f t="shared" si="426"/>
        <v>299118895909.70197</v>
      </c>
      <c r="CC387" s="75">
        <f t="shared" si="427"/>
        <v>4.3396596884525068E+24</v>
      </c>
      <c r="CD387" s="75">
        <f t="shared" si="428"/>
        <v>349798.40000000002</v>
      </c>
      <c r="CE387" s="106">
        <f t="shared" si="429"/>
        <v>6.2354871192779866</v>
      </c>
      <c r="CF387" s="79">
        <f>CE387/(($C387/BY$3))</f>
        <v>0.86086949034808025</v>
      </c>
      <c r="CG387" s="76">
        <f t="shared" si="430"/>
        <v>124</v>
      </c>
      <c r="CH387" s="76">
        <f t="shared" si="431"/>
        <v>10</v>
      </c>
      <c r="CI387" s="76">
        <v>1</v>
      </c>
      <c r="CJ387" s="67">
        <f t="shared" si="432"/>
        <v>2.2850000000000001</v>
      </c>
      <c r="CK387" s="75">
        <f>CK386*CI387</f>
        <v>691200</v>
      </c>
      <c r="CL387" s="75">
        <f t="shared" si="433"/>
        <v>195844608</v>
      </c>
      <c r="CM387" s="75">
        <f t="shared" si="434"/>
        <v>292108296.78681737</v>
      </c>
      <c r="CN387" s="75">
        <f t="shared" si="435"/>
        <v>4.3396596884525068E+24</v>
      </c>
      <c r="CO387" s="75">
        <f t="shared" si="436"/>
        <v>349798.40000000002</v>
      </c>
      <c r="CP387" s="106">
        <f t="shared" si="437"/>
        <v>1.4915309630930322</v>
      </c>
      <c r="CQ387" s="79">
        <f>CP387/(($C387/CJ$3))</f>
        <v>0.23121765608328215</v>
      </c>
      <c r="CR387" s="76">
        <f t="shared" si="438"/>
        <v>61</v>
      </c>
      <c r="CS387" s="76">
        <f t="shared" si="439"/>
        <v>10</v>
      </c>
      <c r="CT387" s="76">
        <v>1</v>
      </c>
      <c r="CU387" s="67">
        <f t="shared" si="440"/>
        <v>2.6</v>
      </c>
      <c r="CV387" s="75">
        <f>CV386*CT387</f>
        <v>480</v>
      </c>
      <c r="CW387" s="75">
        <f t="shared" si="441"/>
        <v>76128</v>
      </c>
      <c r="CX387" s="75">
        <f t="shared" si="442"/>
        <v>47050.684620678738</v>
      </c>
      <c r="CY387" s="75">
        <f t="shared" si="443"/>
        <v>4.3396596884525068E+24</v>
      </c>
      <c r="CZ387" s="75">
        <f t="shared" si="444"/>
        <v>349798.40000000002</v>
      </c>
      <c r="DA387" s="106">
        <f t="shared" si="445"/>
        <v>0.61804703421446427</v>
      </c>
      <c r="DB387" s="79">
        <f>DA387/(($C387/CU$3))</f>
        <v>0.10901779436618772</v>
      </c>
    </row>
    <row r="388" spans="1:106">
      <c r="A388" s="67">
        <v>8192</v>
      </c>
      <c r="B388" s="67">
        <f t="shared" si="373"/>
        <v>12.733333333333333</v>
      </c>
      <c r="C388" s="88">
        <f t="shared" si="447"/>
        <v>14.74</v>
      </c>
      <c r="D388" s="92"/>
      <c r="E388" s="70">
        <f t="shared" si="374"/>
        <v>9.9699198907446806E+22</v>
      </c>
      <c r="F388" s="67">
        <f t="shared" si="446"/>
        <v>76.400000000000034</v>
      </c>
      <c r="G388" s="71">
        <v>382</v>
      </c>
      <c r="H388" s="76">
        <f t="shared" si="375"/>
        <v>382</v>
      </c>
      <c r="I388" s="76">
        <f t="shared" si="376"/>
        <v>10</v>
      </c>
      <c r="J388" s="76">
        <v>1</v>
      </c>
      <c r="K388" s="67">
        <f t="shared" si="377"/>
        <v>1</v>
      </c>
      <c r="L388" s="75">
        <f>L387*J388</f>
        <v>8.8527103967232E+20</v>
      </c>
      <c r="M388" s="75">
        <f t="shared" si="378"/>
        <v>3.3817353715482622E+23</v>
      </c>
      <c r="N388" s="75">
        <f t="shared" si="379"/>
        <v>9.9699198907446806E+23</v>
      </c>
      <c r="O388" s="75">
        <f t="shared" si="380"/>
        <v>4.9849599453723402E+24</v>
      </c>
      <c r="P388" s="75">
        <f t="shared" si="381"/>
        <v>350071.46666666667</v>
      </c>
      <c r="Q388" s="106">
        <f t="shared" si="448"/>
        <v>2.9481667828373412</v>
      </c>
      <c r="R388" s="79">
        <f>Q388/(($C388/K$3))</f>
        <v>0.20001131498218055</v>
      </c>
      <c r="S388" s="76">
        <f t="shared" si="382"/>
        <v>372</v>
      </c>
      <c r="T388" s="76">
        <f t="shared" si="383"/>
        <v>10</v>
      </c>
      <c r="U388" s="76">
        <v>1</v>
      </c>
      <c r="V388" s="67">
        <f t="shared" si="384"/>
        <v>1.05</v>
      </c>
      <c r="W388" s="75">
        <f>W387*U388</f>
        <v>5.532943997952E+19</v>
      </c>
      <c r="X388" s="75">
        <f t="shared" si="385"/>
        <v>2.1611679256000514E+22</v>
      </c>
      <c r="Y388" s="75">
        <f t="shared" si="386"/>
        <v>2.4924799726861685E+23</v>
      </c>
      <c r="Z388" s="75">
        <f t="shared" si="387"/>
        <v>4.9849599453723402E+24</v>
      </c>
      <c r="AA388" s="75">
        <f t="shared" si="388"/>
        <v>350071.46666666667</v>
      </c>
      <c r="AB388" s="106">
        <f t="shared" si="389"/>
        <v>11.533023154571053</v>
      </c>
      <c r="AC388" s="79">
        <f>AB388/(($C388/V$3))</f>
        <v>0.82155185293755806</v>
      </c>
      <c r="AD388" s="76">
        <f t="shared" si="390"/>
        <v>347</v>
      </c>
      <c r="AE388" s="76">
        <f t="shared" si="391"/>
        <v>10</v>
      </c>
      <c r="AF388" s="76">
        <v>1</v>
      </c>
      <c r="AG388" s="67">
        <f t="shared" si="392"/>
        <v>1.175</v>
      </c>
      <c r="AH388" s="75">
        <f>AH387*AF388</f>
        <v>3.688629331968E+18</v>
      </c>
      <c r="AI388" s="75">
        <f t="shared" si="393"/>
        <v>1.503946394376653E+21</v>
      </c>
      <c r="AJ388" s="75">
        <f t="shared" si="394"/>
        <v>7.7889999146442618E+21</v>
      </c>
      <c r="AK388" s="75">
        <f t="shared" si="395"/>
        <v>4.9849599453723402E+24</v>
      </c>
      <c r="AL388" s="75">
        <f t="shared" si="396"/>
        <v>350071.46666666667</v>
      </c>
      <c r="AM388" s="106">
        <f t="shared" si="397"/>
        <v>5.179040917793218</v>
      </c>
      <c r="AN388" s="79">
        <f>AM388/(($C388/AG$3))</f>
        <v>0.41284756298555164</v>
      </c>
      <c r="AO388" s="76">
        <f t="shared" si="398"/>
        <v>317</v>
      </c>
      <c r="AP388" s="76">
        <f t="shared" si="399"/>
        <v>10</v>
      </c>
      <c r="AQ388" s="76">
        <v>1</v>
      </c>
      <c r="AR388" s="67">
        <f t="shared" si="400"/>
        <v>1.325</v>
      </c>
      <c r="AS388" s="75">
        <f>AS387*AQ388</f>
        <v>1.639390814208E+16</v>
      </c>
      <c r="AT388" s="75">
        <f t="shared" si="401"/>
        <v>6.885851267377152E+18</v>
      </c>
      <c r="AU388" s="75">
        <f t="shared" si="402"/>
        <v>1.2170312366631635E+20</v>
      </c>
      <c r="AV388" s="75">
        <f t="shared" si="403"/>
        <v>4.9849599453723402E+24</v>
      </c>
      <c r="AW388" s="75">
        <f t="shared" si="404"/>
        <v>350071.46666666667</v>
      </c>
      <c r="AX388" s="106">
        <f t="shared" si="405"/>
        <v>17.67437589639858</v>
      </c>
      <c r="AY388" s="79">
        <f>AX388/(($C388/AR$3))</f>
        <v>1.5887753095473622</v>
      </c>
      <c r="AZ388" s="76">
        <f t="shared" si="406"/>
        <v>280</v>
      </c>
      <c r="BA388" s="76">
        <f t="shared" si="407"/>
        <v>10</v>
      </c>
      <c r="BB388" s="76">
        <v>15</v>
      </c>
      <c r="BC388" s="67">
        <f t="shared" si="408"/>
        <v>1.51</v>
      </c>
      <c r="BD388" s="75">
        <f>BD387*BB388</f>
        <v>1092927209472000</v>
      </c>
      <c r="BE388" s="75">
        <f t="shared" si="409"/>
        <v>4.620896241647616E+17</v>
      </c>
      <c r="BF388" s="75">
        <f t="shared" si="410"/>
        <v>7.205759403792928E+17</v>
      </c>
      <c r="BG388" s="75">
        <f t="shared" si="411"/>
        <v>4.9849599453723402E+24</v>
      </c>
      <c r="BH388" s="75">
        <f t="shared" si="412"/>
        <v>350071.46666666667</v>
      </c>
      <c r="BI388" s="106">
        <f t="shared" si="413"/>
        <v>1.5593856747633137</v>
      </c>
      <c r="BJ388" s="79">
        <f>BI388/(($C388/BC$3))</f>
        <v>0.15974710779461354</v>
      </c>
      <c r="BK388" s="76">
        <f t="shared" si="414"/>
        <v>230</v>
      </c>
      <c r="BL388" s="76">
        <f t="shared" si="415"/>
        <v>10</v>
      </c>
      <c r="BM388" s="76">
        <v>1</v>
      </c>
      <c r="BN388" s="67">
        <f t="shared" si="416"/>
        <v>1.76</v>
      </c>
      <c r="BO388" s="75">
        <f>BO387*BM388</f>
        <v>371743948800</v>
      </c>
      <c r="BP388" s="75">
        <f t="shared" si="417"/>
        <v>150481950474240</v>
      </c>
      <c r="BQ388" s="75">
        <f t="shared" si="418"/>
        <v>703687441776650.75</v>
      </c>
      <c r="BR388" s="75">
        <f t="shared" si="419"/>
        <v>4.9849599453723402E+24</v>
      </c>
      <c r="BS388" s="75">
        <f t="shared" si="420"/>
        <v>350071.46666666667</v>
      </c>
      <c r="BT388" s="106">
        <f t="shared" si="421"/>
        <v>4.6762248864996625</v>
      </c>
      <c r="BU388" s="79">
        <f>BT388/(($C388/BN$3))</f>
        <v>0.55835521032831792</v>
      </c>
      <c r="BV388" s="76">
        <f t="shared" si="422"/>
        <v>175</v>
      </c>
      <c r="BW388" s="76">
        <f t="shared" si="423"/>
        <v>10</v>
      </c>
      <c r="BX388" s="76">
        <v>1</v>
      </c>
      <c r="BY388" s="67">
        <f t="shared" si="424"/>
        <v>2.0350000000000001</v>
      </c>
      <c r="BZ388" s="75">
        <f>BZ387*BX388</f>
        <v>135475200</v>
      </c>
      <c r="CA388" s="75">
        <f t="shared" si="425"/>
        <v>48246105600</v>
      </c>
      <c r="CB388" s="75">
        <f t="shared" si="426"/>
        <v>343597383680.00397</v>
      </c>
      <c r="CC388" s="75">
        <f t="shared" si="427"/>
        <v>4.9849599453723402E+24</v>
      </c>
      <c r="CD388" s="75">
        <f t="shared" si="428"/>
        <v>350071.46666666667</v>
      </c>
      <c r="CE388" s="106">
        <f t="shared" si="429"/>
        <v>7.1217641176825675</v>
      </c>
      <c r="CF388" s="79">
        <f>CE388/(($C388/BY$3))</f>
        <v>0.98322862818751866</v>
      </c>
      <c r="CG388" s="76">
        <f t="shared" si="430"/>
        <v>125</v>
      </c>
      <c r="CH388" s="76">
        <f t="shared" si="431"/>
        <v>10</v>
      </c>
      <c r="CI388" s="76">
        <v>1</v>
      </c>
      <c r="CJ388" s="67">
        <f t="shared" si="432"/>
        <v>2.2850000000000001</v>
      </c>
      <c r="CK388" s="75">
        <f>CK387*CI388</f>
        <v>691200</v>
      </c>
      <c r="CL388" s="75">
        <f t="shared" si="433"/>
        <v>197424000</v>
      </c>
      <c r="CM388" s="75">
        <f t="shared" si="434"/>
        <v>335544320.00000274</v>
      </c>
      <c r="CN388" s="75">
        <f t="shared" si="435"/>
        <v>4.9849599453723402E+24</v>
      </c>
      <c r="CO388" s="75">
        <f t="shared" si="436"/>
        <v>350071.46666666667</v>
      </c>
      <c r="CP388" s="106">
        <f t="shared" si="437"/>
        <v>1.6996126104222524</v>
      </c>
      <c r="CQ388" s="79">
        <f>CP388/(($C388/CJ$3))</f>
        <v>0.26347454645962326</v>
      </c>
      <c r="CR388" s="76">
        <f t="shared" si="438"/>
        <v>62</v>
      </c>
      <c r="CS388" s="76">
        <f t="shared" si="439"/>
        <v>10</v>
      </c>
      <c r="CT388" s="76">
        <v>1</v>
      </c>
      <c r="CU388" s="67">
        <f t="shared" si="440"/>
        <v>2.6</v>
      </c>
      <c r="CV388" s="75">
        <f>CV387*CT388</f>
        <v>480</v>
      </c>
      <c r="CW388" s="75">
        <f t="shared" si="441"/>
        <v>77376</v>
      </c>
      <c r="CX388" s="75">
        <f t="shared" si="442"/>
        <v>54047.044025257965</v>
      </c>
      <c r="CY388" s="75">
        <f t="shared" si="443"/>
        <v>4.9849599453723402E+24</v>
      </c>
      <c r="CZ388" s="75">
        <f t="shared" si="444"/>
        <v>350071.46666666667</v>
      </c>
      <c r="DA388" s="106">
        <f t="shared" si="445"/>
        <v>0.69849881132725866</v>
      </c>
      <c r="DB388" s="79">
        <f>DA388/(($C388/CU$3))</f>
        <v>0.12320874555297642</v>
      </c>
    </row>
    <row r="389" spans="1:106">
      <c r="A389" s="67">
        <v>8192</v>
      </c>
      <c r="B389" s="67">
        <f t="shared" si="373"/>
        <v>12.766666666666667</v>
      </c>
      <c r="C389" s="88">
        <f t="shared" si="447"/>
        <v>14.74</v>
      </c>
      <c r="D389" s="92"/>
      <c r="E389" s="70">
        <f t="shared" si="374"/>
        <v>1.1452430577950634E+23</v>
      </c>
      <c r="F389" s="67">
        <f t="shared" si="446"/>
        <v>76.600000000000037</v>
      </c>
      <c r="G389" s="71">
        <v>383</v>
      </c>
      <c r="H389" s="76">
        <f t="shared" si="375"/>
        <v>383</v>
      </c>
      <c r="I389" s="76">
        <f t="shared" si="376"/>
        <v>10</v>
      </c>
      <c r="J389" s="76">
        <v>1</v>
      </c>
      <c r="K389" s="67">
        <f t="shared" si="377"/>
        <v>1</v>
      </c>
      <c r="L389" s="75">
        <f>L388*J389</f>
        <v>8.8527103967232E+20</v>
      </c>
      <c r="M389" s="75">
        <f t="shared" si="378"/>
        <v>3.3905880819449858E+23</v>
      </c>
      <c r="N389" s="75">
        <f t="shared" si="379"/>
        <v>1.1452430577950634E+24</v>
      </c>
      <c r="O389" s="75">
        <f t="shared" si="380"/>
        <v>5.7262152889753175E+24</v>
      </c>
      <c r="P389" s="75">
        <f t="shared" si="381"/>
        <v>350344.53333333333</v>
      </c>
      <c r="Q389" s="106">
        <f t="shared" si="448"/>
        <v>3.3777121552851774</v>
      </c>
      <c r="R389" s="79">
        <f>Q389/(($C389/K$3))</f>
        <v>0.22915279208176237</v>
      </c>
      <c r="S389" s="76">
        <f t="shared" si="382"/>
        <v>373</v>
      </c>
      <c r="T389" s="76">
        <f t="shared" si="383"/>
        <v>10</v>
      </c>
      <c r="U389" s="76">
        <v>1</v>
      </c>
      <c r="V389" s="67">
        <f t="shared" si="384"/>
        <v>1.05</v>
      </c>
      <c r="W389" s="75">
        <f>W388*U389</f>
        <v>5.532943997952E+19</v>
      </c>
      <c r="X389" s="75">
        <f t="shared" si="385"/>
        <v>2.1669775167979008E+22</v>
      </c>
      <c r="Y389" s="75">
        <f t="shared" si="386"/>
        <v>2.8631076444876566E+23</v>
      </c>
      <c r="Z389" s="75">
        <f t="shared" si="387"/>
        <v>5.7262152889753175E+24</v>
      </c>
      <c r="AA389" s="75">
        <f t="shared" si="388"/>
        <v>350344.53333333333</v>
      </c>
      <c r="AB389" s="106">
        <f t="shared" si="389"/>
        <v>13.212447394093934</v>
      </c>
      <c r="AC389" s="79">
        <f>AB389/(($C389/V$3))</f>
        <v>0.94118519428755976</v>
      </c>
      <c r="AD389" s="76">
        <f t="shared" si="390"/>
        <v>348</v>
      </c>
      <c r="AE389" s="76">
        <f t="shared" si="391"/>
        <v>10</v>
      </c>
      <c r="AF389" s="76">
        <v>1</v>
      </c>
      <c r="AG389" s="67">
        <f t="shared" si="392"/>
        <v>1.175</v>
      </c>
      <c r="AH389" s="75">
        <f>AH388*AF389</f>
        <v>3.688629331968E+18</v>
      </c>
      <c r="AI389" s="75">
        <f t="shared" si="393"/>
        <v>1.5082805338417151E+21</v>
      </c>
      <c r="AJ389" s="75">
        <f t="shared" si="394"/>
        <v>8.9472113890239122E+21</v>
      </c>
      <c r="AK389" s="75">
        <f t="shared" si="395"/>
        <v>5.7262152889753175E+24</v>
      </c>
      <c r="AL389" s="75">
        <f t="shared" si="396"/>
        <v>350344.53333333333</v>
      </c>
      <c r="AM389" s="106">
        <f t="shared" si="397"/>
        <v>5.9320605074936728</v>
      </c>
      <c r="AN389" s="79">
        <f>AM389/(($C389/AG$3))</f>
        <v>0.47287456555665308</v>
      </c>
      <c r="AO389" s="76">
        <f t="shared" si="398"/>
        <v>318</v>
      </c>
      <c r="AP389" s="76">
        <f t="shared" si="399"/>
        <v>10</v>
      </c>
      <c r="AQ389" s="76">
        <v>1</v>
      </c>
      <c r="AR389" s="67">
        <f t="shared" si="400"/>
        <v>1.325</v>
      </c>
      <c r="AS389" s="75">
        <f>AS388*AQ389</f>
        <v>1.639390814208E+16</v>
      </c>
      <c r="AT389" s="75">
        <f t="shared" si="401"/>
        <v>6.907573195665408E+18</v>
      </c>
      <c r="AU389" s="75">
        <f t="shared" si="402"/>
        <v>1.3980017795349832E+20</v>
      </c>
      <c r="AV389" s="75">
        <f t="shared" si="403"/>
        <v>5.7262152889753175E+24</v>
      </c>
      <c r="AW389" s="75">
        <f t="shared" si="404"/>
        <v>350344.53333333333</v>
      </c>
      <c r="AX389" s="106">
        <f t="shared" si="405"/>
        <v>20.238682094780369</v>
      </c>
      <c r="AY389" s="79">
        <f>AX389/(($C389/AR$3))</f>
        <v>1.8192845166610576</v>
      </c>
      <c r="AZ389" s="76">
        <f t="shared" si="406"/>
        <v>281</v>
      </c>
      <c r="BA389" s="76">
        <f t="shared" si="407"/>
        <v>10</v>
      </c>
      <c r="BB389" s="76">
        <v>1</v>
      </c>
      <c r="BC389" s="67">
        <f t="shared" si="408"/>
        <v>1.51</v>
      </c>
      <c r="BD389" s="75">
        <f>BD388*BB389</f>
        <v>1092927209472000</v>
      </c>
      <c r="BE389" s="75">
        <f t="shared" si="409"/>
        <v>4.6373994425106432E+17</v>
      </c>
      <c r="BF389" s="75">
        <f t="shared" si="410"/>
        <v>8.2772439736413542E+17</v>
      </c>
      <c r="BG389" s="75">
        <f t="shared" si="411"/>
        <v>5.7262152889753175E+24</v>
      </c>
      <c r="BH389" s="75">
        <f t="shared" si="412"/>
        <v>350344.53333333333</v>
      </c>
      <c r="BI389" s="106">
        <f t="shared" si="413"/>
        <v>1.7848891552805584</v>
      </c>
      <c r="BJ389" s="79">
        <f>BI389/(($C389/BC$3))</f>
        <v>0.1828482106155796</v>
      </c>
      <c r="BK389" s="76">
        <f t="shared" si="414"/>
        <v>231</v>
      </c>
      <c r="BL389" s="76">
        <f t="shared" si="415"/>
        <v>10</v>
      </c>
      <c r="BM389" s="76">
        <v>1</v>
      </c>
      <c r="BN389" s="67">
        <f t="shared" si="416"/>
        <v>1.76</v>
      </c>
      <c r="BO389" s="75">
        <f>BO388*BM389</f>
        <v>371743948800</v>
      </c>
      <c r="BP389" s="75">
        <f t="shared" si="417"/>
        <v>151136219824128</v>
      </c>
      <c r="BQ389" s="75">
        <f t="shared" si="418"/>
        <v>808324606800910.75</v>
      </c>
      <c r="BR389" s="75">
        <f t="shared" si="419"/>
        <v>5.7262152889753175E+24</v>
      </c>
      <c r="BS389" s="75">
        <f t="shared" si="420"/>
        <v>350344.53333333333</v>
      </c>
      <c r="BT389" s="106">
        <f t="shared" si="421"/>
        <v>5.3483182769923063</v>
      </c>
      <c r="BU389" s="79">
        <f>BT389/(($C389/BN$3))</f>
        <v>0.63860516740206641</v>
      </c>
      <c r="BV389" s="76">
        <f t="shared" si="422"/>
        <v>176</v>
      </c>
      <c r="BW389" s="76">
        <f t="shared" si="423"/>
        <v>10</v>
      </c>
      <c r="BX389" s="76">
        <v>1</v>
      </c>
      <c r="BY389" s="67">
        <f t="shared" si="424"/>
        <v>2.0350000000000001</v>
      </c>
      <c r="BZ389" s="75">
        <f>BZ388*BX389</f>
        <v>135475200</v>
      </c>
      <c r="CA389" s="75">
        <f t="shared" si="425"/>
        <v>48521797632</v>
      </c>
      <c r="CB389" s="75">
        <f t="shared" si="426"/>
        <v>394689749414.50568</v>
      </c>
      <c r="CC389" s="75">
        <f t="shared" si="427"/>
        <v>5.7262152889753175E+24</v>
      </c>
      <c r="CD389" s="75">
        <f t="shared" si="428"/>
        <v>350344.53333333333</v>
      </c>
      <c r="CE389" s="106">
        <f t="shared" si="429"/>
        <v>8.1342771429846774</v>
      </c>
      <c r="CF389" s="79">
        <f>CE389/(($C389/BY$3))</f>
        <v>1.1230158742180338</v>
      </c>
      <c r="CG389" s="76">
        <f t="shared" si="430"/>
        <v>126</v>
      </c>
      <c r="CH389" s="76">
        <f t="shared" si="431"/>
        <v>10</v>
      </c>
      <c r="CI389" s="76">
        <v>1</v>
      </c>
      <c r="CJ389" s="67">
        <f t="shared" si="432"/>
        <v>2.2850000000000001</v>
      </c>
      <c r="CK389" s="75">
        <f>CK388*CI389</f>
        <v>691200</v>
      </c>
      <c r="CL389" s="75">
        <f t="shared" si="433"/>
        <v>199003392</v>
      </c>
      <c r="CM389" s="75">
        <f t="shared" si="434"/>
        <v>385439208.41260195</v>
      </c>
      <c r="CN389" s="75">
        <f t="shared" si="435"/>
        <v>5.7262152889753175E+24</v>
      </c>
      <c r="CO389" s="75">
        <f t="shared" si="436"/>
        <v>350344.53333333333</v>
      </c>
      <c r="CP389" s="106">
        <f t="shared" si="437"/>
        <v>1.9368474302820022</v>
      </c>
      <c r="CQ389" s="79">
        <f>CP389/(($C389/CJ$3))</f>
        <v>0.30025077192634841</v>
      </c>
      <c r="CR389" s="76">
        <f t="shared" si="438"/>
        <v>63</v>
      </c>
      <c r="CS389" s="76">
        <f t="shared" si="439"/>
        <v>10</v>
      </c>
      <c r="CT389" s="76">
        <v>1</v>
      </c>
      <c r="CU389" s="67">
        <f t="shared" si="440"/>
        <v>2.6</v>
      </c>
      <c r="CV389" s="75">
        <f>CV388*CT389</f>
        <v>480</v>
      </c>
      <c r="CW389" s="75">
        <f t="shared" si="441"/>
        <v>78624</v>
      </c>
      <c r="CX389" s="75">
        <f t="shared" si="442"/>
        <v>62083.750564266164</v>
      </c>
      <c r="CY389" s="75">
        <f t="shared" si="443"/>
        <v>5.7262152889753175E+24</v>
      </c>
      <c r="CZ389" s="75">
        <f t="shared" si="444"/>
        <v>350344.53333333333</v>
      </c>
      <c r="DA389" s="106">
        <f t="shared" si="445"/>
        <v>0.78962849211775243</v>
      </c>
      <c r="DB389" s="79">
        <f>DA389/(($C389/CU$3))</f>
        <v>0.13928318042782606</v>
      </c>
    </row>
    <row r="390" spans="1:106">
      <c r="A390" s="67">
        <v>8192</v>
      </c>
      <c r="B390" s="67">
        <f t="shared" si="373"/>
        <v>12.8</v>
      </c>
      <c r="C390" s="88">
        <f t="shared" si="447"/>
        <v>14.74</v>
      </c>
      <c r="D390" s="92"/>
      <c r="E390" s="70">
        <f t="shared" si="374"/>
        <v>1.3155388165609637E+23</v>
      </c>
      <c r="F390" s="67">
        <f t="shared" si="446"/>
        <v>76.80000000000004</v>
      </c>
      <c r="G390" s="71">
        <v>384</v>
      </c>
      <c r="H390" s="76">
        <f t="shared" si="375"/>
        <v>384</v>
      </c>
      <c r="I390" s="76">
        <f t="shared" si="376"/>
        <v>10</v>
      </c>
      <c r="J390" s="76">
        <v>1</v>
      </c>
      <c r="K390" s="67">
        <f t="shared" si="377"/>
        <v>1</v>
      </c>
      <c r="L390" s="75">
        <f>L389*J390</f>
        <v>8.8527103967232E+20</v>
      </c>
      <c r="M390" s="75">
        <f t="shared" si="378"/>
        <v>3.3994407923417088E+23</v>
      </c>
      <c r="N390" s="75">
        <f t="shared" si="379"/>
        <v>1.3155388165609638E+24</v>
      </c>
      <c r="O390" s="75">
        <f t="shared" si="380"/>
        <v>6.5776940828048184E+24</v>
      </c>
      <c r="P390" s="75">
        <f t="shared" si="381"/>
        <v>350617.59999999998</v>
      </c>
      <c r="Q390" s="106">
        <f t="shared" si="448"/>
        <v>3.8698683016472053</v>
      </c>
      <c r="R390" s="79">
        <f>Q390/(($C390/K$3))</f>
        <v>0.26254194719451868</v>
      </c>
      <c r="S390" s="76">
        <f t="shared" si="382"/>
        <v>374</v>
      </c>
      <c r="T390" s="76">
        <f t="shared" si="383"/>
        <v>10</v>
      </c>
      <c r="U390" s="76">
        <v>1</v>
      </c>
      <c r="V390" s="67">
        <f t="shared" si="384"/>
        <v>1.05</v>
      </c>
      <c r="W390" s="75">
        <f>W389*U390</f>
        <v>5.532943997952E+19</v>
      </c>
      <c r="X390" s="75">
        <f t="shared" si="385"/>
        <v>2.1727871079957507E+22</v>
      </c>
      <c r="Y390" s="75">
        <f t="shared" si="386"/>
        <v>3.2888470414024068E+23</v>
      </c>
      <c r="Z390" s="75">
        <f t="shared" si="387"/>
        <v>6.5776940828048184E+24</v>
      </c>
      <c r="AA390" s="75">
        <f t="shared" si="388"/>
        <v>350617.59999999998</v>
      </c>
      <c r="AB390" s="106">
        <f t="shared" si="389"/>
        <v>15.136536061446655</v>
      </c>
      <c r="AC390" s="79">
        <f>AB390/(($C390/V$3))</f>
        <v>1.0782471414191988</v>
      </c>
      <c r="AD390" s="76">
        <f t="shared" si="390"/>
        <v>349</v>
      </c>
      <c r="AE390" s="76">
        <f t="shared" si="391"/>
        <v>10</v>
      </c>
      <c r="AF390" s="76">
        <v>1</v>
      </c>
      <c r="AG390" s="67">
        <f t="shared" si="392"/>
        <v>1.175</v>
      </c>
      <c r="AH390" s="75">
        <f>AH389*AF390</f>
        <v>3.688629331968E+18</v>
      </c>
      <c r="AI390" s="75">
        <f t="shared" si="393"/>
        <v>1.5126146733067776E+21</v>
      </c>
      <c r="AJ390" s="75">
        <f t="shared" si="394"/>
        <v>1.0277647004382504E+22</v>
      </c>
      <c r="AK390" s="75">
        <f t="shared" si="395"/>
        <v>6.5776940828048184E+24</v>
      </c>
      <c r="AL390" s="75">
        <f t="shared" si="396"/>
        <v>350617.59999999998</v>
      </c>
      <c r="AM390" s="106">
        <f t="shared" si="397"/>
        <v>6.7946233669108844</v>
      </c>
      <c r="AN390" s="79">
        <f>AM390/(($C390/AG$3))</f>
        <v>0.54163381656175646</v>
      </c>
      <c r="AO390" s="76">
        <f t="shared" si="398"/>
        <v>319</v>
      </c>
      <c r="AP390" s="76">
        <f t="shared" si="399"/>
        <v>10</v>
      </c>
      <c r="AQ390" s="76">
        <v>1</v>
      </c>
      <c r="AR390" s="67">
        <f t="shared" si="400"/>
        <v>1.325</v>
      </c>
      <c r="AS390" s="75">
        <f>AS389*AQ390</f>
        <v>1.639390814208E+16</v>
      </c>
      <c r="AT390" s="75">
        <f t="shared" si="401"/>
        <v>6.929295123953664E+18</v>
      </c>
      <c r="AU390" s="75">
        <f t="shared" si="402"/>
        <v>1.605882344434763E+20</v>
      </c>
      <c r="AV390" s="75">
        <f t="shared" si="403"/>
        <v>6.5776940828048184E+24</v>
      </c>
      <c r="AW390" s="75">
        <f t="shared" si="404"/>
        <v>350617.59999999998</v>
      </c>
      <c r="AX390" s="106">
        <f t="shared" si="405"/>
        <v>23.175262645163411</v>
      </c>
      <c r="AY390" s="79">
        <f>AX390/(($C390/AR$3))</f>
        <v>2.0832580057558698</v>
      </c>
      <c r="AZ390" s="76">
        <f t="shared" si="406"/>
        <v>282</v>
      </c>
      <c r="BA390" s="76">
        <f t="shared" si="407"/>
        <v>10</v>
      </c>
      <c r="BB390" s="76">
        <v>1</v>
      </c>
      <c r="BC390" s="67">
        <f t="shared" si="408"/>
        <v>1.51</v>
      </c>
      <c r="BD390" s="75">
        <f>BD389*BB390</f>
        <v>1092927209472000</v>
      </c>
      <c r="BE390" s="75">
        <f t="shared" si="409"/>
        <v>4.6539026433736704E+17</v>
      </c>
      <c r="BF390" s="75">
        <f t="shared" si="410"/>
        <v>9.5080565364309427E+17</v>
      </c>
      <c r="BG390" s="75">
        <f t="shared" si="411"/>
        <v>6.5776940828048184E+24</v>
      </c>
      <c r="BH390" s="75">
        <f t="shared" si="412"/>
        <v>350617.59999999998</v>
      </c>
      <c r="BI390" s="106">
        <f t="shared" si="413"/>
        <v>2.0430286718543038</v>
      </c>
      <c r="BJ390" s="79">
        <f>BI390/(($C390/BC$3))</f>
        <v>0.20929262513568514</v>
      </c>
      <c r="BK390" s="76">
        <f t="shared" si="414"/>
        <v>232</v>
      </c>
      <c r="BL390" s="76">
        <f t="shared" si="415"/>
        <v>10</v>
      </c>
      <c r="BM390" s="76">
        <v>1</v>
      </c>
      <c r="BN390" s="67">
        <f t="shared" si="416"/>
        <v>1.76</v>
      </c>
      <c r="BO390" s="75">
        <f>BO389*BM390</f>
        <v>371743948800</v>
      </c>
      <c r="BP390" s="75">
        <f t="shared" si="417"/>
        <v>151790489174016</v>
      </c>
      <c r="BQ390" s="75">
        <f t="shared" si="418"/>
        <v>928521146135831.37</v>
      </c>
      <c r="BR390" s="75">
        <f t="shared" si="419"/>
        <v>6.5776940828048184E+24</v>
      </c>
      <c r="BS390" s="75">
        <f t="shared" si="420"/>
        <v>350617.59999999998</v>
      </c>
      <c r="BT390" s="106">
        <f t="shared" si="421"/>
        <v>6.1171233533041329</v>
      </c>
      <c r="BU390" s="79">
        <f>BT390/(($C390/BN$3))</f>
        <v>0.73040278845422479</v>
      </c>
      <c r="BV390" s="76">
        <f t="shared" si="422"/>
        <v>177</v>
      </c>
      <c r="BW390" s="76">
        <f t="shared" si="423"/>
        <v>10</v>
      </c>
      <c r="BX390" s="76">
        <v>1</v>
      </c>
      <c r="BY390" s="67">
        <f t="shared" si="424"/>
        <v>2.0350000000000001</v>
      </c>
      <c r="BZ390" s="75">
        <f>BZ389*BX390</f>
        <v>135475200</v>
      </c>
      <c r="CA390" s="75">
        <f t="shared" si="425"/>
        <v>48797489664</v>
      </c>
      <c r="CB390" s="75">
        <f t="shared" si="426"/>
        <v>453379465886.63477</v>
      </c>
      <c r="CC390" s="75">
        <f t="shared" si="427"/>
        <v>6.5776940828048184E+24</v>
      </c>
      <c r="CD390" s="75">
        <f t="shared" si="428"/>
        <v>350617.59999999998</v>
      </c>
      <c r="CE390" s="106">
        <f t="shared" si="429"/>
        <v>9.2910407688679157</v>
      </c>
      <c r="CF390" s="79">
        <f>CE390/(($C390/BY$3))</f>
        <v>1.2827183151048989</v>
      </c>
      <c r="CG390" s="76">
        <f t="shared" si="430"/>
        <v>127</v>
      </c>
      <c r="CH390" s="76">
        <f t="shared" si="431"/>
        <v>10</v>
      </c>
      <c r="CI390" s="76">
        <v>1</v>
      </c>
      <c r="CJ390" s="67">
        <f t="shared" si="432"/>
        <v>2.2850000000000001</v>
      </c>
      <c r="CK390" s="75">
        <f>CK389*CI390</f>
        <v>691200</v>
      </c>
      <c r="CL390" s="75">
        <f t="shared" si="433"/>
        <v>200582784</v>
      </c>
      <c r="CM390" s="75">
        <f t="shared" si="434"/>
        <v>442753384.65491527</v>
      </c>
      <c r="CN390" s="75">
        <f t="shared" si="435"/>
        <v>6.5776940828048184E+24</v>
      </c>
      <c r="CO390" s="75">
        <f t="shared" si="436"/>
        <v>350617.59999999998</v>
      </c>
      <c r="CP390" s="106">
        <f t="shared" si="437"/>
        <v>2.2073349258873347</v>
      </c>
      <c r="CQ390" s="79">
        <f>CP390/(($C390/CJ$3))</f>
        <v>0.34218183891808412</v>
      </c>
      <c r="CR390" s="76">
        <f t="shared" si="438"/>
        <v>64</v>
      </c>
      <c r="CS390" s="76">
        <f t="shared" si="439"/>
        <v>10</v>
      </c>
      <c r="CT390" s="76">
        <v>1</v>
      </c>
      <c r="CU390" s="67">
        <f t="shared" si="440"/>
        <v>2.6</v>
      </c>
      <c r="CV390" s="75">
        <f>CV389*CT390</f>
        <v>480</v>
      </c>
      <c r="CW390" s="75">
        <f t="shared" si="441"/>
        <v>79872</v>
      </c>
      <c r="CX390" s="75">
        <f t="shared" si="442"/>
        <v>71315.502145218794</v>
      </c>
      <c r="CY390" s="75">
        <f t="shared" si="443"/>
        <v>6.5776940828048184E+24</v>
      </c>
      <c r="CZ390" s="75">
        <f t="shared" si="444"/>
        <v>350617.59999999998</v>
      </c>
      <c r="DA390" s="106">
        <f t="shared" si="445"/>
        <v>0.89287237261141317</v>
      </c>
      <c r="DB390" s="79">
        <f>DA390/(($C390/CU$3))</f>
        <v>0.15749444835750842</v>
      </c>
    </row>
    <row r="391" spans="1:106">
      <c r="A391" s="67">
        <v>8192</v>
      </c>
      <c r="B391" s="67">
        <f t="shared" ref="B391:B454" si="449">G391/30</f>
        <v>12.833333333333334</v>
      </c>
      <c r="C391" s="88">
        <f t="shared" si="447"/>
        <v>14.74</v>
      </c>
      <c r="D391" s="92"/>
      <c r="E391" s="70">
        <f t="shared" ref="E391:E454" si="450">POWER($F$1,G391)</f>
        <v>1.5111572745183254E+23</v>
      </c>
      <c r="F391" s="67">
        <f t="shared" si="446"/>
        <v>77.000000000000028</v>
      </c>
      <c r="G391" s="71">
        <v>385</v>
      </c>
      <c r="H391" s="76">
        <f t="shared" ref="H391:H454" si="451">$G391-I$3</f>
        <v>385</v>
      </c>
      <c r="I391" s="76">
        <f t="shared" ref="I391:I454" si="452">J$3</f>
        <v>10</v>
      </c>
      <c r="J391" s="76">
        <v>1</v>
      </c>
      <c r="K391" s="67">
        <f t="shared" ref="K391:K454" si="453">K$3</f>
        <v>1</v>
      </c>
      <c r="L391" s="75">
        <f>L390*J391</f>
        <v>8.8527103967232E+20</v>
      </c>
      <c r="M391" s="75">
        <f t="shared" ref="M391:M454" si="454">H391*L391*K391</f>
        <v>3.4082935027384318E+23</v>
      </c>
      <c r="N391" s="75">
        <f t="shared" ref="N391:N454" si="455">J$3*POWER($F$1,H391)</f>
        <v>1.5111572745183254E+24</v>
      </c>
      <c r="O391" s="75">
        <f t="shared" ref="O391:O454" si="456">$E391*J$3*5</f>
        <v>7.5557863725916267E+24</v>
      </c>
      <c r="P391" s="75">
        <f t="shared" ref="P391:P454" si="457">$A391*(30+$B391)</f>
        <v>350890.66666666669</v>
      </c>
      <c r="Q391" s="106">
        <f t="shared" si="448"/>
        <v>4.4337650889049582</v>
      </c>
      <c r="R391" s="79">
        <f>Q391/(($C391/K$3))</f>
        <v>0.30079817428120476</v>
      </c>
      <c r="S391" s="76">
        <f t="shared" ref="S391:S454" si="458">$G391-T$3</f>
        <v>375</v>
      </c>
      <c r="T391" s="76">
        <f t="shared" ref="T391:T454" si="459">U$3</f>
        <v>10</v>
      </c>
      <c r="U391" s="76">
        <v>1</v>
      </c>
      <c r="V391" s="67">
        <f t="shared" ref="V391:V454" si="460">V$3</f>
        <v>1.05</v>
      </c>
      <c r="W391" s="75">
        <f>W390*U391</f>
        <v>5.532943997952E+19</v>
      </c>
      <c r="X391" s="75">
        <f t="shared" ref="X391:X454" si="461">S391*W391*V391</f>
        <v>2.1785966991936001E+22</v>
      </c>
      <c r="Y391" s="75">
        <f t="shared" ref="Y391:Y454" si="462">U$3*POWER($F$1,S391)</f>
        <v>3.7778931862958115E+23</v>
      </c>
      <c r="Z391" s="75">
        <f t="shared" ref="Z391:Z454" si="463">$E391*U$3*5</f>
        <v>7.5557863725916267E+24</v>
      </c>
      <c r="AA391" s="75">
        <f t="shared" ref="AA391:AA454" si="464">$A391*(30+$B391)</f>
        <v>350890.66666666669</v>
      </c>
      <c r="AB391" s="106">
        <f t="shared" ref="AB391:AB454" si="465">Y391/X391</f>
        <v>17.340947903272713</v>
      </c>
      <c r="AC391" s="79">
        <f>AB391/(($C391/V$3))</f>
        <v>1.2352778357148133</v>
      </c>
      <c r="AD391" s="76">
        <f t="shared" ref="AD391:AD454" si="466">$G391-AE$3</f>
        <v>350</v>
      </c>
      <c r="AE391" s="76">
        <f t="shared" ref="AE391:AE454" si="467">AF$3</f>
        <v>10</v>
      </c>
      <c r="AF391" s="76">
        <v>1</v>
      </c>
      <c r="AG391" s="67">
        <f t="shared" ref="AG391:AG454" si="468">AG$3</f>
        <v>1.175</v>
      </c>
      <c r="AH391" s="75">
        <f>AH390*AF391</f>
        <v>3.688629331968E+18</v>
      </c>
      <c r="AI391" s="75">
        <f t="shared" ref="AI391:AI454" si="469">AD391*AH391*AG391</f>
        <v>1.51694881277184E+21</v>
      </c>
      <c r="AJ391" s="75">
        <f t="shared" ref="AJ391:AJ454" si="470">AF$3*POWER($F$1,AD391)</f>
        <v>1.1805916207174386E+22</v>
      </c>
      <c r="AK391" s="75">
        <f t="shared" ref="AK391:AK454" si="471">$E391*AF$3*5</f>
        <v>7.5557863725916267E+24</v>
      </c>
      <c r="AL391" s="75">
        <f t="shared" ref="AL391:AL454" si="472">$A391*(30+$B391)</f>
        <v>350890.66666666669</v>
      </c>
      <c r="AM391" s="106">
        <f t="shared" ref="AM391:AM454" si="473">AJ391/AI391</f>
        <v>7.7826727624395327</v>
      </c>
      <c r="AN391" s="79">
        <f>AM391/(($C391/AG$3))</f>
        <v>0.62039623445498315</v>
      </c>
      <c r="AO391" s="76">
        <f t="shared" ref="AO391:AO454" si="474">$G391-AP$3</f>
        <v>320</v>
      </c>
      <c r="AP391" s="76">
        <f t="shared" ref="AP391:AP454" si="475">AQ$3</f>
        <v>10</v>
      </c>
      <c r="AQ391" s="76">
        <v>15</v>
      </c>
      <c r="AR391" s="67">
        <f t="shared" ref="AR391:AR454" si="476">AR$3</f>
        <v>1.325</v>
      </c>
      <c r="AS391" s="75">
        <f>AS390*AQ391</f>
        <v>2.459086221312E+17</v>
      </c>
      <c r="AT391" s="75">
        <f t="shared" ref="AT391:AT454" si="477">AO391*AS391*AR391</f>
        <v>1.042652557836288E+20</v>
      </c>
      <c r="AU391" s="75">
        <f t="shared" ref="AU391:AU454" si="478">AQ$3*POWER($F$1,AO391)</f>
        <v>1.8446744073709945E+20</v>
      </c>
      <c r="AV391" s="75">
        <f t="shared" ref="AV391:AV454" si="479">$E391*AQ$3*5</f>
        <v>7.5557863725916267E+24</v>
      </c>
      <c r="AW391" s="75">
        <f t="shared" ref="AW391:AW454" si="480">$A391*(30+$B391)</f>
        <v>350890.66666666669</v>
      </c>
      <c r="AX391" s="106">
        <f t="shared" ref="AX391:AX454" si="481">AU391/AT391</f>
        <v>1.7692129497088289</v>
      </c>
      <c r="AY391" s="79">
        <f>AX391/(($C391/AR$3))</f>
        <v>0.15903712064886014</v>
      </c>
      <c r="AZ391" s="76">
        <f t="shared" ref="AZ391:AZ454" si="482">$G391-BA$3</f>
        <v>283</v>
      </c>
      <c r="BA391" s="76">
        <f t="shared" ref="BA391:BA454" si="483">BB$3</f>
        <v>10</v>
      </c>
      <c r="BB391" s="76">
        <v>1</v>
      </c>
      <c r="BC391" s="67">
        <f t="shared" ref="BC391:BC454" si="484">BC$3</f>
        <v>1.51</v>
      </c>
      <c r="BD391" s="75">
        <f>BD390*BB391</f>
        <v>1092927209472000</v>
      </c>
      <c r="BE391" s="75">
        <f t="shared" ref="BE391:BE454" si="485">AZ391*BD391*BC391</f>
        <v>4.6704058442366976E+17</v>
      </c>
      <c r="BF391" s="75">
        <f t="shared" ref="BF391:BF454" si="486">BB$3*POWER($F$1,AZ391)</f>
        <v>1.092188890261703E+18</v>
      </c>
      <c r="BG391" s="75">
        <f t="shared" ref="BG391:BG454" si="487">$E391*BB$3*5</f>
        <v>7.5557863725916267E+24</v>
      </c>
      <c r="BH391" s="75">
        <f t="shared" ref="BH391:BH454" si="488">$A391*(30+$B391)</f>
        <v>350890.66666666669</v>
      </c>
      <c r="BI391" s="106">
        <f t="shared" ref="BI391:BI454" si="489">BF391/BE391</f>
        <v>2.3385310114097884</v>
      </c>
      <c r="BJ391" s="79">
        <f>BI391/(($C391/BC$3))</f>
        <v>0.23956457443885892</v>
      </c>
      <c r="BK391" s="76">
        <f t="shared" ref="BK391:BK454" si="490">$G391-BL$3</f>
        <v>233</v>
      </c>
      <c r="BL391" s="76">
        <f t="shared" ref="BL391:BL454" si="491">BM$3</f>
        <v>10</v>
      </c>
      <c r="BM391" s="76">
        <v>1</v>
      </c>
      <c r="BN391" s="67">
        <f t="shared" ref="BN391:BN454" si="492">BN$3</f>
        <v>1.76</v>
      </c>
      <c r="BO391" s="75">
        <f>BO390*BM391</f>
        <v>371743948800</v>
      </c>
      <c r="BP391" s="75">
        <f t="shared" ref="BP391:BP454" si="493">BK391*BO391*BN391</f>
        <v>152444758523904</v>
      </c>
      <c r="BQ391" s="75">
        <f t="shared" ref="BQ391:BQ454" si="494">BM$3*POWER($F$1,BK391)</f>
        <v>1066590713146191.2</v>
      </c>
      <c r="BR391" s="75">
        <f t="shared" ref="BR391:BR454" si="495">$E391*BM$3*5</f>
        <v>7.5557863725916267E+24</v>
      </c>
      <c r="BS391" s="75">
        <f t="shared" ref="BS391:BS454" si="496">$A391*(30+$B391)</f>
        <v>350890.66666666669</v>
      </c>
      <c r="BT391" s="106">
        <f t="shared" ref="BT391:BT454" si="497">BQ391/BP391</f>
        <v>6.9965718957726262</v>
      </c>
      <c r="BU391" s="79">
        <f>BT391/(($C391/BN$3))</f>
        <v>0.8354115696444927</v>
      </c>
      <c r="BV391" s="76">
        <f t="shared" ref="BV391:BV454" si="498">$G391-BW$3</f>
        <v>178</v>
      </c>
      <c r="BW391" s="76">
        <f t="shared" ref="BW391:BW454" si="499">BX$3</f>
        <v>10</v>
      </c>
      <c r="BX391" s="76">
        <v>1</v>
      </c>
      <c r="BY391" s="67">
        <f t="shared" ref="BY391:BY454" si="500">BY$3</f>
        <v>2.0350000000000001</v>
      </c>
      <c r="BZ391" s="75">
        <f>BZ390*BX391</f>
        <v>135475200</v>
      </c>
      <c r="CA391" s="75">
        <f t="shared" ref="CA391:CA454" si="501">BV391*BZ391*BY391</f>
        <v>49073181696</v>
      </c>
      <c r="CB391" s="75">
        <f t="shared" ref="CB391:CB454" si="502">BX$3*POWER($F$1,BV391)</f>
        <v>520796246653.41174</v>
      </c>
      <c r="CC391" s="75">
        <f t="shared" ref="CC391:CC454" si="503">$E391*BX$3*5</f>
        <v>7.5557863725916267E+24</v>
      </c>
      <c r="CD391" s="75">
        <f t="shared" ref="CD391:CD454" si="504">$A391*(30+$B391)</f>
        <v>350890.66666666669</v>
      </c>
      <c r="CE391" s="106">
        <f t="shared" ref="CE391:CE454" si="505">CB391/CA391</f>
        <v>10.612644802198801</v>
      </c>
      <c r="CF391" s="79">
        <f>CE391/(($C391/BY$3))</f>
        <v>1.4651785734378941</v>
      </c>
      <c r="CG391" s="76">
        <f t="shared" ref="CG391:CG454" si="506">$G391-CH$3</f>
        <v>128</v>
      </c>
      <c r="CH391" s="76">
        <f t="shared" ref="CH391:CH454" si="507">CI$3</f>
        <v>10</v>
      </c>
      <c r="CI391" s="76">
        <v>1</v>
      </c>
      <c r="CJ391" s="67">
        <f t="shared" ref="CJ391:CJ454" si="508">CJ$3</f>
        <v>2.2850000000000001</v>
      </c>
      <c r="CK391" s="75">
        <f>CK390*CI391</f>
        <v>691200</v>
      </c>
      <c r="CL391" s="75">
        <f t="shared" ref="CL391:CL454" si="509">CG391*CK391*CJ391</f>
        <v>202162176</v>
      </c>
      <c r="CM391" s="75">
        <f t="shared" ref="CM391:CM454" si="510">CI$3*POWER($F$1,CG391)</f>
        <v>508590084.62247068</v>
      </c>
      <c r="CN391" s="75">
        <f t="shared" ref="CN391:CN454" si="511">$E391*CI$3*5</f>
        <v>7.5557863725916267E+24</v>
      </c>
      <c r="CO391" s="75">
        <f t="shared" ref="CO391:CO454" si="512">$A391*(30+$B391)</f>
        <v>350890.66666666669</v>
      </c>
      <c r="CP391" s="106">
        <f t="shared" ref="CP391:CP454" si="513">CM391/CL391</f>
        <v>2.5157529201826097</v>
      </c>
      <c r="CQ391" s="79">
        <f>CP391/(($C391/CJ$3))</f>
        <v>0.38999290519791474</v>
      </c>
      <c r="CR391" s="76">
        <f t="shared" ref="CR391:CR454" si="514">$G391-CS$3</f>
        <v>65</v>
      </c>
      <c r="CS391" s="76">
        <f t="shared" ref="CS391:CS454" si="515">CT$3</f>
        <v>10</v>
      </c>
      <c r="CT391" s="76">
        <v>1</v>
      </c>
      <c r="CU391" s="67">
        <f t="shared" ref="CU391:CU454" si="516">CU$3</f>
        <v>2.6</v>
      </c>
      <c r="CV391" s="75">
        <f>CV390*CT391</f>
        <v>480</v>
      </c>
      <c r="CW391" s="75">
        <f t="shared" ref="CW391:CW454" si="517">CR391*CV391*CU391</f>
        <v>81120</v>
      </c>
      <c r="CX391" s="75">
        <f t="shared" ref="CX391:CX454" si="518">CT$3*POWER($F$1,CR391)</f>
        <v>81920.000000000364</v>
      </c>
      <c r="CY391" s="75">
        <f t="shared" ref="CY391:CY454" si="519">$E391*CT$3*5</f>
        <v>7.5557863725916267E+24</v>
      </c>
      <c r="CZ391" s="75">
        <f t="shared" ref="CZ391:CZ454" si="520">$A391*(30+$B391)</f>
        <v>350890.66666666669</v>
      </c>
      <c r="DA391" s="106">
        <f t="shared" ref="DA391:DA454" si="521">CX391/CW391</f>
        <v>1.0098619329388605</v>
      </c>
      <c r="DB391" s="79">
        <f>DA391/(($C391/CU$3))</f>
        <v>0.17813032738405951</v>
      </c>
    </row>
    <row r="392" spans="1:106">
      <c r="A392" s="67">
        <v>8192</v>
      </c>
      <c r="B392" s="67">
        <f t="shared" si="449"/>
        <v>12.866666666666667</v>
      </c>
      <c r="C392" s="88">
        <f t="shared" si="447"/>
        <v>14.74</v>
      </c>
      <c r="D392" s="92"/>
      <c r="E392" s="70">
        <f t="shared" si="450"/>
        <v>1.7358638753810033E+23</v>
      </c>
      <c r="F392" s="67">
        <f t="shared" ref="F392:F455" si="522">LOG(E392,2)</f>
        <v>77.200000000000031</v>
      </c>
      <c r="G392" s="71">
        <v>386</v>
      </c>
      <c r="H392" s="76">
        <f t="shared" si="451"/>
        <v>386</v>
      </c>
      <c r="I392" s="76">
        <f t="shared" si="452"/>
        <v>10</v>
      </c>
      <c r="J392" s="76">
        <v>1</v>
      </c>
      <c r="K392" s="67">
        <f t="shared" si="453"/>
        <v>1</v>
      </c>
      <c r="L392" s="75">
        <f>L391*J392</f>
        <v>8.8527103967232E+20</v>
      </c>
      <c r="M392" s="75">
        <f t="shared" si="454"/>
        <v>3.4171462131351554E+23</v>
      </c>
      <c r="N392" s="75">
        <f t="shared" si="455"/>
        <v>1.7358638753810031E+24</v>
      </c>
      <c r="O392" s="75">
        <f t="shared" si="456"/>
        <v>8.6793193769050157E+24</v>
      </c>
      <c r="P392" s="75">
        <f t="shared" si="457"/>
        <v>351163.73333333334</v>
      </c>
      <c r="Q392" s="106">
        <f t="shared" si="448"/>
        <v>5.0798642115708201</v>
      </c>
      <c r="R392" s="79">
        <f>Q392/(($C392/K$3))</f>
        <v>0.34463122195188739</v>
      </c>
      <c r="S392" s="76">
        <f t="shared" si="458"/>
        <v>376</v>
      </c>
      <c r="T392" s="76">
        <f t="shared" si="459"/>
        <v>10</v>
      </c>
      <c r="U392" s="76">
        <v>1</v>
      </c>
      <c r="V392" s="67">
        <f t="shared" si="460"/>
        <v>1.05</v>
      </c>
      <c r="W392" s="75">
        <f>W391*U392</f>
        <v>5.532943997952E+19</v>
      </c>
      <c r="X392" s="75">
        <f t="shared" si="461"/>
        <v>2.1844062903914495E+22</v>
      </c>
      <c r="Y392" s="75">
        <f t="shared" si="462"/>
        <v>4.3396596884525052E+23</v>
      </c>
      <c r="Z392" s="75">
        <f t="shared" si="463"/>
        <v>8.6793193769050157E+24</v>
      </c>
      <c r="AA392" s="75">
        <f t="shared" si="464"/>
        <v>351163.73333333334</v>
      </c>
      <c r="AB392" s="106">
        <f t="shared" si="465"/>
        <v>19.866540888210089</v>
      </c>
      <c r="AC392" s="79">
        <f>AB392/(($C392/V$3))</f>
        <v>1.4151877837598774</v>
      </c>
      <c r="AD392" s="76">
        <f t="shared" si="466"/>
        <v>351</v>
      </c>
      <c r="AE392" s="76">
        <f t="shared" si="467"/>
        <v>10</v>
      </c>
      <c r="AF392" s="76">
        <v>1</v>
      </c>
      <c r="AG392" s="67">
        <f t="shared" si="468"/>
        <v>1.175</v>
      </c>
      <c r="AH392" s="75">
        <f>AH391*AF392</f>
        <v>3.688629331968E+18</v>
      </c>
      <c r="AI392" s="75">
        <f t="shared" si="469"/>
        <v>1.5212829522369026E+21</v>
      </c>
      <c r="AJ392" s="75">
        <f t="shared" si="470"/>
        <v>1.3561436526414058E+22</v>
      </c>
      <c r="AK392" s="75">
        <f t="shared" si="471"/>
        <v>8.6793193769050157E+24</v>
      </c>
      <c r="AL392" s="75">
        <f t="shared" si="472"/>
        <v>351163.73333333334</v>
      </c>
      <c r="AM392" s="106">
        <f t="shared" si="473"/>
        <v>8.9144734754788697</v>
      </c>
      <c r="AN392" s="79">
        <f>AM392/(($C392/AG$3))</f>
        <v>0.7106177974007919</v>
      </c>
      <c r="AO392" s="76">
        <f t="shared" si="474"/>
        <v>321</v>
      </c>
      <c r="AP392" s="76">
        <f t="shared" si="475"/>
        <v>10</v>
      </c>
      <c r="AQ392" s="76">
        <v>1</v>
      </c>
      <c r="AR392" s="67">
        <f t="shared" si="476"/>
        <v>1.325</v>
      </c>
      <c r="AS392" s="75">
        <f>AS391*AQ392</f>
        <v>2.459086221312E+17</v>
      </c>
      <c r="AT392" s="75">
        <f t="shared" si="477"/>
        <v>1.0459108470795264E+20</v>
      </c>
      <c r="AU392" s="75">
        <f t="shared" si="478"/>
        <v>2.1189744572521923E+20</v>
      </c>
      <c r="AV392" s="75">
        <f t="shared" si="479"/>
        <v>8.6793193769050157E+24</v>
      </c>
      <c r="AW392" s="75">
        <f t="shared" si="480"/>
        <v>351163.73333333334</v>
      </c>
      <c r="AX392" s="106">
        <f t="shared" si="481"/>
        <v>2.0259608772286448</v>
      </c>
      <c r="AY392" s="79">
        <f>AX392/(($C392/AR$3))</f>
        <v>0.18211656460840939</v>
      </c>
      <c r="AZ392" s="76">
        <f t="shared" si="482"/>
        <v>284</v>
      </c>
      <c r="BA392" s="76">
        <f t="shared" si="483"/>
        <v>10</v>
      </c>
      <c r="BB392" s="76">
        <v>1</v>
      </c>
      <c r="BC392" s="67">
        <f t="shared" si="484"/>
        <v>1.51</v>
      </c>
      <c r="BD392" s="75">
        <f>BD391*BB392</f>
        <v>1092927209472000</v>
      </c>
      <c r="BE392" s="75">
        <f t="shared" si="485"/>
        <v>4.6869090450997248E+17</v>
      </c>
      <c r="BF392" s="75">
        <f t="shared" si="486"/>
        <v>1.2545955815896558E+18</v>
      </c>
      <c r="BG392" s="75">
        <f t="shared" si="487"/>
        <v>8.6793193769050157E+24</v>
      </c>
      <c r="BH392" s="75">
        <f t="shared" si="488"/>
        <v>351163.73333333334</v>
      </c>
      <c r="BI392" s="106">
        <f t="shared" si="489"/>
        <v>2.6768080402613434</v>
      </c>
      <c r="BJ392" s="79">
        <f>BI392/(($C392/BC$3))</f>
        <v>0.27421846274047684</v>
      </c>
      <c r="BK392" s="76">
        <f t="shared" si="490"/>
        <v>234</v>
      </c>
      <c r="BL392" s="76">
        <f t="shared" si="491"/>
        <v>10</v>
      </c>
      <c r="BM392" s="76">
        <v>1</v>
      </c>
      <c r="BN392" s="67">
        <f t="shared" si="492"/>
        <v>1.76</v>
      </c>
      <c r="BO392" s="75">
        <f>BO391*BM392</f>
        <v>371743948800</v>
      </c>
      <c r="BP392" s="75">
        <f t="shared" si="493"/>
        <v>153099027873792</v>
      </c>
      <c r="BQ392" s="75">
        <f t="shared" si="494"/>
        <v>1225190997646144.2</v>
      </c>
      <c r="BR392" s="75">
        <f t="shared" si="495"/>
        <v>8.6793193769050157E+24</v>
      </c>
      <c r="BS392" s="75">
        <f t="shared" si="496"/>
        <v>351163.73333333334</v>
      </c>
      <c r="BT392" s="106">
        <f t="shared" si="497"/>
        <v>8.0026046844408238</v>
      </c>
      <c r="BU392" s="79">
        <f>BT392/(($C392/BN$3))</f>
        <v>0.95553488769442674</v>
      </c>
      <c r="BV392" s="76">
        <f t="shared" si="498"/>
        <v>179</v>
      </c>
      <c r="BW392" s="76">
        <f t="shared" si="499"/>
        <v>10</v>
      </c>
      <c r="BX392" s="76">
        <v>1</v>
      </c>
      <c r="BY392" s="67">
        <f t="shared" si="500"/>
        <v>2.0350000000000001</v>
      </c>
      <c r="BZ392" s="75">
        <f>BZ391*BX392</f>
        <v>135475200</v>
      </c>
      <c r="CA392" s="75">
        <f t="shared" si="501"/>
        <v>49348873728</v>
      </c>
      <c r="CB392" s="75">
        <f t="shared" si="502"/>
        <v>598237791819.40417</v>
      </c>
      <c r="CC392" s="75">
        <f t="shared" si="503"/>
        <v>8.6793193769050157E+24</v>
      </c>
      <c r="CD392" s="75">
        <f t="shared" si="504"/>
        <v>351163.73333333334</v>
      </c>
      <c r="CE392" s="106">
        <f t="shared" si="505"/>
        <v>12.122623002842124</v>
      </c>
      <c r="CF392" s="79">
        <f>CE392/(($C392/BY$3))</f>
        <v>1.6736457130789499</v>
      </c>
      <c r="CG392" s="76">
        <f t="shared" si="506"/>
        <v>129</v>
      </c>
      <c r="CH392" s="76">
        <f t="shared" si="507"/>
        <v>10</v>
      </c>
      <c r="CI392" s="76">
        <v>1</v>
      </c>
      <c r="CJ392" s="67">
        <f t="shared" si="508"/>
        <v>2.2850000000000001</v>
      </c>
      <c r="CK392" s="75">
        <f>CK391*CI392</f>
        <v>691200</v>
      </c>
      <c r="CL392" s="75">
        <f t="shared" si="509"/>
        <v>203741568</v>
      </c>
      <c r="CM392" s="75">
        <f t="shared" si="510"/>
        <v>584216593.57363486</v>
      </c>
      <c r="CN392" s="75">
        <f t="shared" si="511"/>
        <v>8.6793193769050157E+24</v>
      </c>
      <c r="CO392" s="75">
        <f t="shared" si="512"/>
        <v>351163.73333333334</v>
      </c>
      <c r="CP392" s="106">
        <f t="shared" si="513"/>
        <v>2.8674393709075354</v>
      </c>
      <c r="CQ392" s="79">
        <f>CP392/(($C392/CJ$3))</f>
        <v>0.44451146285778281</v>
      </c>
      <c r="CR392" s="76">
        <f t="shared" si="514"/>
        <v>66</v>
      </c>
      <c r="CS392" s="76">
        <f t="shared" si="515"/>
        <v>10</v>
      </c>
      <c r="CT392" s="76">
        <v>1</v>
      </c>
      <c r="CU392" s="67">
        <f t="shared" si="516"/>
        <v>2.6</v>
      </c>
      <c r="CV392" s="75">
        <f>CV391*CT392</f>
        <v>480</v>
      </c>
      <c r="CW392" s="75">
        <f t="shared" si="517"/>
        <v>82368</v>
      </c>
      <c r="CX392" s="75">
        <f t="shared" si="518"/>
        <v>94101.369241357534</v>
      </c>
      <c r="CY392" s="75">
        <f t="shared" si="519"/>
        <v>8.6793193769050157E+24</v>
      </c>
      <c r="CZ392" s="75">
        <f t="shared" si="520"/>
        <v>351163.73333333334</v>
      </c>
      <c r="DA392" s="106">
        <f t="shared" si="521"/>
        <v>1.1424505783964347</v>
      </c>
      <c r="DB392" s="79">
        <f>DA392/(($C392/CU$3))</f>
        <v>0.20151774110113502</v>
      </c>
    </row>
    <row r="393" spans="1:106">
      <c r="A393" s="67">
        <v>8192</v>
      </c>
      <c r="B393" s="67">
        <f t="shared" si="449"/>
        <v>12.9</v>
      </c>
      <c r="C393" s="88">
        <f t="shared" si="447"/>
        <v>14.74</v>
      </c>
      <c r="D393" s="92"/>
      <c r="E393" s="70">
        <f t="shared" si="450"/>
        <v>1.9939839781489368E+23</v>
      </c>
      <c r="F393" s="67">
        <f t="shared" si="522"/>
        <v>77.400000000000034</v>
      </c>
      <c r="G393" s="71">
        <v>387</v>
      </c>
      <c r="H393" s="76">
        <f t="shared" si="451"/>
        <v>387</v>
      </c>
      <c r="I393" s="76">
        <f t="shared" si="452"/>
        <v>10</v>
      </c>
      <c r="J393" s="76">
        <v>1</v>
      </c>
      <c r="K393" s="67">
        <f t="shared" si="453"/>
        <v>1</v>
      </c>
      <c r="L393" s="75">
        <f>L392*J393</f>
        <v>8.8527103967232E+20</v>
      </c>
      <c r="M393" s="75">
        <f t="shared" si="454"/>
        <v>3.4259989235318784E+23</v>
      </c>
      <c r="N393" s="75">
        <f t="shared" si="455"/>
        <v>1.9939839781489369E+24</v>
      </c>
      <c r="O393" s="75">
        <f t="shared" si="456"/>
        <v>9.9699198907446847E+24</v>
      </c>
      <c r="P393" s="75">
        <f t="shared" si="457"/>
        <v>351436.79999999999</v>
      </c>
      <c r="Q393" s="106">
        <f t="shared" si="448"/>
        <v>5.8201535454463293</v>
      </c>
      <c r="R393" s="79">
        <f>Q393/(($C393/K$3))</f>
        <v>0.39485437893122993</v>
      </c>
      <c r="S393" s="76">
        <f t="shared" si="458"/>
        <v>377</v>
      </c>
      <c r="T393" s="76">
        <f t="shared" si="459"/>
        <v>10</v>
      </c>
      <c r="U393" s="76">
        <v>1</v>
      </c>
      <c r="V393" s="67">
        <f t="shared" si="460"/>
        <v>1.05</v>
      </c>
      <c r="W393" s="75">
        <f>W392*U393</f>
        <v>5.532943997952E+19</v>
      </c>
      <c r="X393" s="75">
        <f t="shared" si="461"/>
        <v>2.1902158815892993E+22</v>
      </c>
      <c r="Y393" s="75">
        <f t="shared" si="462"/>
        <v>4.9849599453723403E+23</v>
      </c>
      <c r="Z393" s="75">
        <f t="shared" si="463"/>
        <v>9.9699198907446847E+24</v>
      </c>
      <c r="AA393" s="75">
        <f t="shared" si="464"/>
        <v>351436.79999999999</v>
      </c>
      <c r="AB393" s="106">
        <f t="shared" si="465"/>
        <v>22.760130575599124</v>
      </c>
      <c r="AC393" s="79">
        <f>AB393/(($C393/V$3))</f>
        <v>1.621311879537251</v>
      </c>
      <c r="AD393" s="76">
        <f t="shared" si="466"/>
        <v>352</v>
      </c>
      <c r="AE393" s="76">
        <f t="shared" si="467"/>
        <v>10</v>
      </c>
      <c r="AF393" s="76">
        <v>1</v>
      </c>
      <c r="AG393" s="67">
        <f t="shared" si="468"/>
        <v>1.175</v>
      </c>
      <c r="AH393" s="75">
        <f>AH392*AF393</f>
        <v>3.688629331968E+18</v>
      </c>
      <c r="AI393" s="75">
        <f t="shared" si="469"/>
        <v>1.5256170917019648E+21</v>
      </c>
      <c r="AJ393" s="75">
        <f t="shared" si="470"/>
        <v>1.5577999829288532E+22</v>
      </c>
      <c r="AK393" s="75">
        <f t="shared" si="471"/>
        <v>9.9699198907446847E+24</v>
      </c>
      <c r="AL393" s="75">
        <f t="shared" si="472"/>
        <v>351436.79999999999</v>
      </c>
      <c r="AM393" s="106">
        <f t="shared" si="473"/>
        <v>10.210949991330953</v>
      </c>
      <c r="AN393" s="79">
        <f>AM393/(($C393/AG$3))</f>
        <v>0.81396650202265064</v>
      </c>
      <c r="AO393" s="76">
        <f t="shared" si="474"/>
        <v>322</v>
      </c>
      <c r="AP393" s="76">
        <f t="shared" si="475"/>
        <v>10</v>
      </c>
      <c r="AQ393" s="76">
        <v>1</v>
      </c>
      <c r="AR393" s="67">
        <f t="shared" si="476"/>
        <v>1.325</v>
      </c>
      <c r="AS393" s="75">
        <f>AS392*AQ393</f>
        <v>2.459086221312E+17</v>
      </c>
      <c r="AT393" s="75">
        <f t="shared" si="477"/>
        <v>1.0491691363227648E+20</v>
      </c>
      <c r="AU393" s="75">
        <f t="shared" si="478"/>
        <v>2.4340624733263285E+20</v>
      </c>
      <c r="AV393" s="75">
        <f t="shared" si="479"/>
        <v>9.9699198907446847E+24</v>
      </c>
      <c r="AW393" s="75">
        <f t="shared" si="480"/>
        <v>351436.79999999999</v>
      </c>
      <c r="AX393" s="106">
        <f t="shared" si="481"/>
        <v>2.3199905420945561</v>
      </c>
      <c r="AY393" s="79">
        <f>AX393/(($C393/AR$3))</f>
        <v>0.20854731806480914</v>
      </c>
      <c r="AZ393" s="76">
        <f t="shared" si="482"/>
        <v>285</v>
      </c>
      <c r="BA393" s="76">
        <f t="shared" si="483"/>
        <v>10</v>
      </c>
      <c r="BB393" s="76">
        <v>1</v>
      </c>
      <c r="BC393" s="67">
        <f t="shared" si="484"/>
        <v>1.51</v>
      </c>
      <c r="BD393" s="75">
        <f>BD392*BB393</f>
        <v>1092927209472000</v>
      </c>
      <c r="BE393" s="75">
        <f t="shared" si="485"/>
        <v>4.703412245962752E+17</v>
      </c>
      <c r="BF393" s="75">
        <f t="shared" si="486"/>
        <v>1.4411518807585864E+18</v>
      </c>
      <c r="BG393" s="75">
        <f t="shared" si="487"/>
        <v>9.9699198907446847E+24</v>
      </c>
      <c r="BH393" s="75">
        <f t="shared" si="488"/>
        <v>351436.79999999999</v>
      </c>
      <c r="BI393" s="106">
        <f t="shared" si="489"/>
        <v>3.0640560626928286</v>
      </c>
      <c r="BJ393" s="79">
        <f>BI393/(($C393/BC$3))</f>
        <v>0.31388905391222327</v>
      </c>
      <c r="BK393" s="76">
        <f t="shared" si="490"/>
        <v>235</v>
      </c>
      <c r="BL393" s="76">
        <f t="shared" si="491"/>
        <v>10</v>
      </c>
      <c r="BM393" s="76">
        <v>1</v>
      </c>
      <c r="BN393" s="67">
        <f t="shared" si="492"/>
        <v>1.76</v>
      </c>
      <c r="BO393" s="75">
        <f>BO392*BM393</f>
        <v>371743948800</v>
      </c>
      <c r="BP393" s="75">
        <f t="shared" si="493"/>
        <v>153753297223680</v>
      </c>
      <c r="BQ393" s="75">
        <f t="shared" si="494"/>
        <v>1407374883553302.2</v>
      </c>
      <c r="BR393" s="75">
        <f t="shared" si="495"/>
        <v>9.9699198907446847E+24</v>
      </c>
      <c r="BS393" s="75">
        <f t="shared" si="496"/>
        <v>351436.79999999999</v>
      </c>
      <c r="BT393" s="106">
        <f t="shared" si="497"/>
        <v>9.1534614799567908</v>
      </c>
      <c r="BU393" s="79">
        <f>BT393/(($C393/BN$3))</f>
        <v>1.0929506244724527</v>
      </c>
      <c r="BV393" s="76">
        <f t="shared" si="498"/>
        <v>180</v>
      </c>
      <c r="BW393" s="76">
        <f t="shared" si="499"/>
        <v>10</v>
      </c>
      <c r="BX393" s="76">
        <v>14</v>
      </c>
      <c r="BY393" s="67">
        <f t="shared" si="500"/>
        <v>2.0350000000000001</v>
      </c>
      <c r="BZ393" s="75">
        <f>BZ392*BX393</f>
        <v>1896652800</v>
      </c>
      <c r="CA393" s="75">
        <f t="shared" si="501"/>
        <v>694743920640</v>
      </c>
      <c r="CB393" s="75">
        <f t="shared" si="502"/>
        <v>687194767360.0083</v>
      </c>
      <c r="CC393" s="75">
        <f t="shared" si="503"/>
        <v>9.9699198907446847E+24</v>
      </c>
      <c r="CD393" s="75">
        <f t="shared" si="504"/>
        <v>351436.79999999999</v>
      </c>
      <c r="CE393" s="106">
        <f t="shared" si="505"/>
        <v>0.98913390523369038</v>
      </c>
      <c r="CF393" s="79">
        <f>CE393/(($C393/BY$3))</f>
        <v>0.13655953169271098</v>
      </c>
      <c r="CG393" s="76">
        <f t="shared" si="506"/>
        <v>130</v>
      </c>
      <c r="CH393" s="76">
        <f t="shared" si="507"/>
        <v>10</v>
      </c>
      <c r="CI393" s="76">
        <v>1</v>
      </c>
      <c r="CJ393" s="67">
        <f t="shared" si="508"/>
        <v>2.2850000000000001</v>
      </c>
      <c r="CK393" s="75">
        <f>CK392*CI393</f>
        <v>691200</v>
      </c>
      <c r="CL393" s="75">
        <f t="shared" si="509"/>
        <v>205320960</v>
      </c>
      <c r="CM393" s="75">
        <f t="shared" si="510"/>
        <v>671088640.00000584</v>
      </c>
      <c r="CN393" s="75">
        <f t="shared" si="511"/>
        <v>9.9699198907446847E+24</v>
      </c>
      <c r="CO393" s="75">
        <f t="shared" si="512"/>
        <v>351436.79999999999</v>
      </c>
      <c r="CP393" s="106">
        <f t="shared" si="513"/>
        <v>3.2684857892735639</v>
      </c>
      <c r="CQ393" s="79">
        <f>CP393/(($C393/CJ$3))</f>
        <v>0.50668182011466034</v>
      </c>
      <c r="CR393" s="76">
        <f t="shared" si="514"/>
        <v>67</v>
      </c>
      <c r="CS393" s="76">
        <f t="shared" si="515"/>
        <v>10</v>
      </c>
      <c r="CT393" s="76">
        <v>1</v>
      </c>
      <c r="CU393" s="67">
        <f t="shared" si="516"/>
        <v>2.6</v>
      </c>
      <c r="CV393" s="75">
        <f>CV392*CT393</f>
        <v>480</v>
      </c>
      <c r="CW393" s="75">
        <f t="shared" si="517"/>
        <v>83616</v>
      </c>
      <c r="CX393" s="75">
        <f t="shared" si="518"/>
        <v>108094.08805051599</v>
      </c>
      <c r="CY393" s="75">
        <f t="shared" si="519"/>
        <v>9.9699198907446847E+24</v>
      </c>
      <c r="CZ393" s="75">
        <f t="shared" si="520"/>
        <v>351436.79999999999</v>
      </c>
      <c r="DA393" s="106">
        <f t="shared" si="521"/>
        <v>1.2927440687250764</v>
      </c>
      <c r="DB393" s="79">
        <f>DA393/(($C393/CU$3))</f>
        <v>0.22802812609804604</v>
      </c>
    </row>
    <row r="394" spans="1:106">
      <c r="A394" s="67">
        <v>8192</v>
      </c>
      <c r="B394" s="67">
        <f t="shared" si="449"/>
        <v>12.933333333333334</v>
      </c>
      <c r="C394" s="88">
        <f t="shared" si="447"/>
        <v>14.74</v>
      </c>
      <c r="D394" s="92"/>
      <c r="E394" s="70">
        <f t="shared" si="450"/>
        <v>2.2904861155901278E+23</v>
      </c>
      <c r="F394" s="67">
        <f t="shared" si="522"/>
        <v>77.600000000000037</v>
      </c>
      <c r="G394" s="71">
        <v>388</v>
      </c>
      <c r="H394" s="76">
        <f t="shared" si="451"/>
        <v>388</v>
      </c>
      <c r="I394" s="76">
        <f t="shared" si="452"/>
        <v>10</v>
      </c>
      <c r="J394" s="76">
        <v>1</v>
      </c>
      <c r="K394" s="67">
        <f t="shared" si="453"/>
        <v>1</v>
      </c>
      <c r="L394" s="75">
        <f>L393*J394</f>
        <v>8.8527103967232E+20</v>
      </c>
      <c r="M394" s="75">
        <f t="shared" si="454"/>
        <v>3.4348516339286013E+23</v>
      </c>
      <c r="N394" s="75">
        <f t="shared" si="455"/>
        <v>2.290486115590128E+24</v>
      </c>
      <c r="O394" s="75">
        <f t="shared" si="456"/>
        <v>1.1452430577950639E+25</v>
      </c>
      <c r="P394" s="75">
        <f t="shared" si="457"/>
        <v>351709.8666666667</v>
      </c>
      <c r="Q394" s="106">
        <f t="shared" si="448"/>
        <v>6.6683698735784729</v>
      </c>
      <c r="R394" s="79">
        <f>Q394/(($C394/K$3))</f>
        <v>0.4523995843676033</v>
      </c>
      <c r="S394" s="76">
        <f t="shared" si="458"/>
        <v>378</v>
      </c>
      <c r="T394" s="76">
        <f t="shared" si="459"/>
        <v>10</v>
      </c>
      <c r="U394" s="76">
        <v>1</v>
      </c>
      <c r="V394" s="67">
        <f t="shared" si="460"/>
        <v>1.05</v>
      </c>
      <c r="W394" s="75">
        <f>W393*U394</f>
        <v>5.532943997952E+19</v>
      </c>
      <c r="X394" s="75">
        <f t="shared" si="461"/>
        <v>2.1960254727871491E+22</v>
      </c>
      <c r="Y394" s="75">
        <f t="shared" si="462"/>
        <v>5.7262152889753145E+23</v>
      </c>
      <c r="Z394" s="75">
        <f t="shared" si="463"/>
        <v>1.1452430577950639E+25</v>
      </c>
      <c r="AA394" s="75">
        <f t="shared" si="464"/>
        <v>351709.8666666667</v>
      </c>
      <c r="AB394" s="106">
        <f t="shared" si="465"/>
        <v>26.075359142841467</v>
      </c>
      <c r="AC394" s="79">
        <f>AB394/(($C394/V$3))</f>
        <v>1.8574713093611628</v>
      </c>
      <c r="AD394" s="76">
        <f t="shared" si="466"/>
        <v>353</v>
      </c>
      <c r="AE394" s="76">
        <f t="shared" si="467"/>
        <v>10</v>
      </c>
      <c r="AF394" s="76">
        <v>1</v>
      </c>
      <c r="AG394" s="67">
        <f t="shared" si="468"/>
        <v>1.175</v>
      </c>
      <c r="AH394" s="75">
        <f>AH393*AF394</f>
        <v>3.688629331968E+18</v>
      </c>
      <c r="AI394" s="75">
        <f t="shared" si="469"/>
        <v>1.5299512311670272E+21</v>
      </c>
      <c r="AJ394" s="75">
        <f t="shared" si="470"/>
        <v>1.7894422778047835E+22</v>
      </c>
      <c r="AK394" s="75">
        <f t="shared" si="471"/>
        <v>1.1452430577950639E+25</v>
      </c>
      <c r="AL394" s="75">
        <f t="shared" si="472"/>
        <v>351709.8666666667</v>
      </c>
      <c r="AM394" s="106">
        <f t="shared" si="473"/>
        <v>11.696073975115009</v>
      </c>
      <c r="AN394" s="79">
        <f>AM394/(($C394/AG$3))</f>
        <v>0.93235325106920874</v>
      </c>
      <c r="AO394" s="76">
        <f t="shared" si="474"/>
        <v>323</v>
      </c>
      <c r="AP394" s="76">
        <f t="shared" si="475"/>
        <v>10</v>
      </c>
      <c r="AQ394" s="76">
        <v>1</v>
      </c>
      <c r="AR394" s="67">
        <f t="shared" si="476"/>
        <v>1.325</v>
      </c>
      <c r="AS394" s="75">
        <f>AS393*AQ394</f>
        <v>2.459086221312E+17</v>
      </c>
      <c r="AT394" s="75">
        <f t="shared" si="477"/>
        <v>1.0524274255660032E+20</v>
      </c>
      <c r="AU394" s="75">
        <f t="shared" si="478"/>
        <v>2.796003559069968E+20</v>
      </c>
      <c r="AV394" s="75">
        <f t="shared" si="479"/>
        <v>1.1452430577950639E+25</v>
      </c>
      <c r="AW394" s="75">
        <f t="shared" si="480"/>
        <v>351709.8666666667</v>
      </c>
      <c r="AX394" s="106">
        <f t="shared" si="481"/>
        <v>2.6567186403055363</v>
      </c>
      <c r="AY394" s="79">
        <f>AX394/(($C394/AR$3))</f>
        <v>0.23881629568553836</v>
      </c>
      <c r="AZ394" s="76">
        <f t="shared" si="482"/>
        <v>286</v>
      </c>
      <c r="BA394" s="76">
        <f t="shared" si="483"/>
        <v>10</v>
      </c>
      <c r="BB394" s="76">
        <v>1</v>
      </c>
      <c r="BC394" s="67">
        <f t="shared" si="484"/>
        <v>1.51</v>
      </c>
      <c r="BD394" s="75">
        <f>BD393*BB394</f>
        <v>1092927209472000</v>
      </c>
      <c r="BE394" s="75">
        <f t="shared" si="485"/>
        <v>4.7199154468257792E+17</v>
      </c>
      <c r="BF394" s="75">
        <f t="shared" si="486"/>
        <v>1.6554487947282708E+18</v>
      </c>
      <c r="BG394" s="75">
        <f t="shared" si="487"/>
        <v>1.1452430577950639E+25</v>
      </c>
      <c r="BH394" s="75">
        <f t="shared" si="488"/>
        <v>351709.8666666667</v>
      </c>
      <c r="BI394" s="106">
        <f t="shared" si="489"/>
        <v>3.5073695988380202</v>
      </c>
      <c r="BJ394" s="79">
        <f>BI394/(($C394/BC$3))</f>
        <v>0.35930312715369139</v>
      </c>
      <c r="BK394" s="76">
        <f t="shared" si="490"/>
        <v>236</v>
      </c>
      <c r="BL394" s="76">
        <f t="shared" si="491"/>
        <v>10</v>
      </c>
      <c r="BM394" s="76">
        <v>1</v>
      </c>
      <c r="BN394" s="67">
        <f t="shared" si="492"/>
        <v>1.76</v>
      </c>
      <c r="BO394" s="75">
        <f>BO393*BM394</f>
        <v>371743948800</v>
      </c>
      <c r="BP394" s="75">
        <f t="shared" si="493"/>
        <v>154407566573568</v>
      </c>
      <c r="BQ394" s="75">
        <f t="shared" si="494"/>
        <v>1616649213601822.2</v>
      </c>
      <c r="BR394" s="75">
        <f t="shared" si="495"/>
        <v>1.1452430577950639E+25</v>
      </c>
      <c r="BS394" s="75">
        <f t="shared" si="496"/>
        <v>351709.8666666667</v>
      </c>
      <c r="BT394" s="106">
        <f t="shared" si="497"/>
        <v>10.47001289817986</v>
      </c>
      <c r="BU394" s="79">
        <f>BT394/(($C394/BN$3))</f>
        <v>1.2501507938125205</v>
      </c>
      <c r="BV394" s="76">
        <f t="shared" si="498"/>
        <v>181</v>
      </c>
      <c r="BW394" s="76">
        <f t="shared" si="499"/>
        <v>10</v>
      </c>
      <c r="BX394" s="76">
        <v>1</v>
      </c>
      <c r="BY394" s="67">
        <f t="shared" si="500"/>
        <v>2.0350000000000001</v>
      </c>
      <c r="BZ394" s="75">
        <f>BZ393*BX394</f>
        <v>1896652800</v>
      </c>
      <c r="CA394" s="75">
        <f t="shared" si="501"/>
        <v>698603609088</v>
      </c>
      <c r="CB394" s="75">
        <f t="shared" si="502"/>
        <v>789379498829.01172</v>
      </c>
      <c r="CC394" s="75">
        <f t="shared" si="503"/>
        <v>1.1452430577950639E+25</v>
      </c>
      <c r="CD394" s="75">
        <f t="shared" si="504"/>
        <v>351709.8666666667</v>
      </c>
      <c r="CE394" s="106">
        <f t="shared" si="505"/>
        <v>1.1299390506434916</v>
      </c>
      <c r="CF394" s="79">
        <f>CE394/(($C394/BY$3))</f>
        <v>0.15599904803660147</v>
      </c>
      <c r="CG394" s="76">
        <f t="shared" si="506"/>
        <v>131</v>
      </c>
      <c r="CH394" s="76">
        <f t="shared" si="507"/>
        <v>10</v>
      </c>
      <c r="CI394" s="76">
        <v>1</v>
      </c>
      <c r="CJ394" s="67">
        <f t="shared" si="508"/>
        <v>2.2850000000000001</v>
      </c>
      <c r="CK394" s="75">
        <f>CK393*CI394</f>
        <v>691200</v>
      </c>
      <c r="CL394" s="75">
        <f t="shared" si="509"/>
        <v>206900352</v>
      </c>
      <c r="CM394" s="75">
        <f t="shared" si="510"/>
        <v>770878416.82520413</v>
      </c>
      <c r="CN394" s="75">
        <f t="shared" si="511"/>
        <v>1.1452430577950639E+25</v>
      </c>
      <c r="CO394" s="75">
        <f t="shared" si="512"/>
        <v>351709.8666666667</v>
      </c>
      <c r="CP394" s="106">
        <f t="shared" si="513"/>
        <v>3.7258439116875168</v>
      </c>
      <c r="CQ394" s="79">
        <f>CP394/(($C394/CJ$3))</f>
        <v>0.57758163759877723</v>
      </c>
      <c r="CR394" s="76">
        <f t="shared" si="514"/>
        <v>68</v>
      </c>
      <c r="CS394" s="76">
        <f t="shared" si="515"/>
        <v>10</v>
      </c>
      <c r="CT394" s="76">
        <v>1</v>
      </c>
      <c r="CU394" s="67">
        <f t="shared" si="516"/>
        <v>2.6</v>
      </c>
      <c r="CV394" s="75">
        <f>CV393*CT394</f>
        <v>480</v>
      </c>
      <c r="CW394" s="75">
        <f t="shared" si="517"/>
        <v>84864</v>
      </c>
      <c r="CX394" s="75">
        <f t="shared" si="518"/>
        <v>124167.50112853239</v>
      </c>
      <c r="CY394" s="75">
        <f t="shared" si="519"/>
        <v>1.1452430577950639E+25</v>
      </c>
      <c r="CZ394" s="75">
        <f t="shared" si="520"/>
        <v>351709.8666666667</v>
      </c>
      <c r="DA394" s="106">
        <f t="shared" si="521"/>
        <v>1.4631351471593654</v>
      </c>
      <c r="DB394" s="79">
        <f>DA394/(($C394/CU$3))</f>
        <v>0.25808354020450136</v>
      </c>
    </row>
    <row r="395" spans="1:106">
      <c r="A395" s="67">
        <v>8192</v>
      </c>
      <c r="B395" s="67">
        <f t="shared" si="449"/>
        <v>12.966666666666667</v>
      </c>
      <c r="C395" s="88">
        <f t="shared" si="447"/>
        <v>14.74</v>
      </c>
      <c r="D395" s="92"/>
      <c r="E395" s="70">
        <f t="shared" si="450"/>
        <v>2.6310776331219284E+23</v>
      </c>
      <c r="F395" s="67">
        <f t="shared" si="522"/>
        <v>77.80000000000004</v>
      </c>
      <c r="G395" s="71">
        <v>389</v>
      </c>
      <c r="H395" s="76">
        <f t="shared" si="451"/>
        <v>389</v>
      </c>
      <c r="I395" s="76">
        <f t="shared" si="452"/>
        <v>10</v>
      </c>
      <c r="J395" s="76">
        <v>1</v>
      </c>
      <c r="K395" s="67">
        <f t="shared" si="453"/>
        <v>1</v>
      </c>
      <c r="L395" s="75">
        <f>L394*J395</f>
        <v>8.8527103967232E+20</v>
      </c>
      <c r="M395" s="75">
        <f t="shared" si="454"/>
        <v>3.443704344325325E+23</v>
      </c>
      <c r="N395" s="75">
        <f t="shared" si="455"/>
        <v>2.6310776331219286E+24</v>
      </c>
      <c r="O395" s="75">
        <f t="shared" si="456"/>
        <v>1.3155388165609643E+25</v>
      </c>
      <c r="P395" s="75">
        <f t="shared" si="457"/>
        <v>351982.93333333335</v>
      </c>
      <c r="Q395" s="106">
        <f t="shared" si="448"/>
        <v>7.6402541276736624</v>
      </c>
      <c r="R395" s="79">
        <f>Q395/(($C395/K$3))</f>
        <v>0.5183347440755538</v>
      </c>
      <c r="S395" s="76">
        <f t="shared" si="458"/>
        <v>379</v>
      </c>
      <c r="T395" s="76">
        <f t="shared" si="459"/>
        <v>10</v>
      </c>
      <c r="U395" s="76">
        <v>1</v>
      </c>
      <c r="V395" s="67">
        <f t="shared" si="460"/>
        <v>1.05</v>
      </c>
      <c r="W395" s="75">
        <f>W394*U395</f>
        <v>5.532943997952E+19</v>
      </c>
      <c r="X395" s="75">
        <f t="shared" si="461"/>
        <v>2.2018350639849985E+22</v>
      </c>
      <c r="Y395" s="75">
        <f t="shared" si="462"/>
        <v>6.5776940828048163E+23</v>
      </c>
      <c r="Z395" s="75">
        <f t="shared" si="463"/>
        <v>1.3155388165609643E+25</v>
      </c>
      <c r="AA395" s="75">
        <f t="shared" si="464"/>
        <v>351982.93333333335</v>
      </c>
      <c r="AB395" s="106">
        <f t="shared" si="465"/>
        <v>29.873691224174415</v>
      </c>
      <c r="AC395" s="79">
        <f>AB395/(($C395/V$3))</f>
        <v>2.1280444901888154</v>
      </c>
      <c r="AD395" s="76">
        <f t="shared" si="466"/>
        <v>354</v>
      </c>
      <c r="AE395" s="76">
        <f t="shared" si="467"/>
        <v>10</v>
      </c>
      <c r="AF395" s="76">
        <v>1</v>
      </c>
      <c r="AG395" s="67">
        <f t="shared" si="468"/>
        <v>1.175</v>
      </c>
      <c r="AH395" s="75">
        <f>AH394*AF395</f>
        <v>3.688629331968E+18</v>
      </c>
      <c r="AI395" s="75">
        <f t="shared" si="469"/>
        <v>1.5342853706320896E+21</v>
      </c>
      <c r="AJ395" s="75">
        <f t="shared" si="470"/>
        <v>2.0555294008765017E+22</v>
      </c>
      <c r="AK395" s="75">
        <f t="shared" si="471"/>
        <v>1.3155388165609643E+25</v>
      </c>
      <c r="AL395" s="75">
        <f t="shared" si="472"/>
        <v>351982.93333333335</v>
      </c>
      <c r="AM395" s="106">
        <f t="shared" si="473"/>
        <v>13.397308220632201</v>
      </c>
      <c r="AN395" s="79">
        <f>AM395/(($C395/AG$3))</f>
        <v>1.0679672428251585</v>
      </c>
      <c r="AO395" s="76">
        <f t="shared" si="474"/>
        <v>324</v>
      </c>
      <c r="AP395" s="76">
        <f t="shared" si="475"/>
        <v>10</v>
      </c>
      <c r="AQ395" s="76">
        <v>1</v>
      </c>
      <c r="AR395" s="67">
        <f t="shared" si="476"/>
        <v>1.325</v>
      </c>
      <c r="AS395" s="75">
        <f>AS394*AQ395</f>
        <v>2.459086221312E+17</v>
      </c>
      <c r="AT395" s="75">
        <f t="shared" si="477"/>
        <v>1.0556857148092416E+20</v>
      </c>
      <c r="AU395" s="75">
        <f t="shared" si="478"/>
        <v>3.2117646888695274E+20</v>
      </c>
      <c r="AV395" s="75">
        <f t="shared" si="479"/>
        <v>1.3155388165609643E+25</v>
      </c>
      <c r="AW395" s="75">
        <f t="shared" si="480"/>
        <v>351982.93333333335</v>
      </c>
      <c r="AX395" s="106">
        <f t="shared" si="481"/>
        <v>3.0423492937477903</v>
      </c>
      <c r="AY395" s="79">
        <f>AX395/(($C395/AR$3))</f>
        <v>0.27348119499428913</v>
      </c>
      <c r="AZ395" s="76">
        <f t="shared" si="482"/>
        <v>287</v>
      </c>
      <c r="BA395" s="76">
        <f t="shared" si="483"/>
        <v>10</v>
      </c>
      <c r="BB395" s="76">
        <v>1</v>
      </c>
      <c r="BC395" s="67">
        <f t="shared" si="484"/>
        <v>1.51</v>
      </c>
      <c r="BD395" s="75">
        <f>BD394*BB395</f>
        <v>1092927209472000</v>
      </c>
      <c r="BE395" s="75">
        <f t="shared" si="485"/>
        <v>4.7364186476888064E+17</v>
      </c>
      <c r="BF395" s="75">
        <f t="shared" si="486"/>
        <v>1.9016113072861896E+18</v>
      </c>
      <c r="BG395" s="75">
        <f t="shared" si="487"/>
        <v>1.3155388165609643E+25</v>
      </c>
      <c r="BH395" s="75">
        <f t="shared" si="488"/>
        <v>351982.93333333335</v>
      </c>
      <c r="BI395" s="106">
        <f t="shared" si="489"/>
        <v>4.0148716756997489</v>
      </c>
      <c r="BJ395" s="79">
        <f>BI395/(($C395/BC$3))</f>
        <v>0.4112928243084546</v>
      </c>
      <c r="BK395" s="76">
        <f t="shared" si="490"/>
        <v>237</v>
      </c>
      <c r="BL395" s="76">
        <f t="shared" si="491"/>
        <v>10</v>
      </c>
      <c r="BM395" s="76">
        <v>1</v>
      </c>
      <c r="BN395" s="67">
        <f t="shared" si="492"/>
        <v>1.76</v>
      </c>
      <c r="BO395" s="75">
        <f>BO394*BM395</f>
        <v>371743948800</v>
      </c>
      <c r="BP395" s="75">
        <f t="shared" si="493"/>
        <v>155061835923456</v>
      </c>
      <c r="BQ395" s="75">
        <f t="shared" si="494"/>
        <v>1857042292271663</v>
      </c>
      <c r="BR395" s="75">
        <f t="shared" si="495"/>
        <v>1.3155388165609643E+25</v>
      </c>
      <c r="BS395" s="75">
        <f t="shared" si="496"/>
        <v>351982.93333333335</v>
      </c>
      <c r="BT395" s="106">
        <f t="shared" si="497"/>
        <v>11.976140236004717</v>
      </c>
      <c r="BU395" s="79">
        <f>BT395/(($C395/BN$3))</f>
        <v>1.4299868938513096</v>
      </c>
      <c r="BV395" s="76">
        <f t="shared" si="498"/>
        <v>182</v>
      </c>
      <c r="BW395" s="76">
        <f t="shared" si="499"/>
        <v>10</v>
      </c>
      <c r="BX395" s="76">
        <v>1</v>
      </c>
      <c r="BY395" s="67">
        <f t="shared" si="500"/>
        <v>2.0350000000000001</v>
      </c>
      <c r="BZ395" s="75">
        <f>BZ394*BX395</f>
        <v>1896652800</v>
      </c>
      <c r="CA395" s="75">
        <f t="shared" si="501"/>
        <v>702463297536</v>
      </c>
      <c r="CB395" s="75">
        <f t="shared" si="502"/>
        <v>906758931773.26965</v>
      </c>
      <c r="CC395" s="75">
        <f t="shared" si="503"/>
        <v>1.3155388165609643E+25</v>
      </c>
      <c r="CD395" s="75">
        <f t="shared" si="504"/>
        <v>351982.93333333335</v>
      </c>
      <c r="CE395" s="106">
        <f t="shared" si="505"/>
        <v>1.2908274851566888</v>
      </c>
      <c r="CF395" s="79">
        <f>CE395/(($C395/BY$3))</f>
        <v>0.17821125727909509</v>
      </c>
      <c r="CG395" s="76">
        <f t="shared" si="506"/>
        <v>132</v>
      </c>
      <c r="CH395" s="76">
        <f t="shared" si="507"/>
        <v>10</v>
      </c>
      <c r="CI395" s="76">
        <v>1</v>
      </c>
      <c r="CJ395" s="67">
        <f t="shared" si="508"/>
        <v>2.2850000000000001</v>
      </c>
      <c r="CK395" s="75">
        <f>CK394*CI395</f>
        <v>691200</v>
      </c>
      <c r="CL395" s="75">
        <f t="shared" si="509"/>
        <v>208479744</v>
      </c>
      <c r="CM395" s="75">
        <f t="shared" si="510"/>
        <v>885506769.30983078</v>
      </c>
      <c r="CN395" s="75">
        <f t="shared" si="511"/>
        <v>1.3155388165609643E+25</v>
      </c>
      <c r="CO395" s="75">
        <f t="shared" si="512"/>
        <v>351982.93333333335</v>
      </c>
      <c r="CP395" s="106">
        <f t="shared" si="513"/>
        <v>4.2474475089044184</v>
      </c>
      <c r="CQ395" s="79">
        <f>CP395/(($C395/CJ$3))</f>
        <v>0.65844081125146514</v>
      </c>
      <c r="CR395" s="76">
        <f t="shared" si="514"/>
        <v>69</v>
      </c>
      <c r="CS395" s="76">
        <f t="shared" si="515"/>
        <v>10</v>
      </c>
      <c r="CT395" s="76">
        <v>1</v>
      </c>
      <c r="CU395" s="67">
        <f t="shared" si="516"/>
        <v>2.6</v>
      </c>
      <c r="CV395" s="75">
        <f>CV394*CT395</f>
        <v>480</v>
      </c>
      <c r="CW395" s="75">
        <f t="shared" si="517"/>
        <v>86112</v>
      </c>
      <c r="CX395" s="75">
        <f t="shared" si="518"/>
        <v>142631.00429043762</v>
      </c>
      <c r="CY395" s="75">
        <f t="shared" si="519"/>
        <v>1.3155388165609643E+25</v>
      </c>
      <c r="CZ395" s="75">
        <f t="shared" si="520"/>
        <v>351982.93333333335</v>
      </c>
      <c r="DA395" s="106">
        <f t="shared" si="521"/>
        <v>1.6563429520907378</v>
      </c>
      <c r="DB395" s="79">
        <f>DA395/(($C395/CU$3))</f>
        <v>0.2921636143443635</v>
      </c>
    </row>
    <row r="396" spans="1:106">
      <c r="A396" s="67">
        <v>8192</v>
      </c>
      <c r="B396" s="67">
        <f t="shared" si="449"/>
        <v>13</v>
      </c>
      <c r="C396" s="88">
        <f t="shared" si="447"/>
        <v>14.74</v>
      </c>
      <c r="D396" s="92"/>
      <c r="E396" s="70">
        <f t="shared" si="450"/>
        <v>3.0223145490366515E+23</v>
      </c>
      <c r="F396" s="67">
        <f t="shared" si="522"/>
        <v>78.000000000000043</v>
      </c>
      <c r="G396" s="71">
        <v>390</v>
      </c>
      <c r="H396" s="76">
        <f t="shared" si="451"/>
        <v>390</v>
      </c>
      <c r="I396" s="76">
        <f t="shared" si="452"/>
        <v>10</v>
      </c>
      <c r="J396" s="76">
        <v>1</v>
      </c>
      <c r="K396" s="67">
        <f t="shared" si="453"/>
        <v>1</v>
      </c>
      <c r="L396" s="75">
        <f>L395*J396</f>
        <v>8.8527103967232E+20</v>
      </c>
      <c r="M396" s="75">
        <f t="shared" si="454"/>
        <v>3.452557054722048E+23</v>
      </c>
      <c r="N396" s="75">
        <f t="shared" si="455"/>
        <v>3.0223145490366513E+24</v>
      </c>
      <c r="O396" s="75">
        <f t="shared" si="456"/>
        <v>1.5111572745183256E+25</v>
      </c>
      <c r="P396" s="75">
        <f t="shared" si="457"/>
        <v>352256</v>
      </c>
      <c r="Q396" s="106">
        <f t="shared" si="448"/>
        <v>8.7538438934790204</v>
      </c>
      <c r="R396" s="79">
        <f>Q396/(($C396/K$3))</f>
        <v>0.59388357486289145</v>
      </c>
      <c r="S396" s="76">
        <f t="shared" si="458"/>
        <v>380</v>
      </c>
      <c r="T396" s="76">
        <f t="shared" si="459"/>
        <v>10</v>
      </c>
      <c r="U396" s="76">
        <v>16</v>
      </c>
      <c r="V396" s="67">
        <f t="shared" si="460"/>
        <v>1.05</v>
      </c>
      <c r="W396" s="75">
        <f>W395*U396</f>
        <v>8.8527103967232E+20</v>
      </c>
      <c r="X396" s="75">
        <f t="shared" si="461"/>
        <v>3.5322314482925574E+23</v>
      </c>
      <c r="Y396" s="75">
        <f t="shared" si="462"/>
        <v>7.5557863725916229E+23</v>
      </c>
      <c r="Z396" s="75">
        <f t="shared" si="463"/>
        <v>1.5111572745183256E+25</v>
      </c>
      <c r="AA396" s="75">
        <f t="shared" si="464"/>
        <v>352256</v>
      </c>
      <c r="AB396" s="106">
        <f t="shared" si="465"/>
        <v>2.1390971920155484</v>
      </c>
      <c r="AC396" s="79">
        <f>AB396/(($C396/V$3))</f>
        <v>0.15237802249771545</v>
      </c>
      <c r="AD396" s="76">
        <f t="shared" si="466"/>
        <v>355</v>
      </c>
      <c r="AE396" s="76">
        <f t="shared" si="467"/>
        <v>10</v>
      </c>
      <c r="AF396" s="76">
        <v>1</v>
      </c>
      <c r="AG396" s="67">
        <f t="shared" si="468"/>
        <v>1.175</v>
      </c>
      <c r="AH396" s="75">
        <f>AH395*AF396</f>
        <v>3.688629331968E+18</v>
      </c>
      <c r="AI396" s="75">
        <f t="shared" si="469"/>
        <v>1.5386195100971523E+21</v>
      </c>
      <c r="AJ396" s="75">
        <f t="shared" si="470"/>
        <v>2.3611832414348788E+22</v>
      </c>
      <c r="AK396" s="75">
        <f t="shared" si="471"/>
        <v>1.5111572745183256E+25</v>
      </c>
      <c r="AL396" s="75">
        <f t="shared" si="472"/>
        <v>352256</v>
      </c>
      <c r="AM396" s="106">
        <f t="shared" si="473"/>
        <v>15.346115306218804</v>
      </c>
      <c r="AN396" s="79">
        <f>AM396/(($C396/AG$3))</f>
        <v>1.2233165186436294</v>
      </c>
      <c r="AO396" s="76">
        <f t="shared" si="474"/>
        <v>325</v>
      </c>
      <c r="AP396" s="76">
        <f t="shared" si="475"/>
        <v>10</v>
      </c>
      <c r="AQ396" s="76">
        <v>1</v>
      </c>
      <c r="AR396" s="67">
        <f t="shared" si="476"/>
        <v>1.325</v>
      </c>
      <c r="AS396" s="75">
        <f>AS395*AQ396</f>
        <v>2.459086221312E+17</v>
      </c>
      <c r="AT396" s="75">
        <f t="shared" si="477"/>
        <v>1.05894400405248E+20</v>
      </c>
      <c r="AU396" s="75">
        <f t="shared" si="478"/>
        <v>3.6893488147419903E+20</v>
      </c>
      <c r="AV396" s="75">
        <f t="shared" si="479"/>
        <v>1.5111572745183256E+25</v>
      </c>
      <c r="AW396" s="75">
        <f t="shared" si="480"/>
        <v>352256</v>
      </c>
      <c r="AX396" s="106">
        <f t="shared" si="481"/>
        <v>3.4839885778881565</v>
      </c>
      <c r="AY396" s="79">
        <f>AX396/(($C396/AR$3))</f>
        <v>0.3131807914316016</v>
      </c>
      <c r="AZ396" s="76">
        <f t="shared" si="482"/>
        <v>288</v>
      </c>
      <c r="BA396" s="76">
        <f t="shared" si="483"/>
        <v>10</v>
      </c>
      <c r="BB396" s="76">
        <v>1</v>
      </c>
      <c r="BC396" s="67">
        <f t="shared" si="484"/>
        <v>1.51</v>
      </c>
      <c r="BD396" s="75">
        <f>BD395*BB396</f>
        <v>1092927209472000</v>
      </c>
      <c r="BE396" s="75">
        <f t="shared" si="485"/>
        <v>4.7529218485518336E+17</v>
      </c>
      <c r="BF396" s="75">
        <f t="shared" si="486"/>
        <v>2.1843777805234074E+18</v>
      </c>
      <c r="BG396" s="75">
        <f t="shared" si="487"/>
        <v>1.5111572745183256E+25</v>
      </c>
      <c r="BH396" s="75">
        <f t="shared" si="488"/>
        <v>352256</v>
      </c>
      <c r="BI396" s="106">
        <f t="shared" si="489"/>
        <v>4.5958630293678508</v>
      </c>
      <c r="BJ396" s="79">
        <f>BI396/(($C396/BC$3))</f>
        <v>0.47081093448748002</v>
      </c>
      <c r="BK396" s="76">
        <f t="shared" si="490"/>
        <v>238</v>
      </c>
      <c r="BL396" s="76">
        <f t="shared" si="491"/>
        <v>10</v>
      </c>
      <c r="BM396" s="76">
        <v>1</v>
      </c>
      <c r="BN396" s="67">
        <f t="shared" si="492"/>
        <v>1.76</v>
      </c>
      <c r="BO396" s="75">
        <f>BO395*BM396</f>
        <v>371743948800</v>
      </c>
      <c r="BP396" s="75">
        <f t="shared" si="493"/>
        <v>155716105273344</v>
      </c>
      <c r="BQ396" s="75">
        <f t="shared" si="494"/>
        <v>2133181426292382.7</v>
      </c>
      <c r="BR396" s="75">
        <f t="shared" si="495"/>
        <v>1.5111572745183256E+25</v>
      </c>
      <c r="BS396" s="75">
        <f t="shared" si="496"/>
        <v>352256</v>
      </c>
      <c r="BT396" s="106">
        <f t="shared" si="497"/>
        <v>13.699170182479177</v>
      </c>
      <c r="BU396" s="79">
        <f>BT396/(($C396/BN$3))</f>
        <v>1.6357218128333346</v>
      </c>
      <c r="BV396" s="76">
        <f t="shared" si="498"/>
        <v>183</v>
      </c>
      <c r="BW396" s="76">
        <f t="shared" si="499"/>
        <v>10</v>
      </c>
      <c r="BX396" s="76">
        <v>1</v>
      </c>
      <c r="BY396" s="67">
        <f t="shared" si="500"/>
        <v>2.0350000000000001</v>
      </c>
      <c r="BZ396" s="75">
        <f>BZ395*BX396</f>
        <v>1896652800</v>
      </c>
      <c r="CA396" s="75">
        <f t="shared" si="501"/>
        <v>706322985984</v>
      </c>
      <c r="CB396" s="75">
        <f t="shared" si="502"/>
        <v>1041592493306.8239</v>
      </c>
      <c r="CC396" s="75">
        <f t="shared" si="503"/>
        <v>1.5111572745183256E+25</v>
      </c>
      <c r="CD396" s="75">
        <f t="shared" si="504"/>
        <v>352256</v>
      </c>
      <c r="CE396" s="106">
        <f t="shared" si="505"/>
        <v>1.4746688327801618</v>
      </c>
      <c r="CF396" s="79">
        <f>CE396/(($C396/BY$3))</f>
        <v>0.20359233885397757</v>
      </c>
      <c r="CG396" s="76">
        <f t="shared" si="506"/>
        <v>133</v>
      </c>
      <c r="CH396" s="76">
        <f t="shared" si="507"/>
        <v>10</v>
      </c>
      <c r="CI396" s="76">
        <v>1</v>
      </c>
      <c r="CJ396" s="67">
        <f t="shared" si="508"/>
        <v>2.2850000000000001</v>
      </c>
      <c r="CK396" s="75">
        <f>CK395*CI396</f>
        <v>691200</v>
      </c>
      <c r="CL396" s="75">
        <f t="shared" si="509"/>
        <v>210059136</v>
      </c>
      <c r="CM396" s="75">
        <f t="shared" si="510"/>
        <v>1017180169.2449416</v>
      </c>
      <c r="CN396" s="75">
        <f t="shared" si="511"/>
        <v>1.5111572745183256E+25</v>
      </c>
      <c r="CO396" s="75">
        <f t="shared" si="512"/>
        <v>352256</v>
      </c>
      <c r="CP396" s="106">
        <f t="shared" si="513"/>
        <v>4.8423514854642722</v>
      </c>
      <c r="CQ396" s="79">
        <f>CP396/(($C396/CJ$3))</f>
        <v>0.75066303556891878</v>
      </c>
      <c r="CR396" s="76">
        <f t="shared" si="514"/>
        <v>70</v>
      </c>
      <c r="CS396" s="76">
        <f t="shared" si="515"/>
        <v>10</v>
      </c>
      <c r="CT396" s="76">
        <v>1</v>
      </c>
      <c r="CU396" s="67">
        <f t="shared" si="516"/>
        <v>2.6</v>
      </c>
      <c r="CV396" s="75">
        <f>CV395*CT396</f>
        <v>480</v>
      </c>
      <c r="CW396" s="75">
        <f t="shared" si="517"/>
        <v>87360</v>
      </c>
      <c r="CX396" s="75">
        <f t="shared" si="518"/>
        <v>163840.00000000076</v>
      </c>
      <c r="CY396" s="75">
        <f t="shared" si="519"/>
        <v>1.5111572745183256E+25</v>
      </c>
      <c r="CZ396" s="75">
        <f t="shared" si="520"/>
        <v>352256</v>
      </c>
      <c r="DA396" s="106">
        <f t="shared" si="521"/>
        <v>1.8754578754578841</v>
      </c>
      <c r="DB396" s="79">
        <f>DA396/(($C396/CU$3))</f>
        <v>0.33081346514182486</v>
      </c>
    </row>
    <row r="397" spans="1:106">
      <c r="A397" s="67">
        <v>8192</v>
      </c>
      <c r="B397" s="67">
        <f t="shared" si="449"/>
        <v>13.033333333333333</v>
      </c>
      <c r="C397" s="88">
        <f t="shared" si="447"/>
        <v>14.74</v>
      </c>
      <c r="D397" s="92"/>
      <c r="E397" s="70">
        <f t="shared" si="450"/>
        <v>3.4717277507620079E+23</v>
      </c>
      <c r="F397" s="67">
        <f t="shared" si="522"/>
        <v>78.200000000000045</v>
      </c>
      <c r="G397" s="71">
        <v>391</v>
      </c>
      <c r="H397" s="76">
        <f t="shared" si="451"/>
        <v>391</v>
      </c>
      <c r="I397" s="76">
        <f t="shared" si="452"/>
        <v>10</v>
      </c>
      <c r="J397" s="76">
        <v>1</v>
      </c>
      <c r="K397" s="67">
        <f t="shared" si="453"/>
        <v>1</v>
      </c>
      <c r="L397" s="75">
        <f>L396*J397</f>
        <v>8.8527103967232E+20</v>
      </c>
      <c r="M397" s="75">
        <f t="shared" si="454"/>
        <v>3.4614097651187709E+23</v>
      </c>
      <c r="N397" s="75">
        <f t="shared" si="455"/>
        <v>3.4717277507620079E+24</v>
      </c>
      <c r="O397" s="75">
        <f t="shared" si="456"/>
        <v>1.735863875381004E+25</v>
      </c>
      <c r="P397" s="75">
        <f t="shared" si="457"/>
        <v>352529.06666666665</v>
      </c>
      <c r="Q397" s="106">
        <f t="shared" si="448"/>
        <v>10.02980862233421</v>
      </c>
      <c r="R397" s="79">
        <f>Q397/(($C397/K$3))</f>
        <v>0.6804483461556452</v>
      </c>
      <c r="S397" s="76">
        <f t="shared" si="458"/>
        <v>381</v>
      </c>
      <c r="T397" s="76">
        <f t="shared" si="459"/>
        <v>10</v>
      </c>
      <c r="U397" s="76">
        <v>1</v>
      </c>
      <c r="V397" s="67">
        <f t="shared" si="460"/>
        <v>1.05</v>
      </c>
      <c r="W397" s="75">
        <f>W396*U397</f>
        <v>8.8527103967232E+20</v>
      </c>
      <c r="X397" s="75">
        <f t="shared" si="461"/>
        <v>3.5415267942091164E+23</v>
      </c>
      <c r="Y397" s="75">
        <f t="shared" si="462"/>
        <v>8.679319376905013E+23</v>
      </c>
      <c r="Z397" s="75">
        <f t="shared" si="463"/>
        <v>1.735863875381004E+25</v>
      </c>
      <c r="AA397" s="75">
        <f t="shared" si="464"/>
        <v>352529.06666666665</v>
      </c>
      <c r="AB397" s="106">
        <f t="shared" si="465"/>
        <v>2.4507281410652868</v>
      </c>
      <c r="AC397" s="79">
        <f>AB397/(($C397/V$3))</f>
        <v>0.17457697070003739</v>
      </c>
      <c r="AD397" s="76">
        <f t="shared" si="466"/>
        <v>356</v>
      </c>
      <c r="AE397" s="76">
        <f t="shared" si="467"/>
        <v>10</v>
      </c>
      <c r="AF397" s="76">
        <v>1</v>
      </c>
      <c r="AG397" s="67">
        <f t="shared" si="468"/>
        <v>1.175</v>
      </c>
      <c r="AH397" s="75">
        <f>AH396*AF397</f>
        <v>3.688629331968E+18</v>
      </c>
      <c r="AI397" s="75">
        <f t="shared" si="469"/>
        <v>1.5429536495622145E+21</v>
      </c>
      <c r="AJ397" s="75">
        <f t="shared" si="470"/>
        <v>2.712287305282812E+22</v>
      </c>
      <c r="AK397" s="75">
        <f t="shared" si="471"/>
        <v>1.735863875381004E+25</v>
      </c>
      <c r="AL397" s="75">
        <f t="shared" si="472"/>
        <v>352529.06666666665</v>
      </c>
      <c r="AM397" s="106">
        <f t="shared" si="473"/>
        <v>17.578540392657779</v>
      </c>
      <c r="AN397" s="79">
        <f>AM397/(($C397/AG$3))</f>
        <v>1.4012744207172925</v>
      </c>
      <c r="AO397" s="76">
        <f t="shared" si="474"/>
        <v>326</v>
      </c>
      <c r="AP397" s="76">
        <f t="shared" si="475"/>
        <v>10</v>
      </c>
      <c r="AQ397" s="76">
        <v>1</v>
      </c>
      <c r="AR397" s="67">
        <f t="shared" si="476"/>
        <v>1.325</v>
      </c>
      <c r="AS397" s="75">
        <f>AS396*AQ397</f>
        <v>2.459086221312E+17</v>
      </c>
      <c r="AT397" s="75">
        <f t="shared" si="477"/>
        <v>1.0622022932957184E+20</v>
      </c>
      <c r="AU397" s="75">
        <f t="shared" si="478"/>
        <v>4.2379489145043852E+20</v>
      </c>
      <c r="AV397" s="75">
        <f t="shared" si="479"/>
        <v>1.735863875381004E+25</v>
      </c>
      <c r="AW397" s="75">
        <f t="shared" si="480"/>
        <v>352529.06666666665</v>
      </c>
      <c r="AX397" s="106">
        <f t="shared" si="481"/>
        <v>3.9897757152784976</v>
      </c>
      <c r="AY397" s="79">
        <f>AX397/(($C397/AR$3))</f>
        <v>0.35864673152944432</v>
      </c>
      <c r="AZ397" s="76">
        <f t="shared" si="482"/>
        <v>289</v>
      </c>
      <c r="BA397" s="76">
        <f t="shared" si="483"/>
        <v>10</v>
      </c>
      <c r="BB397" s="76">
        <v>1</v>
      </c>
      <c r="BC397" s="67">
        <f t="shared" si="484"/>
        <v>1.51</v>
      </c>
      <c r="BD397" s="75">
        <f>BD396*BB397</f>
        <v>1092927209472000</v>
      </c>
      <c r="BE397" s="75">
        <f t="shared" si="485"/>
        <v>4.7694250494148608E+17</v>
      </c>
      <c r="BF397" s="75">
        <f t="shared" si="486"/>
        <v>2.5091911631793126E+18</v>
      </c>
      <c r="BG397" s="75">
        <f t="shared" si="487"/>
        <v>1.735863875381004E+25</v>
      </c>
      <c r="BH397" s="75">
        <f t="shared" si="488"/>
        <v>352529.06666666665</v>
      </c>
      <c r="BI397" s="106">
        <f t="shared" si="489"/>
        <v>5.2609929649427114</v>
      </c>
      <c r="BJ397" s="79">
        <f>BI397/(($C397/BC$3))</f>
        <v>0.53894839735844602</v>
      </c>
      <c r="BK397" s="76">
        <f t="shared" si="490"/>
        <v>239</v>
      </c>
      <c r="BL397" s="76">
        <f t="shared" si="491"/>
        <v>10</v>
      </c>
      <c r="BM397" s="76">
        <v>1</v>
      </c>
      <c r="BN397" s="67">
        <f t="shared" si="492"/>
        <v>1.76</v>
      </c>
      <c r="BO397" s="75">
        <f>BO396*BM397</f>
        <v>371743948800</v>
      </c>
      <c r="BP397" s="75">
        <f t="shared" si="493"/>
        <v>156370374623232</v>
      </c>
      <c r="BQ397" s="75">
        <f t="shared" si="494"/>
        <v>2450381995292289</v>
      </c>
      <c r="BR397" s="75">
        <f t="shared" si="495"/>
        <v>1.735863875381004E+25</v>
      </c>
      <c r="BS397" s="75">
        <f t="shared" si="496"/>
        <v>352529.06666666665</v>
      </c>
      <c r="BT397" s="106">
        <f t="shared" si="497"/>
        <v>15.670372352796262</v>
      </c>
      <c r="BU397" s="79">
        <f>BT397/(($C397/BN$3))</f>
        <v>1.8710892361547775</v>
      </c>
      <c r="BV397" s="76">
        <f t="shared" si="498"/>
        <v>184</v>
      </c>
      <c r="BW397" s="76">
        <f t="shared" si="499"/>
        <v>10</v>
      </c>
      <c r="BX397" s="76">
        <v>1</v>
      </c>
      <c r="BY397" s="67">
        <f t="shared" si="500"/>
        <v>2.0350000000000001</v>
      </c>
      <c r="BZ397" s="75">
        <f>BZ396*BX397</f>
        <v>1896652800</v>
      </c>
      <c r="CA397" s="75">
        <f t="shared" si="501"/>
        <v>710182674432</v>
      </c>
      <c r="CB397" s="75">
        <f t="shared" si="502"/>
        <v>1196475583638.8088</v>
      </c>
      <c r="CC397" s="75">
        <f t="shared" si="503"/>
        <v>1.735863875381004E+25</v>
      </c>
      <c r="CD397" s="75">
        <f t="shared" si="504"/>
        <v>352529.06666666665</v>
      </c>
      <c r="CE397" s="106">
        <f t="shared" si="505"/>
        <v>1.6847434142148612</v>
      </c>
      <c r="CF397" s="79">
        <f>CE397/(($C397/BY$3))</f>
        <v>0.23259517285802189</v>
      </c>
      <c r="CG397" s="76">
        <f t="shared" si="506"/>
        <v>134</v>
      </c>
      <c r="CH397" s="76">
        <f t="shared" si="507"/>
        <v>10</v>
      </c>
      <c r="CI397" s="76">
        <v>1</v>
      </c>
      <c r="CJ397" s="67">
        <f t="shared" si="508"/>
        <v>2.2850000000000001</v>
      </c>
      <c r="CK397" s="75">
        <f>CK396*CI397</f>
        <v>691200</v>
      </c>
      <c r="CL397" s="75">
        <f t="shared" si="509"/>
        <v>211638528</v>
      </c>
      <c r="CM397" s="75">
        <f t="shared" si="510"/>
        <v>1168433187.1472702</v>
      </c>
      <c r="CN397" s="75">
        <f t="shared" si="511"/>
        <v>1.735863875381004E+25</v>
      </c>
      <c r="CO397" s="75">
        <f t="shared" si="512"/>
        <v>352529.06666666665</v>
      </c>
      <c r="CP397" s="106">
        <f t="shared" si="513"/>
        <v>5.5208907290607794</v>
      </c>
      <c r="CQ397" s="79">
        <f>CP397/(($C397/CJ$3))</f>
        <v>0.85585042848737325</v>
      </c>
      <c r="CR397" s="76">
        <f t="shared" si="514"/>
        <v>71</v>
      </c>
      <c r="CS397" s="76">
        <f t="shared" si="515"/>
        <v>10</v>
      </c>
      <c r="CT397" s="76">
        <v>1</v>
      </c>
      <c r="CU397" s="67">
        <f t="shared" si="516"/>
        <v>2.6</v>
      </c>
      <c r="CV397" s="75">
        <f>CV396*CT397</f>
        <v>480</v>
      </c>
      <c r="CW397" s="75">
        <f t="shared" si="517"/>
        <v>88608</v>
      </c>
      <c r="CX397" s="75">
        <f t="shared" si="518"/>
        <v>188202.7384827151</v>
      </c>
      <c r="CY397" s="75">
        <f t="shared" si="519"/>
        <v>1.735863875381004E+25</v>
      </c>
      <c r="CZ397" s="75">
        <f t="shared" si="520"/>
        <v>352529.06666666665</v>
      </c>
      <c r="DA397" s="106">
        <f t="shared" si="521"/>
        <v>2.1239926246243579</v>
      </c>
      <c r="DB397" s="79">
        <f>DA397/(($C397/CU$3))</f>
        <v>0.37465270176549054</v>
      </c>
    </row>
    <row r="398" spans="1:106">
      <c r="A398" s="67">
        <v>8192</v>
      </c>
      <c r="B398" s="67">
        <f t="shared" si="449"/>
        <v>13.066666666666666</v>
      </c>
      <c r="C398" s="88">
        <f t="shared" si="447"/>
        <v>14.74</v>
      </c>
      <c r="D398" s="92"/>
      <c r="E398" s="70">
        <f t="shared" si="450"/>
        <v>3.9879679562978749E+23</v>
      </c>
      <c r="F398" s="67">
        <f t="shared" si="522"/>
        <v>78.400000000000048</v>
      </c>
      <c r="G398" s="71">
        <v>392</v>
      </c>
      <c r="H398" s="76">
        <f t="shared" si="451"/>
        <v>392</v>
      </c>
      <c r="I398" s="76">
        <f t="shared" si="452"/>
        <v>10</v>
      </c>
      <c r="J398" s="76">
        <v>1</v>
      </c>
      <c r="K398" s="67">
        <f t="shared" si="453"/>
        <v>1</v>
      </c>
      <c r="L398" s="75">
        <f>L397*J398</f>
        <v>8.8527103967232E+20</v>
      </c>
      <c r="M398" s="75">
        <f t="shared" si="454"/>
        <v>3.4702624755154946E+23</v>
      </c>
      <c r="N398" s="75">
        <f t="shared" si="455"/>
        <v>3.9879679562978749E+24</v>
      </c>
      <c r="O398" s="75">
        <f t="shared" si="456"/>
        <v>1.9939839781489374E+25</v>
      </c>
      <c r="P398" s="75">
        <f t="shared" si="457"/>
        <v>352802.1333333333</v>
      </c>
      <c r="Q398" s="106">
        <f t="shared" si="448"/>
        <v>11.491833786161887</v>
      </c>
      <c r="R398" s="79">
        <f>Q398/(($C398/K$3))</f>
        <v>0.77963594207339804</v>
      </c>
      <c r="S398" s="76">
        <f t="shared" si="458"/>
        <v>382</v>
      </c>
      <c r="T398" s="76">
        <f t="shared" si="459"/>
        <v>10</v>
      </c>
      <c r="U398" s="76">
        <v>1</v>
      </c>
      <c r="V398" s="67">
        <f t="shared" si="460"/>
        <v>1.05</v>
      </c>
      <c r="W398" s="75">
        <f>W397*U398</f>
        <v>8.8527103967232E+20</v>
      </c>
      <c r="X398" s="75">
        <f t="shared" si="461"/>
        <v>3.5508221401256755E+23</v>
      </c>
      <c r="Y398" s="75">
        <f t="shared" si="462"/>
        <v>9.9699198907446806E+23</v>
      </c>
      <c r="Z398" s="75">
        <f t="shared" si="463"/>
        <v>1.9939839781489374E+25</v>
      </c>
      <c r="AA398" s="75">
        <f t="shared" si="464"/>
        <v>352802.1333333333</v>
      </c>
      <c r="AB398" s="106">
        <f t="shared" si="465"/>
        <v>2.8077778884165152</v>
      </c>
      <c r="AC398" s="79">
        <f>AB398/(($C398/V$3))</f>
        <v>0.20001131498218053</v>
      </c>
      <c r="AD398" s="76">
        <f t="shared" si="466"/>
        <v>357</v>
      </c>
      <c r="AE398" s="76">
        <f t="shared" si="467"/>
        <v>10</v>
      </c>
      <c r="AF398" s="76">
        <v>1</v>
      </c>
      <c r="AG398" s="67">
        <f t="shared" si="468"/>
        <v>1.175</v>
      </c>
      <c r="AH398" s="75">
        <f>AH397*AF398</f>
        <v>3.688629331968E+18</v>
      </c>
      <c r="AI398" s="75">
        <f t="shared" si="469"/>
        <v>1.5472877890272766E+21</v>
      </c>
      <c r="AJ398" s="75">
        <f t="shared" si="470"/>
        <v>3.1155999658577068E+22</v>
      </c>
      <c r="AK398" s="75">
        <f t="shared" si="471"/>
        <v>1.9939839781489374E+25</v>
      </c>
      <c r="AL398" s="75">
        <f t="shared" si="472"/>
        <v>352802.1333333333</v>
      </c>
      <c r="AM398" s="106">
        <f t="shared" si="473"/>
        <v>20.135878974501381</v>
      </c>
      <c r="AN398" s="79">
        <f>AM398/(($C398/AG$3))</f>
        <v>1.6051328219158159</v>
      </c>
      <c r="AO398" s="76">
        <f t="shared" si="474"/>
        <v>327</v>
      </c>
      <c r="AP398" s="76">
        <f t="shared" si="475"/>
        <v>10</v>
      </c>
      <c r="AQ398" s="76">
        <v>1</v>
      </c>
      <c r="AR398" s="67">
        <f t="shared" si="476"/>
        <v>1.325</v>
      </c>
      <c r="AS398" s="75">
        <f>AS397*AQ398</f>
        <v>2.459086221312E+17</v>
      </c>
      <c r="AT398" s="75">
        <f t="shared" si="477"/>
        <v>1.0654605825389568E+20</v>
      </c>
      <c r="AU398" s="75">
        <f t="shared" si="478"/>
        <v>4.8681249466526584E+20</v>
      </c>
      <c r="AV398" s="75">
        <f t="shared" si="479"/>
        <v>1.9939839781489374E+25</v>
      </c>
      <c r="AW398" s="75">
        <f t="shared" si="480"/>
        <v>352802.1333333333</v>
      </c>
      <c r="AX398" s="106">
        <f t="shared" si="481"/>
        <v>4.5690333611892804</v>
      </c>
      <c r="AY398" s="79">
        <f>AX398/(($C398/AR$3))</f>
        <v>0.41071704230500655</v>
      </c>
      <c r="AZ398" s="76">
        <f t="shared" si="482"/>
        <v>290</v>
      </c>
      <c r="BA398" s="76">
        <f t="shared" si="483"/>
        <v>10</v>
      </c>
      <c r="BB398" s="76">
        <v>1</v>
      </c>
      <c r="BC398" s="67">
        <f t="shared" si="484"/>
        <v>1.51</v>
      </c>
      <c r="BD398" s="75">
        <f>BD397*BB398</f>
        <v>1092927209472000</v>
      </c>
      <c r="BE398" s="75">
        <f t="shared" si="485"/>
        <v>4.785928250277888E+17</v>
      </c>
      <c r="BF398" s="75">
        <f t="shared" si="486"/>
        <v>2.8823037615171732E+18</v>
      </c>
      <c r="BG398" s="75">
        <f t="shared" si="487"/>
        <v>1.9939839781489374E+25</v>
      </c>
      <c r="BH398" s="75">
        <f t="shared" si="488"/>
        <v>352802.1333333333</v>
      </c>
      <c r="BI398" s="106">
        <f t="shared" si="489"/>
        <v>6.0224550197755606</v>
      </c>
      <c r="BJ398" s="79">
        <f>BI398/(($C398/BC$3))</f>
        <v>0.61695434734471488</v>
      </c>
      <c r="BK398" s="76">
        <f t="shared" si="490"/>
        <v>240</v>
      </c>
      <c r="BL398" s="76">
        <f t="shared" si="491"/>
        <v>10</v>
      </c>
      <c r="BM398" s="76">
        <v>14</v>
      </c>
      <c r="BN398" s="67">
        <f t="shared" si="492"/>
        <v>1.76</v>
      </c>
      <c r="BO398" s="75">
        <f>BO397*BM398</f>
        <v>5204415283200</v>
      </c>
      <c r="BP398" s="75">
        <f t="shared" si="493"/>
        <v>2198345015623680</v>
      </c>
      <c r="BQ398" s="75">
        <f t="shared" si="494"/>
        <v>2814749767106605.5</v>
      </c>
      <c r="BR398" s="75">
        <f t="shared" si="495"/>
        <v>1.9939839781489374E+25</v>
      </c>
      <c r="BS398" s="75">
        <f t="shared" si="496"/>
        <v>352802.1333333333</v>
      </c>
      <c r="BT398" s="106">
        <f t="shared" si="497"/>
        <v>1.2803949093987181</v>
      </c>
      <c r="BU398" s="79">
        <f>BT398/(($C398/BN$3))</f>
        <v>0.15288297425656336</v>
      </c>
      <c r="BV398" s="76">
        <f t="shared" si="498"/>
        <v>185</v>
      </c>
      <c r="BW398" s="76">
        <f t="shared" si="499"/>
        <v>10</v>
      </c>
      <c r="BX398" s="76">
        <v>1</v>
      </c>
      <c r="BY398" s="67">
        <f t="shared" si="500"/>
        <v>2.0350000000000001</v>
      </c>
      <c r="BZ398" s="75">
        <f>BZ397*BX398</f>
        <v>1896652800</v>
      </c>
      <c r="CA398" s="75">
        <f t="shared" si="501"/>
        <v>714042362880</v>
      </c>
      <c r="CB398" s="75">
        <f t="shared" si="502"/>
        <v>1374389534720.0173</v>
      </c>
      <c r="CC398" s="75">
        <f t="shared" si="503"/>
        <v>1.9939839781489374E+25</v>
      </c>
      <c r="CD398" s="75">
        <f t="shared" si="504"/>
        <v>352802.1333333333</v>
      </c>
      <c r="CE398" s="106">
        <f t="shared" si="505"/>
        <v>1.9248011128871825</v>
      </c>
      <c r="CF398" s="79">
        <f>CE398/(($C398/BY$3))</f>
        <v>0.26573746707770801</v>
      </c>
      <c r="CG398" s="76">
        <f t="shared" si="506"/>
        <v>135</v>
      </c>
      <c r="CH398" s="76">
        <f t="shared" si="507"/>
        <v>10</v>
      </c>
      <c r="CI398" s="76">
        <v>1</v>
      </c>
      <c r="CJ398" s="67">
        <f t="shared" si="508"/>
        <v>2.2850000000000001</v>
      </c>
      <c r="CK398" s="75">
        <f>CK397*CI398</f>
        <v>691200</v>
      </c>
      <c r="CL398" s="75">
        <f t="shared" si="509"/>
        <v>213217920</v>
      </c>
      <c r="CM398" s="75">
        <f t="shared" si="510"/>
        <v>1342177280.0000122</v>
      </c>
      <c r="CN398" s="75">
        <f t="shared" si="511"/>
        <v>1.9939839781489374E+25</v>
      </c>
      <c r="CO398" s="75">
        <f t="shared" si="512"/>
        <v>352802.1333333333</v>
      </c>
      <c r="CP398" s="106">
        <f t="shared" si="513"/>
        <v>6.2948615200824216</v>
      </c>
      <c r="CQ398" s="79">
        <f>CP398/(($C398/CJ$3))</f>
        <v>0.97583165355416113</v>
      </c>
      <c r="CR398" s="76">
        <f t="shared" si="514"/>
        <v>72</v>
      </c>
      <c r="CS398" s="76">
        <f t="shared" si="515"/>
        <v>10</v>
      </c>
      <c r="CT398" s="76">
        <v>1</v>
      </c>
      <c r="CU398" s="67">
        <f t="shared" si="516"/>
        <v>2.6</v>
      </c>
      <c r="CV398" s="75">
        <f>CV397*CT398</f>
        <v>480</v>
      </c>
      <c r="CW398" s="75">
        <f t="shared" si="517"/>
        <v>89856</v>
      </c>
      <c r="CX398" s="75">
        <f t="shared" si="518"/>
        <v>216188.17610103203</v>
      </c>
      <c r="CY398" s="75">
        <f t="shared" si="519"/>
        <v>1.9939839781489374E+25</v>
      </c>
      <c r="CZ398" s="75">
        <f t="shared" si="520"/>
        <v>352802.1333333333</v>
      </c>
      <c r="DA398" s="106">
        <f t="shared" si="521"/>
        <v>2.4059403501272261</v>
      </c>
      <c r="DB398" s="79">
        <f>DA398/(($C398/CU$3))</f>
        <v>0.4243856791269191</v>
      </c>
    </row>
    <row r="399" spans="1:106">
      <c r="A399" s="67">
        <v>8192</v>
      </c>
      <c r="B399" s="67">
        <f t="shared" si="449"/>
        <v>13.1</v>
      </c>
      <c r="C399" s="88">
        <f t="shared" si="447"/>
        <v>14.74</v>
      </c>
      <c r="D399" s="92"/>
      <c r="E399" s="70">
        <f t="shared" si="450"/>
        <v>4.580972231180257E+23</v>
      </c>
      <c r="F399" s="67">
        <f t="shared" si="522"/>
        <v>78.600000000000037</v>
      </c>
      <c r="G399" s="71">
        <v>393</v>
      </c>
      <c r="H399" s="76">
        <f t="shared" si="451"/>
        <v>393</v>
      </c>
      <c r="I399" s="76">
        <f t="shared" si="452"/>
        <v>10</v>
      </c>
      <c r="J399" s="76">
        <v>1</v>
      </c>
      <c r="K399" s="67">
        <f t="shared" si="453"/>
        <v>1</v>
      </c>
      <c r="L399" s="75">
        <f>L398*J399</f>
        <v>8.8527103967232E+20</v>
      </c>
      <c r="M399" s="75">
        <f t="shared" si="454"/>
        <v>3.4791151859122175E+23</v>
      </c>
      <c r="N399" s="75">
        <f t="shared" si="455"/>
        <v>4.580972231180257E+24</v>
      </c>
      <c r="O399" s="75">
        <f t="shared" si="456"/>
        <v>2.2904861155901283E+25</v>
      </c>
      <c r="P399" s="75">
        <f t="shared" si="457"/>
        <v>353075.20000000001</v>
      </c>
      <c r="Q399" s="106">
        <f t="shared" si="448"/>
        <v>13.167061124419583</v>
      </c>
      <c r="R399" s="79">
        <f>Q399/(($C399/K$3))</f>
        <v>0.89328772892941533</v>
      </c>
      <c r="S399" s="76">
        <f t="shared" si="458"/>
        <v>383</v>
      </c>
      <c r="T399" s="76">
        <f t="shared" si="459"/>
        <v>10</v>
      </c>
      <c r="U399" s="76">
        <v>1</v>
      </c>
      <c r="V399" s="67">
        <f t="shared" si="460"/>
        <v>1.05</v>
      </c>
      <c r="W399" s="75">
        <f>W398*U399</f>
        <v>8.8527103967232E+20</v>
      </c>
      <c r="X399" s="75">
        <f t="shared" si="461"/>
        <v>3.5601174860422352E+23</v>
      </c>
      <c r="Y399" s="75">
        <f t="shared" si="462"/>
        <v>1.1452430577950634E+24</v>
      </c>
      <c r="Z399" s="75">
        <f t="shared" si="463"/>
        <v>2.2904861155901283E+25</v>
      </c>
      <c r="AA399" s="75">
        <f t="shared" si="464"/>
        <v>353075.20000000001</v>
      </c>
      <c r="AB399" s="106">
        <f t="shared" si="465"/>
        <v>3.2168687193192169</v>
      </c>
      <c r="AC399" s="79">
        <f>AB399/(($C399/V$3))</f>
        <v>0.2291527920817624</v>
      </c>
      <c r="AD399" s="76">
        <f t="shared" si="466"/>
        <v>358</v>
      </c>
      <c r="AE399" s="76">
        <f t="shared" si="467"/>
        <v>10</v>
      </c>
      <c r="AF399" s="76">
        <v>1</v>
      </c>
      <c r="AG399" s="67">
        <f t="shared" si="468"/>
        <v>1.175</v>
      </c>
      <c r="AH399" s="75">
        <f>AH398*AF399</f>
        <v>3.688629331968E+18</v>
      </c>
      <c r="AI399" s="75">
        <f t="shared" si="469"/>
        <v>1.5516219284923393E+21</v>
      </c>
      <c r="AJ399" s="75">
        <f t="shared" si="470"/>
        <v>3.578884555609567E+22</v>
      </c>
      <c r="AK399" s="75">
        <f t="shared" si="471"/>
        <v>2.2904861155901283E+25</v>
      </c>
      <c r="AL399" s="75">
        <f t="shared" si="472"/>
        <v>353075.20000000001</v>
      </c>
      <c r="AM399" s="106">
        <f t="shared" si="473"/>
        <v>23.065441973271497</v>
      </c>
      <c r="AN399" s="79">
        <f>AM399/(($C399/AG$3))</f>
        <v>1.8386631152370427</v>
      </c>
      <c r="AO399" s="76">
        <f t="shared" si="474"/>
        <v>328</v>
      </c>
      <c r="AP399" s="76">
        <f t="shared" si="475"/>
        <v>10</v>
      </c>
      <c r="AQ399" s="76">
        <v>1</v>
      </c>
      <c r="AR399" s="67">
        <f t="shared" si="476"/>
        <v>1.325</v>
      </c>
      <c r="AS399" s="75">
        <f>AS398*AQ399</f>
        <v>2.459086221312E+17</v>
      </c>
      <c r="AT399" s="75">
        <f t="shared" si="477"/>
        <v>1.0687188717821952E+20</v>
      </c>
      <c r="AU399" s="75">
        <f t="shared" si="478"/>
        <v>5.5920071181399373E+20</v>
      </c>
      <c r="AV399" s="75">
        <f t="shared" si="479"/>
        <v>2.2904861155901283E+25</v>
      </c>
      <c r="AW399" s="75">
        <f t="shared" si="480"/>
        <v>353075.20000000001</v>
      </c>
      <c r="AX399" s="106">
        <f t="shared" si="481"/>
        <v>5.2324397610895632</v>
      </c>
      <c r="AY399" s="79">
        <f>AX399/(($C399/AR$3))</f>
        <v>0.47035160674651771</v>
      </c>
      <c r="AZ399" s="76">
        <f t="shared" si="482"/>
        <v>291</v>
      </c>
      <c r="BA399" s="76">
        <f t="shared" si="483"/>
        <v>10</v>
      </c>
      <c r="BB399" s="76">
        <v>1</v>
      </c>
      <c r="BC399" s="67">
        <f t="shared" si="484"/>
        <v>1.51</v>
      </c>
      <c r="BD399" s="75">
        <f>BD398*BB399</f>
        <v>1092927209472000</v>
      </c>
      <c r="BE399" s="75">
        <f t="shared" si="485"/>
        <v>4.8024314511409152E+17</v>
      </c>
      <c r="BF399" s="75">
        <f t="shared" si="486"/>
        <v>3.3108975894565437E+18</v>
      </c>
      <c r="BG399" s="75">
        <f t="shared" si="487"/>
        <v>2.2904861155901283E+25</v>
      </c>
      <c r="BH399" s="75">
        <f t="shared" si="488"/>
        <v>353075.20000000001</v>
      </c>
      <c r="BI399" s="106">
        <f t="shared" si="489"/>
        <v>6.8942110327675215</v>
      </c>
      <c r="BJ399" s="79">
        <f>BI399/(($C399/BC$3))</f>
        <v>0.70625906780725634</v>
      </c>
      <c r="BK399" s="76">
        <f t="shared" si="490"/>
        <v>241</v>
      </c>
      <c r="BL399" s="76">
        <f t="shared" si="491"/>
        <v>10</v>
      </c>
      <c r="BM399" s="76">
        <v>1</v>
      </c>
      <c r="BN399" s="67">
        <f t="shared" si="492"/>
        <v>1.76</v>
      </c>
      <c r="BO399" s="75">
        <f>BO398*BM399</f>
        <v>5204415283200</v>
      </c>
      <c r="BP399" s="75">
        <f t="shared" si="493"/>
        <v>2207504786522112</v>
      </c>
      <c r="BQ399" s="75">
        <f t="shared" si="494"/>
        <v>3233298427203645</v>
      </c>
      <c r="BR399" s="75">
        <f t="shared" si="495"/>
        <v>2.2904861155901283E+25</v>
      </c>
      <c r="BS399" s="75">
        <f t="shared" si="496"/>
        <v>353075.20000000001</v>
      </c>
      <c r="BT399" s="106">
        <f t="shared" si="497"/>
        <v>1.4646846733671885</v>
      </c>
      <c r="BU399" s="79">
        <f>BT399/(($C399/BN$3))</f>
        <v>0.17488772219309714</v>
      </c>
      <c r="BV399" s="76">
        <f t="shared" si="498"/>
        <v>186</v>
      </c>
      <c r="BW399" s="76">
        <f t="shared" si="499"/>
        <v>10</v>
      </c>
      <c r="BX399" s="76">
        <v>1</v>
      </c>
      <c r="BY399" s="67">
        <f t="shared" si="500"/>
        <v>2.0350000000000001</v>
      </c>
      <c r="BZ399" s="75">
        <f>BZ398*BX399</f>
        <v>1896652800</v>
      </c>
      <c r="CA399" s="75">
        <f t="shared" si="501"/>
        <v>717902051328</v>
      </c>
      <c r="CB399" s="75">
        <f t="shared" si="502"/>
        <v>1578758997658.0237</v>
      </c>
      <c r="CC399" s="75">
        <f t="shared" si="503"/>
        <v>2.2904861155901283E+25</v>
      </c>
      <c r="CD399" s="75">
        <f t="shared" si="504"/>
        <v>353075.20000000001</v>
      </c>
      <c r="CE399" s="106">
        <f t="shared" si="505"/>
        <v>2.1991286899620648</v>
      </c>
      <c r="CF399" s="79">
        <f>CE399/(($C399/BY$3))</f>
        <v>0.30361105047983733</v>
      </c>
      <c r="CG399" s="76">
        <f t="shared" si="506"/>
        <v>136</v>
      </c>
      <c r="CH399" s="76">
        <f t="shared" si="507"/>
        <v>10</v>
      </c>
      <c r="CI399" s="76">
        <v>1</v>
      </c>
      <c r="CJ399" s="67">
        <f t="shared" si="508"/>
        <v>2.2850000000000001</v>
      </c>
      <c r="CK399" s="75">
        <f>CK398*CI399</f>
        <v>691200</v>
      </c>
      <c r="CL399" s="75">
        <f t="shared" si="509"/>
        <v>214797312</v>
      </c>
      <c r="CM399" s="75">
        <f t="shared" si="510"/>
        <v>1541756833.650409</v>
      </c>
      <c r="CN399" s="75">
        <f t="shared" si="511"/>
        <v>2.2904861155901283E+25</v>
      </c>
      <c r="CO399" s="75">
        <f t="shared" si="512"/>
        <v>353075.20000000001</v>
      </c>
      <c r="CP399" s="106">
        <f t="shared" si="513"/>
        <v>7.1777287122215432</v>
      </c>
      <c r="CQ399" s="79">
        <f>CP399/(($C399/CJ$3))</f>
        <v>1.1126940371388214</v>
      </c>
      <c r="CR399" s="76">
        <f t="shared" si="514"/>
        <v>73</v>
      </c>
      <c r="CS399" s="76">
        <f t="shared" si="515"/>
        <v>10</v>
      </c>
      <c r="CT399" s="76">
        <v>1</v>
      </c>
      <c r="CU399" s="67">
        <f t="shared" si="516"/>
        <v>2.6</v>
      </c>
      <c r="CV399" s="75">
        <f>CV398*CT399</f>
        <v>480</v>
      </c>
      <c r="CW399" s="75">
        <f t="shared" si="517"/>
        <v>91104</v>
      </c>
      <c r="CX399" s="75">
        <f t="shared" si="518"/>
        <v>248335.00225706486</v>
      </c>
      <c r="CY399" s="75">
        <f t="shared" si="519"/>
        <v>2.2904861155901283E+25</v>
      </c>
      <c r="CZ399" s="75">
        <f t="shared" si="520"/>
        <v>353075.20000000001</v>
      </c>
      <c r="DA399" s="106">
        <f t="shared" si="521"/>
        <v>2.7258408221051202</v>
      </c>
      <c r="DB399" s="79">
        <f>DA399/(($C399/CU$3))</f>
        <v>0.48081317079194791</v>
      </c>
    </row>
    <row r="400" spans="1:106">
      <c r="A400" s="67">
        <v>8192</v>
      </c>
      <c r="B400" s="67">
        <f t="shared" si="449"/>
        <v>13.133333333333333</v>
      </c>
      <c r="C400" s="88">
        <f t="shared" si="447"/>
        <v>14.74</v>
      </c>
      <c r="D400" s="92"/>
      <c r="E400" s="70">
        <f t="shared" si="450"/>
        <v>5.2621552662438588E+23</v>
      </c>
      <c r="F400" s="67">
        <f t="shared" si="522"/>
        <v>78.80000000000004</v>
      </c>
      <c r="G400" s="71">
        <v>394</v>
      </c>
      <c r="H400" s="76">
        <f t="shared" si="451"/>
        <v>394</v>
      </c>
      <c r="I400" s="76">
        <f t="shared" si="452"/>
        <v>10</v>
      </c>
      <c r="J400" s="76">
        <v>1</v>
      </c>
      <c r="K400" s="67">
        <f t="shared" si="453"/>
        <v>1</v>
      </c>
      <c r="L400" s="75">
        <f>L399*J400</f>
        <v>8.8527103967232E+20</v>
      </c>
      <c r="M400" s="75">
        <f t="shared" si="454"/>
        <v>3.4879678963089405E+23</v>
      </c>
      <c r="N400" s="75">
        <f t="shared" si="455"/>
        <v>5.2621552662438584E+24</v>
      </c>
      <c r="O400" s="75">
        <f t="shared" si="456"/>
        <v>2.6310776331219291E+25</v>
      </c>
      <c r="P400" s="75">
        <f t="shared" si="457"/>
        <v>353348.26666666666</v>
      </c>
      <c r="Q400" s="106">
        <f t="shared" si="448"/>
        <v>15.086593175964749</v>
      </c>
      <c r="R400" s="79">
        <f>Q400/(($C400/K$3))</f>
        <v>1.0235137839867536</v>
      </c>
      <c r="S400" s="76">
        <f t="shared" si="458"/>
        <v>384</v>
      </c>
      <c r="T400" s="76">
        <f t="shared" si="459"/>
        <v>10</v>
      </c>
      <c r="U400" s="76">
        <v>1</v>
      </c>
      <c r="V400" s="67">
        <f t="shared" si="460"/>
        <v>1.05</v>
      </c>
      <c r="W400" s="75">
        <f>W399*U400</f>
        <v>8.8527103967232E+20</v>
      </c>
      <c r="X400" s="75">
        <f t="shared" si="461"/>
        <v>3.5694128319587942E+23</v>
      </c>
      <c r="Y400" s="75">
        <f t="shared" si="462"/>
        <v>1.3155388165609638E+24</v>
      </c>
      <c r="Z400" s="75">
        <f t="shared" si="463"/>
        <v>2.6310776331219291E+25</v>
      </c>
      <c r="AA400" s="75">
        <f t="shared" si="464"/>
        <v>353348.26666666666</v>
      </c>
      <c r="AB400" s="106">
        <f t="shared" si="465"/>
        <v>3.6855888587116241</v>
      </c>
      <c r="AC400" s="79">
        <f>AB400/(($C400/V$3))</f>
        <v>0.26254194719451868</v>
      </c>
      <c r="AD400" s="76">
        <f t="shared" si="466"/>
        <v>359</v>
      </c>
      <c r="AE400" s="76">
        <f t="shared" si="467"/>
        <v>10</v>
      </c>
      <c r="AF400" s="76">
        <v>1</v>
      </c>
      <c r="AG400" s="67">
        <f t="shared" si="468"/>
        <v>1.175</v>
      </c>
      <c r="AH400" s="75">
        <f>AH399*AF400</f>
        <v>3.688629331968E+18</v>
      </c>
      <c r="AI400" s="75">
        <f t="shared" si="469"/>
        <v>1.5559560679574017E+21</v>
      </c>
      <c r="AJ400" s="75">
        <f t="shared" si="470"/>
        <v>4.1110588017530051E+22</v>
      </c>
      <c r="AK400" s="75">
        <f t="shared" si="471"/>
        <v>2.6310776331219291E+25</v>
      </c>
      <c r="AL400" s="75">
        <f t="shared" si="472"/>
        <v>353348.26666666666</v>
      </c>
      <c r="AM400" s="106">
        <f t="shared" si="473"/>
        <v>26.421432368266299</v>
      </c>
      <c r="AN400" s="79">
        <f>AM400/(($C400/AG$3))</f>
        <v>2.1061860944852717</v>
      </c>
      <c r="AO400" s="76">
        <f t="shared" si="474"/>
        <v>329</v>
      </c>
      <c r="AP400" s="76">
        <f t="shared" si="475"/>
        <v>10</v>
      </c>
      <c r="AQ400" s="76">
        <v>1</v>
      </c>
      <c r="AR400" s="67">
        <f t="shared" si="476"/>
        <v>1.325</v>
      </c>
      <c r="AS400" s="75">
        <f>AS399*AQ400</f>
        <v>2.459086221312E+17</v>
      </c>
      <c r="AT400" s="75">
        <f t="shared" si="477"/>
        <v>1.0719771610254336E+20</v>
      </c>
      <c r="AU400" s="75">
        <f t="shared" si="478"/>
        <v>6.4235293777390574E+20</v>
      </c>
      <c r="AV400" s="75">
        <f t="shared" si="479"/>
        <v>2.6310776331219291E+25</v>
      </c>
      <c r="AW400" s="75">
        <f t="shared" si="480"/>
        <v>353348.26666666666</v>
      </c>
      <c r="AX400" s="106">
        <f t="shared" si="481"/>
        <v>5.992225964585316</v>
      </c>
      <c r="AY400" s="79">
        <f>AX400/(($C400/AR$3))</f>
        <v>0.5386498916604846</v>
      </c>
      <c r="AZ400" s="76">
        <f t="shared" si="482"/>
        <v>292</v>
      </c>
      <c r="BA400" s="76">
        <f t="shared" si="483"/>
        <v>10</v>
      </c>
      <c r="BB400" s="76">
        <v>1</v>
      </c>
      <c r="BC400" s="67">
        <f t="shared" si="484"/>
        <v>1.51</v>
      </c>
      <c r="BD400" s="75">
        <f>BD399*BB400</f>
        <v>1092927209472000</v>
      </c>
      <c r="BE400" s="75">
        <f t="shared" si="485"/>
        <v>4.8189346520039424E+17</v>
      </c>
      <c r="BF400" s="75">
        <f t="shared" si="486"/>
        <v>3.8032226145723802E+18</v>
      </c>
      <c r="BG400" s="75">
        <f t="shared" si="487"/>
        <v>2.6310776331219291E+25</v>
      </c>
      <c r="BH400" s="75">
        <f t="shared" si="488"/>
        <v>353348.26666666666</v>
      </c>
      <c r="BI400" s="106">
        <f t="shared" si="489"/>
        <v>7.8922477460673166</v>
      </c>
      <c r="BJ400" s="79">
        <f>BI400/(($C400/BC$3))</f>
        <v>0.80850027792141443</v>
      </c>
      <c r="BK400" s="76">
        <f t="shared" si="490"/>
        <v>242</v>
      </c>
      <c r="BL400" s="76">
        <f t="shared" si="491"/>
        <v>10</v>
      </c>
      <c r="BM400" s="76">
        <v>1</v>
      </c>
      <c r="BN400" s="67">
        <f t="shared" si="492"/>
        <v>1.76</v>
      </c>
      <c r="BO400" s="75">
        <f>BO399*BM400</f>
        <v>5204415283200</v>
      </c>
      <c r="BP400" s="75">
        <f t="shared" si="493"/>
        <v>2216664557420544</v>
      </c>
      <c r="BQ400" s="75">
        <f t="shared" si="494"/>
        <v>3714084584543328</v>
      </c>
      <c r="BR400" s="75">
        <f t="shared" si="495"/>
        <v>2.6310776331219291E+25</v>
      </c>
      <c r="BS400" s="75">
        <f t="shared" si="496"/>
        <v>353348.26666666666</v>
      </c>
      <c r="BT400" s="106">
        <f t="shared" si="497"/>
        <v>1.675528474576812</v>
      </c>
      <c r="BU400" s="79">
        <f>BT400/(($C400/BN$3))</f>
        <v>0.2000631014420074</v>
      </c>
      <c r="BV400" s="76">
        <f t="shared" si="498"/>
        <v>187</v>
      </c>
      <c r="BW400" s="76">
        <f t="shared" si="499"/>
        <v>10</v>
      </c>
      <c r="BX400" s="76">
        <v>1</v>
      </c>
      <c r="BY400" s="67">
        <f t="shared" si="500"/>
        <v>2.0350000000000001</v>
      </c>
      <c r="BZ400" s="75">
        <f>BZ399*BX400</f>
        <v>1896652800</v>
      </c>
      <c r="CA400" s="75">
        <f t="shared" si="501"/>
        <v>721761739776</v>
      </c>
      <c r="CB400" s="75">
        <f t="shared" si="502"/>
        <v>1813517863546.54</v>
      </c>
      <c r="CC400" s="75">
        <f t="shared" si="503"/>
        <v>2.6310776331219291E+25</v>
      </c>
      <c r="CD400" s="75">
        <f t="shared" si="504"/>
        <v>353348.26666666666</v>
      </c>
      <c r="CE400" s="106">
        <f t="shared" si="505"/>
        <v>2.5126267625509886</v>
      </c>
      <c r="CF400" s="79">
        <f>CE400/(($C400/BY$3))</f>
        <v>0.34689250079994993</v>
      </c>
      <c r="CG400" s="76">
        <f t="shared" si="506"/>
        <v>137</v>
      </c>
      <c r="CH400" s="76">
        <f t="shared" si="507"/>
        <v>10</v>
      </c>
      <c r="CI400" s="76">
        <v>1</v>
      </c>
      <c r="CJ400" s="67">
        <f t="shared" si="508"/>
        <v>2.2850000000000001</v>
      </c>
      <c r="CK400" s="75">
        <f>CK399*CI400</f>
        <v>691200</v>
      </c>
      <c r="CL400" s="75">
        <f t="shared" si="509"/>
        <v>216376704</v>
      </c>
      <c r="CM400" s="75">
        <f t="shared" si="510"/>
        <v>1771013538.6196623</v>
      </c>
      <c r="CN400" s="75">
        <f t="shared" si="511"/>
        <v>2.6310776331219291E+25</v>
      </c>
      <c r="CO400" s="75">
        <f t="shared" si="512"/>
        <v>353348.26666666666</v>
      </c>
      <c r="CP400" s="106">
        <f t="shared" si="513"/>
        <v>8.1848623529253057</v>
      </c>
      <c r="CQ400" s="79">
        <f>CP400/(($C400/CJ$3))</f>
        <v>1.2688202494188823</v>
      </c>
      <c r="CR400" s="76">
        <f t="shared" si="514"/>
        <v>74</v>
      </c>
      <c r="CS400" s="76">
        <f t="shared" si="515"/>
        <v>10</v>
      </c>
      <c r="CT400" s="76">
        <v>1</v>
      </c>
      <c r="CU400" s="67">
        <f t="shared" si="516"/>
        <v>2.6</v>
      </c>
      <c r="CV400" s="75">
        <f>CV399*CT400</f>
        <v>480</v>
      </c>
      <c r="CW400" s="75">
        <f t="shared" si="517"/>
        <v>92352</v>
      </c>
      <c r="CX400" s="75">
        <f t="shared" si="518"/>
        <v>285262.00858087535</v>
      </c>
      <c r="CY400" s="75">
        <f t="shared" si="519"/>
        <v>2.6310776331219291E+25</v>
      </c>
      <c r="CZ400" s="75">
        <f t="shared" si="520"/>
        <v>353348.26666666666</v>
      </c>
      <c r="DA400" s="106">
        <f t="shared" si="521"/>
        <v>3.0888557755205666</v>
      </c>
      <c r="DB400" s="79">
        <f>DA400/(($C400/CU$3))</f>
        <v>0.5448456591827322</v>
      </c>
    </row>
    <row r="401" spans="1:106">
      <c r="A401" s="67">
        <v>8192</v>
      </c>
      <c r="B401" s="67">
        <f t="shared" si="449"/>
        <v>13.166666666666666</v>
      </c>
      <c r="C401" s="88">
        <f t="shared" si="447"/>
        <v>14.74</v>
      </c>
      <c r="D401" s="92"/>
      <c r="E401" s="70">
        <f t="shared" si="450"/>
        <v>6.0446290980733056E+23</v>
      </c>
      <c r="F401" s="67">
        <f t="shared" si="522"/>
        <v>79.000000000000043</v>
      </c>
      <c r="G401" s="71">
        <v>395</v>
      </c>
      <c r="H401" s="76">
        <f t="shared" si="451"/>
        <v>395</v>
      </c>
      <c r="I401" s="76">
        <f t="shared" si="452"/>
        <v>10</v>
      </c>
      <c r="J401" s="76">
        <v>1</v>
      </c>
      <c r="K401" s="67">
        <f t="shared" si="453"/>
        <v>1</v>
      </c>
      <c r="L401" s="75">
        <f>L400*J401</f>
        <v>8.8527103967232E+20</v>
      </c>
      <c r="M401" s="75">
        <f t="shared" si="454"/>
        <v>3.4968206067056641E+23</v>
      </c>
      <c r="N401" s="75">
        <f t="shared" si="455"/>
        <v>6.0446290980733059E+24</v>
      </c>
      <c r="O401" s="75">
        <f t="shared" si="456"/>
        <v>3.0223145490366528E+25</v>
      </c>
      <c r="P401" s="75">
        <f t="shared" si="457"/>
        <v>353621.33333333331</v>
      </c>
      <c r="Q401" s="106">
        <f t="shared" si="448"/>
        <v>17.286071485857317</v>
      </c>
      <c r="R401" s="79">
        <f>Q401/(($C401/K$3))</f>
        <v>1.172732122514065</v>
      </c>
      <c r="S401" s="76">
        <f t="shared" si="458"/>
        <v>385</v>
      </c>
      <c r="T401" s="76">
        <f t="shared" si="459"/>
        <v>10</v>
      </c>
      <c r="U401" s="76">
        <v>1</v>
      </c>
      <c r="V401" s="67">
        <f t="shared" si="460"/>
        <v>1.05</v>
      </c>
      <c r="W401" s="75">
        <f>W400*U401</f>
        <v>8.8527103967232E+20</v>
      </c>
      <c r="X401" s="75">
        <f t="shared" si="461"/>
        <v>3.5787081778753533E+23</v>
      </c>
      <c r="Y401" s="75">
        <f t="shared" si="462"/>
        <v>1.5111572745183254E+24</v>
      </c>
      <c r="Z401" s="75">
        <f t="shared" si="463"/>
        <v>3.0223145490366528E+25</v>
      </c>
      <c r="AA401" s="75">
        <f t="shared" si="464"/>
        <v>353621.33333333331</v>
      </c>
      <c r="AB401" s="106">
        <f t="shared" si="465"/>
        <v>4.2226334180047225</v>
      </c>
      <c r="AC401" s="79">
        <f>AB401/(($C401/V$3))</f>
        <v>0.30079817428120481</v>
      </c>
      <c r="AD401" s="76">
        <f t="shared" si="466"/>
        <v>360</v>
      </c>
      <c r="AE401" s="76">
        <f t="shared" si="467"/>
        <v>10</v>
      </c>
      <c r="AF401" s="76">
        <v>15</v>
      </c>
      <c r="AG401" s="67">
        <f t="shared" si="468"/>
        <v>1.175</v>
      </c>
      <c r="AH401" s="75">
        <f>AH400*AF401</f>
        <v>5.532943997952E+19</v>
      </c>
      <c r="AI401" s="75">
        <f t="shared" si="469"/>
        <v>2.3404353111336962E+22</v>
      </c>
      <c r="AJ401" s="75">
        <f t="shared" si="470"/>
        <v>4.7223664828697585E+22</v>
      </c>
      <c r="AK401" s="75">
        <f t="shared" si="471"/>
        <v>3.0223145490366528E+25</v>
      </c>
      <c r="AL401" s="75">
        <f t="shared" si="472"/>
        <v>353621.33333333331</v>
      </c>
      <c r="AM401" s="106">
        <f t="shared" si="473"/>
        <v>2.0177299754472879</v>
      </c>
      <c r="AN401" s="79">
        <f>AM401/(($C401/AG$3))</f>
        <v>0.1608434681920328</v>
      </c>
      <c r="AO401" s="76">
        <f t="shared" si="474"/>
        <v>330</v>
      </c>
      <c r="AP401" s="76">
        <f t="shared" si="475"/>
        <v>10</v>
      </c>
      <c r="AQ401" s="76">
        <v>1</v>
      </c>
      <c r="AR401" s="67">
        <f t="shared" si="476"/>
        <v>1.325</v>
      </c>
      <c r="AS401" s="75">
        <f>AS400*AQ401</f>
        <v>2.459086221312E+17</v>
      </c>
      <c r="AT401" s="75">
        <f t="shared" si="477"/>
        <v>1.075235450268672E+20</v>
      </c>
      <c r="AU401" s="75">
        <f t="shared" si="478"/>
        <v>7.3786976294839832E+20</v>
      </c>
      <c r="AV401" s="75">
        <f t="shared" si="479"/>
        <v>3.0223145490366528E+25</v>
      </c>
      <c r="AW401" s="75">
        <f t="shared" si="480"/>
        <v>353621.33333333331</v>
      </c>
      <c r="AX401" s="106">
        <f t="shared" si="481"/>
        <v>6.8624017443251599</v>
      </c>
      <c r="AY401" s="79">
        <f>AX401/(($C401/AR$3))</f>
        <v>0.61687125585012459</v>
      </c>
      <c r="AZ401" s="76">
        <f t="shared" si="482"/>
        <v>293</v>
      </c>
      <c r="BA401" s="76">
        <f t="shared" si="483"/>
        <v>10</v>
      </c>
      <c r="BB401" s="76">
        <v>1</v>
      </c>
      <c r="BC401" s="67">
        <f t="shared" si="484"/>
        <v>1.51</v>
      </c>
      <c r="BD401" s="75">
        <f>BD400*BB401</f>
        <v>1092927209472000</v>
      </c>
      <c r="BE401" s="75">
        <f t="shared" si="485"/>
        <v>4.8354378528669696E+17</v>
      </c>
      <c r="BF401" s="75">
        <f t="shared" si="486"/>
        <v>4.3687555610468152E+18</v>
      </c>
      <c r="BG401" s="75">
        <f t="shared" si="487"/>
        <v>3.0223145490366528E+25</v>
      </c>
      <c r="BH401" s="75">
        <f t="shared" si="488"/>
        <v>353621.33333333331</v>
      </c>
      <c r="BI401" s="106">
        <f t="shared" si="489"/>
        <v>9.0348706652419182</v>
      </c>
      <c r="BJ401" s="79">
        <f>BI401/(($C401/BC$3))</f>
        <v>0.92555323639859544</v>
      </c>
      <c r="BK401" s="76">
        <f t="shared" si="490"/>
        <v>243</v>
      </c>
      <c r="BL401" s="76">
        <f t="shared" si="491"/>
        <v>10</v>
      </c>
      <c r="BM401" s="76">
        <v>1</v>
      </c>
      <c r="BN401" s="67">
        <f t="shared" si="492"/>
        <v>1.76</v>
      </c>
      <c r="BO401" s="75">
        <f>BO400*BM401</f>
        <v>5204415283200</v>
      </c>
      <c r="BP401" s="75">
        <f t="shared" si="493"/>
        <v>2225824328318976</v>
      </c>
      <c r="BQ401" s="75">
        <f t="shared" si="494"/>
        <v>4266362852584767.5</v>
      </c>
      <c r="BR401" s="75">
        <f t="shared" si="495"/>
        <v>3.0223145490366528E+25</v>
      </c>
      <c r="BS401" s="75">
        <f t="shared" si="496"/>
        <v>353621.33333333331</v>
      </c>
      <c r="BT401" s="106">
        <f t="shared" si="497"/>
        <v>1.9167563218283632</v>
      </c>
      <c r="BU401" s="79">
        <f>BT401/(($C401/BN$3))</f>
        <v>0.22886642648696873</v>
      </c>
      <c r="BV401" s="76">
        <f t="shared" si="498"/>
        <v>188</v>
      </c>
      <c r="BW401" s="76">
        <f t="shared" si="499"/>
        <v>10</v>
      </c>
      <c r="BX401" s="76">
        <v>1</v>
      </c>
      <c r="BY401" s="67">
        <f t="shared" si="500"/>
        <v>2.0350000000000001</v>
      </c>
      <c r="BZ401" s="75">
        <f>BZ400*BX401</f>
        <v>1896652800</v>
      </c>
      <c r="CA401" s="75">
        <f t="shared" si="501"/>
        <v>725621428224</v>
      </c>
      <c r="CB401" s="75">
        <f t="shared" si="502"/>
        <v>2083184986613.6479</v>
      </c>
      <c r="CC401" s="75">
        <f t="shared" si="503"/>
        <v>3.0223145490366528E+25</v>
      </c>
      <c r="CD401" s="75">
        <f t="shared" si="504"/>
        <v>353621.33333333331</v>
      </c>
      <c r="CE401" s="106">
        <f t="shared" si="505"/>
        <v>2.8708978340294644</v>
      </c>
      <c r="CF401" s="79">
        <f>CE401/(($C401/BY$3))</f>
        <v>0.39635529798167979</v>
      </c>
      <c r="CG401" s="76">
        <f t="shared" si="506"/>
        <v>138</v>
      </c>
      <c r="CH401" s="76">
        <f t="shared" si="507"/>
        <v>10</v>
      </c>
      <c r="CI401" s="76">
        <v>1</v>
      </c>
      <c r="CJ401" s="67">
        <f t="shared" si="508"/>
        <v>2.2850000000000001</v>
      </c>
      <c r="CK401" s="75">
        <f>CK400*CI401</f>
        <v>691200</v>
      </c>
      <c r="CL401" s="75">
        <f t="shared" si="509"/>
        <v>217956096</v>
      </c>
      <c r="CM401" s="75">
        <f t="shared" si="510"/>
        <v>2034360338.4898841</v>
      </c>
      <c r="CN401" s="75">
        <f t="shared" si="511"/>
        <v>3.0223145490366528E+25</v>
      </c>
      <c r="CO401" s="75">
        <f t="shared" si="512"/>
        <v>353621.33333333331</v>
      </c>
      <c r="CP401" s="106">
        <f t="shared" si="513"/>
        <v>9.333807935749979</v>
      </c>
      <c r="CQ401" s="79">
        <f>CP401/(($C401/CJ$3))</f>
        <v>1.4469301989951631</v>
      </c>
      <c r="CR401" s="76">
        <f t="shared" si="514"/>
        <v>75</v>
      </c>
      <c r="CS401" s="76">
        <f t="shared" si="515"/>
        <v>10</v>
      </c>
      <c r="CT401" s="76">
        <v>1</v>
      </c>
      <c r="CU401" s="67">
        <f t="shared" si="516"/>
        <v>2.6</v>
      </c>
      <c r="CV401" s="75">
        <f>CV400*CT401</f>
        <v>480</v>
      </c>
      <c r="CW401" s="75">
        <f t="shared" si="517"/>
        <v>93600</v>
      </c>
      <c r="CX401" s="75">
        <f t="shared" si="518"/>
        <v>327680.00000000163</v>
      </c>
      <c r="CY401" s="75">
        <f t="shared" si="519"/>
        <v>3.0223145490366528E+25</v>
      </c>
      <c r="CZ401" s="75">
        <f t="shared" si="520"/>
        <v>353621.33333333331</v>
      </c>
      <c r="DA401" s="106">
        <f t="shared" si="521"/>
        <v>3.5008547008547182</v>
      </c>
      <c r="DB401" s="79">
        <f>DA401/(($C401/CU$3))</f>
        <v>0.61751846826473999</v>
      </c>
    </row>
    <row r="402" spans="1:106">
      <c r="A402" s="67">
        <v>8192</v>
      </c>
      <c r="B402" s="67">
        <f t="shared" si="449"/>
        <v>13.2</v>
      </c>
      <c r="C402" s="88">
        <f t="shared" si="447"/>
        <v>14.74</v>
      </c>
      <c r="D402" s="92"/>
      <c r="E402" s="70">
        <f t="shared" si="450"/>
        <v>6.9434555015240171E+23</v>
      </c>
      <c r="F402" s="67">
        <f t="shared" si="522"/>
        <v>79.200000000000045</v>
      </c>
      <c r="G402" s="71">
        <v>396</v>
      </c>
      <c r="H402" s="76">
        <f t="shared" si="451"/>
        <v>396</v>
      </c>
      <c r="I402" s="76">
        <f t="shared" si="452"/>
        <v>10</v>
      </c>
      <c r="J402" s="76">
        <v>1</v>
      </c>
      <c r="K402" s="67">
        <f t="shared" si="453"/>
        <v>1</v>
      </c>
      <c r="L402" s="75">
        <f>L401*J402</f>
        <v>8.8527103967232E+20</v>
      </c>
      <c r="M402" s="75">
        <f t="shared" si="454"/>
        <v>3.5056733171023871E+23</v>
      </c>
      <c r="N402" s="75">
        <f t="shared" si="455"/>
        <v>6.9434555015240169E+24</v>
      </c>
      <c r="O402" s="75">
        <f t="shared" si="456"/>
        <v>3.4717277507620084E+25</v>
      </c>
      <c r="P402" s="75">
        <f t="shared" si="457"/>
        <v>353894.40000000002</v>
      </c>
      <c r="Q402" s="106">
        <f t="shared" si="448"/>
        <v>19.806339249154931</v>
      </c>
      <c r="R402" s="79">
        <f>Q402/(($C402/K$3))</f>
        <v>1.343713653266956</v>
      </c>
      <c r="S402" s="76">
        <f t="shared" si="458"/>
        <v>386</v>
      </c>
      <c r="T402" s="76">
        <f t="shared" si="459"/>
        <v>10</v>
      </c>
      <c r="U402" s="76">
        <v>1</v>
      </c>
      <c r="V402" s="67">
        <f t="shared" si="460"/>
        <v>1.05</v>
      </c>
      <c r="W402" s="75">
        <f>W401*U402</f>
        <v>8.8527103967232E+20</v>
      </c>
      <c r="X402" s="75">
        <f t="shared" si="461"/>
        <v>3.588003523791913E+23</v>
      </c>
      <c r="Y402" s="75">
        <f t="shared" si="462"/>
        <v>1.7358638753810031E+24</v>
      </c>
      <c r="Z402" s="75">
        <f t="shared" si="463"/>
        <v>3.4717277507620084E+25</v>
      </c>
      <c r="AA402" s="75">
        <f t="shared" si="464"/>
        <v>353894.40000000002</v>
      </c>
      <c r="AB402" s="106">
        <f t="shared" si="465"/>
        <v>4.8379659157817345</v>
      </c>
      <c r="AC402" s="79">
        <f>AB402/(($C402/V$3))</f>
        <v>0.34463122195188745</v>
      </c>
      <c r="AD402" s="76">
        <f t="shared" si="466"/>
        <v>361</v>
      </c>
      <c r="AE402" s="76">
        <f t="shared" si="467"/>
        <v>10</v>
      </c>
      <c r="AF402" s="76">
        <v>1</v>
      </c>
      <c r="AG402" s="67">
        <f t="shared" si="468"/>
        <v>1.175</v>
      </c>
      <c r="AH402" s="75">
        <f>AH401*AF402</f>
        <v>5.532943997952E+19</v>
      </c>
      <c r="AI402" s="75">
        <f t="shared" si="469"/>
        <v>2.3469365203312895E+22</v>
      </c>
      <c r="AJ402" s="75">
        <f t="shared" si="470"/>
        <v>5.4245746105656264E+22</v>
      </c>
      <c r="AK402" s="75">
        <f t="shared" si="471"/>
        <v>3.4717277507620084E+25</v>
      </c>
      <c r="AL402" s="75">
        <f t="shared" si="472"/>
        <v>353894.40000000002</v>
      </c>
      <c r="AM402" s="106">
        <f t="shared" si="473"/>
        <v>2.3113427072155761</v>
      </c>
      <c r="AN402" s="79">
        <f>AM402/(($C402/AG$3))</f>
        <v>0.18424882503244927</v>
      </c>
      <c r="AO402" s="76">
        <f t="shared" si="474"/>
        <v>331</v>
      </c>
      <c r="AP402" s="76">
        <f t="shared" si="475"/>
        <v>10</v>
      </c>
      <c r="AQ402" s="76">
        <v>1</v>
      </c>
      <c r="AR402" s="67">
        <f t="shared" si="476"/>
        <v>1.325</v>
      </c>
      <c r="AS402" s="75">
        <f>AS401*AQ402</f>
        <v>2.459086221312E+17</v>
      </c>
      <c r="AT402" s="75">
        <f t="shared" si="477"/>
        <v>1.0784937395119104E+20</v>
      </c>
      <c r="AU402" s="75">
        <f t="shared" si="478"/>
        <v>8.475897829008773E+20</v>
      </c>
      <c r="AV402" s="75">
        <f t="shared" si="479"/>
        <v>3.4717277507620084E+25</v>
      </c>
      <c r="AW402" s="75">
        <f t="shared" si="480"/>
        <v>353894.40000000002</v>
      </c>
      <c r="AX402" s="106">
        <f t="shared" si="481"/>
        <v>7.8590143998839306</v>
      </c>
      <c r="AY402" s="79">
        <f>AX402/(($C402/AR$3))</f>
        <v>0.70645821437219858</v>
      </c>
      <c r="AZ402" s="76">
        <f t="shared" si="482"/>
        <v>294</v>
      </c>
      <c r="BA402" s="76">
        <f t="shared" si="483"/>
        <v>10</v>
      </c>
      <c r="BB402" s="76">
        <v>1</v>
      </c>
      <c r="BC402" s="67">
        <f t="shared" si="484"/>
        <v>1.51</v>
      </c>
      <c r="BD402" s="75">
        <f>BD401*BB402</f>
        <v>1092927209472000</v>
      </c>
      <c r="BE402" s="75">
        <f t="shared" si="485"/>
        <v>4.8519410537299968E+17</v>
      </c>
      <c r="BF402" s="75">
        <f t="shared" si="486"/>
        <v>5.0183823263586263E+18</v>
      </c>
      <c r="BG402" s="75">
        <f t="shared" si="487"/>
        <v>3.4717277507620084E+25</v>
      </c>
      <c r="BH402" s="75">
        <f t="shared" si="488"/>
        <v>353894.40000000002</v>
      </c>
      <c r="BI402" s="106">
        <f t="shared" si="489"/>
        <v>10.343040590941795</v>
      </c>
      <c r="BJ402" s="79">
        <f>BI402/(($C402/BC$3))</f>
        <v>1.0595652165754486</v>
      </c>
      <c r="BK402" s="76">
        <f t="shared" si="490"/>
        <v>244</v>
      </c>
      <c r="BL402" s="76">
        <f t="shared" si="491"/>
        <v>10</v>
      </c>
      <c r="BM402" s="76">
        <v>1</v>
      </c>
      <c r="BN402" s="67">
        <f t="shared" si="492"/>
        <v>1.76</v>
      </c>
      <c r="BO402" s="75">
        <f>BO401*BM402</f>
        <v>5204415283200</v>
      </c>
      <c r="BP402" s="75">
        <f t="shared" si="493"/>
        <v>2234984099217408</v>
      </c>
      <c r="BQ402" s="75">
        <f t="shared" si="494"/>
        <v>4900763990584581</v>
      </c>
      <c r="BR402" s="75">
        <f t="shared" si="495"/>
        <v>3.4717277507620084E+25</v>
      </c>
      <c r="BS402" s="75">
        <f t="shared" si="496"/>
        <v>353894.40000000002</v>
      </c>
      <c r="BT402" s="106">
        <f t="shared" si="497"/>
        <v>2.1927511664627102</v>
      </c>
      <c r="BU402" s="79">
        <f>BT402/(($C402/BN$3))</f>
        <v>0.26182103480151764</v>
      </c>
      <c r="BV402" s="76">
        <f t="shared" si="498"/>
        <v>189</v>
      </c>
      <c r="BW402" s="76">
        <f t="shared" si="499"/>
        <v>10</v>
      </c>
      <c r="BX402" s="76">
        <v>1</v>
      </c>
      <c r="BY402" s="67">
        <f t="shared" si="500"/>
        <v>2.0350000000000001</v>
      </c>
      <c r="BZ402" s="75">
        <f>BZ401*BX402</f>
        <v>1896652800</v>
      </c>
      <c r="CA402" s="75">
        <f t="shared" si="501"/>
        <v>729481116672</v>
      </c>
      <c r="CB402" s="75">
        <f t="shared" si="502"/>
        <v>2392951167277.6177</v>
      </c>
      <c r="CC402" s="75">
        <f t="shared" si="503"/>
        <v>3.4717277507620084E+25</v>
      </c>
      <c r="CD402" s="75">
        <f t="shared" si="504"/>
        <v>353894.40000000002</v>
      </c>
      <c r="CE402" s="106">
        <f t="shared" si="505"/>
        <v>3.2803469652437509</v>
      </c>
      <c r="CF402" s="79">
        <f>CE402/(($C402/BY$3))</f>
        <v>0.45288372281350292</v>
      </c>
      <c r="CG402" s="76">
        <f t="shared" si="506"/>
        <v>139</v>
      </c>
      <c r="CH402" s="76">
        <f t="shared" si="507"/>
        <v>10</v>
      </c>
      <c r="CI402" s="76">
        <v>1</v>
      </c>
      <c r="CJ402" s="67">
        <f t="shared" si="508"/>
        <v>2.2850000000000001</v>
      </c>
      <c r="CK402" s="75">
        <f>CK401*CI402</f>
        <v>691200</v>
      </c>
      <c r="CL402" s="75">
        <f t="shared" si="509"/>
        <v>219535488</v>
      </c>
      <c r="CM402" s="75">
        <f t="shared" si="510"/>
        <v>2336866374.2945414</v>
      </c>
      <c r="CN402" s="75">
        <f t="shared" si="511"/>
        <v>3.4717277507620084E+25</v>
      </c>
      <c r="CO402" s="75">
        <f t="shared" si="512"/>
        <v>353894.40000000002</v>
      </c>
      <c r="CP402" s="106">
        <f t="shared" si="513"/>
        <v>10.644595074735896</v>
      </c>
      <c r="CQ402" s="79">
        <f>CP402/(($C402/CJ$3))</f>
        <v>1.6501288837022745</v>
      </c>
      <c r="CR402" s="76">
        <f t="shared" si="514"/>
        <v>76</v>
      </c>
      <c r="CS402" s="76">
        <f t="shared" si="515"/>
        <v>10</v>
      </c>
      <c r="CT402" s="76">
        <v>1</v>
      </c>
      <c r="CU402" s="67">
        <f t="shared" si="516"/>
        <v>2.6</v>
      </c>
      <c r="CV402" s="75">
        <f>CV401*CT402</f>
        <v>480</v>
      </c>
      <c r="CW402" s="75">
        <f t="shared" si="517"/>
        <v>94848</v>
      </c>
      <c r="CX402" s="75">
        <f t="shared" si="518"/>
        <v>376405.47696543037</v>
      </c>
      <c r="CY402" s="75">
        <f t="shared" si="519"/>
        <v>3.4717277507620084E+25</v>
      </c>
      <c r="CZ402" s="75">
        <f t="shared" si="520"/>
        <v>353894.40000000002</v>
      </c>
      <c r="DA402" s="106">
        <f t="shared" si="521"/>
        <v>3.9685125354823545</v>
      </c>
      <c r="DB402" s="79">
        <f>DA402/(($C402/CU$3))</f>
        <v>0.70000899540394312</v>
      </c>
    </row>
    <row r="403" spans="1:106">
      <c r="A403" s="67">
        <v>8192</v>
      </c>
      <c r="B403" s="67">
        <f t="shared" si="449"/>
        <v>13.233333333333333</v>
      </c>
      <c r="C403" s="88">
        <f t="shared" si="447"/>
        <v>14.74</v>
      </c>
      <c r="D403" s="92"/>
      <c r="E403" s="70">
        <f t="shared" si="450"/>
        <v>7.9759359125957512E+23</v>
      </c>
      <c r="F403" s="67">
        <f t="shared" si="522"/>
        <v>79.400000000000034</v>
      </c>
      <c r="G403" s="71">
        <v>397</v>
      </c>
      <c r="H403" s="76">
        <f t="shared" si="451"/>
        <v>397</v>
      </c>
      <c r="I403" s="76">
        <f t="shared" si="452"/>
        <v>10</v>
      </c>
      <c r="J403" s="76">
        <v>1</v>
      </c>
      <c r="K403" s="67">
        <f t="shared" si="453"/>
        <v>1</v>
      </c>
      <c r="L403" s="75">
        <f>L402*J403</f>
        <v>8.8527103967232E+20</v>
      </c>
      <c r="M403" s="75">
        <f t="shared" si="454"/>
        <v>3.5145260274991101E+23</v>
      </c>
      <c r="N403" s="75">
        <f t="shared" si="455"/>
        <v>7.975935912595751E+24</v>
      </c>
      <c r="O403" s="75">
        <f t="shared" si="456"/>
        <v>3.9879679562978756E+25</v>
      </c>
      <c r="P403" s="75">
        <f t="shared" si="457"/>
        <v>354167.46666666667</v>
      </c>
      <c r="Q403" s="106">
        <f t="shared" si="448"/>
        <v>22.694200726324741</v>
      </c>
      <c r="R403" s="79">
        <f>Q403/(($C403/K$3))</f>
        <v>1.53963369920792</v>
      </c>
      <c r="S403" s="76">
        <f t="shared" si="458"/>
        <v>387</v>
      </c>
      <c r="T403" s="76">
        <f t="shared" si="459"/>
        <v>10</v>
      </c>
      <c r="U403" s="76">
        <v>1</v>
      </c>
      <c r="V403" s="67">
        <f t="shared" si="460"/>
        <v>1.05</v>
      </c>
      <c r="W403" s="75">
        <f>W402*U403</f>
        <v>8.8527103967232E+20</v>
      </c>
      <c r="X403" s="75">
        <f t="shared" si="461"/>
        <v>3.5972988697084727E+23</v>
      </c>
      <c r="Y403" s="75">
        <f t="shared" si="462"/>
        <v>1.9939839781489369E+24</v>
      </c>
      <c r="Z403" s="75">
        <f t="shared" si="463"/>
        <v>3.9879679562978756E+25</v>
      </c>
      <c r="AA403" s="75">
        <f t="shared" si="464"/>
        <v>354167.46666666667</v>
      </c>
      <c r="AB403" s="106">
        <f t="shared" si="465"/>
        <v>5.5430033766155509</v>
      </c>
      <c r="AC403" s="79">
        <f>AB403/(($C403/V$3))</f>
        <v>0.39485437893122988</v>
      </c>
      <c r="AD403" s="76">
        <f t="shared" si="466"/>
        <v>362</v>
      </c>
      <c r="AE403" s="76">
        <f t="shared" si="467"/>
        <v>10</v>
      </c>
      <c r="AF403" s="76">
        <v>1</v>
      </c>
      <c r="AG403" s="67">
        <f t="shared" si="468"/>
        <v>1.175</v>
      </c>
      <c r="AH403" s="75">
        <f>AH402*AF403</f>
        <v>5.532943997952E+19</v>
      </c>
      <c r="AI403" s="75">
        <f t="shared" si="469"/>
        <v>2.3534377295288832E+22</v>
      </c>
      <c r="AJ403" s="75">
        <f t="shared" si="470"/>
        <v>6.231199931715417E+22</v>
      </c>
      <c r="AK403" s="75">
        <f t="shared" si="471"/>
        <v>3.9879679562978756E+25</v>
      </c>
      <c r="AL403" s="75">
        <f t="shared" si="472"/>
        <v>354167.46666666667</v>
      </c>
      <c r="AM403" s="106">
        <f t="shared" si="473"/>
        <v>2.6477012132217297</v>
      </c>
      <c r="AN403" s="79">
        <f>AM403/(($C403/AG$3))</f>
        <v>0.21106166387622338</v>
      </c>
      <c r="AO403" s="76">
        <f t="shared" si="474"/>
        <v>332</v>
      </c>
      <c r="AP403" s="76">
        <f t="shared" si="475"/>
        <v>10</v>
      </c>
      <c r="AQ403" s="76">
        <v>1</v>
      </c>
      <c r="AR403" s="67">
        <f t="shared" si="476"/>
        <v>1.325</v>
      </c>
      <c r="AS403" s="75">
        <f>AS402*AQ403</f>
        <v>2.459086221312E+17</v>
      </c>
      <c r="AT403" s="75">
        <f t="shared" si="477"/>
        <v>1.0817520287551488E+20</v>
      </c>
      <c r="AU403" s="75">
        <f t="shared" si="478"/>
        <v>9.7362498933053194E+20</v>
      </c>
      <c r="AV403" s="75">
        <f t="shared" si="479"/>
        <v>3.9879679562978756E+25</v>
      </c>
      <c r="AW403" s="75">
        <f t="shared" si="480"/>
        <v>354167.46666666667</v>
      </c>
      <c r="AX403" s="106">
        <f t="shared" si="481"/>
        <v>9.0004452355957536</v>
      </c>
      <c r="AY403" s="79">
        <f>AX403/(($C403/AR$3))</f>
        <v>0.80906308935986249</v>
      </c>
      <c r="AZ403" s="76">
        <f t="shared" si="482"/>
        <v>295</v>
      </c>
      <c r="BA403" s="76">
        <f t="shared" si="483"/>
        <v>10</v>
      </c>
      <c r="BB403" s="76">
        <v>1</v>
      </c>
      <c r="BC403" s="67">
        <f t="shared" si="484"/>
        <v>1.51</v>
      </c>
      <c r="BD403" s="75">
        <f>BD402*BB403</f>
        <v>1092927209472000</v>
      </c>
      <c r="BE403" s="75">
        <f t="shared" si="485"/>
        <v>4.868444254593024E+17</v>
      </c>
      <c r="BF403" s="75">
        <f t="shared" si="486"/>
        <v>5.7646075230343485E+18</v>
      </c>
      <c r="BG403" s="75">
        <f t="shared" si="487"/>
        <v>3.9879679562978756E+25</v>
      </c>
      <c r="BH403" s="75">
        <f t="shared" si="488"/>
        <v>354167.46666666667</v>
      </c>
      <c r="BI403" s="106">
        <f t="shared" si="489"/>
        <v>11.840759021931616</v>
      </c>
      <c r="BJ403" s="79">
        <f>BI403/(($C403/BC$3))</f>
        <v>1.2129949879997788</v>
      </c>
      <c r="BK403" s="76">
        <f t="shared" si="490"/>
        <v>245</v>
      </c>
      <c r="BL403" s="76">
        <f t="shared" si="491"/>
        <v>10</v>
      </c>
      <c r="BM403" s="76">
        <v>1</v>
      </c>
      <c r="BN403" s="67">
        <f t="shared" si="492"/>
        <v>1.76</v>
      </c>
      <c r="BO403" s="75">
        <f>BO402*BM403</f>
        <v>5204415283200</v>
      </c>
      <c r="BP403" s="75">
        <f t="shared" si="493"/>
        <v>2244143870115840</v>
      </c>
      <c r="BQ403" s="75">
        <f t="shared" si="494"/>
        <v>5629499534213211</v>
      </c>
      <c r="BR403" s="75">
        <f t="shared" si="495"/>
        <v>3.9879679562978756E+25</v>
      </c>
      <c r="BS403" s="75">
        <f t="shared" si="496"/>
        <v>354167.46666666667</v>
      </c>
      <c r="BT403" s="106">
        <f t="shared" si="497"/>
        <v>2.5085288020872847</v>
      </c>
      <c r="BU403" s="79">
        <f>BT403/(($C403/BN$3))</f>
        <v>0.29952582711489967</v>
      </c>
      <c r="BV403" s="76">
        <f t="shared" si="498"/>
        <v>190</v>
      </c>
      <c r="BW403" s="76">
        <f t="shared" si="499"/>
        <v>10</v>
      </c>
      <c r="BX403" s="76">
        <v>1</v>
      </c>
      <c r="BY403" s="67">
        <f t="shared" si="500"/>
        <v>2.0350000000000001</v>
      </c>
      <c r="BZ403" s="75">
        <f>BZ402*BX403</f>
        <v>1896652800</v>
      </c>
      <c r="CA403" s="75">
        <f t="shared" si="501"/>
        <v>733340805120</v>
      </c>
      <c r="CB403" s="75">
        <f t="shared" si="502"/>
        <v>2748779069440.0347</v>
      </c>
      <c r="CC403" s="75">
        <f t="shared" si="503"/>
        <v>3.9879679562978756E+25</v>
      </c>
      <c r="CD403" s="75">
        <f t="shared" si="504"/>
        <v>354167.46666666667</v>
      </c>
      <c r="CE403" s="106">
        <f t="shared" si="505"/>
        <v>3.7482969040434604</v>
      </c>
      <c r="CF403" s="79">
        <f>CE403/(($C403/BY$3))</f>
        <v>0.51748875167764197</v>
      </c>
      <c r="CG403" s="76">
        <f t="shared" si="506"/>
        <v>140</v>
      </c>
      <c r="CH403" s="76">
        <f t="shared" si="507"/>
        <v>10</v>
      </c>
      <c r="CI403" s="76">
        <v>14</v>
      </c>
      <c r="CJ403" s="67">
        <f t="shared" si="508"/>
        <v>2.2850000000000001</v>
      </c>
      <c r="CK403" s="75">
        <f>CK402*CI403</f>
        <v>9676800</v>
      </c>
      <c r="CL403" s="75">
        <f t="shared" si="509"/>
        <v>3095608320</v>
      </c>
      <c r="CM403" s="75">
        <f t="shared" si="510"/>
        <v>2684354560.0000248</v>
      </c>
      <c r="CN403" s="75">
        <f t="shared" si="511"/>
        <v>3.9879679562978756E+25</v>
      </c>
      <c r="CO403" s="75">
        <f t="shared" si="512"/>
        <v>354167.46666666667</v>
      </c>
      <c r="CP403" s="106">
        <f t="shared" si="513"/>
        <v>0.8671492910317623</v>
      </c>
      <c r="CQ403" s="79">
        <f>CP403/(($C403/CJ$3))</f>
        <v>0.13442578901001201</v>
      </c>
      <c r="CR403" s="76">
        <f t="shared" si="514"/>
        <v>77</v>
      </c>
      <c r="CS403" s="76">
        <f t="shared" si="515"/>
        <v>10</v>
      </c>
      <c r="CT403" s="76">
        <v>1</v>
      </c>
      <c r="CU403" s="67">
        <f t="shared" si="516"/>
        <v>2.6</v>
      </c>
      <c r="CV403" s="75">
        <f>CV402*CT403</f>
        <v>480</v>
      </c>
      <c r="CW403" s="75">
        <f t="shared" si="517"/>
        <v>96096</v>
      </c>
      <c r="CX403" s="75">
        <f t="shared" si="518"/>
        <v>432376.35220206424</v>
      </c>
      <c r="CY403" s="75">
        <f t="shared" si="519"/>
        <v>3.9879679562978756E+25</v>
      </c>
      <c r="CZ403" s="75">
        <f t="shared" si="520"/>
        <v>354167.46666666667</v>
      </c>
      <c r="DA403" s="106">
        <f t="shared" si="521"/>
        <v>4.4994209145236459</v>
      </c>
      <c r="DB403" s="79">
        <f>DA403/(($C403/CU$3))</f>
        <v>0.7936563349906024</v>
      </c>
    </row>
    <row r="404" spans="1:106">
      <c r="A404" s="67">
        <v>8192</v>
      </c>
      <c r="B404" s="67">
        <f t="shared" si="449"/>
        <v>13.266666666666667</v>
      </c>
      <c r="C404" s="88">
        <f t="shared" si="447"/>
        <v>14.74</v>
      </c>
      <c r="D404" s="92"/>
      <c r="E404" s="70">
        <f t="shared" si="450"/>
        <v>9.1619444623605154E+23</v>
      </c>
      <c r="F404" s="67">
        <f t="shared" si="522"/>
        <v>79.600000000000037</v>
      </c>
      <c r="G404" s="71">
        <v>398</v>
      </c>
      <c r="H404" s="76">
        <f t="shared" si="451"/>
        <v>398</v>
      </c>
      <c r="I404" s="76">
        <f t="shared" si="452"/>
        <v>10</v>
      </c>
      <c r="J404" s="76">
        <v>1</v>
      </c>
      <c r="K404" s="67">
        <f t="shared" si="453"/>
        <v>1</v>
      </c>
      <c r="L404" s="75">
        <f>L403*J404</f>
        <v>8.8527103967232E+20</v>
      </c>
      <c r="M404" s="75">
        <f t="shared" si="454"/>
        <v>3.5233787378958337E+23</v>
      </c>
      <c r="N404" s="75">
        <f t="shared" si="455"/>
        <v>9.1619444623605151E+24</v>
      </c>
      <c r="O404" s="75">
        <f t="shared" si="456"/>
        <v>4.5809722311802574E+25</v>
      </c>
      <c r="P404" s="75">
        <f t="shared" si="457"/>
        <v>354440.53333333333</v>
      </c>
      <c r="Q404" s="106">
        <f t="shared" si="448"/>
        <v>26.003291567321089</v>
      </c>
      <c r="R404" s="79">
        <f>Q404/(($C404/K$3))</f>
        <v>1.7641310425590968</v>
      </c>
      <c r="S404" s="76">
        <f t="shared" si="458"/>
        <v>388</v>
      </c>
      <c r="T404" s="76">
        <f t="shared" si="459"/>
        <v>10</v>
      </c>
      <c r="U404" s="76">
        <v>1</v>
      </c>
      <c r="V404" s="67">
        <f t="shared" si="460"/>
        <v>1.05</v>
      </c>
      <c r="W404" s="75">
        <f>W403*U404</f>
        <v>8.8527103967232E+20</v>
      </c>
      <c r="X404" s="75">
        <f t="shared" si="461"/>
        <v>3.6065942156250318E+23</v>
      </c>
      <c r="Y404" s="75">
        <f t="shared" si="462"/>
        <v>2.290486115590128E+24</v>
      </c>
      <c r="Z404" s="75">
        <f t="shared" si="463"/>
        <v>4.5809722311802574E+25</v>
      </c>
      <c r="AA404" s="75">
        <f t="shared" si="464"/>
        <v>354440.53333333333</v>
      </c>
      <c r="AB404" s="106">
        <f t="shared" si="465"/>
        <v>6.3508284510271169</v>
      </c>
      <c r="AC404" s="79">
        <f>AB404/(($C404/V$3))</f>
        <v>0.4523995843676033</v>
      </c>
      <c r="AD404" s="76">
        <f t="shared" si="466"/>
        <v>363</v>
      </c>
      <c r="AE404" s="76">
        <f t="shared" si="467"/>
        <v>10</v>
      </c>
      <c r="AF404" s="76">
        <v>1</v>
      </c>
      <c r="AG404" s="67">
        <f t="shared" si="468"/>
        <v>1.175</v>
      </c>
      <c r="AH404" s="75">
        <f>AH403*AF404</f>
        <v>5.532943997952E+19</v>
      </c>
      <c r="AI404" s="75">
        <f t="shared" si="469"/>
        <v>2.3599389387264769E+22</v>
      </c>
      <c r="AJ404" s="75">
        <f t="shared" si="470"/>
        <v>7.1577691112191365E+22</v>
      </c>
      <c r="AK404" s="75">
        <f t="shared" si="471"/>
        <v>4.5809722311802574E+25</v>
      </c>
      <c r="AL404" s="75">
        <f t="shared" si="472"/>
        <v>354440.53333333333</v>
      </c>
      <c r="AM404" s="106">
        <f t="shared" si="473"/>
        <v>3.0330314881289988</v>
      </c>
      <c r="AN404" s="79">
        <f>AM404/(($C404/AG$3))</f>
        <v>0.24177829026808506</v>
      </c>
      <c r="AO404" s="76">
        <f t="shared" si="474"/>
        <v>333</v>
      </c>
      <c r="AP404" s="76">
        <f t="shared" si="475"/>
        <v>10</v>
      </c>
      <c r="AQ404" s="76">
        <v>1</v>
      </c>
      <c r="AR404" s="67">
        <f t="shared" si="476"/>
        <v>1.325</v>
      </c>
      <c r="AS404" s="75">
        <f>AS403*AQ404</f>
        <v>2.459086221312E+17</v>
      </c>
      <c r="AT404" s="75">
        <f t="shared" si="477"/>
        <v>1.0850103179983872E+20</v>
      </c>
      <c r="AU404" s="75">
        <f t="shared" si="478"/>
        <v>1.1184014236279878E+21</v>
      </c>
      <c r="AV404" s="75">
        <f t="shared" si="479"/>
        <v>4.5809722311802574E+25</v>
      </c>
      <c r="AW404" s="75">
        <f t="shared" si="480"/>
        <v>354440.53333333333</v>
      </c>
      <c r="AX404" s="106">
        <f t="shared" si="481"/>
        <v>10.307749199023288</v>
      </c>
      <c r="AY404" s="79">
        <f>AX404/(($C404/AR$3))</f>
        <v>0.92657854061776501</v>
      </c>
      <c r="AZ404" s="76">
        <f t="shared" si="482"/>
        <v>296</v>
      </c>
      <c r="BA404" s="76">
        <f t="shared" si="483"/>
        <v>10</v>
      </c>
      <c r="BB404" s="76">
        <v>1</v>
      </c>
      <c r="BC404" s="67">
        <f t="shared" si="484"/>
        <v>1.51</v>
      </c>
      <c r="BD404" s="75">
        <f>BD403*BB404</f>
        <v>1092927209472000</v>
      </c>
      <c r="BE404" s="75">
        <f t="shared" si="485"/>
        <v>4.8849474554560512E+17</v>
      </c>
      <c r="BF404" s="75">
        <f t="shared" si="486"/>
        <v>6.6217951789130895E+18</v>
      </c>
      <c r="BG404" s="75">
        <f t="shared" si="487"/>
        <v>4.5809722311802574E+25</v>
      </c>
      <c r="BH404" s="75">
        <f t="shared" si="488"/>
        <v>354440.53333333333</v>
      </c>
      <c r="BI404" s="106">
        <f t="shared" si="489"/>
        <v>13.555509530644253</v>
      </c>
      <c r="BJ404" s="79">
        <f>BI404/(($C404/BC$3))</f>
        <v>1.388658031972376</v>
      </c>
      <c r="BK404" s="76">
        <f t="shared" si="490"/>
        <v>246</v>
      </c>
      <c r="BL404" s="76">
        <f t="shared" si="491"/>
        <v>10</v>
      </c>
      <c r="BM404" s="76">
        <v>1</v>
      </c>
      <c r="BN404" s="67">
        <f t="shared" si="492"/>
        <v>1.76</v>
      </c>
      <c r="BO404" s="75">
        <f>BO403*BM404</f>
        <v>5204415283200</v>
      </c>
      <c r="BP404" s="75">
        <f t="shared" si="493"/>
        <v>2253303641014272</v>
      </c>
      <c r="BQ404" s="75">
        <f t="shared" si="494"/>
        <v>6466596854407291</v>
      </c>
      <c r="BR404" s="75">
        <f t="shared" si="495"/>
        <v>4.5809722311802574E+25</v>
      </c>
      <c r="BS404" s="75">
        <f t="shared" si="496"/>
        <v>354440.53333333333</v>
      </c>
      <c r="BT404" s="106">
        <f t="shared" si="497"/>
        <v>2.8698293193617275</v>
      </c>
      <c r="BU404" s="79">
        <f>BT404/(($C404/BN$3))</f>
        <v>0.34266618738647492</v>
      </c>
      <c r="BV404" s="76">
        <f t="shared" si="498"/>
        <v>191</v>
      </c>
      <c r="BW404" s="76">
        <f t="shared" si="499"/>
        <v>10</v>
      </c>
      <c r="BX404" s="76">
        <v>1</v>
      </c>
      <c r="BY404" s="67">
        <f t="shared" si="500"/>
        <v>2.0350000000000001</v>
      </c>
      <c r="BZ404" s="75">
        <f>BZ403*BX404</f>
        <v>1896652800</v>
      </c>
      <c r="CA404" s="75">
        <f t="shared" si="501"/>
        <v>737200493568</v>
      </c>
      <c r="CB404" s="75">
        <f t="shared" si="502"/>
        <v>3157517995316.0493</v>
      </c>
      <c r="CC404" s="75">
        <f t="shared" si="503"/>
        <v>4.5809722311802574E+25</v>
      </c>
      <c r="CD404" s="75">
        <f t="shared" si="504"/>
        <v>354440.53333333333</v>
      </c>
      <c r="CE404" s="106">
        <f t="shared" si="505"/>
        <v>4.2831197521774271</v>
      </c>
      <c r="CF404" s="79">
        <f>CE404/(($C404/BY$3))</f>
        <v>0.59132623444240595</v>
      </c>
      <c r="CG404" s="76">
        <f t="shared" si="506"/>
        <v>141</v>
      </c>
      <c r="CH404" s="76">
        <f t="shared" si="507"/>
        <v>10</v>
      </c>
      <c r="CI404" s="76">
        <v>1</v>
      </c>
      <c r="CJ404" s="67">
        <f t="shared" si="508"/>
        <v>2.2850000000000001</v>
      </c>
      <c r="CK404" s="75">
        <f>CK403*CI404</f>
        <v>9676800</v>
      </c>
      <c r="CL404" s="75">
        <f t="shared" si="509"/>
        <v>3117719808</v>
      </c>
      <c r="CM404" s="75">
        <f t="shared" si="510"/>
        <v>3083513667.3008184</v>
      </c>
      <c r="CN404" s="75">
        <f t="shared" si="511"/>
        <v>4.5809722311802574E+25</v>
      </c>
      <c r="CO404" s="75">
        <f t="shared" si="512"/>
        <v>354440.53333333333</v>
      </c>
      <c r="CP404" s="106">
        <f t="shared" si="513"/>
        <v>0.98902847503761904</v>
      </c>
      <c r="CQ404" s="79">
        <f>CP404/(($C404/CJ$3))</f>
        <v>0.15331954311132698</v>
      </c>
      <c r="CR404" s="76">
        <f t="shared" si="514"/>
        <v>78</v>
      </c>
      <c r="CS404" s="76">
        <f t="shared" si="515"/>
        <v>10</v>
      </c>
      <c r="CT404" s="76">
        <v>1</v>
      </c>
      <c r="CU404" s="67">
        <f t="shared" si="516"/>
        <v>2.6</v>
      </c>
      <c r="CV404" s="75">
        <f>CV403*CT404</f>
        <v>480</v>
      </c>
      <c r="CW404" s="75">
        <f t="shared" si="517"/>
        <v>97344</v>
      </c>
      <c r="CX404" s="75">
        <f t="shared" si="518"/>
        <v>496670.00451412977</v>
      </c>
      <c r="CY404" s="75">
        <f t="shared" si="519"/>
        <v>4.5809722311802574E+25</v>
      </c>
      <c r="CZ404" s="75">
        <f t="shared" si="520"/>
        <v>354440.53333333333</v>
      </c>
      <c r="DA404" s="106">
        <f t="shared" si="521"/>
        <v>5.1022148721454821</v>
      </c>
      <c r="DB404" s="79">
        <f>DA404/(($C404/CU$3))</f>
        <v>0.89998362737980009</v>
      </c>
    </row>
    <row r="405" spans="1:106">
      <c r="A405" s="67">
        <v>8192</v>
      </c>
      <c r="B405" s="67">
        <f t="shared" si="449"/>
        <v>13.3</v>
      </c>
      <c r="C405" s="88">
        <f t="shared" si="447"/>
        <v>14.74</v>
      </c>
      <c r="D405" s="92"/>
      <c r="E405" s="70">
        <f t="shared" si="450"/>
        <v>1.0524310532487719E+24</v>
      </c>
      <c r="F405" s="67">
        <f t="shared" si="522"/>
        <v>79.80000000000004</v>
      </c>
      <c r="G405" s="71">
        <v>399</v>
      </c>
      <c r="H405" s="76">
        <f t="shared" si="451"/>
        <v>399</v>
      </c>
      <c r="I405" s="76">
        <f t="shared" si="452"/>
        <v>10</v>
      </c>
      <c r="J405" s="76">
        <v>1</v>
      </c>
      <c r="K405" s="67">
        <f t="shared" si="453"/>
        <v>1</v>
      </c>
      <c r="L405" s="75">
        <f>L404*J405</f>
        <v>8.8527103967232E+20</v>
      </c>
      <c r="M405" s="75">
        <f t="shared" si="454"/>
        <v>3.5322314482925567E+23</v>
      </c>
      <c r="N405" s="75">
        <f t="shared" si="455"/>
        <v>1.0524310532487719E+25</v>
      </c>
      <c r="O405" s="75">
        <f t="shared" si="456"/>
        <v>5.2621552662438599E+25</v>
      </c>
      <c r="P405" s="75">
        <f t="shared" si="457"/>
        <v>354713.59999999998</v>
      </c>
      <c r="Q405" s="106">
        <f t="shared" si="448"/>
        <v>29.795076247268732</v>
      </c>
      <c r="R405" s="79">
        <f>Q405/(($C405/K$3))</f>
        <v>2.0213755934374986</v>
      </c>
      <c r="S405" s="76">
        <f t="shared" si="458"/>
        <v>389</v>
      </c>
      <c r="T405" s="76">
        <f t="shared" si="459"/>
        <v>10</v>
      </c>
      <c r="U405" s="76">
        <v>1</v>
      </c>
      <c r="V405" s="67">
        <f t="shared" si="460"/>
        <v>1.05</v>
      </c>
      <c r="W405" s="75">
        <f>W404*U405</f>
        <v>8.8527103967232E+20</v>
      </c>
      <c r="X405" s="75">
        <f t="shared" si="461"/>
        <v>3.6158895615415915E+23</v>
      </c>
      <c r="Y405" s="75">
        <f t="shared" si="462"/>
        <v>2.6310776331219286E+24</v>
      </c>
      <c r="Z405" s="75">
        <f t="shared" si="463"/>
        <v>5.2621552662438599E+25</v>
      </c>
      <c r="AA405" s="75">
        <f t="shared" si="464"/>
        <v>354713.59999999998</v>
      </c>
      <c r="AB405" s="106">
        <f t="shared" si="465"/>
        <v>7.2764325025463448</v>
      </c>
      <c r="AC405" s="79">
        <f>AB405/(($C405/V$3))</f>
        <v>0.51833474407555369</v>
      </c>
      <c r="AD405" s="76">
        <f t="shared" si="466"/>
        <v>364</v>
      </c>
      <c r="AE405" s="76">
        <f t="shared" si="467"/>
        <v>10</v>
      </c>
      <c r="AF405" s="76">
        <v>1</v>
      </c>
      <c r="AG405" s="67">
        <f t="shared" si="468"/>
        <v>1.175</v>
      </c>
      <c r="AH405" s="75">
        <f>AH404*AF405</f>
        <v>5.532943997952E+19</v>
      </c>
      <c r="AI405" s="75">
        <f t="shared" si="469"/>
        <v>2.3664401479240702E+22</v>
      </c>
      <c r="AJ405" s="75">
        <f t="shared" si="470"/>
        <v>8.2221176035060119E+22</v>
      </c>
      <c r="AK405" s="75">
        <f t="shared" si="471"/>
        <v>5.2621552662438599E+25</v>
      </c>
      <c r="AL405" s="75">
        <f t="shared" si="472"/>
        <v>354713.59999999998</v>
      </c>
      <c r="AM405" s="106">
        <f t="shared" si="473"/>
        <v>3.4744667473287931</v>
      </c>
      <c r="AN405" s="79">
        <f>AM405/(($C405/AG$3))</f>
        <v>0.27696732890850284</v>
      </c>
      <c r="AO405" s="76">
        <f t="shared" si="474"/>
        <v>334</v>
      </c>
      <c r="AP405" s="76">
        <f t="shared" si="475"/>
        <v>10</v>
      </c>
      <c r="AQ405" s="76">
        <v>1</v>
      </c>
      <c r="AR405" s="67">
        <f t="shared" si="476"/>
        <v>1.325</v>
      </c>
      <c r="AS405" s="75">
        <f>AS404*AQ405</f>
        <v>2.459086221312E+17</v>
      </c>
      <c r="AT405" s="75">
        <f t="shared" si="477"/>
        <v>1.0882686072416256E+20</v>
      </c>
      <c r="AU405" s="75">
        <f t="shared" si="478"/>
        <v>1.2847058755478117E+21</v>
      </c>
      <c r="AV405" s="75">
        <f t="shared" si="479"/>
        <v>5.2621552662438599E+25</v>
      </c>
      <c r="AW405" s="75">
        <f t="shared" si="480"/>
        <v>354713.59999999998</v>
      </c>
      <c r="AX405" s="106">
        <f t="shared" si="481"/>
        <v>11.805043966159097</v>
      </c>
      <c r="AY405" s="79">
        <f>AX405/(($C405/AR$3))</f>
        <v>1.0611725410556854</v>
      </c>
      <c r="AZ405" s="76">
        <f t="shared" si="482"/>
        <v>297</v>
      </c>
      <c r="BA405" s="76">
        <f t="shared" si="483"/>
        <v>10</v>
      </c>
      <c r="BB405" s="76">
        <v>1</v>
      </c>
      <c r="BC405" s="67">
        <f t="shared" si="484"/>
        <v>1.51</v>
      </c>
      <c r="BD405" s="75">
        <f>BD404*BB405</f>
        <v>1092927209472000</v>
      </c>
      <c r="BE405" s="75">
        <f t="shared" si="485"/>
        <v>4.9014506563190784E+17</v>
      </c>
      <c r="BF405" s="75">
        <f t="shared" si="486"/>
        <v>7.6064452291447624E+18</v>
      </c>
      <c r="BG405" s="75">
        <f t="shared" si="487"/>
        <v>5.2621552662438599E+25</v>
      </c>
      <c r="BH405" s="75">
        <f t="shared" si="488"/>
        <v>354713.59999999998</v>
      </c>
      <c r="BI405" s="106">
        <f t="shared" si="489"/>
        <v>15.518763244792304</v>
      </c>
      <c r="BJ405" s="79">
        <f>BI405/(($C405/BC$3))</f>
        <v>1.5897783242629837</v>
      </c>
      <c r="BK405" s="76">
        <f t="shared" si="490"/>
        <v>247</v>
      </c>
      <c r="BL405" s="76">
        <f t="shared" si="491"/>
        <v>10</v>
      </c>
      <c r="BM405" s="76">
        <v>1</v>
      </c>
      <c r="BN405" s="67">
        <f t="shared" si="492"/>
        <v>1.76</v>
      </c>
      <c r="BO405" s="75">
        <f>BO404*BM405</f>
        <v>5204415283200</v>
      </c>
      <c r="BP405" s="75">
        <f t="shared" si="493"/>
        <v>2262463411912704</v>
      </c>
      <c r="BQ405" s="75">
        <f t="shared" si="494"/>
        <v>7428169169086660</v>
      </c>
      <c r="BR405" s="75">
        <f t="shared" si="495"/>
        <v>5.2621552662438599E+25</v>
      </c>
      <c r="BS405" s="75">
        <f t="shared" si="496"/>
        <v>354713.59999999998</v>
      </c>
      <c r="BT405" s="106">
        <f t="shared" si="497"/>
        <v>3.2832217882395844</v>
      </c>
      <c r="BU405" s="79">
        <f>BT405/(($C405/BN$3))</f>
        <v>0.39202648217786085</v>
      </c>
      <c r="BV405" s="76">
        <f t="shared" si="498"/>
        <v>192</v>
      </c>
      <c r="BW405" s="76">
        <f t="shared" si="499"/>
        <v>10</v>
      </c>
      <c r="BX405" s="76">
        <v>1</v>
      </c>
      <c r="BY405" s="67">
        <f t="shared" si="500"/>
        <v>2.0350000000000001</v>
      </c>
      <c r="BZ405" s="75">
        <f>BZ404*BX405</f>
        <v>1896652800</v>
      </c>
      <c r="CA405" s="75">
        <f t="shared" si="501"/>
        <v>741060182016</v>
      </c>
      <c r="CB405" s="75">
        <f t="shared" si="502"/>
        <v>3627035727093.0815</v>
      </c>
      <c r="CC405" s="75">
        <f t="shared" si="503"/>
        <v>5.2621552662438599E+25</v>
      </c>
      <c r="CD405" s="75">
        <f t="shared" si="504"/>
        <v>354713.59999999998</v>
      </c>
      <c r="CE405" s="106">
        <f t="shared" si="505"/>
        <v>4.8943875478857821</v>
      </c>
      <c r="CF405" s="79">
        <f>CE405/(($C405/BY$3))</f>
        <v>0.67571768384990283</v>
      </c>
      <c r="CG405" s="76">
        <f t="shared" si="506"/>
        <v>142</v>
      </c>
      <c r="CH405" s="76">
        <f t="shared" si="507"/>
        <v>10</v>
      </c>
      <c r="CI405" s="76">
        <v>1</v>
      </c>
      <c r="CJ405" s="67">
        <f t="shared" si="508"/>
        <v>2.2850000000000001</v>
      </c>
      <c r="CK405" s="75">
        <f>CK404*CI405</f>
        <v>9676800</v>
      </c>
      <c r="CL405" s="75">
        <f t="shared" si="509"/>
        <v>3139831296</v>
      </c>
      <c r="CM405" s="75">
        <f t="shared" si="510"/>
        <v>3542027077.239325</v>
      </c>
      <c r="CN405" s="75">
        <f t="shared" si="511"/>
        <v>5.2621552662438599E+25</v>
      </c>
      <c r="CO405" s="75">
        <f t="shared" si="512"/>
        <v>354713.59999999998</v>
      </c>
      <c r="CP405" s="106">
        <f t="shared" si="513"/>
        <v>1.1280947106144537</v>
      </c>
      <c r="CQ405" s="79">
        <f>CP405/(($C405/CJ$3))</f>
        <v>0.17487764001044959</v>
      </c>
      <c r="CR405" s="76">
        <f t="shared" si="514"/>
        <v>79</v>
      </c>
      <c r="CS405" s="76">
        <f t="shared" si="515"/>
        <v>10</v>
      </c>
      <c r="CT405" s="76">
        <v>1</v>
      </c>
      <c r="CU405" s="67">
        <f t="shared" si="516"/>
        <v>2.6</v>
      </c>
      <c r="CV405" s="75">
        <f>CV404*CT405</f>
        <v>480</v>
      </c>
      <c r="CW405" s="75">
        <f t="shared" si="517"/>
        <v>98592</v>
      </c>
      <c r="CX405" s="75">
        <f t="shared" si="518"/>
        <v>570524.01716175093</v>
      </c>
      <c r="CY405" s="75">
        <f t="shared" si="519"/>
        <v>5.2621552662438599E+25</v>
      </c>
      <c r="CZ405" s="75">
        <f t="shared" si="520"/>
        <v>354713.59999999998</v>
      </c>
      <c r="DA405" s="106">
        <f t="shared" si="521"/>
        <v>5.7867171490765061</v>
      </c>
      <c r="DB405" s="79">
        <f>DA405/(($C405/CU$3))</f>
        <v>1.0207235134056252</v>
      </c>
    </row>
    <row r="406" spans="1:106">
      <c r="A406" s="67">
        <v>8192</v>
      </c>
      <c r="B406" s="67">
        <f t="shared" si="449"/>
        <v>13.333333333333334</v>
      </c>
      <c r="C406" s="88">
        <f t="shared" ref="C406:C469" si="523">IF(D406&gt;0,C405+D406,C405)</f>
        <v>14.74</v>
      </c>
      <c r="D406" s="92"/>
      <c r="E406" s="70">
        <f t="shared" si="450"/>
        <v>1.2089258196146617E+24</v>
      </c>
      <c r="F406" s="67">
        <f t="shared" si="522"/>
        <v>80.000000000000043</v>
      </c>
      <c r="G406" s="71">
        <v>400</v>
      </c>
      <c r="H406" s="76">
        <f t="shared" si="451"/>
        <v>400</v>
      </c>
      <c r="I406" s="76">
        <f t="shared" si="452"/>
        <v>10</v>
      </c>
      <c r="J406" s="76">
        <v>15</v>
      </c>
      <c r="K406" s="67">
        <f t="shared" si="453"/>
        <v>1</v>
      </c>
      <c r="L406" s="75">
        <f>L405*J406</f>
        <v>1.32790655950848E+22</v>
      </c>
      <c r="M406" s="75">
        <f t="shared" si="454"/>
        <v>5.3116262380339201E+24</v>
      </c>
      <c r="N406" s="75">
        <f t="shared" si="455"/>
        <v>1.2089258196146616E+25</v>
      </c>
      <c r="O406" s="75">
        <f t="shared" si="456"/>
        <v>6.0446290980733082E+25</v>
      </c>
      <c r="P406" s="75">
        <f t="shared" si="457"/>
        <v>354986.66666666669</v>
      </c>
      <c r="Q406" s="106">
        <f t="shared" si="448"/>
        <v>2.2759994123045475</v>
      </c>
      <c r="R406" s="79">
        <f>Q406/(($C406/K$3))</f>
        <v>0.15440972946435194</v>
      </c>
      <c r="S406" s="76">
        <f t="shared" si="458"/>
        <v>390</v>
      </c>
      <c r="T406" s="76">
        <f t="shared" si="459"/>
        <v>10</v>
      </c>
      <c r="U406" s="76">
        <v>1</v>
      </c>
      <c r="V406" s="67">
        <f t="shared" si="460"/>
        <v>1.05</v>
      </c>
      <c r="W406" s="75">
        <f>W405*U406</f>
        <v>8.8527103967232E+20</v>
      </c>
      <c r="X406" s="75">
        <f t="shared" si="461"/>
        <v>3.6251849074581506E+23</v>
      </c>
      <c r="Y406" s="75">
        <f t="shared" si="462"/>
        <v>3.0223145490366513E+24</v>
      </c>
      <c r="Z406" s="75">
        <f t="shared" si="463"/>
        <v>6.0446290980733082E+25</v>
      </c>
      <c r="AA406" s="75">
        <f t="shared" si="464"/>
        <v>354986.66666666669</v>
      </c>
      <c r="AB406" s="106">
        <f t="shared" si="465"/>
        <v>8.336994184265734</v>
      </c>
      <c r="AC406" s="79">
        <f>AB406/(($C406/V$3))</f>
        <v>0.59388357486289156</v>
      </c>
      <c r="AD406" s="76">
        <f t="shared" si="466"/>
        <v>365</v>
      </c>
      <c r="AE406" s="76">
        <f t="shared" si="467"/>
        <v>10</v>
      </c>
      <c r="AF406" s="76">
        <v>1</v>
      </c>
      <c r="AG406" s="67">
        <f t="shared" si="468"/>
        <v>1.175</v>
      </c>
      <c r="AH406" s="75">
        <f>AH405*AF406</f>
        <v>5.532943997952E+19</v>
      </c>
      <c r="AI406" s="75">
        <f t="shared" si="469"/>
        <v>2.3729413571216639E+22</v>
      </c>
      <c r="AJ406" s="75">
        <f t="shared" si="470"/>
        <v>9.444732965739522E+22</v>
      </c>
      <c r="AK406" s="75">
        <f t="shared" si="471"/>
        <v>6.0446290980733082E+25</v>
      </c>
      <c r="AL406" s="75">
        <f t="shared" si="472"/>
        <v>354986.66666666669</v>
      </c>
      <c r="AM406" s="106">
        <f t="shared" si="473"/>
        <v>3.9801796775946525</v>
      </c>
      <c r="AN406" s="79">
        <f>AM406/(($C406/AG$3))</f>
        <v>0.31728026602264026</v>
      </c>
      <c r="AO406" s="76">
        <f t="shared" si="474"/>
        <v>335</v>
      </c>
      <c r="AP406" s="76">
        <f t="shared" si="475"/>
        <v>10</v>
      </c>
      <c r="AQ406" s="76">
        <v>1</v>
      </c>
      <c r="AR406" s="67">
        <f t="shared" si="476"/>
        <v>1.325</v>
      </c>
      <c r="AS406" s="75">
        <f>AS405*AQ406</f>
        <v>2.459086221312E+17</v>
      </c>
      <c r="AT406" s="75">
        <f t="shared" si="477"/>
        <v>1.091526896484864E+20</v>
      </c>
      <c r="AU406" s="75">
        <f t="shared" si="478"/>
        <v>1.4757395258967969E+21</v>
      </c>
      <c r="AV406" s="75">
        <f t="shared" si="479"/>
        <v>6.0446290980733082E+25</v>
      </c>
      <c r="AW406" s="75">
        <f t="shared" si="480"/>
        <v>354986.66666666669</v>
      </c>
      <c r="AX406" s="106">
        <f t="shared" si="481"/>
        <v>13.519955675386884</v>
      </c>
      <c r="AY406" s="79">
        <f>AX406/(($C406/AR$3))</f>
        <v>1.2153284443614396</v>
      </c>
      <c r="AZ406" s="76">
        <f t="shared" si="482"/>
        <v>298</v>
      </c>
      <c r="BA406" s="76">
        <f t="shared" si="483"/>
        <v>10</v>
      </c>
      <c r="BB406" s="76">
        <v>1</v>
      </c>
      <c r="BC406" s="67">
        <f t="shared" si="484"/>
        <v>1.51</v>
      </c>
      <c r="BD406" s="75">
        <f>BD405*BB406</f>
        <v>1092927209472000</v>
      </c>
      <c r="BE406" s="75">
        <f t="shared" si="485"/>
        <v>4.9179538571821056E+17</v>
      </c>
      <c r="BF406" s="75">
        <f t="shared" si="486"/>
        <v>8.7375111220936346E+18</v>
      </c>
      <c r="BG406" s="75">
        <f t="shared" si="487"/>
        <v>6.0446290980733082E+25</v>
      </c>
      <c r="BH406" s="75">
        <f t="shared" si="488"/>
        <v>354986.66666666669</v>
      </c>
      <c r="BI406" s="106">
        <f t="shared" si="489"/>
        <v>17.766557751113311</v>
      </c>
      <c r="BJ406" s="79">
        <f>BI406/(($C406/BC$3))</f>
        <v>1.8200476393609972</v>
      </c>
      <c r="BK406" s="76">
        <f t="shared" si="490"/>
        <v>248</v>
      </c>
      <c r="BL406" s="76">
        <f t="shared" si="491"/>
        <v>10</v>
      </c>
      <c r="BM406" s="76">
        <v>1</v>
      </c>
      <c r="BN406" s="67">
        <f t="shared" si="492"/>
        <v>1.76</v>
      </c>
      <c r="BO406" s="75">
        <f>BO405*BM406</f>
        <v>5204415283200</v>
      </c>
      <c r="BP406" s="75">
        <f t="shared" si="493"/>
        <v>2271623182811136</v>
      </c>
      <c r="BQ406" s="75">
        <f t="shared" si="494"/>
        <v>8532725705169538</v>
      </c>
      <c r="BR406" s="75">
        <f t="shared" si="495"/>
        <v>6.0446290980733082E+25</v>
      </c>
      <c r="BS406" s="75">
        <f t="shared" si="496"/>
        <v>354986.66666666669</v>
      </c>
      <c r="BT406" s="106">
        <f t="shared" si="497"/>
        <v>3.7562240822926807</v>
      </c>
      <c r="BU406" s="79">
        <f>BT406/(($C406/BN$3))</f>
        <v>0.44850436803494692</v>
      </c>
      <c r="BV406" s="76">
        <f t="shared" si="498"/>
        <v>193</v>
      </c>
      <c r="BW406" s="76">
        <f t="shared" si="499"/>
        <v>10</v>
      </c>
      <c r="BX406" s="76">
        <v>1</v>
      </c>
      <c r="BY406" s="67">
        <f t="shared" si="500"/>
        <v>2.0350000000000001</v>
      </c>
      <c r="BZ406" s="75">
        <f>BZ405*BX406</f>
        <v>1896652800</v>
      </c>
      <c r="CA406" s="75">
        <f t="shared" si="501"/>
        <v>744919870464</v>
      </c>
      <c r="CB406" s="75">
        <f t="shared" si="502"/>
        <v>4166369973227.2979</v>
      </c>
      <c r="CC406" s="75">
        <f t="shared" si="503"/>
        <v>6.0446290980733082E+25</v>
      </c>
      <c r="CD406" s="75">
        <f t="shared" si="504"/>
        <v>354986.66666666669</v>
      </c>
      <c r="CE406" s="106">
        <f t="shared" si="505"/>
        <v>5.5930444849485959</v>
      </c>
      <c r="CF406" s="79">
        <f>CE406/(($C406/BY$3))</f>
        <v>0.77217405202648526</v>
      </c>
      <c r="CG406" s="76">
        <f t="shared" si="506"/>
        <v>143</v>
      </c>
      <c r="CH406" s="76">
        <f t="shared" si="507"/>
        <v>10</v>
      </c>
      <c r="CI406" s="76">
        <v>1</v>
      </c>
      <c r="CJ406" s="67">
        <f t="shared" si="508"/>
        <v>2.2850000000000001</v>
      </c>
      <c r="CK406" s="75">
        <f>CK405*CI406</f>
        <v>9676800</v>
      </c>
      <c r="CL406" s="75">
        <f t="shared" si="509"/>
        <v>3161942784</v>
      </c>
      <c r="CM406" s="75">
        <f t="shared" si="510"/>
        <v>4068720676.9797688</v>
      </c>
      <c r="CN406" s="75">
        <f t="shared" si="511"/>
        <v>6.0446290980733082E+25</v>
      </c>
      <c r="CO406" s="75">
        <f t="shared" si="512"/>
        <v>354986.66666666669</v>
      </c>
      <c r="CP406" s="106">
        <f t="shared" si="513"/>
        <v>1.2867787164170801</v>
      </c>
      <c r="CQ406" s="79">
        <f>CP406/(($C406/CJ$3))</f>
        <v>0.19947689057076176</v>
      </c>
      <c r="CR406" s="76">
        <f t="shared" si="514"/>
        <v>80</v>
      </c>
      <c r="CS406" s="76">
        <f t="shared" si="515"/>
        <v>10</v>
      </c>
      <c r="CT406" s="76">
        <v>10</v>
      </c>
      <c r="CU406" s="67">
        <f t="shared" si="516"/>
        <v>2.6</v>
      </c>
      <c r="CV406" s="75">
        <f>CV405*CT406</f>
        <v>4800</v>
      </c>
      <c r="CW406" s="75">
        <f t="shared" si="517"/>
        <v>998400</v>
      </c>
      <c r="CX406" s="75">
        <f t="shared" si="518"/>
        <v>655360.00000000349</v>
      </c>
      <c r="CY406" s="75">
        <f t="shared" si="519"/>
        <v>6.0446290980733082E+25</v>
      </c>
      <c r="CZ406" s="75">
        <f t="shared" si="520"/>
        <v>354986.66666666669</v>
      </c>
      <c r="DA406" s="106">
        <f t="shared" si="521"/>
        <v>0.65641025641025996</v>
      </c>
      <c r="DB406" s="79">
        <f>DA406/(($C406/CU$3))</f>
        <v>0.1157847127996388</v>
      </c>
    </row>
    <row r="407" spans="1:106">
      <c r="A407" s="67">
        <v>8192</v>
      </c>
      <c r="B407" s="67">
        <f t="shared" si="449"/>
        <v>13.366666666666667</v>
      </c>
      <c r="C407" s="88">
        <f t="shared" si="523"/>
        <v>14.74</v>
      </c>
      <c r="D407" s="92"/>
      <c r="E407" s="70">
        <f t="shared" si="450"/>
        <v>1.3886911003048042E+24</v>
      </c>
      <c r="F407" s="67">
        <f t="shared" si="522"/>
        <v>80.200000000000045</v>
      </c>
      <c r="G407" s="71">
        <v>401</v>
      </c>
      <c r="H407" s="76">
        <f t="shared" si="451"/>
        <v>401</v>
      </c>
      <c r="I407" s="76">
        <f t="shared" si="452"/>
        <v>10</v>
      </c>
      <c r="J407" s="76">
        <v>1</v>
      </c>
      <c r="K407" s="67">
        <f t="shared" si="453"/>
        <v>1</v>
      </c>
      <c r="L407" s="75">
        <f>L406*J407</f>
        <v>1.32790655950848E+22</v>
      </c>
      <c r="M407" s="75">
        <f t="shared" si="454"/>
        <v>5.3249053036290047E+24</v>
      </c>
      <c r="N407" s="75">
        <f t="shared" si="455"/>
        <v>1.3886911003048042E+25</v>
      </c>
      <c r="O407" s="75">
        <f t="shared" si="456"/>
        <v>6.9434555015240212E+25</v>
      </c>
      <c r="P407" s="75">
        <f t="shared" si="457"/>
        <v>355259.73333333334</v>
      </c>
      <c r="Q407" s="106">
        <f t="shared" si="448"/>
        <v>2.6079169884174087</v>
      </c>
      <c r="R407" s="79">
        <f>Q407/(($C407/K$3))</f>
        <v>0.17692788252492597</v>
      </c>
      <c r="S407" s="76">
        <f t="shared" si="458"/>
        <v>391</v>
      </c>
      <c r="T407" s="76">
        <f t="shared" si="459"/>
        <v>10</v>
      </c>
      <c r="U407" s="76">
        <v>1</v>
      </c>
      <c r="V407" s="67">
        <f t="shared" si="460"/>
        <v>1.05</v>
      </c>
      <c r="W407" s="75">
        <f>W406*U407</f>
        <v>8.8527103967232E+20</v>
      </c>
      <c r="X407" s="75">
        <f t="shared" si="461"/>
        <v>3.6344802533747096E+23</v>
      </c>
      <c r="Y407" s="75">
        <f t="shared" si="462"/>
        <v>3.4717277507620079E+24</v>
      </c>
      <c r="Z407" s="75">
        <f t="shared" si="463"/>
        <v>6.9434555015240212E+25</v>
      </c>
      <c r="AA407" s="75">
        <f t="shared" si="464"/>
        <v>355259.73333333334</v>
      </c>
      <c r="AB407" s="106">
        <f t="shared" si="465"/>
        <v>9.5521986879373415</v>
      </c>
      <c r="AC407" s="79">
        <f>AB407/(($C407/V$3))</f>
        <v>0.68044834615564509</v>
      </c>
      <c r="AD407" s="76">
        <f t="shared" si="466"/>
        <v>366</v>
      </c>
      <c r="AE407" s="76">
        <f t="shared" si="467"/>
        <v>10</v>
      </c>
      <c r="AF407" s="76">
        <v>1</v>
      </c>
      <c r="AG407" s="67">
        <f t="shared" si="468"/>
        <v>1.175</v>
      </c>
      <c r="AH407" s="75">
        <f>AH406*AF407</f>
        <v>5.532943997952E+19</v>
      </c>
      <c r="AI407" s="75">
        <f t="shared" si="469"/>
        <v>2.3794425663192576E+22</v>
      </c>
      <c r="AJ407" s="75">
        <f t="shared" si="470"/>
        <v>1.0849149221131256E+23</v>
      </c>
      <c r="AK407" s="75">
        <f t="shared" si="471"/>
        <v>6.9434555015240212E+25</v>
      </c>
      <c r="AL407" s="75">
        <f t="shared" si="472"/>
        <v>355259.73333333334</v>
      </c>
      <c r="AM407" s="106">
        <f t="shared" si="473"/>
        <v>4.5595339743432959</v>
      </c>
      <c r="AN407" s="79">
        <f>AM407/(($C407/AG$3))</f>
        <v>0.36346352916237268</v>
      </c>
      <c r="AO407" s="76">
        <f t="shared" si="474"/>
        <v>336</v>
      </c>
      <c r="AP407" s="76">
        <f t="shared" si="475"/>
        <v>10</v>
      </c>
      <c r="AQ407" s="76">
        <v>1</v>
      </c>
      <c r="AR407" s="67">
        <f t="shared" si="476"/>
        <v>1.325</v>
      </c>
      <c r="AS407" s="75">
        <f>AS406*AQ407</f>
        <v>2.459086221312E+17</v>
      </c>
      <c r="AT407" s="75">
        <f t="shared" si="477"/>
        <v>1.0947851857281024E+20</v>
      </c>
      <c r="AU407" s="75">
        <f t="shared" si="478"/>
        <v>1.6951795658017554E+21</v>
      </c>
      <c r="AV407" s="75">
        <f t="shared" si="479"/>
        <v>6.9434555015240212E+25</v>
      </c>
      <c r="AW407" s="75">
        <f t="shared" si="480"/>
        <v>355259.73333333334</v>
      </c>
      <c r="AX407" s="106">
        <f t="shared" si="481"/>
        <v>15.484129561676085</v>
      </c>
      <c r="AY407" s="79">
        <f>AX407/(($C407/AR$3))</f>
        <v>1.3918908866499873</v>
      </c>
      <c r="AZ407" s="76">
        <f t="shared" si="482"/>
        <v>299</v>
      </c>
      <c r="BA407" s="76">
        <f t="shared" si="483"/>
        <v>10</v>
      </c>
      <c r="BB407" s="76">
        <v>1</v>
      </c>
      <c r="BC407" s="67">
        <f t="shared" si="484"/>
        <v>1.51</v>
      </c>
      <c r="BD407" s="75">
        <f>BD406*BB407</f>
        <v>1092927209472000</v>
      </c>
      <c r="BE407" s="75">
        <f t="shared" si="485"/>
        <v>4.9344570580451328E+17</v>
      </c>
      <c r="BF407" s="75">
        <f t="shared" si="486"/>
        <v>1.0036764652717257E+19</v>
      </c>
      <c r="BG407" s="75">
        <f t="shared" si="487"/>
        <v>6.9434555015240212E+25</v>
      </c>
      <c r="BH407" s="75">
        <f t="shared" si="488"/>
        <v>355259.73333333334</v>
      </c>
      <c r="BI407" s="106">
        <f t="shared" si="489"/>
        <v>20.340160091885547</v>
      </c>
      <c r="BJ407" s="79">
        <f>BI407/(($C407/BC$3))</f>
        <v>2.0836934693858331</v>
      </c>
      <c r="BK407" s="76">
        <f t="shared" si="490"/>
        <v>249</v>
      </c>
      <c r="BL407" s="76">
        <f t="shared" si="491"/>
        <v>10</v>
      </c>
      <c r="BM407" s="76">
        <v>1</v>
      </c>
      <c r="BN407" s="67">
        <f t="shared" si="492"/>
        <v>1.76</v>
      </c>
      <c r="BO407" s="75">
        <f>BO406*BM407</f>
        <v>5204415283200</v>
      </c>
      <c r="BP407" s="75">
        <f t="shared" si="493"/>
        <v>2280782953709568</v>
      </c>
      <c r="BQ407" s="75">
        <f t="shared" si="494"/>
        <v>9801527981169166</v>
      </c>
      <c r="BR407" s="75">
        <f t="shared" si="495"/>
        <v>6.9434555015240212E+25</v>
      </c>
      <c r="BS407" s="75">
        <f t="shared" si="496"/>
        <v>355259.73333333334</v>
      </c>
      <c r="BT407" s="106">
        <f t="shared" si="497"/>
        <v>4.2974400370835459</v>
      </c>
      <c r="BU407" s="79">
        <f>BT407/(($C407/BN$3))</f>
        <v>0.51312716860699059</v>
      </c>
      <c r="BV407" s="76">
        <f t="shared" si="498"/>
        <v>194</v>
      </c>
      <c r="BW407" s="76">
        <f t="shared" si="499"/>
        <v>10</v>
      </c>
      <c r="BX407" s="76">
        <v>1</v>
      </c>
      <c r="BY407" s="67">
        <f t="shared" si="500"/>
        <v>2.0350000000000001</v>
      </c>
      <c r="BZ407" s="75">
        <f>BZ406*BX407</f>
        <v>1896652800</v>
      </c>
      <c r="CA407" s="75">
        <f t="shared" si="501"/>
        <v>748779558912</v>
      </c>
      <c r="CB407" s="75">
        <f t="shared" si="502"/>
        <v>4785902334555.2383</v>
      </c>
      <c r="CC407" s="75">
        <f t="shared" si="503"/>
        <v>6.9434555015240212E+25</v>
      </c>
      <c r="CD407" s="75">
        <f t="shared" si="504"/>
        <v>355259.73333333334</v>
      </c>
      <c r="CE407" s="106">
        <f t="shared" si="505"/>
        <v>6.3916038807326725</v>
      </c>
      <c r="CF407" s="79">
        <f>CE407/(($C407/BY$3))</f>
        <v>0.88242292383249588</v>
      </c>
      <c r="CG407" s="76">
        <f t="shared" si="506"/>
        <v>144</v>
      </c>
      <c r="CH407" s="76">
        <f t="shared" si="507"/>
        <v>10</v>
      </c>
      <c r="CI407" s="76">
        <v>1</v>
      </c>
      <c r="CJ407" s="67">
        <f t="shared" si="508"/>
        <v>2.2850000000000001</v>
      </c>
      <c r="CK407" s="75">
        <f>CK406*CI407</f>
        <v>9676800</v>
      </c>
      <c r="CL407" s="75">
        <f t="shared" si="509"/>
        <v>3184054272</v>
      </c>
      <c r="CM407" s="75">
        <f t="shared" si="510"/>
        <v>4673732748.5890846</v>
      </c>
      <c r="CN407" s="75">
        <f t="shared" si="511"/>
        <v>6.9434555015240212E+25</v>
      </c>
      <c r="CO407" s="75">
        <f t="shared" si="512"/>
        <v>355259.73333333334</v>
      </c>
      <c r="CP407" s="106">
        <f t="shared" si="513"/>
        <v>1.4678558684407641</v>
      </c>
      <c r="CQ407" s="79">
        <f>CP407/(($C407/CJ$3))</f>
        <v>0.22754753455815105</v>
      </c>
      <c r="CR407" s="76">
        <f t="shared" si="514"/>
        <v>81</v>
      </c>
      <c r="CS407" s="76">
        <f t="shared" si="515"/>
        <v>10</v>
      </c>
      <c r="CT407" s="76">
        <v>1</v>
      </c>
      <c r="CU407" s="67">
        <f t="shared" si="516"/>
        <v>2.6</v>
      </c>
      <c r="CV407" s="75">
        <f>CV406*CT407</f>
        <v>4800</v>
      </c>
      <c r="CW407" s="75">
        <f t="shared" si="517"/>
        <v>1010880</v>
      </c>
      <c r="CX407" s="75">
        <f t="shared" si="518"/>
        <v>752810.95393086097</v>
      </c>
      <c r="CY407" s="75">
        <f t="shared" si="519"/>
        <v>6.9434555015240212E+25</v>
      </c>
      <c r="CZ407" s="75">
        <f t="shared" si="520"/>
        <v>355259.73333333334</v>
      </c>
      <c r="DA407" s="106">
        <f t="shared" si="521"/>
        <v>0.74470852517693586</v>
      </c>
      <c r="DB407" s="79">
        <f>DA407/(($C407/CU$3))</f>
        <v>0.13135971271777702</v>
      </c>
    </row>
    <row r="408" spans="1:106">
      <c r="A408" s="67">
        <v>8192</v>
      </c>
      <c r="B408" s="67">
        <f t="shared" si="449"/>
        <v>13.4</v>
      </c>
      <c r="C408" s="88">
        <f t="shared" si="523"/>
        <v>14.74</v>
      </c>
      <c r="D408" s="92"/>
      <c r="E408" s="70">
        <f t="shared" si="450"/>
        <v>1.5951871825191511E+24</v>
      </c>
      <c r="F408" s="67">
        <f t="shared" si="522"/>
        <v>80.400000000000034</v>
      </c>
      <c r="G408" s="71">
        <v>402</v>
      </c>
      <c r="H408" s="76">
        <f t="shared" si="451"/>
        <v>402</v>
      </c>
      <c r="I408" s="76">
        <f t="shared" si="452"/>
        <v>10</v>
      </c>
      <c r="J408" s="76">
        <v>1</v>
      </c>
      <c r="K408" s="67">
        <f t="shared" si="453"/>
        <v>1</v>
      </c>
      <c r="L408" s="75">
        <f>L407*J408</f>
        <v>1.32790655950848E+22</v>
      </c>
      <c r="M408" s="75">
        <f t="shared" si="454"/>
        <v>5.3381843692240893E+24</v>
      </c>
      <c r="N408" s="75">
        <f t="shared" si="455"/>
        <v>1.5951871825191511E+25</v>
      </c>
      <c r="O408" s="75">
        <f t="shared" si="456"/>
        <v>7.9759359125957546E+25</v>
      </c>
      <c r="P408" s="75">
        <f t="shared" si="457"/>
        <v>355532.79999999999</v>
      </c>
      <c r="Q408" s="106">
        <f t="shared" si="448"/>
        <v>2.9882579397515512</v>
      </c>
      <c r="R408" s="79">
        <f>Q408/(($C408/K$3))</f>
        <v>0.20273120351096005</v>
      </c>
      <c r="S408" s="76">
        <f t="shared" si="458"/>
        <v>392</v>
      </c>
      <c r="T408" s="76">
        <f t="shared" si="459"/>
        <v>10</v>
      </c>
      <c r="U408" s="76">
        <v>1</v>
      </c>
      <c r="V408" s="67">
        <f t="shared" si="460"/>
        <v>1.05</v>
      </c>
      <c r="W408" s="75">
        <f>W407*U408</f>
        <v>8.8527103967232E+20</v>
      </c>
      <c r="X408" s="75">
        <f t="shared" si="461"/>
        <v>3.6437755992912693E+23</v>
      </c>
      <c r="Y408" s="75">
        <f t="shared" si="462"/>
        <v>3.9879679562978749E+24</v>
      </c>
      <c r="Z408" s="75">
        <f t="shared" si="463"/>
        <v>7.9759359125957546E+25</v>
      </c>
      <c r="AA408" s="75">
        <f t="shared" si="464"/>
        <v>355532.79999999999</v>
      </c>
      <c r="AB408" s="106">
        <f t="shared" si="465"/>
        <v>10.944603605868464</v>
      </c>
      <c r="AC408" s="79">
        <f>AB408/(($C408/V$3))</f>
        <v>0.77963594207339804</v>
      </c>
      <c r="AD408" s="76">
        <f t="shared" si="466"/>
        <v>367</v>
      </c>
      <c r="AE408" s="76">
        <f t="shared" si="467"/>
        <v>10</v>
      </c>
      <c r="AF408" s="76">
        <v>1</v>
      </c>
      <c r="AG408" s="67">
        <f t="shared" si="468"/>
        <v>1.175</v>
      </c>
      <c r="AH408" s="75">
        <f>AH407*AF408</f>
        <v>5.532943997952E+19</v>
      </c>
      <c r="AI408" s="75">
        <f t="shared" si="469"/>
        <v>2.3859437755168513E+22</v>
      </c>
      <c r="AJ408" s="75">
        <f t="shared" si="470"/>
        <v>1.2462399863430836E+23</v>
      </c>
      <c r="AK408" s="75">
        <f t="shared" si="471"/>
        <v>7.9759359125957546E+25</v>
      </c>
      <c r="AL408" s="75">
        <f t="shared" si="472"/>
        <v>355532.79999999999</v>
      </c>
      <c r="AM408" s="106">
        <f t="shared" si="473"/>
        <v>5.2232579792167098</v>
      </c>
      <c r="AN408" s="79">
        <f>AM408/(($C408/AG$3))</f>
        <v>0.4163723287367459</v>
      </c>
      <c r="AO408" s="76">
        <f t="shared" si="474"/>
        <v>337</v>
      </c>
      <c r="AP408" s="76">
        <f t="shared" si="475"/>
        <v>10</v>
      </c>
      <c r="AQ408" s="76">
        <v>1</v>
      </c>
      <c r="AR408" s="67">
        <f t="shared" si="476"/>
        <v>1.325</v>
      </c>
      <c r="AS408" s="75">
        <f>AS407*AQ408</f>
        <v>2.459086221312E+17</v>
      </c>
      <c r="AT408" s="75">
        <f t="shared" si="477"/>
        <v>1.0980434749713408E+20</v>
      </c>
      <c r="AU408" s="75">
        <f t="shared" si="478"/>
        <v>1.9472499786610644E+21</v>
      </c>
      <c r="AV408" s="75">
        <f t="shared" si="479"/>
        <v>7.9759359125957546E+25</v>
      </c>
      <c r="AW408" s="75">
        <f t="shared" si="480"/>
        <v>355532.79999999999</v>
      </c>
      <c r="AX408" s="106">
        <f t="shared" si="481"/>
        <v>17.733814944912705</v>
      </c>
      <c r="AY408" s="79">
        <f>AX408/(($C408/AR$3))</f>
        <v>1.5941183719137948</v>
      </c>
      <c r="AZ408" s="76">
        <f t="shared" si="482"/>
        <v>300</v>
      </c>
      <c r="BA408" s="76">
        <f t="shared" si="483"/>
        <v>10</v>
      </c>
      <c r="BB408" s="76">
        <v>15</v>
      </c>
      <c r="BC408" s="67">
        <f t="shared" si="484"/>
        <v>1.51</v>
      </c>
      <c r="BD408" s="75">
        <f>BD407*BB408</f>
        <v>1.639390814208E+16</v>
      </c>
      <c r="BE408" s="75">
        <f t="shared" si="485"/>
        <v>7.42644038836224E+18</v>
      </c>
      <c r="BF408" s="75">
        <f t="shared" si="486"/>
        <v>1.1529215046068699E+19</v>
      </c>
      <c r="BG408" s="75">
        <f t="shared" si="487"/>
        <v>7.9759359125957546E+25</v>
      </c>
      <c r="BH408" s="75">
        <f t="shared" si="488"/>
        <v>355532.79999999999</v>
      </c>
      <c r="BI408" s="106">
        <f t="shared" si="489"/>
        <v>1.5524550717643675</v>
      </c>
      <c r="BJ408" s="79">
        <f>BI408/(($C408/BC$3))</f>
        <v>0.15903712064885991</v>
      </c>
      <c r="BK408" s="76">
        <f t="shared" si="490"/>
        <v>250</v>
      </c>
      <c r="BL408" s="76">
        <f t="shared" si="491"/>
        <v>10</v>
      </c>
      <c r="BM408" s="76">
        <v>1</v>
      </c>
      <c r="BN408" s="67">
        <f t="shared" si="492"/>
        <v>1.76</v>
      </c>
      <c r="BO408" s="75">
        <f>BO407*BM408</f>
        <v>5204415283200</v>
      </c>
      <c r="BP408" s="75">
        <f t="shared" si="493"/>
        <v>2289942724608000</v>
      </c>
      <c r="BQ408" s="75">
        <f t="shared" si="494"/>
        <v>1.1258999068426428E+16</v>
      </c>
      <c r="BR408" s="75">
        <f t="shared" si="495"/>
        <v>7.9759359125957546E+25</v>
      </c>
      <c r="BS408" s="75">
        <f t="shared" si="496"/>
        <v>355532.79999999999</v>
      </c>
      <c r="BT408" s="106">
        <f t="shared" si="497"/>
        <v>4.9167164520910802</v>
      </c>
      <c r="BU408" s="79">
        <f>BT408/(($C408/BN$3))</f>
        <v>0.58707062114520359</v>
      </c>
      <c r="BV408" s="76">
        <f t="shared" si="498"/>
        <v>195</v>
      </c>
      <c r="BW408" s="76">
        <f t="shared" si="499"/>
        <v>10</v>
      </c>
      <c r="BX408" s="76">
        <v>1</v>
      </c>
      <c r="BY408" s="67">
        <f t="shared" si="500"/>
        <v>2.0350000000000001</v>
      </c>
      <c r="BZ408" s="75">
        <f>BZ407*BX408</f>
        <v>1896652800</v>
      </c>
      <c r="CA408" s="75">
        <f t="shared" si="501"/>
        <v>752639247360</v>
      </c>
      <c r="CB408" s="75">
        <f t="shared" si="502"/>
        <v>5497558138880.0723</v>
      </c>
      <c r="CC408" s="75">
        <f t="shared" si="503"/>
        <v>7.9759359125957546E+25</v>
      </c>
      <c r="CD408" s="75">
        <f t="shared" si="504"/>
        <v>355532.79999999999</v>
      </c>
      <c r="CE408" s="106">
        <f t="shared" si="505"/>
        <v>7.3043734540334144</v>
      </c>
      <c r="CF408" s="79">
        <f>CE408/(($C408/BY$3))</f>
        <v>1.0084396186538669</v>
      </c>
      <c r="CG408" s="76">
        <f t="shared" si="506"/>
        <v>145</v>
      </c>
      <c r="CH408" s="76">
        <f t="shared" si="507"/>
        <v>10</v>
      </c>
      <c r="CI408" s="76">
        <v>1</v>
      </c>
      <c r="CJ408" s="67">
        <f t="shared" si="508"/>
        <v>2.2850000000000001</v>
      </c>
      <c r="CK408" s="75">
        <f>CK407*CI408</f>
        <v>9676800</v>
      </c>
      <c r="CL408" s="75">
        <f t="shared" si="509"/>
        <v>3206165760</v>
      </c>
      <c r="CM408" s="75">
        <f t="shared" si="510"/>
        <v>5368709120.0000525</v>
      </c>
      <c r="CN408" s="75">
        <f t="shared" si="511"/>
        <v>7.9759359125957546E+25</v>
      </c>
      <c r="CO408" s="75">
        <f t="shared" si="512"/>
        <v>355532.79999999999</v>
      </c>
      <c r="CP408" s="106">
        <f t="shared" si="513"/>
        <v>1.6744951826820247</v>
      </c>
      <c r="CQ408" s="79">
        <f>CP408/(($C408/CJ$3))</f>
        <v>0.25958083395036818</v>
      </c>
      <c r="CR408" s="76">
        <f t="shared" si="514"/>
        <v>82</v>
      </c>
      <c r="CS408" s="76">
        <f t="shared" si="515"/>
        <v>10</v>
      </c>
      <c r="CT408" s="76">
        <v>1</v>
      </c>
      <c r="CU408" s="67">
        <f t="shared" si="516"/>
        <v>2.6</v>
      </c>
      <c r="CV408" s="75">
        <f>CV407*CT408</f>
        <v>4800</v>
      </c>
      <c r="CW408" s="75">
        <f t="shared" si="517"/>
        <v>1023360</v>
      </c>
      <c r="CX408" s="75">
        <f t="shared" si="518"/>
        <v>864752.70440412872</v>
      </c>
      <c r="CY408" s="75">
        <f t="shared" si="519"/>
        <v>7.9759359125957546E+25</v>
      </c>
      <c r="CZ408" s="75">
        <f t="shared" si="520"/>
        <v>355532.79999999999</v>
      </c>
      <c r="DA408" s="106">
        <f t="shared" si="521"/>
        <v>0.8450131961422459</v>
      </c>
      <c r="DB408" s="79">
        <f>DA408/(($C408/CU$3))</f>
        <v>0.14905253120555217</v>
      </c>
    </row>
    <row r="409" spans="1:106">
      <c r="A409" s="67">
        <v>8192</v>
      </c>
      <c r="B409" s="67">
        <f t="shared" si="449"/>
        <v>13.433333333333334</v>
      </c>
      <c r="C409" s="88">
        <f t="shared" si="523"/>
        <v>14.74</v>
      </c>
      <c r="D409" s="92"/>
      <c r="E409" s="70">
        <f t="shared" si="450"/>
        <v>1.8323888924721041E+24</v>
      </c>
      <c r="F409" s="67">
        <f t="shared" si="522"/>
        <v>80.600000000000037</v>
      </c>
      <c r="G409" s="71">
        <v>403</v>
      </c>
      <c r="H409" s="76">
        <f t="shared" si="451"/>
        <v>403</v>
      </c>
      <c r="I409" s="76">
        <f t="shared" si="452"/>
        <v>10</v>
      </c>
      <c r="J409" s="76">
        <v>1</v>
      </c>
      <c r="K409" s="67">
        <f t="shared" si="453"/>
        <v>1</v>
      </c>
      <c r="L409" s="75">
        <f>L408*J409</f>
        <v>1.32790655950848E+22</v>
      </c>
      <c r="M409" s="75">
        <f t="shared" si="454"/>
        <v>5.3514634348191739E+24</v>
      </c>
      <c r="N409" s="75">
        <f t="shared" si="455"/>
        <v>1.8323888924721041E+25</v>
      </c>
      <c r="O409" s="75">
        <f t="shared" si="456"/>
        <v>9.16194446236052E+25</v>
      </c>
      <c r="P409" s="75">
        <f t="shared" si="457"/>
        <v>355805.8666666667</v>
      </c>
      <c r="Q409" s="106">
        <f t="shared" ref="Q409:Q472" si="524">N409/M409</f>
        <v>3.4240893445140781</v>
      </c>
      <c r="R409" s="79">
        <f>Q409/(($C409/K$3))</f>
        <v>0.23229914141886554</v>
      </c>
      <c r="S409" s="76">
        <f t="shared" si="458"/>
        <v>393</v>
      </c>
      <c r="T409" s="76">
        <f t="shared" si="459"/>
        <v>10</v>
      </c>
      <c r="U409" s="76">
        <v>1</v>
      </c>
      <c r="V409" s="67">
        <f t="shared" si="460"/>
        <v>1.05</v>
      </c>
      <c r="W409" s="75">
        <f>W408*U409</f>
        <v>8.8527103967232E+20</v>
      </c>
      <c r="X409" s="75">
        <f t="shared" si="461"/>
        <v>3.6530709452078284E+23</v>
      </c>
      <c r="Y409" s="75">
        <f t="shared" si="462"/>
        <v>4.580972231180257E+24</v>
      </c>
      <c r="Z409" s="75">
        <f t="shared" si="463"/>
        <v>9.16194446236052E+25</v>
      </c>
      <c r="AA409" s="75">
        <f t="shared" si="464"/>
        <v>355805.8666666667</v>
      </c>
      <c r="AB409" s="106">
        <f t="shared" si="465"/>
        <v>12.540058213732937</v>
      </c>
      <c r="AC409" s="79">
        <f>AB409/(($C409/V$3))</f>
        <v>0.89328772892941544</v>
      </c>
      <c r="AD409" s="76">
        <f t="shared" si="466"/>
        <v>368</v>
      </c>
      <c r="AE409" s="76">
        <f t="shared" si="467"/>
        <v>10</v>
      </c>
      <c r="AF409" s="76">
        <v>1</v>
      </c>
      <c r="AG409" s="67">
        <f t="shared" si="468"/>
        <v>1.175</v>
      </c>
      <c r="AH409" s="75">
        <f>AH408*AF409</f>
        <v>5.532943997952E+19</v>
      </c>
      <c r="AI409" s="75">
        <f t="shared" si="469"/>
        <v>2.3924449847144446E+22</v>
      </c>
      <c r="AJ409" s="75">
        <f t="shared" si="470"/>
        <v>1.4315538222438278E+23</v>
      </c>
      <c r="AK409" s="75">
        <f t="shared" si="471"/>
        <v>9.16194446236052E+25</v>
      </c>
      <c r="AL409" s="75">
        <f t="shared" si="472"/>
        <v>355805.8666666667</v>
      </c>
      <c r="AM409" s="106">
        <f t="shared" si="473"/>
        <v>5.9836436423414519</v>
      </c>
      <c r="AN409" s="79">
        <f>AM409/(($C409/AG$3))</f>
        <v>0.47698651830062461</v>
      </c>
      <c r="AO409" s="76">
        <f t="shared" si="474"/>
        <v>338</v>
      </c>
      <c r="AP409" s="76">
        <f t="shared" si="475"/>
        <v>10</v>
      </c>
      <c r="AQ409" s="76">
        <v>1</v>
      </c>
      <c r="AR409" s="67">
        <f t="shared" si="476"/>
        <v>1.325</v>
      </c>
      <c r="AS409" s="75">
        <f>AS408*AQ409</f>
        <v>2.459086221312E+17</v>
      </c>
      <c r="AT409" s="75">
        <f t="shared" si="477"/>
        <v>1.1013017642145792E+20</v>
      </c>
      <c r="AU409" s="75">
        <f t="shared" si="478"/>
        <v>2.2368028472559767E+21</v>
      </c>
      <c r="AV409" s="75">
        <f t="shared" si="479"/>
        <v>9.16194446236052E+25</v>
      </c>
      <c r="AW409" s="75">
        <f t="shared" si="480"/>
        <v>355805.8666666667</v>
      </c>
      <c r="AX409" s="106">
        <f t="shared" si="481"/>
        <v>20.310535403992642</v>
      </c>
      <c r="AY409" s="79">
        <f>AX409/(($C409/AR$3))</f>
        <v>1.8257435149450645</v>
      </c>
      <c r="AZ409" s="76">
        <f t="shared" si="482"/>
        <v>301</v>
      </c>
      <c r="BA409" s="76">
        <f t="shared" si="483"/>
        <v>10</v>
      </c>
      <c r="BB409" s="76">
        <v>1</v>
      </c>
      <c r="BC409" s="67">
        <f t="shared" si="484"/>
        <v>1.51</v>
      </c>
      <c r="BD409" s="75">
        <f>BD408*BB409</f>
        <v>1.639390814208E+16</v>
      </c>
      <c r="BE409" s="75">
        <f t="shared" si="485"/>
        <v>7.4511951896567808E+18</v>
      </c>
      <c r="BF409" s="75">
        <f t="shared" si="486"/>
        <v>1.3243590357826181E+19</v>
      </c>
      <c r="BG409" s="75">
        <f t="shared" si="487"/>
        <v>9.16194446236052E+25</v>
      </c>
      <c r="BH409" s="75">
        <f t="shared" si="488"/>
        <v>355805.8666666667</v>
      </c>
      <c r="BI409" s="106">
        <f t="shared" si="489"/>
        <v>1.7773779938297674</v>
      </c>
      <c r="BJ409" s="79">
        <f>BI409/(($C409/BC$3))</f>
        <v>0.18207874970712001</v>
      </c>
      <c r="BK409" s="76">
        <f t="shared" si="490"/>
        <v>251</v>
      </c>
      <c r="BL409" s="76">
        <f t="shared" si="491"/>
        <v>10</v>
      </c>
      <c r="BM409" s="76">
        <v>1</v>
      </c>
      <c r="BN409" s="67">
        <f t="shared" si="492"/>
        <v>1.76</v>
      </c>
      <c r="BO409" s="75">
        <f>BO408*BM409</f>
        <v>5204415283200</v>
      </c>
      <c r="BP409" s="75">
        <f t="shared" si="493"/>
        <v>2299102495506432</v>
      </c>
      <c r="BQ409" s="75">
        <f t="shared" si="494"/>
        <v>1.2933193708814588E+16</v>
      </c>
      <c r="BR409" s="75">
        <f t="shared" si="495"/>
        <v>9.16194446236052E+25</v>
      </c>
      <c r="BS409" s="75">
        <f t="shared" si="496"/>
        <v>355805.8666666667</v>
      </c>
      <c r="BT409" s="106">
        <f t="shared" si="497"/>
        <v>5.625322809266815</v>
      </c>
      <c r="BU409" s="79">
        <f>BT409/(($C409/BN$3))</f>
        <v>0.67168033543484362</v>
      </c>
      <c r="BV409" s="76">
        <f t="shared" si="498"/>
        <v>196</v>
      </c>
      <c r="BW409" s="76">
        <f t="shared" si="499"/>
        <v>10</v>
      </c>
      <c r="BX409" s="76">
        <v>1</v>
      </c>
      <c r="BY409" s="67">
        <f t="shared" si="500"/>
        <v>2.0350000000000001</v>
      </c>
      <c r="BZ409" s="75">
        <f>BZ408*BX409</f>
        <v>1896652800</v>
      </c>
      <c r="CA409" s="75">
        <f t="shared" si="501"/>
        <v>756498935808</v>
      </c>
      <c r="CB409" s="75">
        <f t="shared" si="502"/>
        <v>6315035990632.1006</v>
      </c>
      <c r="CC409" s="75">
        <f t="shared" si="503"/>
        <v>9.16194446236052E+25</v>
      </c>
      <c r="CD409" s="75">
        <f t="shared" si="504"/>
        <v>355805.8666666667</v>
      </c>
      <c r="CE409" s="106">
        <f t="shared" si="505"/>
        <v>8.3477129863866217</v>
      </c>
      <c r="CF409" s="79">
        <f>CE409/(($C409/BY$3))</f>
        <v>1.1524827630459142</v>
      </c>
      <c r="CG409" s="76">
        <f t="shared" si="506"/>
        <v>146</v>
      </c>
      <c r="CH409" s="76">
        <f t="shared" si="507"/>
        <v>10</v>
      </c>
      <c r="CI409" s="76">
        <v>1</v>
      </c>
      <c r="CJ409" s="67">
        <f t="shared" si="508"/>
        <v>2.2850000000000001</v>
      </c>
      <c r="CK409" s="75">
        <f>CK408*CI409</f>
        <v>9676800</v>
      </c>
      <c r="CL409" s="75">
        <f t="shared" si="509"/>
        <v>3228277248</v>
      </c>
      <c r="CM409" s="75">
        <f t="shared" si="510"/>
        <v>6167027334.6016397</v>
      </c>
      <c r="CN409" s="75">
        <f t="shared" si="511"/>
        <v>9.16194446236052E+25</v>
      </c>
      <c r="CO409" s="75">
        <f t="shared" si="512"/>
        <v>355805.8666666667</v>
      </c>
      <c r="CP409" s="106">
        <f t="shared" si="513"/>
        <v>1.9103152737027993</v>
      </c>
      <c r="CQ409" s="79">
        <f>CP409/(($C409/CJ$3))</f>
        <v>0.29613774765338513</v>
      </c>
      <c r="CR409" s="76">
        <f t="shared" si="514"/>
        <v>83</v>
      </c>
      <c r="CS409" s="76">
        <f t="shared" si="515"/>
        <v>10</v>
      </c>
      <c r="CT409" s="76">
        <v>1</v>
      </c>
      <c r="CU409" s="67">
        <f t="shared" si="516"/>
        <v>2.6</v>
      </c>
      <c r="CV409" s="75">
        <f>CV408*CT409</f>
        <v>4800</v>
      </c>
      <c r="CW409" s="75">
        <f t="shared" si="517"/>
        <v>1035840</v>
      </c>
      <c r="CX409" s="75">
        <f t="shared" si="518"/>
        <v>993340.0090282599</v>
      </c>
      <c r="CY409" s="75">
        <f t="shared" si="519"/>
        <v>9.16194446236052E+25</v>
      </c>
      <c r="CZ409" s="75">
        <f t="shared" si="520"/>
        <v>355805.8666666667</v>
      </c>
      <c r="DA409" s="106">
        <f t="shared" si="521"/>
        <v>0.95897050608999446</v>
      </c>
      <c r="DB409" s="79">
        <f>DA409/(($C409/CU$3))</f>
        <v>0.16915354924246848</v>
      </c>
    </row>
    <row r="410" spans="1:106">
      <c r="A410" s="67">
        <v>8192</v>
      </c>
      <c r="B410" s="67">
        <f t="shared" si="449"/>
        <v>13.466666666666667</v>
      </c>
      <c r="C410" s="88">
        <f t="shared" si="523"/>
        <v>14.74</v>
      </c>
      <c r="D410" s="92"/>
      <c r="E410" s="70">
        <f t="shared" si="450"/>
        <v>2.1048621064975449E+24</v>
      </c>
      <c r="F410" s="67">
        <f t="shared" si="522"/>
        <v>80.80000000000004</v>
      </c>
      <c r="G410" s="71">
        <v>404</v>
      </c>
      <c r="H410" s="76">
        <f t="shared" si="451"/>
        <v>404</v>
      </c>
      <c r="I410" s="76">
        <f t="shared" si="452"/>
        <v>10</v>
      </c>
      <c r="J410" s="76">
        <v>1</v>
      </c>
      <c r="K410" s="67">
        <f t="shared" si="453"/>
        <v>1</v>
      </c>
      <c r="L410" s="75">
        <f>L409*J410</f>
        <v>1.32790655950848E+22</v>
      </c>
      <c r="M410" s="75">
        <f t="shared" si="454"/>
        <v>5.3647425004142595E+24</v>
      </c>
      <c r="N410" s="75">
        <f t="shared" si="455"/>
        <v>2.1048621064975446E+25</v>
      </c>
      <c r="O410" s="75">
        <f t="shared" si="456"/>
        <v>1.0524310532487723E+26</v>
      </c>
      <c r="P410" s="75">
        <f t="shared" si="457"/>
        <v>356078.93333333335</v>
      </c>
      <c r="Q410" s="106">
        <f t="shared" si="524"/>
        <v>3.9235100404819234</v>
      </c>
      <c r="R410" s="79">
        <f>Q410/(($C410/K$3))</f>
        <v>0.26618114250216579</v>
      </c>
      <c r="S410" s="76">
        <f t="shared" si="458"/>
        <v>394</v>
      </c>
      <c r="T410" s="76">
        <f t="shared" si="459"/>
        <v>10</v>
      </c>
      <c r="U410" s="76">
        <v>1</v>
      </c>
      <c r="V410" s="67">
        <f t="shared" si="460"/>
        <v>1.05</v>
      </c>
      <c r="W410" s="75">
        <f>W409*U410</f>
        <v>8.8527103967232E+20</v>
      </c>
      <c r="X410" s="75">
        <f t="shared" si="461"/>
        <v>3.6623662911243874E+23</v>
      </c>
      <c r="Y410" s="75">
        <f t="shared" si="462"/>
        <v>5.2621552662438584E+24</v>
      </c>
      <c r="Z410" s="75">
        <f t="shared" si="463"/>
        <v>1.0524310532487723E+26</v>
      </c>
      <c r="AA410" s="75">
        <f t="shared" si="464"/>
        <v>356078.93333333335</v>
      </c>
      <c r="AB410" s="106">
        <f t="shared" si="465"/>
        <v>14.368183977109286</v>
      </c>
      <c r="AC410" s="79">
        <f>AB410/(($C410/V$3))</f>
        <v>1.0235137839867539</v>
      </c>
      <c r="AD410" s="76">
        <f t="shared" si="466"/>
        <v>369</v>
      </c>
      <c r="AE410" s="76">
        <f t="shared" si="467"/>
        <v>10</v>
      </c>
      <c r="AF410" s="76">
        <v>1</v>
      </c>
      <c r="AG410" s="67">
        <f t="shared" si="468"/>
        <v>1.175</v>
      </c>
      <c r="AH410" s="75">
        <f>AH409*AF410</f>
        <v>5.532943997952E+19</v>
      </c>
      <c r="AI410" s="75">
        <f t="shared" si="469"/>
        <v>2.3989461939120387E+22</v>
      </c>
      <c r="AJ410" s="75">
        <f t="shared" si="470"/>
        <v>1.6444235207012031E+23</v>
      </c>
      <c r="AK410" s="75">
        <f t="shared" si="471"/>
        <v>1.0524310532487723E+26</v>
      </c>
      <c r="AL410" s="75">
        <f t="shared" si="472"/>
        <v>356078.93333333335</v>
      </c>
      <c r="AM410" s="106">
        <f t="shared" si="473"/>
        <v>6.8547745042150723</v>
      </c>
      <c r="AN410" s="79">
        <f>AM410/(($C410/AG$3))</f>
        <v>0.54642876814468866</v>
      </c>
      <c r="AO410" s="76">
        <f t="shared" si="474"/>
        <v>339</v>
      </c>
      <c r="AP410" s="76">
        <f t="shared" si="475"/>
        <v>10</v>
      </c>
      <c r="AQ410" s="76">
        <v>1</v>
      </c>
      <c r="AR410" s="67">
        <f t="shared" si="476"/>
        <v>1.325</v>
      </c>
      <c r="AS410" s="75">
        <f>AS409*AQ410</f>
        <v>2.459086221312E+17</v>
      </c>
      <c r="AT410" s="75">
        <f t="shared" si="477"/>
        <v>1.1045600534578176E+20</v>
      </c>
      <c r="AU410" s="75">
        <f t="shared" si="478"/>
        <v>2.5694117510956245E+21</v>
      </c>
      <c r="AV410" s="75">
        <f t="shared" si="479"/>
        <v>1.0524310532487723E+26</v>
      </c>
      <c r="AW410" s="75">
        <f t="shared" si="480"/>
        <v>356078.93333333335</v>
      </c>
      <c r="AX410" s="106">
        <f t="shared" si="481"/>
        <v>23.261856546885785</v>
      </c>
      <c r="AY410" s="79">
        <f>AX410/(($C410/AR$3))</f>
        <v>2.0910420573014696</v>
      </c>
      <c r="AZ410" s="76">
        <f t="shared" si="482"/>
        <v>302</v>
      </c>
      <c r="BA410" s="76">
        <f t="shared" si="483"/>
        <v>10</v>
      </c>
      <c r="BB410" s="76">
        <v>1</v>
      </c>
      <c r="BC410" s="67">
        <f t="shared" si="484"/>
        <v>1.51</v>
      </c>
      <c r="BD410" s="75">
        <f>BD409*BB410</f>
        <v>1.639390814208E+16</v>
      </c>
      <c r="BE410" s="75">
        <f t="shared" si="485"/>
        <v>7.4759499909513216E+18</v>
      </c>
      <c r="BF410" s="75">
        <f t="shared" si="486"/>
        <v>1.5212890458289531E+19</v>
      </c>
      <c r="BG410" s="75">
        <f t="shared" si="487"/>
        <v>1.0524310532487723E+26</v>
      </c>
      <c r="BH410" s="75">
        <f t="shared" si="488"/>
        <v>356078.93333333335</v>
      </c>
      <c r="BI410" s="106">
        <f t="shared" si="489"/>
        <v>2.0349106771317067</v>
      </c>
      <c r="BJ410" s="79">
        <f>BI410/(($C410/BC$3))</f>
        <v>0.20846099881064295</v>
      </c>
      <c r="BK410" s="76">
        <f t="shared" si="490"/>
        <v>252</v>
      </c>
      <c r="BL410" s="76">
        <f t="shared" si="491"/>
        <v>10</v>
      </c>
      <c r="BM410" s="76">
        <v>1</v>
      </c>
      <c r="BN410" s="67">
        <f t="shared" si="492"/>
        <v>1.76</v>
      </c>
      <c r="BO410" s="75">
        <f>BO409*BM410</f>
        <v>5204415283200</v>
      </c>
      <c r="BP410" s="75">
        <f t="shared" si="493"/>
        <v>2308262266404864</v>
      </c>
      <c r="BQ410" s="75">
        <f t="shared" si="494"/>
        <v>1.485633833817332E+16</v>
      </c>
      <c r="BR410" s="75">
        <f t="shared" si="495"/>
        <v>1.0524310532487723E+26</v>
      </c>
      <c r="BS410" s="75">
        <f t="shared" si="496"/>
        <v>356078.93333333335</v>
      </c>
      <c r="BT410" s="106">
        <f t="shared" si="497"/>
        <v>6.4361569975807731</v>
      </c>
      <c r="BU410" s="79">
        <f>BT410/(($C410/BN$3))</f>
        <v>0.7684963579200923</v>
      </c>
      <c r="BV410" s="76">
        <f t="shared" si="498"/>
        <v>197</v>
      </c>
      <c r="BW410" s="76">
        <f t="shared" si="499"/>
        <v>10</v>
      </c>
      <c r="BX410" s="76">
        <v>1</v>
      </c>
      <c r="BY410" s="67">
        <f t="shared" si="500"/>
        <v>2.0350000000000001</v>
      </c>
      <c r="BZ410" s="75">
        <f>BZ409*BX410</f>
        <v>1896652800</v>
      </c>
      <c r="CA410" s="75">
        <f t="shared" si="501"/>
        <v>760358624256</v>
      </c>
      <c r="CB410" s="75">
        <f t="shared" si="502"/>
        <v>7254071454186.1641</v>
      </c>
      <c r="CC410" s="75">
        <f t="shared" si="503"/>
        <v>1.0524310532487723E+26</v>
      </c>
      <c r="CD410" s="75">
        <f t="shared" si="504"/>
        <v>356078.93333333335</v>
      </c>
      <c r="CE410" s="106">
        <f t="shared" si="505"/>
        <v>9.5403290273509676</v>
      </c>
      <c r="CF410" s="79">
        <f>CE410/(($C410/BY$3))</f>
        <v>1.3171349776566634</v>
      </c>
      <c r="CG410" s="76">
        <f t="shared" si="506"/>
        <v>147</v>
      </c>
      <c r="CH410" s="76">
        <f t="shared" si="507"/>
        <v>10</v>
      </c>
      <c r="CI410" s="76">
        <v>1</v>
      </c>
      <c r="CJ410" s="67">
        <f t="shared" si="508"/>
        <v>2.2850000000000001</v>
      </c>
      <c r="CK410" s="75">
        <f>CK409*CI410</f>
        <v>9676800</v>
      </c>
      <c r="CL410" s="75">
        <f t="shared" si="509"/>
        <v>3250388736</v>
      </c>
      <c r="CM410" s="75">
        <f t="shared" si="510"/>
        <v>7084054154.4786539</v>
      </c>
      <c r="CN410" s="75">
        <f t="shared" si="511"/>
        <v>1.0524310532487723E+26</v>
      </c>
      <c r="CO410" s="75">
        <f t="shared" si="512"/>
        <v>356078.93333333335</v>
      </c>
      <c r="CP410" s="106">
        <f t="shared" si="513"/>
        <v>2.1794482844524152</v>
      </c>
      <c r="CQ410" s="79">
        <f>CP410/(($C410/CJ$3))</f>
        <v>0.33785884192495041</v>
      </c>
      <c r="CR410" s="76">
        <f t="shared" si="514"/>
        <v>84</v>
      </c>
      <c r="CS410" s="76">
        <f t="shared" si="515"/>
        <v>10</v>
      </c>
      <c r="CT410" s="76">
        <v>1</v>
      </c>
      <c r="CU410" s="67">
        <f t="shared" si="516"/>
        <v>2.6</v>
      </c>
      <c r="CV410" s="75">
        <f>CV409*CT410</f>
        <v>4800</v>
      </c>
      <c r="CW410" s="75">
        <f t="shared" si="517"/>
        <v>1048320</v>
      </c>
      <c r="CX410" s="75">
        <f t="shared" si="518"/>
        <v>1141048.0343235023</v>
      </c>
      <c r="CY410" s="75">
        <f t="shared" si="519"/>
        <v>1.0524310532487723E+26</v>
      </c>
      <c r="CZ410" s="75">
        <f t="shared" si="520"/>
        <v>356078.93333333335</v>
      </c>
      <c r="DA410" s="106">
        <f t="shared" si="521"/>
        <v>1.0884539399453435</v>
      </c>
      <c r="DB410" s="79">
        <f>DA410/(($C410/CU$3))</f>
        <v>0.19199323228343915</v>
      </c>
    </row>
    <row r="411" spans="1:106">
      <c r="A411" s="67">
        <v>8192</v>
      </c>
      <c r="B411" s="67">
        <f t="shared" si="449"/>
        <v>13.5</v>
      </c>
      <c r="C411" s="88">
        <f t="shared" si="523"/>
        <v>14.74</v>
      </c>
      <c r="D411" s="92"/>
      <c r="E411" s="70">
        <f t="shared" si="450"/>
        <v>2.4178516392293233E+24</v>
      </c>
      <c r="F411" s="67">
        <f t="shared" si="522"/>
        <v>81.000000000000043</v>
      </c>
      <c r="G411" s="71">
        <v>405</v>
      </c>
      <c r="H411" s="76">
        <f t="shared" si="451"/>
        <v>405</v>
      </c>
      <c r="I411" s="76">
        <f t="shared" si="452"/>
        <v>10</v>
      </c>
      <c r="J411" s="76">
        <v>1</v>
      </c>
      <c r="K411" s="67">
        <f t="shared" si="453"/>
        <v>1</v>
      </c>
      <c r="L411" s="75">
        <f>L410*J411</f>
        <v>1.32790655950848E+22</v>
      </c>
      <c r="M411" s="75">
        <f t="shared" si="454"/>
        <v>5.3780215660093441E+24</v>
      </c>
      <c r="N411" s="75">
        <f t="shared" si="455"/>
        <v>2.4178516392293232E+25</v>
      </c>
      <c r="O411" s="75">
        <f t="shared" si="456"/>
        <v>1.2089258196146616E+26</v>
      </c>
      <c r="P411" s="75">
        <f t="shared" si="457"/>
        <v>356352</v>
      </c>
      <c r="Q411" s="106">
        <f t="shared" si="524"/>
        <v>4.4958013082558956</v>
      </c>
      <c r="R411" s="79">
        <f>Q411/(($C411/K$3))</f>
        <v>0.30500687301600377</v>
      </c>
      <c r="S411" s="76">
        <f t="shared" si="458"/>
        <v>395</v>
      </c>
      <c r="T411" s="76">
        <f t="shared" si="459"/>
        <v>10</v>
      </c>
      <c r="U411" s="76">
        <v>1</v>
      </c>
      <c r="V411" s="67">
        <f t="shared" si="460"/>
        <v>1.05</v>
      </c>
      <c r="W411" s="75">
        <f>W410*U411</f>
        <v>8.8527103967232E+20</v>
      </c>
      <c r="X411" s="75">
        <f t="shared" si="461"/>
        <v>3.6716616370409478E+23</v>
      </c>
      <c r="Y411" s="75">
        <f t="shared" si="462"/>
        <v>6.0446290980733059E+24</v>
      </c>
      <c r="Z411" s="75">
        <f t="shared" si="463"/>
        <v>1.2089258196146616E+26</v>
      </c>
      <c r="AA411" s="75">
        <f t="shared" si="464"/>
        <v>356352</v>
      </c>
      <c r="AB411" s="106">
        <f t="shared" si="465"/>
        <v>16.462925224626012</v>
      </c>
      <c r="AC411" s="79">
        <f>AB411/(($C411/V$3))</f>
        <v>1.1727321225140646</v>
      </c>
      <c r="AD411" s="76">
        <f t="shared" si="466"/>
        <v>370</v>
      </c>
      <c r="AE411" s="76">
        <f t="shared" si="467"/>
        <v>10</v>
      </c>
      <c r="AF411" s="76">
        <v>1</v>
      </c>
      <c r="AG411" s="67">
        <f t="shared" si="468"/>
        <v>1.175</v>
      </c>
      <c r="AH411" s="75">
        <f>AH410*AF411</f>
        <v>5.532943997952E+19</v>
      </c>
      <c r="AI411" s="75">
        <f t="shared" si="469"/>
        <v>2.405447403109632E+22</v>
      </c>
      <c r="AJ411" s="75">
        <f t="shared" si="470"/>
        <v>1.8889465931479047E+23</v>
      </c>
      <c r="AK411" s="75">
        <f t="shared" si="471"/>
        <v>1.2089258196146616E+26</v>
      </c>
      <c r="AL411" s="75">
        <f t="shared" si="472"/>
        <v>356352</v>
      </c>
      <c r="AM411" s="106">
        <f t="shared" si="473"/>
        <v>7.8527869314705319</v>
      </c>
      <c r="AN411" s="79">
        <f>AM411/(($C411/AG$3))</f>
        <v>0.62598538972034434</v>
      </c>
      <c r="AO411" s="76">
        <f t="shared" si="474"/>
        <v>340</v>
      </c>
      <c r="AP411" s="76">
        <f t="shared" si="475"/>
        <v>10</v>
      </c>
      <c r="AQ411" s="76">
        <v>15</v>
      </c>
      <c r="AR411" s="67">
        <f t="shared" si="476"/>
        <v>1.325</v>
      </c>
      <c r="AS411" s="75">
        <f>AS410*AQ411</f>
        <v>3.688629331968E+18</v>
      </c>
      <c r="AT411" s="75">
        <f t="shared" si="477"/>
        <v>1.6617275140515839E+21</v>
      </c>
      <c r="AU411" s="75">
        <f t="shared" si="478"/>
        <v>2.9514790517935954E+21</v>
      </c>
      <c r="AV411" s="75">
        <f t="shared" si="479"/>
        <v>1.2089258196146616E+26</v>
      </c>
      <c r="AW411" s="75">
        <f t="shared" si="480"/>
        <v>356352</v>
      </c>
      <c r="AX411" s="106">
        <f t="shared" si="481"/>
        <v>1.7761510397076896</v>
      </c>
      <c r="AY411" s="79">
        <f>AX411/(($C411/AR$3))</f>
        <v>0.15966079563179705</v>
      </c>
      <c r="AZ411" s="76">
        <f t="shared" si="482"/>
        <v>303</v>
      </c>
      <c r="BA411" s="76">
        <f t="shared" si="483"/>
        <v>10</v>
      </c>
      <c r="BB411" s="76">
        <v>1</v>
      </c>
      <c r="BC411" s="67">
        <f t="shared" si="484"/>
        <v>1.51</v>
      </c>
      <c r="BD411" s="75">
        <f>BD410*BB411</f>
        <v>1.639390814208E+16</v>
      </c>
      <c r="BE411" s="75">
        <f t="shared" si="485"/>
        <v>7.5007047922458624E+18</v>
      </c>
      <c r="BF411" s="75">
        <f t="shared" si="486"/>
        <v>1.7475022244187271E+19</v>
      </c>
      <c r="BG411" s="75">
        <f t="shared" si="487"/>
        <v>1.2089258196146616E+26</v>
      </c>
      <c r="BH411" s="75">
        <f t="shared" si="488"/>
        <v>356352</v>
      </c>
      <c r="BI411" s="106">
        <f t="shared" si="489"/>
        <v>2.3297840307290505</v>
      </c>
      <c r="BJ411" s="79">
        <f>BI411/(($C411/BC$3))</f>
        <v>0.23866851332434644</v>
      </c>
      <c r="BK411" s="76">
        <f t="shared" si="490"/>
        <v>253</v>
      </c>
      <c r="BL411" s="76">
        <f t="shared" si="491"/>
        <v>10</v>
      </c>
      <c r="BM411" s="76">
        <v>1</v>
      </c>
      <c r="BN411" s="67">
        <f t="shared" si="492"/>
        <v>1.76</v>
      </c>
      <c r="BO411" s="75">
        <f>BO410*BM411</f>
        <v>5204415283200</v>
      </c>
      <c r="BP411" s="75">
        <f t="shared" si="493"/>
        <v>2317422037303296</v>
      </c>
      <c r="BQ411" s="75">
        <f t="shared" si="494"/>
        <v>1.7065451410339078E+16</v>
      </c>
      <c r="BR411" s="75">
        <f t="shared" si="495"/>
        <v>1.2089258196146616E+26</v>
      </c>
      <c r="BS411" s="75">
        <f t="shared" si="496"/>
        <v>356352</v>
      </c>
      <c r="BT411" s="106">
        <f t="shared" si="497"/>
        <v>7.3639808095540316</v>
      </c>
      <c r="BU411" s="79">
        <f>BT411/(($C411/BN$3))</f>
        <v>0.87928129069301875</v>
      </c>
      <c r="BV411" s="76">
        <f t="shared" si="498"/>
        <v>198</v>
      </c>
      <c r="BW411" s="76">
        <f t="shared" si="499"/>
        <v>10</v>
      </c>
      <c r="BX411" s="76">
        <v>1</v>
      </c>
      <c r="BY411" s="67">
        <f t="shared" si="500"/>
        <v>2.0350000000000001</v>
      </c>
      <c r="BZ411" s="75">
        <f>BZ410*BX411</f>
        <v>1896652800</v>
      </c>
      <c r="CA411" s="75">
        <f t="shared" si="501"/>
        <v>764218312704</v>
      </c>
      <c r="CB411" s="75">
        <f t="shared" si="502"/>
        <v>8332739946454.5986</v>
      </c>
      <c r="CC411" s="75">
        <f t="shared" si="503"/>
        <v>1.2089258196146616E+26</v>
      </c>
      <c r="CD411" s="75">
        <f t="shared" si="504"/>
        <v>356352</v>
      </c>
      <c r="CE411" s="106">
        <f t="shared" si="505"/>
        <v>10.903611975707873</v>
      </c>
      <c r="CF411" s="79">
        <f>CE411/(($C411/BY$3))</f>
        <v>1.5053494145566841</v>
      </c>
      <c r="CG411" s="76">
        <f t="shared" si="506"/>
        <v>148</v>
      </c>
      <c r="CH411" s="76">
        <f t="shared" si="507"/>
        <v>10</v>
      </c>
      <c r="CI411" s="76">
        <v>1</v>
      </c>
      <c r="CJ411" s="67">
        <f t="shared" si="508"/>
        <v>2.2850000000000001</v>
      </c>
      <c r="CK411" s="75">
        <f>CK410*CI411</f>
        <v>9676800</v>
      </c>
      <c r="CL411" s="75">
        <f t="shared" si="509"/>
        <v>3272500224</v>
      </c>
      <c r="CM411" s="75">
        <f t="shared" si="510"/>
        <v>8137441353.9595413</v>
      </c>
      <c r="CN411" s="75">
        <f t="shared" si="511"/>
        <v>1.2089258196146616E+26</v>
      </c>
      <c r="CO411" s="75">
        <f t="shared" si="512"/>
        <v>356352</v>
      </c>
      <c r="CP411" s="106">
        <f t="shared" si="513"/>
        <v>2.4866129249681426</v>
      </c>
      <c r="CQ411" s="79">
        <f>CP411/(($C411/CJ$3))</f>
        <v>0.38547561285971549</v>
      </c>
      <c r="CR411" s="76">
        <f t="shared" si="514"/>
        <v>85</v>
      </c>
      <c r="CS411" s="76">
        <f t="shared" si="515"/>
        <v>10</v>
      </c>
      <c r="CT411" s="76">
        <v>1</v>
      </c>
      <c r="CU411" s="67">
        <f t="shared" si="516"/>
        <v>2.6</v>
      </c>
      <c r="CV411" s="75">
        <f>CV410*CT411</f>
        <v>4800</v>
      </c>
      <c r="CW411" s="75">
        <f t="shared" si="517"/>
        <v>1060800</v>
      </c>
      <c r="CX411" s="75">
        <f t="shared" si="518"/>
        <v>1310720.0000000072</v>
      </c>
      <c r="CY411" s="75">
        <f t="shared" si="519"/>
        <v>1.2089258196146616E+26</v>
      </c>
      <c r="CZ411" s="75">
        <f t="shared" si="520"/>
        <v>356352</v>
      </c>
      <c r="DA411" s="106">
        <f t="shared" si="521"/>
        <v>1.2355957767722541</v>
      </c>
      <c r="DB411" s="79">
        <f>DA411/(($C411/CU$3))</f>
        <v>0.21794769468167302</v>
      </c>
    </row>
    <row r="412" spans="1:106">
      <c r="A412" s="67">
        <v>8192</v>
      </c>
      <c r="B412" s="67">
        <f t="shared" si="449"/>
        <v>13.533333333333333</v>
      </c>
      <c r="C412" s="88">
        <f t="shared" si="523"/>
        <v>14.74</v>
      </c>
      <c r="D412" s="92"/>
      <c r="E412" s="70">
        <f t="shared" si="450"/>
        <v>2.777382200609609E+24</v>
      </c>
      <c r="F412" s="67">
        <f t="shared" si="522"/>
        <v>81.200000000000045</v>
      </c>
      <c r="G412" s="71">
        <v>406</v>
      </c>
      <c r="H412" s="76">
        <f t="shared" si="451"/>
        <v>406</v>
      </c>
      <c r="I412" s="76">
        <f t="shared" si="452"/>
        <v>10</v>
      </c>
      <c r="J412" s="76">
        <v>1</v>
      </c>
      <c r="K412" s="67">
        <f t="shared" si="453"/>
        <v>1</v>
      </c>
      <c r="L412" s="75">
        <f>L411*J412</f>
        <v>1.32790655950848E+22</v>
      </c>
      <c r="M412" s="75">
        <f t="shared" si="454"/>
        <v>5.3913006316044287E+24</v>
      </c>
      <c r="N412" s="75">
        <f t="shared" si="455"/>
        <v>2.7773822006096089E+25</v>
      </c>
      <c r="O412" s="75">
        <f t="shared" si="456"/>
        <v>1.3886911003048044E+26</v>
      </c>
      <c r="P412" s="75">
        <f t="shared" si="457"/>
        <v>356625.06666666665</v>
      </c>
      <c r="Q412" s="106">
        <f t="shared" si="524"/>
        <v>5.1515995682531086</v>
      </c>
      <c r="R412" s="79">
        <f>Q412/(($C412/K$3))</f>
        <v>0.34949793543101143</v>
      </c>
      <c r="S412" s="76">
        <f t="shared" si="458"/>
        <v>396</v>
      </c>
      <c r="T412" s="76">
        <f t="shared" si="459"/>
        <v>10</v>
      </c>
      <c r="U412" s="76">
        <v>1</v>
      </c>
      <c r="V412" s="67">
        <f t="shared" si="460"/>
        <v>1.05</v>
      </c>
      <c r="W412" s="75">
        <f>W411*U412</f>
        <v>8.8527103967232E+20</v>
      </c>
      <c r="X412" s="75">
        <f t="shared" si="461"/>
        <v>3.6809569829575069E+23</v>
      </c>
      <c r="Y412" s="75">
        <f t="shared" si="462"/>
        <v>6.9434555015240169E+24</v>
      </c>
      <c r="Z412" s="75">
        <f t="shared" si="463"/>
        <v>1.3886911003048044E+26</v>
      </c>
      <c r="AA412" s="75">
        <f t="shared" si="464"/>
        <v>356625.06666666665</v>
      </c>
      <c r="AB412" s="106">
        <f t="shared" si="465"/>
        <v>18.863180237290408</v>
      </c>
      <c r="AC412" s="79">
        <f>AB412/(($C412/V$3))</f>
        <v>1.3437136532669558</v>
      </c>
      <c r="AD412" s="76">
        <f t="shared" si="466"/>
        <v>371</v>
      </c>
      <c r="AE412" s="76">
        <f t="shared" si="467"/>
        <v>10</v>
      </c>
      <c r="AF412" s="76">
        <v>1</v>
      </c>
      <c r="AG412" s="67">
        <f t="shared" si="468"/>
        <v>1.175</v>
      </c>
      <c r="AH412" s="75">
        <f>AH411*AF412</f>
        <v>5.532943997952E+19</v>
      </c>
      <c r="AI412" s="75">
        <f t="shared" si="469"/>
        <v>2.4119486123072257E+22</v>
      </c>
      <c r="AJ412" s="75">
        <f t="shared" si="470"/>
        <v>2.1698298442262519E+23</v>
      </c>
      <c r="AK412" s="75">
        <f t="shared" si="471"/>
        <v>1.3886911003048044E+26</v>
      </c>
      <c r="AL412" s="75">
        <f t="shared" si="472"/>
        <v>356625.06666666665</v>
      </c>
      <c r="AM412" s="106">
        <f t="shared" si="473"/>
        <v>8.9961694588121119</v>
      </c>
      <c r="AN412" s="79">
        <f>AM412/(($C412/AG$3))</f>
        <v>0.71713019770042286</v>
      </c>
      <c r="AO412" s="76">
        <f t="shared" si="474"/>
        <v>341</v>
      </c>
      <c r="AP412" s="76">
        <f t="shared" si="475"/>
        <v>10</v>
      </c>
      <c r="AQ412" s="76">
        <v>1</v>
      </c>
      <c r="AR412" s="67">
        <f t="shared" si="476"/>
        <v>1.325</v>
      </c>
      <c r="AS412" s="75">
        <f>AS411*AQ412</f>
        <v>3.688629331968E+18</v>
      </c>
      <c r="AT412" s="75">
        <f t="shared" si="477"/>
        <v>1.6666149479164415E+21</v>
      </c>
      <c r="AU412" s="75">
        <f t="shared" si="478"/>
        <v>3.3903591316035113E+21</v>
      </c>
      <c r="AV412" s="75">
        <f t="shared" si="479"/>
        <v>1.3886911003048044E+26</v>
      </c>
      <c r="AW412" s="75">
        <f t="shared" si="480"/>
        <v>356625.06666666665</v>
      </c>
      <c r="AX412" s="106">
        <f t="shared" si="481"/>
        <v>2.0342786051703485</v>
      </c>
      <c r="AY412" s="79">
        <f>AX412/(($C412/AR$3))</f>
        <v>0.18286425724903066</v>
      </c>
      <c r="AZ412" s="76">
        <f t="shared" si="482"/>
        <v>304</v>
      </c>
      <c r="BA412" s="76">
        <f t="shared" si="483"/>
        <v>10</v>
      </c>
      <c r="BB412" s="76">
        <v>1</v>
      </c>
      <c r="BC412" s="67">
        <f t="shared" si="484"/>
        <v>1.51</v>
      </c>
      <c r="BD412" s="75">
        <f>BD411*BB412</f>
        <v>1.639390814208E+16</v>
      </c>
      <c r="BE412" s="75">
        <f t="shared" si="485"/>
        <v>7.5254595935404032E+18</v>
      </c>
      <c r="BF412" s="75">
        <f t="shared" si="486"/>
        <v>2.0073529305434518E+19</v>
      </c>
      <c r="BG412" s="75">
        <f t="shared" si="487"/>
        <v>1.3886911003048044E+26</v>
      </c>
      <c r="BH412" s="75">
        <f t="shared" si="488"/>
        <v>356625.06666666665</v>
      </c>
      <c r="BI412" s="106">
        <f t="shared" si="489"/>
        <v>2.6674157313481488</v>
      </c>
      <c r="BJ412" s="79">
        <f>BI412/(($C412/BC$3))</f>
        <v>0.27325629269577373</v>
      </c>
      <c r="BK412" s="76">
        <f t="shared" si="490"/>
        <v>254</v>
      </c>
      <c r="BL412" s="76">
        <f t="shared" si="491"/>
        <v>10</v>
      </c>
      <c r="BM412" s="76">
        <v>1</v>
      </c>
      <c r="BN412" s="67">
        <f t="shared" si="492"/>
        <v>1.76</v>
      </c>
      <c r="BO412" s="75">
        <f>BO411*BM412</f>
        <v>5204415283200</v>
      </c>
      <c r="BP412" s="75">
        <f t="shared" si="493"/>
        <v>2326581808201728</v>
      </c>
      <c r="BQ412" s="75">
        <f t="shared" si="494"/>
        <v>1.9603055962338332E+16</v>
      </c>
      <c r="BR412" s="75">
        <f t="shared" si="495"/>
        <v>1.3886911003048044E+26</v>
      </c>
      <c r="BS412" s="75">
        <f t="shared" si="496"/>
        <v>356625.06666666665</v>
      </c>
      <c r="BT412" s="106">
        <f t="shared" si="497"/>
        <v>8.4256895215260084</v>
      </c>
      <c r="BU412" s="79">
        <f>BT412/(($C412/BN$3))</f>
        <v>1.0060524801822099</v>
      </c>
      <c r="BV412" s="76">
        <f t="shared" si="498"/>
        <v>199</v>
      </c>
      <c r="BW412" s="76">
        <f t="shared" si="499"/>
        <v>10</v>
      </c>
      <c r="BX412" s="76">
        <v>1</v>
      </c>
      <c r="BY412" s="67">
        <f t="shared" si="500"/>
        <v>2.0350000000000001</v>
      </c>
      <c r="BZ412" s="75">
        <f>BZ411*BX412</f>
        <v>1896652800</v>
      </c>
      <c r="CA412" s="75">
        <f t="shared" si="501"/>
        <v>768078001152</v>
      </c>
      <c r="CB412" s="75">
        <f t="shared" si="502"/>
        <v>9571804669110.4785</v>
      </c>
      <c r="CC412" s="75">
        <f t="shared" si="503"/>
        <v>1.3886911003048044E+26</v>
      </c>
      <c r="CD412" s="75">
        <f t="shared" si="504"/>
        <v>356625.06666666665</v>
      </c>
      <c r="CE412" s="106">
        <f t="shared" si="505"/>
        <v>12.462021636805416</v>
      </c>
      <c r="CF412" s="79">
        <f>CE412/(($C412/BY$3))</f>
        <v>1.720502987170897</v>
      </c>
      <c r="CG412" s="76">
        <f t="shared" si="506"/>
        <v>149</v>
      </c>
      <c r="CH412" s="76">
        <f t="shared" si="507"/>
        <v>10</v>
      </c>
      <c r="CI412" s="76">
        <v>1</v>
      </c>
      <c r="CJ412" s="67">
        <f t="shared" si="508"/>
        <v>2.2850000000000001</v>
      </c>
      <c r="CK412" s="75">
        <f>CK411*CI412</f>
        <v>9676800</v>
      </c>
      <c r="CL412" s="75">
        <f t="shared" si="509"/>
        <v>3294611712</v>
      </c>
      <c r="CM412" s="75">
        <f t="shared" si="510"/>
        <v>9347465497.1781693</v>
      </c>
      <c r="CN412" s="75">
        <f t="shared" si="511"/>
        <v>1.3886911003048044E+26</v>
      </c>
      <c r="CO412" s="75">
        <f t="shared" si="512"/>
        <v>356625.06666666665</v>
      </c>
      <c r="CP412" s="106">
        <f t="shared" si="513"/>
        <v>2.8371979202076512</v>
      </c>
      <c r="CQ412" s="79">
        <f>CP412/(($C412/CJ$3))</f>
        <v>0.43982342250166101</v>
      </c>
      <c r="CR412" s="76">
        <f t="shared" si="514"/>
        <v>86</v>
      </c>
      <c r="CS412" s="76">
        <f t="shared" si="515"/>
        <v>10</v>
      </c>
      <c r="CT412" s="76">
        <v>1</v>
      </c>
      <c r="CU412" s="67">
        <f t="shared" si="516"/>
        <v>2.6</v>
      </c>
      <c r="CV412" s="75">
        <f>CV411*CT412</f>
        <v>4800</v>
      </c>
      <c r="CW412" s="75">
        <f t="shared" si="517"/>
        <v>1073280</v>
      </c>
      <c r="CX412" s="75">
        <f t="shared" si="518"/>
        <v>1505621.9078617222</v>
      </c>
      <c r="CY412" s="75">
        <f t="shared" si="519"/>
        <v>1.3886911003048044E+26</v>
      </c>
      <c r="CZ412" s="75">
        <f t="shared" si="520"/>
        <v>356625.06666666665</v>
      </c>
      <c r="DA412" s="106">
        <f t="shared" si="521"/>
        <v>1.4028230357984144</v>
      </c>
      <c r="DB412" s="79">
        <f>DA412/(($C412/CU$3))</f>
        <v>0.24744504023581257</v>
      </c>
    </row>
    <row r="413" spans="1:106">
      <c r="A413" s="67">
        <v>8192</v>
      </c>
      <c r="B413" s="67">
        <f t="shared" si="449"/>
        <v>13.566666666666666</v>
      </c>
      <c r="C413" s="88">
        <f t="shared" si="523"/>
        <v>14.74</v>
      </c>
      <c r="D413" s="92"/>
      <c r="E413" s="70">
        <f t="shared" si="450"/>
        <v>3.1903743650383032E+24</v>
      </c>
      <c r="F413" s="67">
        <f t="shared" si="522"/>
        <v>81.400000000000048</v>
      </c>
      <c r="G413" s="71">
        <v>407</v>
      </c>
      <c r="H413" s="76">
        <f t="shared" si="451"/>
        <v>407</v>
      </c>
      <c r="I413" s="76">
        <f t="shared" si="452"/>
        <v>10</v>
      </c>
      <c r="J413" s="76">
        <v>1</v>
      </c>
      <c r="K413" s="67">
        <f t="shared" si="453"/>
        <v>1</v>
      </c>
      <c r="L413" s="75">
        <f>L412*J413</f>
        <v>1.32790655950848E+22</v>
      </c>
      <c r="M413" s="75">
        <f t="shared" si="454"/>
        <v>5.4045796971995133E+24</v>
      </c>
      <c r="N413" s="75">
        <f t="shared" si="455"/>
        <v>3.1903743650383034E+25</v>
      </c>
      <c r="O413" s="75">
        <f t="shared" si="456"/>
        <v>1.5951871825191516E+26</v>
      </c>
      <c r="P413" s="75">
        <f t="shared" si="457"/>
        <v>356898.1333333333</v>
      </c>
      <c r="Q413" s="106">
        <f t="shared" si="524"/>
        <v>5.9030943085018377</v>
      </c>
      <c r="R413" s="79">
        <f>Q413/(($C413/K$3))</f>
        <v>0.4004812963705453</v>
      </c>
      <c r="S413" s="76">
        <f t="shared" si="458"/>
        <v>397</v>
      </c>
      <c r="T413" s="76">
        <f t="shared" si="459"/>
        <v>10</v>
      </c>
      <c r="U413" s="76">
        <v>1</v>
      </c>
      <c r="V413" s="67">
        <f t="shared" si="460"/>
        <v>1.05</v>
      </c>
      <c r="W413" s="75">
        <f>W412*U413</f>
        <v>8.8527103967232E+20</v>
      </c>
      <c r="X413" s="75">
        <f t="shared" si="461"/>
        <v>3.6902523288740659E+23</v>
      </c>
      <c r="Y413" s="75">
        <f t="shared" si="462"/>
        <v>7.975935912595751E+24</v>
      </c>
      <c r="Z413" s="75">
        <f t="shared" si="463"/>
        <v>1.5951871825191516E+26</v>
      </c>
      <c r="AA413" s="75">
        <f t="shared" si="464"/>
        <v>356898.1333333333</v>
      </c>
      <c r="AB413" s="106">
        <f t="shared" si="465"/>
        <v>21.613524501261654</v>
      </c>
      <c r="AC413" s="79">
        <f>AB413/(($C413/V$3))</f>
        <v>1.5396336992079198</v>
      </c>
      <c r="AD413" s="76">
        <f t="shared" si="466"/>
        <v>372</v>
      </c>
      <c r="AE413" s="76">
        <f t="shared" si="467"/>
        <v>10</v>
      </c>
      <c r="AF413" s="76">
        <v>1</v>
      </c>
      <c r="AG413" s="67">
        <f t="shared" si="468"/>
        <v>1.175</v>
      </c>
      <c r="AH413" s="75">
        <f>AH412*AF413</f>
        <v>5.532943997952E+19</v>
      </c>
      <c r="AI413" s="75">
        <f t="shared" si="469"/>
        <v>2.4184498215048194E+22</v>
      </c>
      <c r="AJ413" s="75">
        <f t="shared" si="470"/>
        <v>2.4924799726861685E+23</v>
      </c>
      <c r="AK413" s="75">
        <f t="shared" si="471"/>
        <v>1.5951871825191516E+26</v>
      </c>
      <c r="AL413" s="75">
        <f t="shared" si="472"/>
        <v>356898.1333333333</v>
      </c>
      <c r="AM413" s="106">
        <f t="shared" si="473"/>
        <v>10.306105797701793</v>
      </c>
      <c r="AN413" s="79">
        <f>AM413/(($C413/AG$3))</f>
        <v>0.82155185293755817</v>
      </c>
      <c r="AO413" s="76">
        <f t="shared" si="474"/>
        <v>342</v>
      </c>
      <c r="AP413" s="76">
        <f t="shared" si="475"/>
        <v>10</v>
      </c>
      <c r="AQ413" s="76">
        <v>1</v>
      </c>
      <c r="AR413" s="67">
        <f t="shared" si="476"/>
        <v>1.325</v>
      </c>
      <c r="AS413" s="75">
        <f>AS412*AQ413</f>
        <v>3.688629331968E+18</v>
      </c>
      <c r="AT413" s="75">
        <f t="shared" si="477"/>
        <v>1.6715023817812992E+21</v>
      </c>
      <c r="AU413" s="75">
        <f t="shared" si="478"/>
        <v>3.8944999573221304E+21</v>
      </c>
      <c r="AV413" s="75">
        <f t="shared" si="479"/>
        <v>1.5951871825191516E+26</v>
      </c>
      <c r="AW413" s="75">
        <f t="shared" si="480"/>
        <v>356898.1333333333</v>
      </c>
      <c r="AX413" s="106">
        <f t="shared" si="481"/>
        <v>2.3299398192731324</v>
      </c>
      <c r="AY413" s="79">
        <f>AX413/(($C413/AR$3))</f>
        <v>0.20944167303506786</v>
      </c>
      <c r="AZ413" s="76">
        <f t="shared" si="482"/>
        <v>305</v>
      </c>
      <c r="BA413" s="76">
        <f t="shared" si="483"/>
        <v>10</v>
      </c>
      <c r="BB413" s="76">
        <v>1</v>
      </c>
      <c r="BC413" s="67">
        <f t="shared" si="484"/>
        <v>1.51</v>
      </c>
      <c r="BD413" s="75">
        <f>BD412*BB413</f>
        <v>1.639390814208E+16</v>
      </c>
      <c r="BE413" s="75">
        <f t="shared" si="485"/>
        <v>7.550214394834944E+18</v>
      </c>
      <c r="BF413" s="75">
        <f t="shared" si="486"/>
        <v>2.3058430092137411E+19</v>
      </c>
      <c r="BG413" s="75">
        <f t="shared" si="487"/>
        <v>1.5951871825191516E+26</v>
      </c>
      <c r="BH413" s="75">
        <f t="shared" si="488"/>
        <v>356898.1333333333</v>
      </c>
      <c r="BI413" s="106">
        <f t="shared" si="489"/>
        <v>3.0540099772413805</v>
      </c>
      <c r="BJ413" s="79">
        <f>BI413/(($C413/BC$3))</f>
        <v>0.31285990947316722</v>
      </c>
      <c r="BK413" s="76">
        <f t="shared" si="490"/>
        <v>255</v>
      </c>
      <c r="BL413" s="76">
        <f t="shared" si="491"/>
        <v>10</v>
      </c>
      <c r="BM413" s="76">
        <v>1</v>
      </c>
      <c r="BN413" s="67">
        <f t="shared" si="492"/>
        <v>1.76</v>
      </c>
      <c r="BO413" s="75">
        <f>BO412*BM413</f>
        <v>5204415283200</v>
      </c>
      <c r="BP413" s="75">
        <f t="shared" si="493"/>
        <v>2335741579100160</v>
      </c>
      <c r="BQ413" s="75">
        <f t="shared" si="494"/>
        <v>2.2517998136852864E+16</v>
      </c>
      <c r="BR413" s="75">
        <f t="shared" si="495"/>
        <v>1.5951871825191516E+26</v>
      </c>
      <c r="BS413" s="75">
        <f t="shared" si="496"/>
        <v>356898.1333333333</v>
      </c>
      <c r="BT413" s="106">
        <f t="shared" si="497"/>
        <v>9.6406204942962397</v>
      </c>
      <c r="BU413" s="79">
        <f>BT413/(($C413/BN$3))</f>
        <v>1.1511188649905957</v>
      </c>
      <c r="BV413" s="76">
        <f t="shared" si="498"/>
        <v>200</v>
      </c>
      <c r="BW413" s="76">
        <f t="shared" si="499"/>
        <v>10</v>
      </c>
      <c r="BX413" s="76">
        <v>14</v>
      </c>
      <c r="BY413" s="67">
        <f t="shared" si="500"/>
        <v>2.0350000000000001</v>
      </c>
      <c r="BZ413" s="75">
        <f>BZ412*BX413</f>
        <v>26553139200</v>
      </c>
      <c r="CA413" s="75">
        <f t="shared" si="501"/>
        <v>10807127654400</v>
      </c>
      <c r="CB413" s="75">
        <f t="shared" si="502"/>
        <v>10995116277760.146</v>
      </c>
      <c r="CC413" s="75">
        <f t="shared" si="503"/>
        <v>1.5951871825191516E+26</v>
      </c>
      <c r="CD413" s="75">
        <f t="shared" si="504"/>
        <v>356898.1333333333</v>
      </c>
      <c r="CE413" s="106">
        <f t="shared" si="505"/>
        <v>1.0173948739546543</v>
      </c>
      <c r="CF413" s="79">
        <f>CE413/(($C413/BY$3))</f>
        <v>0.14046123259821722</v>
      </c>
      <c r="CG413" s="76">
        <f t="shared" si="506"/>
        <v>150</v>
      </c>
      <c r="CH413" s="76">
        <f t="shared" si="507"/>
        <v>10</v>
      </c>
      <c r="CI413" s="76">
        <v>1</v>
      </c>
      <c r="CJ413" s="67">
        <f t="shared" si="508"/>
        <v>2.2850000000000001</v>
      </c>
      <c r="CK413" s="75">
        <f>CK412*CI413</f>
        <v>9676800</v>
      </c>
      <c r="CL413" s="75">
        <f t="shared" si="509"/>
        <v>3316723200</v>
      </c>
      <c r="CM413" s="75">
        <f t="shared" si="510"/>
        <v>10737418240.000107</v>
      </c>
      <c r="CN413" s="75">
        <f t="shared" si="511"/>
        <v>1.5951871825191516E+26</v>
      </c>
      <c r="CO413" s="75">
        <f t="shared" si="512"/>
        <v>356898.1333333333</v>
      </c>
      <c r="CP413" s="106">
        <f t="shared" si="513"/>
        <v>3.2373573531852484</v>
      </c>
      <c r="CQ413" s="79">
        <f>CP413/(($C413/CJ$3))</f>
        <v>0.50185627897071194</v>
      </c>
      <c r="CR413" s="76">
        <f t="shared" si="514"/>
        <v>87</v>
      </c>
      <c r="CS413" s="76">
        <f t="shared" si="515"/>
        <v>10</v>
      </c>
      <c r="CT413" s="76">
        <v>1</v>
      </c>
      <c r="CU413" s="67">
        <f t="shared" si="516"/>
        <v>2.6</v>
      </c>
      <c r="CV413" s="75">
        <f>CV412*CT413</f>
        <v>4800</v>
      </c>
      <c r="CW413" s="75">
        <f t="shared" si="517"/>
        <v>1085760</v>
      </c>
      <c r="CX413" s="75">
        <f t="shared" si="518"/>
        <v>1729505.4088082581</v>
      </c>
      <c r="CY413" s="75">
        <f t="shared" si="519"/>
        <v>1.5951871825191516E+26</v>
      </c>
      <c r="CZ413" s="75">
        <f t="shared" si="520"/>
        <v>356898.1333333333</v>
      </c>
      <c r="DA413" s="106">
        <f t="shared" si="521"/>
        <v>1.5928984387049239</v>
      </c>
      <c r="DB413" s="79">
        <f>DA413/(($C413/CU$3))</f>
        <v>0.28097258755989157</v>
      </c>
    </row>
    <row r="414" spans="1:106">
      <c r="A414" s="67">
        <v>8192</v>
      </c>
      <c r="B414" s="67">
        <f t="shared" si="449"/>
        <v>13.6</v>
      </c>
      <c r="C414" s="88">
        <f t="shared" si="523"/>
        <v>14.74</v>
      </c>
      <c r="D414" s="92"/>
      <c r="E414" s="70">
        <f t="shared" si="450"/>
        <v>3.6647777849442088E+24</v>
      </c>
      <c r="F414" s="67">
        <f t="shared" si="522"/>
        <v>81.600000000000037</v>
      </c>
      <c r="G414" s="71">
        <v>408</v>
      </c>
      <c r="H414" s="76">
        <f t="shared" si="451"/>
        <v>408</v>
      </c>
      <c r="I414" s="76">
        <f t="shared" si="452"/>
        <v>10</v>
      </c>
      <c r="J414" s="76">
        <v>1</v>
      </c>
      <c r="K414" s="67">
        <f t="shared" si="453"/>
        <v>1</v>
      </c>
      <c r="L414" s="75">
        <f>L413*J414</f>
        <v>1.32790655950848E+22</v>
      </c>
      <c r="M414" s="75">
        <f t="shared" si="454"/>
        <v>5.4178587627945979E+24</v>
      </c>
      <c r="N414" s="75">
        <f t="shared" si="455"/>
        <v>3.664777784944209E+25</v>
      </c>
      <c r="O414" s="75">
        <f t="shared" si="456"/>
        <v>1.8323888924721047E+26</v>
      </c>
      <c r="P414" s="75">
        <f t="shared" si="457"/>
        <v>357171.20000000001</v>
      </c>
      <c r="Q414" s="106">
        <f t="shared" si="524"/>
        <v>6.764254930584185</v>
      </c>
      <c r="R414" s="79">
        <f>Q414/(($C414/K$3))</f>
        <v>0.45890467643040606</v>
      </c>
      <c r="S414" s="76">
        <f t="shared" si="458"/>
        <v>398</v>
      </c>
      <c r="T414" s="76">
        <f t="shared" si="459"/>
        <v>10</v>
      </c>
      <c r="U414" s="76">
        <v>1</v>
      </c>
      <c r="V414" s="67">
        <f t="shared" si="460"/>
        <v>1.05</v>
      </c>
      <c r="W414" s="75">
        <f>W413*U414</f>
        <v>8.8527103967232E+20</v>
      </c>
      <c r="X414" s="75">
        <f t="shared" si="461"/>
        <v>3.6995476747906256E+23</v>
      </c>
      <c r="Y414" s="75">
        <f t="shared" si="462"/>
        <v>9.1619444623605151E+24</v>
      </c>
      <c r="Z414" s="75">
        <f t="shared" si="463"/>
        <v>1.8323888924721047E+26</v>
      </c>
      <c r="AA414" s="75">
        <f t="shared" si="464"/>
        <v>357171.20000000001</v>
      </c>
      <c r="AB414" s="106">
        <f t="shared" si="465"/>
        <v>24.765039587924843</v>
      </c>
      <c r="AC414" s="79">
        <f>AB414/(($C414/V$3))</f>
        <v>1.7641310425590966</v>
      </c>
      <c r="AD414" s="76">
        <f t="shared" si="466"/>
        <v>373</v>
      </c>
      <c r="AE414" s="76">
        <f t="shared" si="467"/>
        <v>10</v>
      </c>
      <c r="AF414" s="76">
        <v>1</v>
      </c>
      <c r="AG414" s="67">
        <f t="shared" si="468"/>
        <v>1.175</v>
      </c>
      <c r="AH414" s="75">
        <f>AH413*AF414</f>
        <v>5.532943997952E+19</v>
      </c>
      <c r="AI414" s="75">
        <f t="shared" si="469"/>
        <v>2.4249510307024127E+22</v>
      </c>
      <c r="AJ414" s="75">
        <f t="shared" si="470"/>
        <v>2.8631076444876566E+23</v>
      </c>
      <c r="AK414" s="75">
        <f t="shared" si="471"/>
        <v>1.8323888924721047E+26</v>
      </c>
      <c r="AL414" s="75">
        <f t="shared" si="472"/>
        <v>357171.20000000001</v>
      </c>
      <c r="AM414" s="106">
        <f t="shared" si="473"/>
        <v>11.806867884083941</v>
      </c>
      <c r="AN414" s="79">
        <f>AM414/(($C414/AG$3))</f>
        <v>0.94118519428755976</v>
      </c>
      <c r="AO414" s="76">
        <f t="shared" si="474"/>
        <v>343</v>
      </c>
      <c r="AP414" s="76">
        <f t="shared" si="475"/>
        <v>10</v>
      </c>
      <c r="AQ414" s="76">
        <v>1</v>
      </c>
      <c r="AR414" s="67">
        <f t="shared" si="476"/>
        <v>1.325</v>
      </c>
      <c r="AS414" s="75">
        <f>AS413*AQ414</f>
        <v>3.688629331968E+18</v>
      </c>
      <c r="AT414" s="75">
        <f t="shared" si="477"/>
        <v>1.676389815646157E+21</v>
      </c>
      <c r="AU414" s="75">
        <f t="shared" si="478"/>
        <v>4.4736056945119545E+21</v>
      </c>
      <c r="AV414" s="75">
        <f t="shared" si="479"/>
        <v>1.8323888924721047E+26</v>
      </c>
      <c r="AW414" s="75">
        <f t="shared" si="480"/>
        <v>357171.20000000001</v>
      </c>
      <c r="AX414" s="106">
        <f t="shared" si="481"/>
        <v>2.6685951279104039</v>
      </c>
      <c r="AY414" s="79">
        <f>AX414/(($C414/AR$3))</f>
        <v>0.23988389039900171</v>
      </c>
      <c r="AZ414" s="76">
        <f t="shared" si="482"/>
        <v>306</v>
      </c>
      <c r="BA414" s="76">
        <f t="shared" si="483"/>
        <v>10</v>
      </c>
      <c r="BB414" s="76">
        <v>1</v>
      </c>
      <c r="BC414" s="67">
        <f t="shared" si="484"/>
        <v>1.51</v>
      </c>
      <c r="BD414" s="75">
        <f>BD413*BB414</f>
        <v>1.639390814208E+16</v>
      </c>
      <c r="BE414" s="75">
        <f t="shared" si="485"/>
        <v>7.5749691961294848E+18</v>
      </c>
      <c r="BF414" s="75">
        <f t="shared" si="486"/>
        <v>2.6487180715652375E+19</v>
      </c>
      <c r="BG414" s="75">
        <f t="shared" si="487"/>
        <v>1.8323888924721047E+26</v>
      </c>
      <c r="BH414" s="75">
        <f t="shared" si="488"/>
        <v>357171.20000000001</v>
      </c>
      <c r="BI414" s="106">
        <f t="shared" si="489"/>
        <v>3.4966717394951647</v>
      </c>
      <c r="BJ414" s="79">
        <f>BI414/(($C414/BC$3))</f>
        <v>0.35820721347609896</v>
      </c>
      <c r="BK414" s="76">
        <f t="shared" si="490"/>
        <v>256</v>
      </c>
      <c r="BL414" s="76">
        <f t="shared" si="491"/>
        <v>10</v>
      </c>
      <c r="BM414" s="76">
        <v>1</v>
      </c>
      <c r="BN414" s="67">
        <f t="shared" si="492"/>
        <v>1.76</v>
      </c>
      <c r="BO414" s="75">
        <f>BO413*BM414</f>
        <v>5204415283200</v>
      </c>
      <c r="BP414" s="75">
        <f t="shared" si="493"/>
        <v>2344901349998592</v>
      </c>
      <c r="BQ414" s="75">
        <f t="shared" si="494"/>
        <v>2.5866387417629184E+16</v>
      </c>
      <c r="BR414" s="75">
        <f t="shared" si="495"/>
        <v>1.8323888924721047E+26</v>
      </c>
      <c r="BS414" s="75">
        <f t="shared" si="496"/>
        <v>357171.20000000001</v>
      </c>
      <c r="BT414" s="106">
        <f t="shared" si="497"/>
        <v>11.030906446296649</v>
      </c>
      <c r="BU414" s="79">
        <f>BT414/(($C414/BN$3))</f>
        <v>1.3171231577667641</v>
      </c>
      <c r="BV414" s="76">
        <f t="shared" si="498"/>
        <v>201</v>
      </c>
      <c r="BW414" s="76">
        <f t="shared" si="499"/>
        <v>10</v>
      </c>
      <c r="BX414" s="76">
        <v>1</v>
      </c>
      <c r="BY414" s="67">
        <f t="shared" si="500"/>
        <v>2.0350000000000001</v>
      </c>
      <c r="BZ414" s="75">
        <f>BZ413*BX414</f>
        <v>26553139200</v>
      </c>
      <c r="CA414" s="75">
        <f t="shared" si="501"/>
        <v>10861163292672</v>
      </c>
      <c r="CB414" s="75">
        <f t="shared" si="502"/>
        <v>12630071981264.203</v>
      </c>
      <c r="CC414" s="75">
        <f t="shared" si="503"/>
        <v>1.8323888924721047E+26</v>
      </c>
      <c r="CD414" s="75">
        <f t="shared" si="504"/>
        <v>357171.20000000001</v>
      </c>
      <c r="CE414" s="106">
        <f t="shared" si="505"/>
        <v>1.1628654906409226</v>
      </c>
      <c r="CF414" s="79">
        <f>CE414/(($C414/BY$3))</f>
        <v>0.16054486251385872</v>
      </c>
      <c r="CG414" s="76">
        <f t="shared" si="506"/>
        <v>151</v>
      </c>
      <c r="CH414" s="76">
        <f t="shared" si="507"/>
        <v>10</v>
      </c>
      <c r="CI414" s="76">
        <v>1</v>
      </c>
      <c r="CJ414" s="67">
        <f t="shared" si="508"/>
        <v>2.2850000000000001</v>
      </c>
      <c r="CK414" s="75">
        <f>CK413*CI414</f>
        <v>9676800</v>
      </c>
      <c r="CL414" s="75">
        <f t="shared" si="509"/>
        <v>3338834688</v>
      </c>
      <c r="CM414" s="75">
        <f t="shared" si="510"/>
        <v>12334054669.203283</v>
      </c>
      <c r="CN414" s="75">
        <f t="shared" si="511"/>
        <v>1.8323888924721047E+26</v>
      </c>
      <c r="CO414" s="75">
        <f t="shared" si="512"/>
        <v>357171.20000000001</v>
      </c>
      <c r="CP414" s="106">
        <f t="shared" si="513"/>
        <v>3.6941196021272686</v>
      </c>
      <c r="CQ414" s="79">
        <f>CP414/(($C414/CJ$3))</f>
        <v>0.57266372393899656</v>
      </c>
      <c r="CR414" s="76">
        <f t="shared" si="514"/>
        <v>88</v>
      </c>
      <c r="CS414" s="76">
        <f t="shared" si="515"/>
        <v>10</v>
      </c>
      <c r="CT414" s="76">
        <v>1</v>
      </c>
      <c r="CU414" s="67">
        <f t="shared" si="516"/>
        <v>2.6</v>
      </c>
      <c r="CV414" s="75">
        <f>CV413*CT414</f>
        <v>4800</v>
      </c>
      <c r="CW414" s="75">
        <f t="shared" si="517"/>
        <v>1098240</v>
      </c>
      <c r="CX414" s="75">
        <f t="shared" si="518"/>
        <v>1986680.0180565205</v>
      </c>
      <c r="CY414" s="75">
        <f t="shared" si="519"/>
        <v>1.8323888924721047E+26</v>
      </c>
      <c r="CZ414" s="75">
        <f t="shared" si="520"/>
        <v>357171.20000000001</v>
      </c>
      <c r="DA414" s="106">
        <f t="shared" si="521"/>
        <v>1.8089670910333993</v>
      </c>
      <c r="DB414" s="79">
        <f>DA414/(($C414/CU$3))</f>
        <v>0.31908510425283837</v>
      </c>
    </row>
    <row r="415" spans="1:106">
      <c r="A415" s="67">
        <v>8192</v>
      </c>
      <c r="B415" s="67">
        <f t="shared" si="449"/>
        <v>13.633333333333333</v>
      </c>
      <c r="C415" s="88">
        <f t="shared" si="523"/>
        <v>14.74</v>
      </c>
      <c r="D415" s="92"/>
      <c r="E415" s="70">
        <f t="shared" si="450"/>
        <v>4.2097242129950913E+24</v>
      </c>
      <c r="F415" s="67">
        <f t="shared" si="522"/>
        <v>81.80000000000004</v>
      </c>
      <c r="G415" s="71">
        <v>409</v>
      </c>
      <c r="H415" s="76">
        <f t="shared" si="451"/>
        <v>409</v>
      </c>
      <c r="I415" s="76">
        <f t="shared" si="452"/>
        <v>10</v>
      </c>
      <c r="J415" s="76">
        <v>1</v>
      </c>
      <c r="K415" s="67">
        <f t="shared" si="453"/>
        <v>1</v>
      </c>
      <c r="L415" s="75">
        <f>L414*J415</f>
        <v>1.32790655950848E+22</v>
      </c>
      <c r="M415" s="75">
        <f t="shared" si="454"/>
        <v>5.4311378283896835E+24</v>
      </c>
      <c r="N415" s="75">
        <f t="shared" si="455"/>
        <v>4.209724212995091E+25</v>
      </c>
      <c r="O415" s="75">
        <f t="shared" si="456"/>
        <v>2.1048621064975453E+26</v>
      </c>
      <c r="P415" s="75">
        <f t="shared" si="457"/>
        <v>357444.26666666666</v>
      </c>
      <c r="Q415" s="106">
        <f t="shared" si="524"/>
        <v>7.7510907401207714</v>
      </c>
      <c r="R415" s="79">
        <f>Q415/(($C415/K$3))</f>
        <v>0.52585418861063582</v>
      </c>
      <c r="S415" s="76">
        <f t="shared" si="458"/>
        <v>399</v>
      </c>
      <c r="T415" s="76">
        <f t="shared" si="459"/>
        <v>10</v>
      </c>
      <c r="U415" s="76">
        <v>1</v>
      </c>
      <c r="V415" s="67">
        <f t="shared" si="460"/>
        <v>1.05</v>
      </c>
      <c r="W415" s="75">
        <f>W414*U415</f>
        <v>8.8527103967232E+20</v>
      </c>
      <c r="X415" s="75">
        <f t="shared" si="461"/>
        <v>3.7088430207071847E+23</v>
      </c>
      <c r="Y415" s="75">
        <f t="shared" si="462"/>
        <v>1.0524310532487719E+25</v>
      </c>
      <c r="Z415" s="75">
        <f t="shared" si="463"/>
        <v>2.1048621064975453E+26</v>
      </c>
      <c r="AA415" s="75">
        <f t="shared" si="464"/>
        <v>357444.26666666666</v>
      </c>
      <c r="AB415" s="106">
        <f t="shared" si="465"/>
        <v>28.376263092636886</v>
      </c>
      <c r="AC415" s="79">
        <f>AB415/(($C415/V$3))</f>
        <v>2.0213755934374986</v>
      </c>
      <c r="AD415" s="76">
        <f t="shared" si="466"/>
        <v>374</v>
      </c>
      <c r="AE415" s="76">
        <f t="shared" si="467"/>
        <v>10</v>
      </c>
      <c r="AF415" s="76">
        <v>1</v>
      </c>
      <c r="AG415" s="67">
        <f t="shared" si="468"/>
        <v>1.175</v>
      </c>
      <c r="AH415" s="75">
        <f>AH414*AF415</f>
        <v>5.532943997952E+19</v>
      </c>
      <c r="AI415" s="75">
        <f t="shared" si="469"/>
        <v>2.4314522399000068E+22</v>
      </c>
      <c r="AJ415" s="75">
        <f t="shared" si="470"/>
        <v>3.2888470414024068E+23</v>
      </c>
      <c r="AK415" s="75">
        <f t="shared" si="471"/>
        <v>2.1048621064975453E+26</v>
      </c>
      <c r="AL415" s="75">
        <f t="shared" si="472"/>
        <v>357444.26666666666</v>
      </c>
      <c r="AM415" s="106">
        <f t="shared" si="473"/>
        <v>13.526266267675734</v>
      </c>
      <c r="AN415" s="79">
        <f>AM415/(($C415/AG$3))</f>
        <v>1.0782471414191988</v>
      </c>
      <c r="AO415" s="76">
        <f t="shared" si="474"/>
        <v>344</v>
      </c>
      <c r="AP415" s="76">
        <f t="shared" si="475"/>
        <v>10</v>
      </c>
      <c r="AQ415" s="76">
        <v>1</v>
      </c>
      <c r="AR415" s="67">
        <f t="shared" si="476"/>
        <v>1.325</v>
      </c>
      <c r="AS415" s="75">
        <f>AS414*AQ415</f>
        <v>3.688629331968E+18</v>
      </c>
      <c r="AT415" s="75">
        <f t="shared" si="477"/>
        <v>1.6812772495110143E+21</v>
      </c>
      <c r="AU415" s="75">
        <f t="shared" si="478"/>
        <v>5.1388235021912501E+21</v>
      </c>
      <c r="AV415" s="75">
        <f t="shared" si="479"/>
        <v>2.1048621064975453E+26</v>
      </c>
      <c r="AW415" s="75">
        <f t="shared" si="480"/>
        <v>357444.26666666666</v>
      </c>
      <c r="AX415" s="106">
        <f t="shared" si="481"/>
        <v>3.0564997555791793</v>
      </c>
      <c r="AY415" s="79">
        <f>AX415/(($C415/AR$3))</f>
        <v>0.27475320055240249</v>
      </c>
      <c r="AZ415" s="76">
        <f t="shared" si="482"/>
        <v>307</v>
      </c>
      <c r="BA415" s="76">
        <f t="shared" si="483"/>
        <v>10</v>
      </c>
      <c r="BB415" s="76">
        <v>1</v>
      </c>
      <c r="BC415" s="67">
        <f t="shared" si="484"/>
        <v>1.51</v>
      </c>
      <c r="BD415" s="75">
        <f>BD414*BB415</f>
        <v>1.639390814208E+16</v>
      </c>
      <c r="BE415" s="75">
        <f t="shared" si="485"/>
        <v>7.5997239974240256E+18</v>
      </c>
      <c r="BF415" s="75">
        <f t="shared" si="486"/>
        <v>3.0425780916579074E+19</v>
      </c>
      <c r="BG415" s="75">
        <f t="shared" si="487"/>
        <v>2.1048621064975453E+26</v>
      </c>
      <c r="BH415" s="75">
        <f t="shared" si="488"/>
        <v>357444.26666666666</v>
      </c>
      <c r="BI415" s="106">
        <f t="shared" si="489"/>
        <v>4.0035376188519587</v>
      </c>
      <c r="BJ415" s="79">
        <f>BI415/(($C415/BC$3))</f>
        <v>0.41013173707370815</v>
      </c>
      <c r="BK415" s="76">
        <f t="shared" si="490"/>
        <v>257</v>
      </c>
      <c r="BL415" s="76">
        <f t="shared" si="491"/>
        <v>10</v>
      </c>
      <c r="BM415" s="76">
        <v>1</v>
      </c>
      <c r="BN415" s="67">
        <f t="shared" si="492"/>
        <v>1.76</v>
      </c>
      <c r="BO415" s="75">
        <f>BO414*BM415</f>
        <v>5204415283200</v>
      </c>
      <c r="BP415" s="75">
        <f t="shared" si="493"/>
        <v>2354061120897024</v>
      </c>
      <c r="BQ415" s="75">
        <f t="shared" si="494"/>
        <v>2.9712676676346648E+16</v>
      </c>
      <c r="BR415" s="75">
        <f t="shared" si="495"/>
        <v>2.1048621064975453E+26</v>
      </c>
      <c r="BS415" s="75">
        <f t="shared" si="496"/>
        <v>357444.26666666666</v>
      </c>
      <c r="BT415" s="106">
        <f t="shared" si="497"/>
        <v>12.621879870742065</v>
      </c>
      <c r="BU415" s="79">
        <f>BT415/(($C415/BN$3))</f>
        <v>1.5070901338199481</v>
      </c>
      <c r="BV415" s="76">
        <f t="shared" si="498"/>
        <v>202</v>
      </c>
      <c r="BW415" s="76">
        <f t="shared" si="499"/>
        <v>10</v>
      </c>
      <c r="BX415" s="76">
        <v>1</v>
      </c>
      <c r="BY415" s="67">
        <f t="shared" si="500"/>
        <v>2.0350000000000001</v>
      </c>
      <c r="BZ415" s="75">
        <f>BZ414*BX415</f>
        <v>26553139200</v>
      </c>
      <c r="CA415" s="75">
        <f t="shared" si="501"/>
        <v>10915198930944</v>
      </c>
      <c r="CB415" s="75">
        <f t="shared" si="502"/>
        <v>14508142908372.336</v>
      </c>
      <c r="CC415" s="75">
        <f t="shared" si="503"/>
        <v>2.1048621064975453E+26</v>
      </c>
      <c r="CD415" s="75">
        <f t="shared" si="504"/>
        <v>357444.26666666666</v>
      </c>
      <c r="CE415" s="106">
        <f t="shared" si="505"/>
        <v>1.3291688956068894</v>
      </c>
      <c r="CF415" s="79">
        <f>CE415/(($C415/BY$3))</f>
        <v>0.18350466096065265</v>
      </c>
      <c r="CG415" s="76">
        <f t="shared" si="506"/>
        <v>152</v>
      </c>
      <c r="CH415" s="76">
        <f t="shared" si="507"/>
        <v>10</v>
      </c>
      <c r="CI415" s="76">
        <v>1</v>
      </c>
      <c r="CJ415" s="67">
        <f t="shared" si="508"/>
        <v>2.2850000000000001</v>
      </c>
      <c r="CK415" s="75">
        <f>CK414*CI415</f>
        <v>9676800</v>
      </c>
      <c r="CL415" s="75">
        <f t="shared" si="509"/>
        <v>3360946176</v>
      </c>
      <c r="CM415" s="75">
        <f t="shared" si="510"/>
        <v>14168108308.95731</v>
      </c>
      <c r="CN415" s="75">
        <f t="shared" si="511"/>
        <v>2.1048621064975453E+26</v>
      </c>
      <c r="CO415" s="75">
        <f t="shared" si="512"/>
        <v>357444.26666666666</v>
      </c>
      <c r="CP415" s="106">
        <f t="shared" si="513"/>
        <v>4.2155118133487504</v>
      </c>
      <c r="CQ415" s="79">
        <f>CP415/(($C415/CJ$3))</f>
        <v>0.65349012846010146</v>
      </c>
      <c r="CR415" s="76">
        <f t="shared" si="514"/>
        <v>89</v>
      </c>
      <c r="CS415" s="76">
        <f t="shared" si="515"/>
        <v>10</v>
      </c>
      <c r="CT415" s="76">
        <v>1</v>
      </c>
      <c r="CU415" s="67">
        <f t="shared" si="516"/>
        <v>2.6</v>
      </c>
      <c r="CV415" s="75">
        <f>CV414*CT415</f>
        <v>4800</v>
      </c>
      <c r="CW415" s="75">
        <f t="shared" si="517"/>
        <v>1110720</v>
      </c>
      <c r="CX415" s="75">
        <f t="shared" si="518"/>
        <v>2282096.0686470056</v>
      </c>
      <c r="CY415" s="75">
        <f t="shared" si="519"/>
        <v>2.1048621064975453E+26</v>
      </c>
      <c r="CZ415" s="75">
        <f t="shared" si="520"/>
        <v>357444.26666666666</v>
      </c>
      <c r="DA415" s="106">
        <f t="shared" si="521"/>
        <v>2.0546096843912109</v>
      </c>
      <c r="DB415" s="79">
        <f>DA415/(($C415/CU$3))</f>
        <v>0.36241419127660435</v>
      </c>
    </row>
    <row r="416" spans="1:106">
      <c r="A416" s="67">
        <v>8192</v>
      </c>
      <c r="B416" s="67">
        <f t="shared" si="449"/>
        <v>13.666666666666666</v>
      </c>
      <c r="C416" s="88">
        <f t="shared" si="523"/>
        <v>14.74</v>
      </c>
      <c r="D416" s="92"/>
      <c r="E416" s="70">
        <f t="shared" si="450"/>
        <v>4.8357032784586488E+24</v>
      </c>
      <c r="F416" s="67">
        <f t="shared" si="522"/>
        <v>82.000000000000043</v>
      </c>
      <c r="G416" s="71">
        <v>410</v>
      </c>
      <c r="H416" s="76">
        <f t="shared" si="451"/>
        <v>410</v>
      </c>
      <c r="I416" s="76">
        <f t="shared" si="452"/>
        <v>10</v>
      </c>
      <c r="J416" s="76">
        <v>1</v>
      </c>
      <c r="K416" s="67">
        <f t="shared" si="453"/>
        <v>1</v>
      </c>
      <c r="L416" s="75">
        <f>L415*J416</f>
        <v>1.32790655950848E+22</v>
      </c>
      <c r="M416" s="75">
        <f t="shared" si="454"/>
        <v>5.4444168939847681E+24</v>
      </c>
      <c r="N416" s="75">
        <f t="shared" si="455"/>
        <v>4.835703278458649E+25</v>
      </c>
      <c r="O416" s="75">
        <f t="shared" si="456"/>
        <v>2.4178516392293243E+26</v>
      </c>
      <c r="P416" s="75">
        <f t="shared" si="457"/>
        <v>357717.33333333331</v>
      </c>
      <c r="Q416" s="106">
        <f t="shared" si="524"/>
        <v>8.8819489260665314</v>
      </c>
      <c r="R416" s="79">
        <f>Q416/(($C416/K$3))</f>
        <v>0.60257455400722737</v>
      </c>
      <c r="S416" s="76">
        <f t="shared" si="458"/>
        <v>400</v>
      </c>
      <c r="T416" s="76">
        <f t="shared" si="459"/>
        <v>10</v>
      </c>
      <c r="U416" s="76">
        <v>15</v>
      </c>
      <c r="V416" s="67">
        <f t="shared" si="460"/>
        <v>1.05</v>
      </c>
      <c r="W416" s="75">
        <f>W415*U416</f>
        <v>1.32790655950848E+22</v>
      </c>
      <c r="X416" s="75">
        <f t="shared" si="461"/>
        <v>5.5772075499356162E+24</v>
      </c>
      <c r="Y416" s="75">
        <f t="shared" si="462"/>
        <v>1.2089258196146616E+25</v>
      </c>
      <c r="Z416" s="75">
        <f t="shared" si="463"/>
        <v>2.4178516392293243E+26</v>
      </c>
      <c r="AA416" s="75">
        <f t="shared" si="464"/>
        <v>357717.33333333331</v>
      </c>
      <c r="AB416" s="106">
        <f t="shared" si="465"/>
        <v>2.1676184879090927</v>
      </c>
      <c r="AC416" s="79">
        <f>AB416/(($C416/V$3))</f>
        <v>0.15440972946435191</v>
      </c>
      <c r="AD416" s="76">
        <f t="shared" si="466"/>
        <v>375</v>
      </c>
      <c r="AE416" s="76">
        <f t="shared" si="467"/>
        <v>10</v>
      </c>
      <c r="AF416" s="76">
        <v>1</v>
      </c>
      <c r="AG416" s="67">
        <f t="shared" si="468"/>
        <v>1.175</v>
      </c>
      <c r="AH416" s="75">
        <f>AH415*AF416</f>
        <v>5.532943997952E+19</v>
      </c>
      <c r="AI416" s="75">
        <f t="shared" si="469"/>
        <v>2.4379534490976001E+22</v>
      </c>
      <c r="AJ416" s="75">
        <f t="shared" si="470"/>
        <v>3.7778931862958115E+23</v>
      </c>
      <c r="AK416" s="75">
        <f t="shared" si="471"/>
        <v>2.4178516392293243E+26</v>
      </c>
      <c r="AL416" s="75">
        <f t="shared" si="472"/>
        <v>357717.33333333331</v>
      </c>
      <c r="AM416" s="106">
        <f t="shared" si="473"/>
        <v>15.496166211435192</v>
      </c>
      <c r="AN416" s="79">
        <f>AM416/(($C416/AG$3))</f>
        <v>1.2352778357148135</v>
      </c>
      <c r="AO416" s="76">
        <f t="shared" si="474"/>
        <v>345</v>
      </c>
      <c r="AP416" s="76">
        <f t="shared" si="475"/>
        <v>10</v>
      </c>
      <c r="AQ416" s="76">
        <v>1</v>
      </c>
      <c r="AR416" s="67">
        <f t="shared" si="476"/>
        <v>1.325</v>
      </c>
      <c r="AS416" s="75">
        <f>AS415*AQ416</f>
        <v>3.688629331968E+18</v>
      </c>
      <c r="AT416" s="75">
        <f t="shared" si="477"/>
        <v>1.6861646833758718E+21</v>
      </c>
      <c r="AU416" s="75">
        <f t="shared" si="478"/>
        <v>5.9029581035871928E+21</v>
      </c>
      <c r="AV416" s="75">
        <f t="shared" si="479"/>
        <v>2.4178516392293243E+26</v>
      </c>
      <c r="AW416" s="75">
        <f t="shared" si="480"/>
        <v>357717.33333333331</v>
      </c>
      <c r="AX416" s="106">
        <f t="shared" si="481"/>
        <v>3.5008194405832742</v>
      </c>
      <c r="AY416" s="79">
        <f>AX416/(($C416/AR$3))</f>
        <v>0.31469374211484658</v>
      </c>
      <c r="AZ416" s="76">
        <f t="shared" si="482"/>
        <v>308</v>
      </c>
      <c r="BA416" s="76">
        <f t="shared" si="483"/>
        <v>10</v>
      </c>
      <c r="BB416" s="76">
        <v>1</v>
      </c>
      <c r="BC416" s="67">
        <f t="shared" si="484"/>
        <v>1.51</v>
      </c>
      <c r="BD416" s="75">
        <f>BD415*BB416</f>
        <v>1.639390814208E+16</v>
      </c>
      <c r="BE416" s="75">
        <f t="shared" si="485"/>
        <v>7.6244787987185664E+18</v>
      </c>
      <c r="BF416" s="75">
        <f t="shared" si="486"/>
        <v>3.4950044488374563E+19</v>
      </c>
      <c r="BG416" s="75">
        <f t="shared" si="487"/>
        <v>2.4178516392293243E+26</v>
      </c>
      <c r="BH416" s="75">
        <f t="shared" si="488"/>
        <v>357717.33333333331</v>
      </c>
      <c r="BI416" s="106">
        <f t="shared" si="489"/>
        <v>4.5839257227980701</v>
      </c>
      <c r="BJ416" s="79">
        <f>BI416/(($C416/BC$3))</f>
        <v>0.46958804894335726</v>
      </c>
      <c r="BK416" s="76">
        <f t="shared" si="490"/>
        <v>258</v>
      </c>
      <c r="BL416" s="76">
        <f t="shared" si="491"/>
        <v>10</v>
      </c>
      <c r="BM416" s="76">
        <v>1</v>
      </c>
      <c r="BN416" s="67">
        <f t="shared" si="492"/>
        <v>1.76</v>
      </c>
      <c r="BO416" s="75">
        <f>BO415*BM416</f>
        <v>5204415283200</v>
      </c>
      <c r="BP416" s="75">
        <f t="shared" si="493"/>
        <v>2363220891795456</v>
      </c>
      <c r="BQ416" s="75">
        <f t="shared" si="494"/>
        <v>3.4130902820678168E+16</v>
      </c>
      <c r="BR416" s="75">
        <f t="shared" si="495"/>
        <v>2.4178516392293243E+26</v>
      </c>
      <c r="BS416" s="75">
        <f t="shared" si="496"/>
        <v>357717.33333333331</v>
      </c>
      <c r="BT416" s="106">
        <f t="shared" si="497"/>
        <v>14.442536006334656</v>
      </c>
      <c r="BU416" s="79">
        <f>BT416/(($C416/BN$3))</f>
        <v>1.7244819112041381</v>
      </c>
      <c r="BV416" s="76">
        <f t="shared" si="498"/>
        <v>203</v>
      </c>
      <c r="BW416" s="76">
        <f t="shared" si="499"/>
        <v>10</v>
      </c>
      <c r="BX416" s="76">
        <v>1</v>
      </c>
      <c r="BY416" s="67">
        <f t="shared" si="500"/>
        <v>2.0350000000000001</v>
      </c>
      <c r="BZ416" s="75">
        <f>BZ415*BX416</f>
        <v>26553139200</v>
      </c>
      <c r="CA416" s="75">
        <f t="shared" si="501"/>
        <v>10969234569216</v>
      </c>
      <c r="CB416" s="75">
        <f t="shared" si="502"/>
        <v>16665479892909.199</v>
      </c>
      <c r="CC416" s="75">
        <f t="shared" si="503"/>
        <v>2.4178516392293243E+26</v>
      </c>
      <c r="CD416" s="75">
        <f t="shared" si="504"/>
        <v>357717.33333333331</v>
      </c>
      <c r="CE416" s="106">
        <f t="shared" si="505"/>
        <v>1.519292872055003</v>
      </c>
      <c r="CF416" s="79">
        <f>CE416/(($C416/BY$3))</f>
        <v>0.20975312039565341</v>
      </c>
      <c r="CG416" s="76">
        <f t="shared" si="506"/>
        <v>153</v>
      </c>
      <c r="CH416" s="76">
        <f t="shared" si="507"/>
        <v>10</v>
      </c>
      <c r="CI416" s="76">
        <v>1</v>
      </c>
      <c r="CJ416" s="67">
        <f t="shared" si="508"/>
        <v>2.2850000000000001</v>
      </c>
      <c r="CK416" s="75">
        <f>CK415*CI416</f>
        <v>9676800</v>
      </c>
      <c r="CL416" s="75">
        <f t="shared" si="509"/>
        <v>3383057664</v>
      </c>
      <c r="CM416" s="75">
        <f t="shared" si="510"/>
        <v>16274882707.91909</v>
      </c>
      <c r="CN416" s="75">
        <f t="shared" si="511"/>
        <v>2.4178516392293243E+26</v>
      </c>
      <c r="CO416" s="75">
        <f t="shared" si="512"/>
        <v>357717.33333333331</v>
      </c>
      <c r="CP416" s="106">
        <f t="shared" si="513"/>
        <v>4.8107021293501342</v>
      </c>
      <c r="CQ416" s="79">
        <f>CP416/(($C416/CJ$3))</f>
        <v>0.74575674121879632</v>
      </c>
      <c r="CR416" s="76">
        <f t="shared" si="514"/>
        <v>90</v>
      </c>
      <c r="CS416" s="76">
        <f t="shared" si="515"/>
        <v>10</v>
      </c>
      <c r="CT416" s="76">
        <v>1</v>
      </c>
      <c r="CU416" s="67">
        <f t="shared" si="516"/>
        <v>2.6</v>
      </c>
      <c r="CV416" s="75">
        <f>CV415*CT416</f>
        <v>4800</v>
      </c>
      <c r="CW416" s="75">
        <f t="shared" si="517"/>
        <v>1123200</v>
      </c>
      <c r="CX416" s="75">
        <f t="shared" si="518"/>
        <v>2621440.0000000158</v>
      </c>
      <c r="CY416" s="75">
        <f t="shared" si="519"/>
        <v>2.4178516392293243E+26</v>
      </c>
      <c r="CZ416" s="75">
        <f t="shared" si="520"/>
        <v>357717.33333333331</v>
      </c>
      <c r="DA416" s="106">
        <f t="shared" si="521"/>
        <v>2.333903133903148</v>
      </c>
      <c r="DB416" s="79">
        <f>DA416/(($C416/CU$3))</f>
        <v>0.4116789788431604</v>
      </c>
    </row>
    <row r="417" spans="1:106">
      <c r="A417" s="67">
        <v>8192</v>
      </c>
      <c r="B417" s="67">
        <f t="shared" si="449"/>
        <v>13.7</v>
      </c>
      <c r="C417" s="88">
        <f t="shared" si="523"/>
        <v>14.74</v>
      </c>
      <c r="D417" s="92"/>
      <c r="E417" s="70">
        <f t="shared" si="450"/>
        <v>5.5547644012192191E+24</v>
      </c>
      <c r="F417" s="67">
        <f t="shared" si="522"/>
        <v>82.200000000000045</v>
      </c>
      <c r="G417" s="71">
        <v>411</v>
      </c>
      <c r="H417" s="76">
        <f t="shared" si="451"/>
        <v>411</v>
      </c>
      <c r="I417" s="76">
        <f t="shared" si="452"/>
        <v>10</v>
      </c>
      <c r="J417" s="76">
        <v>1</v>
      </c>
      <c r="K417" s="67">
        <f t="shared" si="453"/>
        <v>1</v>
      </c>
      <c r="L417" s="75">
        <f>L416*J417</f>
        <v>1.32790655950848E+22</v>
      </c>
      <c r="M417" s="75">
        <f t="shared" si="454"/>
        <v>5.4576959595798527E+24</v>
      </c>
      <c r="N417" s="75">
        <f t="shared" si="455"/>
        <v>5.5547644012192187E+25</v>
      </c>
      <c r="O417" s="75">
        <f t="shared" si="456"/>
        <v>2.7773822006096092E+26</v>
      </c>
      <c r="P417" s="75">
        <f t="shared" si="457"/>
        <v>357990.40000000002</v>
      </c>
      <c r="Q417" s="106">
        <f t="shared" si="524"/>
        <v>10.177856081317579</v>
      </c>
      <c r="R417" s="79">
        <f>Q417/(($C417/K$3))</f>
        <v>0.69049227145980863</v>
      </c>
      <c r="S417" s="76">
        <f t="shared" si="458"/>
        <v>401</v>
      </c>
      <c r="T417" s="76">
        <f t="shared" si="459"/>
        <v>10</v>
      </c>
      <c r="U417" s="76">
        <v>1</v>
      </c>
      <c r="V417" s="67">
        <f t="shared" si="460"/>
        <v>1.05</v>
      </c>
      <c r="W417" s="75">
        <f>W416*U417</f>
        <v>1.32790655950848E+22</v>
      </c>
      <c r="X417" s="75">
        <f t="shared" si="461"/>
        <v>5.5911505688104549E+24</v>
      </c>
      <c r="Y417" s="75">
        <f t="shared" si="462"/>
        <v>1.3886911003048042E+25</v>
      </c>
      <c r="Z417" s="75">
        <f t="shared" si="463"/>
        <v>2.7773822006096092E+26</v>
      </c>
      <c r="AA417" s="75">
        <f t="shared" si="464"/>
        <v>357990.40000000002</v>
      </c>
      <c r="AB417" s="106">
        <f t="shared" si="465"/>
        <v>2.4837304651594372</v>
      </c>
      <c r="AC417" s="79">
        <f>AB417/(($C417/V$3))</f>
        <v>0.176927882524926</v>
      </c>
      <c r="AD417" s="76">
        <f t="shared" si="466"/>
        <v>376</v>
      </c>
      <c r="AE417" s="76">
        <f t="shared" si="467"/>
        <v>10</v>
      </c>
      <c r="AF417" s="76">
        <v>1</v>
      </c>
      <c r="AG417" s="67">
        <f t="shared" si="468"/>
        <v>1.175</v>
      </c>
      <c r="AH417" s="75">
        <f>AH416*AF417</f>
        <v>5.532943997952E+19</v>
      </c>
      <c r="AI417" s="75">
        <f t="shared" si="469"/>
        <v>2.4444546582951934E+22</v>
      </c>
      <c r="AJ417" s="75">
        <f t="shared" si="470"/>
        <v>4.3396596884525052E+23</v>
      </c>
      <c r="AK417" s="75">
        <f t="shared" si="471"/>
        <v>2.7773822006096092E+26</v>
      </c>
      <c r="AL417" s="75">
        <f t="shared" si="472"/>
        <v>357990.40000000002</v>
      </c>
      <c r="AM417" s="106">
        <f t="shared" si="473"/>
        <v>17.753079091591996</v>
      </c>
      <c r="AN417" s="79">
        <f>AM417/(($C417/AG$3))</f>
        <v>1.4151877837598776</v>
      </c>
      <c r="AO417" s="76">
        <f t="shared" si="474"/>
        <v>346</v>
      </c>
      <c r="AP417" s="76">
        <f t="shared" si="475"/>
        <v>10</v>
      </c>
      <c r="AQ417" s="76">
        <v>1</v>
      </c>
      <c r="AR417" s="67">
        <f t="shared" si="476"/>
        <v>1.325</v>
      </c>
      <c r="AS417" s="75">
        <f>AS416*AQ417</f>
        <v>3.688629331968E+18</v>
      </c>
      <c r="AT417" s="75">
        <f t="shared" si="477"/>
        <v>1.6910521172407296E+21</v>
      </c>
      <c r="AU417" s="75">
        <f t="shared" si="478"/>
        <v>6.7807182632070257E+21</v>
      </c>
      <c r="AV417" s="75">
        <f t="shared" si="479"/>
        <v>2.7773822006096092E+26</v>
      </c>
      <c r="AW417" s="75">
        <f t="shared" si="480"/>
        <v>357990.40000000002</v>
      </c>
      <c r="AX417" s="106">
        <f t="shared" si="481"/>
        <v>4.0097630310005146</v>
      </c>
      <c r="AY417" s="79">
        <f>AX417/(($C417/AR$3))</f>
        <v>0.36044342035791599</v>
      </c>
      <c r="AZ417" s="76">
        <f t="shared" si="482"/>
        <v>309</v>
      </c>
      <c r="BA417" s="76">
        <f t="shared" si="483"/>
        <v>10</v>
      </c>
      <c r="BB417" s="76">
        <v>1</v>
      </c>
      <c r="BC417" s="67">
        <f t="shared" si="484"/>
        <v>1.51</v>
      </c>
      <c r="BD417" s="75">
        <f>BD416*BB417</f>
        <v>1.639390814208E+16</v>
      </c>
      <c r="BE417" s="75">
        <f t="shared" si="485"/>
        <v>7.6492336000131072E+18</v>
      </c>
      <c r="BF417" s="75">
        <f t="shared" si="486"/>
        <v>4.0147058610869051E+19</v>
      </c>
      <c r="BG417" s="75">
        <f t="shared" si="487"/>
        <v>2.7773822006096092E+26</v>
      </c>
      <c r="BH417" s="75">
        <f t="shared" si="488"/>
        <v>357990.40000000002</v>
      </c>
      <c r="BI417" s="106">
        <f t="shared" si="489"/>
        <v>5.2485073289957125</v>
      </c>
      <c r="BJ417" s="79">
        <f>BI417/(($C417/BC$3))</f>
        <v>0.53766933967323782</v>
      </c>
      <c r="BK417" s="76">
        <f t="shared" si="490"/>
        <v>259</v>
      </c>
      <c r="BL417" s="76">
        <f t="shared" si="491"/>
        <v>10</v>
      </c>
      <c r="BM417" s="76">
        <v>1</v>
      </c>
      <c r="BN417" s="67">
        <f t="shared" si="492"/>
        <v>1.76</v>
      </c>
      <c r="BO417" s="75">
        <f>BO416*BM417</f>
        <v>5204415283200</v>
      </c>
      <c r="BP417" s="75">
        <f t="shared" si="493"/>
        <v>2372380662693888</v>
      </c>
      <c r="BQ417" s="75">
        <f t="shared" si="494"/>
        <v>3.920611192467668E+16</v>
      </c>
      <c r="BR417" s="75">
        <f t="shared" si="495"/>
        <v>2.7773822006096092E+26</v>
      </c>
      <c r="BS417" s="75">
        <f t="shared" si="496"/>
        <v>357990.40000000002</v>
      </c>
      <c r="BT417" s="106">
        <f t="shared" si="497"/>
        <v>16.526062845309706</v>
      </c>
      <c r="BU417" s="79">
        <f>BT417/(($C417/BN$3))</f>
        <v>1.9732612352608605</v>
      </c>
      <c r="BV417" s="76">
        <f t="shared" si="498"/>
        <v>204</v>
      </c>
      <c r="BW417" s="76">
        <f t="shared" si="499"/>
        <v>10</v>
      </c>
      <c r="BX417" s="76">
        <v>1</v>
      </c>
      <c r="BY417" s="67">
        <f t="shared" si="500"/>
        <v>2.0350000000000001</v>
      </c>
      <c r="BZ417" s="75">
        <f>BZ416*BX417</f>
        <v>26553139200</v>
      </c>
      <c r="CA417" s="75">
        <f t="shared" si="501"/>
        <v>11023270207488</v>
      </c>
      <c r="CB417" s="75">
        <f t="shared" si="502"/>
        <v>19143609338220.965</v>
      </c>
      <c r="CC417" s="75">
        <f t="shared" si="503"/>
        <v>2.7773822006096092E+26</v>
      </c>
      <c r="CD417" s="75">
        <f t="shared" si="504"/>
        <v>357990.40000000002</v>
      </c>
      <c r="CE417" s="106">
        <f t="shared" si="505"/>
        <v>1.736654275717282</v>
      </c>
      <c r="CF417" s="79">
        <f>CE417/(($C417/BY$3))</f>
        <v>0.23976197090126655</v>
      </c>
      <c r="CG417" s="76">
        <f t="shared" si="506"/>
        <v>154</v>
      </c>
      <c r="CH417" s="76">
        <f t="shared" si="507"/>
        <v>10</v>
      </c>
      <c r="CI417" s="76">
        <v>1</v>
      </c>
      <c r="CJ417" s="67">
        <f t="shared" si="508"/>
        <v>2.2850000000000001</v>
      </c>
      <c r="CK417" s="75">
        <f>CK416*CI417</f>
        <v>9676800</v>
      </c>
      <c r="CL417" s="75">
        <f t="shared" si="509"/>
        <v>3405169152</v>
      </c>
      <c r="CM417" s="75">
        <f t="shared" si="510"/>
        <v>18694930994.356346</v>
      </c>
      <c r="CN417" s="75">
        <f t="shared" si="511"/>
        <v>2.7773822006096092E+26</v>
      </c>
      <c r="CO417" s="75">
        <f t="shared" si="512"/>
        <v>357990.40000000002</v>
      </c>
      <c r="CP417" s="106">
        <f t="shared" si="513"/>
        <v>5.4901622092329898</v>
      </c>
      <c r="CQ417" s="79">
        <f>CP417/(($C417/CJ$3))</f>
        <v>0.85108688250321463</v>
      </c>
      <c r="CR417" s="76">
        <f t="shared" si="514"/>
        <v>91</v>
      </c>
      <c r="CS417" s="76">
        <f t="shared" si="515"/>
        <v>10</v>
      </c>
      <c r="CT417" s="76">
        <v>1</v>
      </c>
      <c r="CU417" s="67">
        <f t="shared" si="516"/>
        <v>2.6</v>
      </c>
      <c r="CV417" s="75">
        <f>CV416*CT417</f>
        <v>4800</v>
      </c>
      <c r="CW417" s="75">
        <f t="shared" si="517"/>
        <v>1135680</v>
      </c>
      <c r="CX417" s="75">
        <f t="shared" si="518"/>
        <v>3011243.8157234453</v>
      </c>
      <c r="CY417" s="75">
        <f t="shared" si="519"/>
        <v>2.7773822006096092E+26</v>
      </c>
      <c r="CZ417" s="75">
        <f t="shared" si="520"/>
        <v>357990.40000000002</v>
      </c>
      <c r="DA417" s="106">
        <f t="shared" si="521"/>
        <v>2.6514896940365644</v>
      </c>
      <c r="DB417" s="79">
        <f>DA417/(($C417/CU$3))</f>
        <v>0.4676983178083492</v>
      </c>
    </row>
    <row r="418" spans="1:106">
      <c r="A418" s="67">
        <v>8192</v>
      </c>
      <c r="B418" s="67">
        <f t="shared" si="449"/>
        <v>13.733333333333333</v>
      </c>
      <c r="C418" s="88">
        <f t="shared" si="523"/>
        <v>14.74</v>
      </c>
      <c r="D418" s="92"/>
      <c r="E418" s="70">
        <f t="shared" si="450"/>
        <v>6.3807487300766085E+24</v>
      </c>
      <c r="F418" s="67">
        <f t="shared" si="522"/>
        <v>82.400000000000048</v>
      </c>
      <c r="G418" s="71">
        <v>412</v>
      </c>
      <c r="H418" s="76">
        <f t="shared" si="451"/>
        <v>412</v>
      </c>
      <c r="I418" s="76">
        <f t="shared" si="452"/>
        <v>10</v>
      </c>
      <c r="J418" s="76">
        <v>1</v>
      </c>
      <c r="K418" s="67">
        <f t="shared" si="453"/>
        <v>1</v>
      </c>
      <c r="L418" s="75">
        <f>L417*J418</f>
        <v>1.32790655950848E+22</v>
      </c>
      <c r="M418" s="75">
        <f t="shared" si="454"/>
        <v>5.4709750251749373E+24</v>
      </c>
      <c r="N418" s="75">
        <f t="shared" si="455"/>
        <v>6.3807487300766085E+25</v>
      </c>
      <c r="O418" s="75">
        <f t="shared" si="456"/>
        <v>3.1903743650383039E+26</v>
      </c>
      <c r="P418" s="75">
        <f t="shared" si="457"/>
        <v>358263.46666666667</v>
      </c>
      <c r="Q418" s="106">
        <f t="shared" si="524"/>
        <v>11.662909628933246</v>
      </c>
      <c r="R418" s="79">
        <f>Q418/(($C418/K$3))</f>
        <v>0.79124217292627175</v>
      </c>
      <c r="S418" s="76">
        <f t="shared" si="458"/>
        <v>402</v>
      </c>
      <c r="T418" s="76">
        <f t="shared" si="459"/>
        <v>10</v>
      </c>
      <c r="U418" s="76">
        <v>1</v>
      </c>
      <c r="V418" s="67">
        <f t="shared" si="460"/>
        <v>1.05</v>
      </c>
      <c r="W418" s="75">
        <f>W417*U418</f>
        <v>1.32790655950848E+22</v>
      </c>
      <c r="X418" s="75">
        <f t="shared" si="461"/>
        <v>5.6050935876852936E+24</v>
      </c>
      <c r="Y418" s="75">
        <f t="shared" si="462"/>
        <v>1.5951871825191511E+25</v>
      </c>
      <c r="Z418" s="75">
        <f t="shared" si="463"/>
        <v>3.1903743650383039E+26</v>
      </c>
      <c r="AA418" s="75">
        <f t="shared" si="464"/>
        <v>358263.46666666667</v>
      </c>
      <c r="AB418" s="106">
        <f t="shared" si="465"/>
        <v>2.8459599426205249</v>
      </c>
      <c r="AC418" s="79">
        <f>AB418/(($C418/V$3))</f>
        <v>0.20273120351096005</v>
      </c>
      <c r="AD418" s="76">
        <f t="shared" si="466"/>
        <v>377</v>
      </c>
      <c r="AE418" s="76">
        <f t="shared" si="467"/>
        <v>10</v>
      </c>
      <c r="AF418" s="76">
        <v>1</v>
      </c>
      <c r="AG418" s="67">
        <f t="shared" si="468"/>
        <v>1.175</v>
      </c>
      <c r="AH418" s="75">
        <f>AH417*AF418</f>
        <v>5.532943997952E+19</v>
      </c>
      <c r="AI418" s="75">
        <f t="shared" si="469"/>
        <v>2.4509558674927875E+22</v>
      </c>
      <c r="AJ418" s="75">
        <f t="shared" si="470"/>
        <v>4.9849599453723403E+23</v>
      </c>
      <c r="AK418" s="75">
        <f t="shared" si="471"/>
        <v>3.1903743650383039E+26</v>
      </c>
      <c r="AL418" s="75">
        <f t="shared" si="472"/>
        <v>358263.46666666667</v>
      </c>
      <c r="AM418" s="106">
        <f t="shared" si="473"/>
        <v>20.338840088833258</v>
      </c>
      <c r="AN418" s="79">
        <f>AM418/(($C418/AG$3))</f>
        <v>1.621311879537251</v>
      </c>
      <c r="AO418" s="76">
        <f t="shared" si="474"/>
        <v>347</v>
      </c>
      <c r="AP418" s="76">
        <f t="shared" si="475"/>
        <v>10</v>
      </c>
      <c r="AQ418" s="76">
        <v>1</v>
      </c>
      <c r="AR418" s="67">
        <f t="shared" si="476"/>
        <v>1.325</v>
      </c>
      <c r="AS418" s="75">
        <f>AS417*AQ418</f>
        <v>3.688629331968E+18</v>
      </c>
      <c r="AT418" s="75">
        <f t="shared" si="477"/>
        <v>1.6959395511055873E+21</v>
      </c>
      <c r="AU418" s="75">
        <f t="shared" si="478"/>
        <v>7.7889999146442618E+21</v>
      </c>
      <c r="AV418" s="75">
        <f t="shared" si="479"/>
        <v>3.1903743650383039E+26</v>
      </c>
      <c r="AW418" s="75">
        <f t="shared" si="480"/>
        <v>358263.46666666667</v>
      </c>
      <c r="AX418" s="106">
        <f t="shared" si="481"/>
        <v>4.5927343987977594</v>
      </c>
      <c r="AY418" s="79">
        <f>AX418/(($C418/AR$3))</f>
        <v>0.41284756298555164</v>
      </c>
      <c r="AZ418" s="76">
        <f t="shared" si="482"/>
        <v>310</v>
      </c>
      <c r="BA418" s="76">
        <f t="shared" si="483"/>
        <v>10</v>
      </c>
      <c r="BB418" s="76">
        <v>1</v>
      </c>
      <c r="BC418" s="67">
        <f t="shared" si="484"/>
        <v>1.51</v>
      </c>
      <c r="BD418" s="75">
        <f>BD417*BB418</f>
        <v>1.639390814208E+16</v>
      </c>
      <c r="BE418" s="75">
        <f t="shared" si="485"/>
        <v>7.673988401307648E+18</v>
      </c>
      <c r="BF418" s="75">
        <f t="shared" si="486"/>
        <v>4.6116860184274821E+19</v>
      </c>
      <c r="BG418" s="75">
        <f t="shared" si="487"/>
        <v>3.1903743650383039E+26</v>
      </c>
      <c r="BH418" s="75">
        <f t="shared" si="488"/>
        <v>358263.46666666667</v>
      </c>
      <c r="BI418" s="106">
        <f t="shared" si="489"/>
        <v>6.009503503604007</v>
      </c>
      <c r="BJ418" s="79">
        <f>BI418/(($C418/BC$3))</f>
        <v>0.61562756380203876</v>
      </c>
      <c r="BK418" s="76">
        <f t="shared" si="490"/>
        <v>260</v>
      </c>
      <c r="BL418" s="76">
        <f t="shared" si="491"/>
        <v>10</v>
      </c>
      <c r="BM418" s="76">
        <v>14</v>
      </c>
      <c r="BN418" s="67">
        <f t="shared" si="492"/>
        <v>1.76</v>
      </c>
      <c r="BO418" s="75">
        <f>BO417*BM418</f>
        <v>72861813964800</v>
      </c>
      <c r="BP418" s="75">
        <f t="shared" si="493"/>
        <v>3.334156607029248E+16</v>
      </c>
      <c r="BQ418" s="75">
        <f t="shared" si="494"/>
        <v>4.5035996273705744E+16</v>
      </c>
      <c r="BR418" s="75">
        <f t="shared" si="495"/>
        <v>3.1903743650383039E+26</v>
      </c>
      <c r="BS418" s="75">
        <f t="shared" si="496"/>
        <v>358263.46666666667</v>
      </c>
      <c r="BT418" s="106">
        <f t="shared" si="497"/>
        <v>1.3507462780470012</v>
      </c>
      <c r="BU418" s="79">
        <f>BT418/(($C418/BN$3))</f>
        <v>0.16128313767725388</v>
      </c>
      <c r="BV418" s="76">
        <f t="shared" si="498"/>
        <v>205</v>
      </c>
      <c r="BW418" s="76">
        <f t="shared" si="499"/>
        <v>10</v>
      </c>
      <c r="BX418" s="76">
        <v>1</v>
      </c>
      <c r="BY418" s="67">
        <f t="shared" si="500"/>
        <v>2.0350000000000001</v>
      </c>
      <c r="BZ418" s="75">
        <f>BZ417*BX418</f>
        <v>26553139200</v>
      </c>
      <c r="CA418" s="75">
        <f t="shared" si="501"/>
        <v>11077305845760</v>
      </c>
      <c r="CB418" s="75">
        <f t="shared" si="502"/>
        <v>21990232555520.305</v>
      </c>
      <c r="CC418" s="75">
        <f t="shared" si="503"/>
        <v>3.1903743650383039E+26</v>
      </c>
      <c r="CD418" s="75">
        <f t="shared" si="504"/>
        <v>358263.46666666667</v>
      </c>
      <c r="CE418" s="106">
        <f t="shared" si="505"/>
        <v>1.9851607296676193</v>
      </c>
      <c r="CF418" s="79">
        <f>CE418/(($C418/BY$3))</f>
        <v>0.27407069775261911</v>
      </c>
      <c r="CG418" s="76">
        <f t="shared" si="506"/>
        <v>155</v>
      </c>
      <c r="CH418" s="76">
        <f t="shared" si="507"/>
        <v>10</v>
      </c>
      <c r="CI418" s="76">
        <v>1</v>
      </c>
      <c r="CJ418" s="67">
        <f t="shared" si="508"/>
        <v>2.2850000000000001</v>
      </c>
      <c r="CK418" s="75">
        <f>CK417*CI418</f>
        <v>9676800</v>
      </c>
      <c r="CL418" s="75">
        <f t="shared" si="509"/>
        <v>3427280640</v>
      </c>
      <c r="CM418" s="75">
        <f t="shared" si="510"/>
        <v>21474836480.000221</v>
      </c>
      <c r="CN418" s="75">
        <f t="shared" si="511"/>
        <v>3.1903743650383039E+26</v>
      </c>
      <c r="CO418" s="75">
        <f t="shared" si="512"/>
        <v>358263.46666666667</v>
      </c>
      <c r="CP418" s="106">
        <f t="shared" si="513"/>
        <v>6.2658529416488697</v>
      </c>
      <c r="CQ418" s="79">
        <f>CP418/(($C418/CJ$3))</f>
        <v>0.97133473349170074</v>
      </c>
      <c r="CR418" s="76">
        <f t="shared" si="514"/>
        <v>92</v>
      </c>
      <c r="CS418" s="76">
        <f t="shared" si="515"/>
        <v>10</v>
      </c>
      <c r="CT418" s="76">
        <v>1</v>
      </c>
      <c r="CU418" s="67">
        <f t="shared" si="516"/>
        <v>2.6</v>
      </c>
      <c r="CV418" s="75">
        <f>CV417*CT418</f>
        <v>4800</v>
      </c>
      <c r="CW418" s="75">
        <f t="shared" si="517"/>
        <v>1148160</v>
      </c>
      <c r="CX418" s="75">
        <f t="shared" si="518"/>
        <v>3459010.8176165172</v>
      </c>
      <c r="CY418" s="75">
        <f t="shared" si="519"/>
        <v>3.1903743650383039E+26</v>
      </c>
      <c r="CZ418" s="75">
        <f t="shared" si="520"/>
        <v>358263.46666666667</v>
      </c>
      <c r="DA418" s="106">
        <f t="shared" si="521"/>
        <v>3.012655742768009</v>
      </c>
      <c r="DB418" s="79">
        <f>DA418/(($C418/CU$3))</f>
        <v>0.53140467647196898</v>
      </c>
    </row>
    <row r="419" spans="1:106">
      <c r="A419" s="67">
        <v>8192</v>
      </c>
      <c r="B419" s="67">
        <f t="shared" si="449"/>
        <v>13.766666666666667</v>
      </c>
      <c r="C419" s="88">
        <f t="shared" si="523"/>
        <v>14.74</v>
      </c>
      <c r="D419" s="92"/>
      <c r="E419" s="70">
        <f t="shared" si="450"/>
        <v>7.3295555698884209E+24</v>
      </c>
      <c r="F419" s="67">
        <f t="shared" si="522"/>
        <v>82.600000000000051</v>
      </c>
      <c r="G419" s="71">
        <v>413</v>
      </c>
      <c r="H419" s="76">
        <f t="shared" si="451"/>
        <v>413</v>
      </c>
      <c r="I419" s="76">
        <f t="shared" si="452"/>
        <v>10</v>
      </c>
      <c r="J419" s="76">
        <v>1</v>
      </c>
      <c r="K419" s="67">
        <f t="shared" si="453"/>
        <v>1</v>
      </c>
      <c r="L419" s="75">
        <f>L418*J419</f>
        <v>1.32790655950848E+22</v>
      </c>
      <c r="M419" s="75">
        <f t="shared" si="454"/>
        <v>5.4842540907700219E+24</v>
      </c>
      <c r="N419" s="75">
        <f t="shared" si="455"/>
        <v>7.3295555698884207E+25</v>
      </c>
      <c r="O419" s="75">
        <f t="shared" si="456"/>
        <v>3.6647777849442101E+26</v>
      </c>
      <c r="P419" s="75">
        <f t="shared" si="457"/>
        <v>358536.53333333333</v>
      </c>
      <c r="Q419" s="106">
        <f t="shared" si="524"/>
        <v>13.364726448805561</v>
      </c>
      <c r="R419" s="79">
        <f>Q419/(($C419/K$3))</f>
        <v>0.90669785948477344</v>
      </c>
      <c r="S419" s="76">
        <f t="shared" si="458"/>
        <v>403</v>
      </c>
      <c r="T419" s="76">
        <f t="shared" si="459"/>
        <v>10</v>
      </c>
      <c r="U419" s="76">
        <v>1</v>
      </c>
      <c r="V419" s="67">
        <f t="shared" si="460"/>
        <v>1.05</v>
      </c>
      <c r="W419" s="75">
        <f>W418*U419</f>
        <v>1.32790655950848E+22</v>
      </c>
      <c r="X419" s="75">
        <f t="shared" si="461"/>
        <v>5.6190366065601323E+24</v>
      </c>
      <c r="Y419" s="75">
        <f t="shared" si="462"/>
        <v>1.8323888924721041E+25</v>
      </c>
      <c r="Z419" s="75">
        <f t="shared" si="463"/>
        <v>3.6647777849442101E+26</v>
      </c>
      <c r="AA419" s="75">
        <f t="shared" si="464"/>
        <v>358536.53333333333</v>
      </c>
      <c r="AB419" s="106">
        <f t="shared" si="465"/>
        <v>3.2610374709657886</v>
      </c>
      <c r="AC419" s="79">
        <f>AB419/(($C419/V$3))</f>
        <v>0.23229914141886554</v>
      </c>
      <c r="AD419" s="76">
        <f t="shared" si="466"/>
        <v>378</v>
      </c>
      <c r="AE419" s="76">
        <f t="shared" si="467"/>
        <v>10</v>
      </c>
      <c r="AF419" s="76">
        <v>1</v>
      </c>
      <c r="AG419" s="67">
        <f t="shared" si="468"/>
        <v>1.175</v>
      </c>
      <c r="AH419" s="75">
        <f>AH418*AF419</f>
        <v>5.532943997952E+19</v>
      </c>
      <c r="AI419" s="75">
        <f t="shared" si="469"/>
        <v>2.4574570766903808E+22</v>
      </c>
      <c r="AJ419" s="75">
        <f t="shared" si="470"/>
        <v>5.7262152889753145E+23</v>
      </c>
      <c r="AK419" s="75">
        <f t="shared" si="471"/>
        <v>3.6647777849442101E+26</v>
      </c>
      <c r="AL419" s="75">
        <f t="shared" si="472"/>
        <v>358536.53333333333</v>
      </c>
      <c r="AM419" s="106">
        <f t="shared" si="473"/>
        <v>23.301384765943443</v>
      </c>
      <c r="AN419" s="79">
        <f>AM419/(($C419/AG$3))</f>
        <v>1.8574713093611632</v>
      </c>
      <c r="AO419" s="76">
        <f t="shared" si="474"/>
        <v>348</v>
      </c>
      <c r="AP419" s="76">
        <f t="shared" si="475"/>
        <v>10</v>
      </c>
      <c r="AQ419" s="76">
        <v>1</v>
      </c>
      <c r="AR419" s="67">
        <f t="shared" si="476"/>
        <v>1.325</v>
      </c>
      <c r="AS419" s="75">
        <f>AS418*AQ419</f>
        <v>3.688629331968E+18</v>
      </c>
      <c r="AT419" s="75">
        <f t="shared" si="477"/>
        <v>1.7008269849704449E+21</v>
      </c>
      <c r="AU419" s="75">
        <f t="shared" si="478"/>
        <v>8.9472113890239122E+21</v>
      </c>
      <c r="AV419" s="75">
        <f t="shared" si="479"/>
        <v>3.6647777849442101E+26</v>
      </c>
      <c r="AW419" s="75">
        <f t="shared" si="480"/>
        <v>358536.53333333333</v>
      </c>
      <c r="AX419" s="106">
        <f t="shared" si="481"/>
        <v>5.2605064877774073</v>
      </c>
      <c r="AY419" s="79">
        <f>AX419/(($C419/AR$3))</f>
        <v>0.47287456555665297</v>
      </c>
      <c r="AZ419" s="76">
        <f t="shared" si="482"/>
        <v>311</v>
      </c>
      <c r="BA419" s="76">
        <f t="shared" si="483"/>
        <v>10</v>
      </c>
      <c r="BB419" s="76">
        <v>1</v>
      </c>
      <c r="BC419" s="67">
        <f t="shared" si="484"/>
        <v>1.51</v>
      </c>
      <c r="BD419" s="75">
        <f>BD418*BB419</f>
        <v>1.639390814208E+16</v>
      </c>
      <c r="BE419" s="75">
        <f t="shared" si="485"/>
        <v>7.6987432026021888E+18</v>
      </c>
      <c r="BF419" s="75">
        <f t="shared" si="486"/>
        <v>5.2974361431304774E+19</v>
      </c>
      <c r="BG419" s="75">
        <f t="shared" si="487"/>
        <v>3.6647777849442101E+26</v>
      </c>
      <c r="BH419" s="75">
        <f t="shared" si="488"/>
        <v>358536.53333333333</v>
      </c>
      <c r="BI419" s="106">
        <f t="shared" si="489"/>
        <v>6.8809103040869513</v>
      </c>
      <c r="BJ419" s="79">
        <f>BI419/(($C419/BC$3))</f>
        <v>0.70489651012016941</v>
      </c>
      <c r="BK419" s="76">
        <f t="shared" si="490"/>
        <v>261</v>
      </c>
      <c r="BL419" s="76">
        <f t="shared" si="491"/>
        <v>10</v>
      </c>
      <c r="BM419" s="76">
        <v>1</v>
      </c>
      <c r="BN419" s="67">
        <f t="shared" si="492"/>
        <v>1.76</v>
      </c>
      <c r="BO419" s="75">
        <f>BO418*BM419</f>
        <v>72861813964800</v>
      </c>
      <c r="BP419" s="75">
        <f t="shared" si="493"/>
        <v>3.3469802862870528E+16</v>
      </c>
      <c r="BQ419" s="75">
        <f t="shared" si="494"/>
        <v>5.1732774835258384E+16</v>
      </c>
      <c r="BR419" s="75">
        <f t="shared" si="495"/>
        <v>3.6647777849442101E+26</v>
      </c>
      <c r="BS419" s="75">
        <f t="shared" si="496"/>
        <v>358536.53333333333</v>
      </c>
      <c r="BT419" s="106">
        <f t="shared" si="497"/>
        <v>1.5456551999189618</v>
      </c>
      <c r="BU419" s="79">
        <f>BT419/(($C419/BN$3))</f>
        <v>0.18455584476644321</v>
      </c>
      <c r="BV419" s="76">
        <f t="shared" si="498"/>
        <v>206</v>
      </c>
      <c r="BW419" s="76">
        <f t="shared" si="499"/>
        <v>10</v>
      </c>
      <c r="BX419" s="76">
        <v>1</v>
      </c>
      <c r="BY419" s="67">
        <f t="shared" si="500"/>
        <v>2.0350000000000001</v>
      </c>
      <c r="BZ419" s="75">
        <f>BZ418*BX419</f>
        <v>26553139200</v>
      </c>
      <c r="CA419" s="75">
        <f t="shared" si="501"/>
        <v>11131341484032</v>
      </c>
      <c r="CB419" s="75">
        <f t="shared" si="502"/>
        <v>25260143962528.414</v>
      </c>
      <c r="CC419" s="75">
        <f t="shared" si="503"/>
        <v>3.6647777849442101E+26</v>
      </c>
      <c r="CD419" s="75">
        <f t="shared" si="504"/>
        <v>358536.53333333333</v>
      </c>
      <c r="CE419" s="106">
        <f t="shared" si="505"/>
        <v>2.269281200182772</v>
      </c>
      <c r="CF419" s="79">
        <f>CE419/(($C419/BY$3))</f>
        <v>0.31329628509986035</v>
      </c>
      <c r="CG419" s="76">
        <f t="shared" si="506"/>
        <v>156</v>
      </c>
      <c r="CH419" s="76">
        <f t="shared" si="507"/>
        <v>10</v>
      </c>
      <c r="CI419" s="76">
        <v>1</v>
      </c>
      <c r="CJ419" s="67">
        <f t="shared" si="508"/>
        <v>2.2850000000000001</v>
      </c>
      <c r="CK419" s="75">
        <f>CK418*CI419</f>
        <v>9676800</v>
      </c>
      <c r="CL419" s="75">
        <f t="shared" si="509"/>
        <v>3449392128</v>
      </c>
      <c r="CM419" s="75">
        <f t="shared" si="510"/>
        <v>24668109338.406578</v>
      </c>
      <c r="CN419" s="75">
        <f t="shared" si="511"/>
        <v>3.6647777849442101E+26</v>
      </c>
      <c r="CO419" s="75">
        <f t="shared" si="512"/>
        <v>358536.53333333333</v>
      </c>
      <c r="CP419" s="106">
        <f t="shared" si="513"/>
        <v>7.1514366656566386</v>
      </c>
      <c r="CQ419" s="79">
        <f>CP419/(($C419/CJ$3))</f>
        <v>1.1086182348049811</v>
      </c>
      <c r="CR419" s="76">
        <f t="shared" si="514"/>
        <v>93</v>
      </c>
      <c r="CS419" s="76">
        <f t="shared" si="515"/>
        <v>10</v>
      </c>
      <c r="CT419" s="76">
        <v>1</v>
      </c>
      <c r="CU419" s="67">
        <f t="shared" si="516"/>
        <v>2.6</v>
      </c>
      <c r="CV419" s="75">
        <f>CV418*CT419</f>
        <v>4800</v>
      </c>
      <c r="CW419" s="75">
        <f t="shared" si="517"/>
        <v>1160640</v>
      </c>
      <c r="CX419" s="75">
        <f t="shared" si="518"/>
        <v>3973360.0361130429</v>
      </c>
      <c r="CY419" s="75">
        <f t="shared" si="519"/>
        <v>3.6647777849442101E+26</v>
      </c>
      <c r="CZ419" s="75">
        <f t="shared" si="520"/>
        <v>358536.53333333333</v>
      </c>
      <c r="DA419" s="106">
        <f t="shared" si="521"/>
        <v>3.4234215916331014</v>
      </c>
      <c r="DB419" s="79">
        <f>DA419/(($C419/CU$3))</f>
        <v>0.60385998224193105</v>
      </c>
    </row>
    <row r="420" spans="1:106">
      <c r="A420" s="67">
        <v>8192</v>
      </c>
      <c r="B420" s="67">
        <f t="shared" si="449"/>
        <v>13.8</v>
      </c>
      <c r="C420" s="88">
        <f t="shared" si="523"/>
        <v>14.74</v>
      </c>
      <c r="D420" s="92"/>
      <c r="E420" s="70">
        <f t="shared" si="450"/>
        <v>8.4194484259901826E+24</v>
      </c>
      <c r="F420" s="67">
        <f t="shared" si="522"/>
        <v>82.80000000000004</v>
      </c>
      <c r="G420" s="71">
        <v>414</v>
      </c>
      <c r="H420" s="76">
        <f t="shared" si="451"/>
        <v>414</v>
      </c>
      <c r="I420" s="76">
        <f t="shared" si="452"/>
        <v>10</v>
      </c>
      <c r="J420" s="76">
        <v>1</v>
      </c>
      <c r="K420" s="67">
        <f t="shared" si="453"/>
        <v>1</v>
      </c>
      <c r="L420" s="75">
        <f>L419*J420</f>
        <v>1.32790655950848E+22</v>
      </c>
      <c r="M420" s="75">
        <f t="shared" si="454"/>
        <v>5.4975331563651076E+24</v>
      </c>
      <c r="N420" s="75">
        <f t="shared" si="455"/>
        <v>8.419448425990182E+25</v>
      </c>
      <c r="O420" s="75">
        <f t="shared" si="456"/>
        <v>4.2097242129950906E+26</v>
      </c>
      <c r="P420" s="75">
        <f t="shared" si="457"/>
        <v>358809.59999999998</v>
      </c>
      <c r="Q420" s="106">
        <f t="shared" si="524"/>
        <v>15.314957066228963</v>
      </c>
      <c r="R420" s="79">
        <f>Q420/(($C420/K$3))</f>
        <v>1.0390065852258454</v>
      </c>
      <c r="S420" s="76">
        <f t="shared" si="458"/>
        <v>404</v>
      </c>
      <c r="T420" s="76">
        <f t="shared" si="459"/>
        <v>10</v>
      </c>
      <c r="U420" s="76">
        <v>1</v>
      </c>
      <c r="V420" s="67">
        <f t="shared" si="460"/>
        <v>1.05</v>
      </c>
      <c r="W420" s="75">
        <f>W419*U420</f>
        <v>1.32790655950848E+22</v>
      </c>
      <c r="X420" s="75">
        <f t="shared" si="461"/>
        <v>5.6329796254349731E+24</v>
      </c>
      <c r="Y420" s="75">
        <f t="shared" si="462"/>
        <v>2.1048621064975446E+25</v>
      </c>
      <c r="Z420" s="75">
        <f t="shared" si="463"/>
        <v>4.2097242129950906E+26</v>
      </c>
      <c r="AA420" s="75">
        <f t="shared" si="464"/>
        <v>358809.59999999998</v>
      </c>
      <c r="AB420" s="106">
        <f t="shared" si="465"/>
        <v>3.7366762290304028</v>
      </c>
      <c r="AC420" s="79">
        <f>AB420/(($C420/V$3))</f>
        <v>0.26618114250216574</v>
      </c>
      <c r="AD420" s="76">
        <f t="shared" si="466"/>
        <v>379</v>
      </c>
      <c r="AE420" s="76">
        <f t="shared" si="467"/>
        <v>10</v>
      </c>
      <c r="AF420" s="76">
        <v>1</v>
      </c>
      <c r="AG420" s="67">
        <f t="shared" si="468"/>
        <v>1.175</v>
      </c>
      <c r="AH420" s="75">
        <f>AH419*AF420</f>
        <v>5.532943997952E+19</v>
      </c>
      <c r="AI420" s="75">
        <f t="shared" si="469"/>
        <v>2.4639582858879745E+22</v>
      </c>
      <c r="AJ420" s="75">
        <f t="shared" si="470"/>
        <v>6.5776940828048163E+23</v>
      </c>
      <c r="AK420" s="75">
        <f t="shared" si="471"/>
        <v>4.2097242129950906E+26</v>
      </c>
      <c r="AL420" s="75">
        <f t="shared" si="472"/>
        <v>358809.59999999998</v>
      </c>
      <c r="AM420" s="106">
        <f t="shared" si="473"/>
        <v>26.695638966283521</v>
      </c>
      <c r="AN420" s="79">
        <f>AM420/(($C420/AG$3))</f>
        <v>2.1280444901888154</v>
      </c>
      <c r="AO420" s="76">
        <f t="shared" si="474"/>
        <v>349</v>
      </c>
      <c r="AP420" s="76">
        <f t="shared" si="475"/>
        <v>10</v>
      </c>
      <c r="AQ420" s="76">
        <v>1</v>
      </c>
      <c r="AR420" s="67">
        <f t="shared" si="476"/>
        <v>1.325</v>
      </c>
      <c r="AS420" s="75">
        <f>AS419*AQ420</f>
        <v>3.688629331968E+18</v>
      </c>
      <c r="AT420" s="75">
        <f t="shared" si="477"/>
        <v>1.7057144188353021E+21</v>
      </c>
      <c r="AU420" s="75">
        <f t="shared" si="478"/>
        <v>1.0277647004382504E+22</v>
      </c>
      <c r="AV420" s="75">
        <f t="shared" si="479"/>
        <v>4.2097242129950906E+26</v>
      </c>
      <c r="AW420" s="75">
        <f t="shared" si="480"/>
        <v>358809.59999999998</v>
      </c>
      <c r="AX420" s="106">
        <f t="shared" si="481"/>
        <v>6.0254207216002191</v>
      </c>
      <c r="AY420" s="79">
        <f>AX420/(($C420/AR$3))</f>
        <v>0.54163381656175646</v>
      </c>
      <c r="AZ420" s="76">
        <f t="shared" si="482"/>
        <v>312</v>
      </c>
      <c r="BA420" s="76">
        <f t="shared" si="483"/>
        <v>10</v>
      </c>
      <c r="BB420" s="76">
        <v>1</v>
      </c>
      <c r="BC420" s="67">
        <f t="shared" si="484"/>
        <v>1.51</v>
      </c>
      <c r="BD420" s="75">
        <f>BD419*BB420</f>
        <v>1.639390814208E+16</v>
      </c>
      <c r="BE420" s="75">
        <f t="shared" si="485"/>
        <v>7.7234980038967296E+18</v>
      </c>
      <c r="BF420" s="75">
        <f t="shared" si="486"/>
        <v>6.0851561833158164E+19</v>
      </c>
      <c r="BG420" s="75">
        <f t="shared" si="487"/>
        <v>4.2097242129950906E+26</v>
      </c>
      <c r="BH420" s="75">
        <f t="shared" si="488"/>
        <v>358809.59999999998</v>
      </c>
      <c r="BI420" s="106">
        <f t="shared" si="489"/>
        <v>7.8787567242791781</v>
      </c>
      <c r="BJ420" s="79">
        <f>BI420/(($C420/BC$3))</f>
        <v>0.80711822616428486</v>
      </c>
      <c r="BK420" s="76">
        <f t="shared" si="490"/>
        <v>262</v>
      </c>
      <c r="BL420" s="76">
        <f t="shared" si="491"/>
        <v>10</v>
      </c>
      <c r="BM420" s="76">
        <v>1</v>
      </c>
      <c r="BN420" s="67">
        <f t="shared" si="492"/>
        <v>1.76</v>
      </c>
      <c r="BO420" s="75">
        <f>BO419*BM420</f>
        <v>72861813964800</v>
      </c>
      <c r="BP420" s="75">
        <f t="shared" si="493"/>
        <v>3.3598039655448576E+16</v>
      </c>
      <c r="BQ420" s="75">
        <f t="shared" si="494"/>
        <v>5.9425353352693312E+16</v>
      </c>
      <c r="BR420" s="75">
        <f t="shared" si="495"/>
        <v>4.2097242129950906E+26</v>
      </c>
      <c r="BS420" s="75">
        <f t="shared" si="496"/>
        <v>358809.59999999998</v>
      </c>
      <c r="BT420" s="106">
        <f t="shared" si="497"/>
        <v>1.768714900098534</v>
      </c>
      <c r="BU420" s="79">
        <f>BT420/(($C420/BN$3))</f>
        <v>0.2111898388177354</v>
      </c>
      <c r="BV420" s="76">
        <f t="shared" si="498"/>
        <v>207</v>
      </c>
      <c r="BW420" s="76">
        <f t="shared" si="499"/>
        <v>10</v>
      </c>
      <c r="BX420" s="76">
        <v>1</v>
      </c>
      <c r="BY420" s="67">
        <f t="shared" si="500"/>
        <v>2.0350000000000001</v>
      </c>
      <c r="BZ420" s="75">
        <f>BZ419*BX420</f>
        <v>26553139200</v>
      </c>
      <c r="CA420" s="75">
        <f t="shared" si="501"/>
        <v>11185377122304</v>
      </c>
      <c r="CB420" s="75">
        <f t="shared" si="502"/>
        <v>29016285816744.68</v>
      </c>
      <c r="CC420" s="75">
        <f t="shared" si="503"/>
        <v>4.2097242129950906E+26</v>
      </c>
      <c r="CD420" s="75">
        <f t="shared" si="504"/>
        <v>358809.59999999998</v>
      </c>
      <c r="CE420" s="106">
        <f t="shared" si="505"/>
        <v>2.5941267334549925</v>
      </c>
      <c r="CF420" s="79">
        <f>CE420/(($C420/BY$3))</f>
        <v>0.35814436245460718</v>
      </c>
      <c r="CG420" s="76">
        <f t="shared" si="506"/>
        <v>157</v>
      </c>
      <c r="CH420" s="76">
        <f t="shared" si="507"/>
        <v>10</v>
      </c>
      <c r="CI420" s="76">
        <v>1</v>
      </c>
      <c r="CJ420" s="67">
        <f t="shared" si="508"/>
        <v>2.2850000000000001</v>
      </c>
      <c r="CK420" s="75">
        <f>CK419*CI420</f>
        <v>9676800</v>
      </c>
      <c r="CL420" s="75">
        <f t="shared" si="509"/>
        <v>3471503616</v>
      </c>
      <c r="CM420" s="75">
        <f t="shared" si="510"/>
        <v>28336216617.914635</v>
      </c>
      <c r="CN420" s="75">
        <f t="shared" si="511"/>
        <v>4.2097242129950906E+26</v>
      </c>
      <c r="CO420" s="75">
        <f t="shared" si="512"/>
        <v>358809.59999999998</v>
      </c>
      <c r="CP420" s="106">
        <f t="shared" si="513"/>
        <v>8.1625196895415346</v>
      </c>
      <c r="CQ420" s="79">
        <f>CP420/(($C420/CJ$3))</f>
        <v>1.2653566818590507</v>
      </c>
      <c r="CR420" s="76">
        <f t="shared" si="514"/>
        <v>94</v>
      </c>
      <c r="CS420" s="76">
        <f t="shared" si="515"/>
        <v>10</v>
      </c>
      <c r="CT420" s="76">
        <v>1</v>
      </c>
      <c r="CU420" s="67">
        <f t="shared" si="516"/>
        <v>2.6</v>
      </c>
      <c r="CV420" s="75">
        <f>CV419*CT420</f>
        <v>4800</v>
      </c>
      <c r="CW420" s="75">
        <f t="shared" si="517"/>
        <v>1173120</v>
      </c>
      <c r="CX420" s="75">
        <f t="shared" si="518"/>
        <v>4564192.1372940112</v>
      </c>
      <c r="CY420" s="75">
        <f t="shared" si="519"/>
        <v>4.2097242129950906E+26</v>
      </c>
      <c r="CZ420" s="75">
        <f t="shared" si="520"/>
        <v>358809.59999999998</v>
      </c>
      <c r="DA420" s="106">
        <f t="shared" si="521"/>
        <v>3.8906438704429309</v>
      </c>
      <c r="DB420" s="79">
        <f>DA420/(($C420/CU$3))</f>
        <v>0.68627368135356992</v>
      </c>
    </row>
    <row r="421" spans="1:106">
      <c r="A421" s="67">
        <v>8192</v>
      </c>
      <c r="B421" s="67">
        <f t="shared" si="449"/>
        <v>13.833333333333334</v>
      </c>
      <c r="C421" s="88">
        <f t="shared" si="523"/>
        <v>14.74</v>
      </c>
      <c r="D421" s="92"/>
      <c r="E421" s="70">
        <f t="shared" si="450"/>
        <v>9.6714065569173018E+24</v>
      </c>
      <c r="F421" s="67">
        <f t="shared" si="522"/>
        <v>83.000000000000043</v>
      </c>
      <c r="G421" s="71">
        <v>415</v>
      </c>
      <c r="H421" s="76">
        <f t="shared" si="451"/>
        <v>415</v>
      </c>
      <c r="I421" s="76">
        <f t="shared" si="452"/>
        <v>10</v>
      </c>
      <c r="J421" s="76">
        <v>1</v>
      </c>
      <c r="K421" s="67">
        <f t="shared" si="453"/>
        <v>1</v>
      </c>
      <c r="L421" s="75">
        <f>L420*J421</f>
        <v>1.32790655950848E+22</v>
      </c>
      <c r="M421" s="75">
        <f t="shared" si="454"/>
        <v>5.5108122219601921E+24</v>
      </c>
      <c r="N421" s="75">
        <f t="shared" si="455"/>
        <v>9.6714065569173014E+25</v>
      </c>
      <c r="O421" s="75">
        <f t="shared" si="456"/>
        <v>4.8357032784586507E+26</v>
      </c>
      <c r="P421" s="75">
        <f t="shared" si="457"/>
        <v>359082.66666666669</v>
      </c>
      <c r="Q421" s="106">
        <f t="shared" si="524"/>
        <v>17.549874986444717</v>
      </c>
      <c r="R421" s="79">
        <f>Q421/(($C421/K$3))</f>
        <v>1.1906292392431965</v>
      </c>
      <c r="S421" s="76">
        <f t="shared" si="458"/>
        <v>405</v>
      </c>
      <c r="T421" s="76">
        <f t="shared" si="459"/>
        <v>10</v>
      </c>
      <c r="U421" s="76">
        <v>1</v>
      </c>
      <c r="V421" s="67">
        <f t="shared" si="460"/>
        <v>1.05</v>
      </c>
      <c r="W421" s="75">
        <f>W420*U421</f>
        <v>1.32790655950848E+22</v>
      </c>
      <c r="X421" s="75">
        <f t="shared" si="461"/>
        <v>5.6469226443098119E+24</v>
      </c>
      <c r="Y421" s="75">
        <f t="shared" si="462"/>
        <v>2.4178516392293232E+25</v>
      </c>
      <c r="Z421" s="75">
        <f t="shared" si="463"/>
        <v>4.8357032784586507E+26</v>
      </c>
      <c r="AA421" s="75">
        <f t="shared" si="464"/>
        <v>359082.66666666669</v>
      </c>
      <c r="AB421" s="106">
        <f t="shared" si="465"/>
        <v>4.2817155316722815</v>
      </c>
      <c r="AC421" s="79">
        <f>AB421/(($C421/V$3))</f>
        <v>0.30500687301600377</v>
      </c>
      <c r="AD421" s="76">
        <f t="shared" si="466"/>
        <v>380</v>
      </c>
      <c r="AE421" s="76">
        <f t="shared" si="467"/>
        <v>10</v>
      </c>
      <c r="AF421" s="76">
        <v>16</v>
      </c>
      <c r="AG421" s="67">
        <f t="shared" si="468"/>
        <v>1.175</v>
      </c>
      <c r="AH421" s="75">
        <f>AH420*AF421</f>
        <v>8.8527103967232E+20</v>
      </c>
      <c r="AI421" s="75">
        <f t="shared" si="469"/>
        <v>3.9527351921369091E+23</v>
      </c>
      <c r="AJ421" s="75">
        <f t="shared" si="470"/>
        <v>7.5557863725916229E+23</v>
      </c>
      <c r="AK421" s="75">
        <f t="shared" si="471"/>
        <v>4.8357032784586507E+26</v>
      </c>
      <c r="AL421" s="75">
        <f t="shared" si="472"/>
        <v>359082.66666666669</v>
      </c>
      <c r="AM421" s="106">
        <f t="shared" si="473"/>
        <v>1.9115336609500646</v>
      </c>
      <c r="AN421" s="79">
        <f>AM421/(($C421/AG$3))</f>
        <v>0.15237802249771548</v>
      </c>
      <c r="AO421" s="76">
        <f t="shared" si="474"/>
        <v>350</v>
      </c>
      <c r="AP421" s="76">
        <f t="shared" si="475"/>
        <v>10</v>
      </c>
      <c r="AQ421" s="76">
        <v>1</v>
      </c>
      <c r="AR421" s="67">
        <f t="shared" si="476"/>
        <v>1.325</v>
      </c>
      <c r="AS421" s="75">
        <f>AS420*AQ421</f>
        <v>3.688629331968E+18</v>
      </c>
      <c r="AT421" s="75">
        <f t="shared" si="477"/>
        <v>1.7106018527001599E+21</v>
      </c>
      <c r="AU421" s="75">
        <f t="shared" si="478"/>
        <v>1.1805916207174386E+22</v>
      </c>
      <c r="AV421" s="75">
        <f t="shared" si="479"/>
        <v>4.8357032784586507E+26</v>
      </c>
      <c r="AW421" s="75">
        <f t="shared" si="480"/>
        <v>359082.66666666669</v>
      </c>
      <c r="AX421" s="106">
        <f t="shared" si="481"/>
        <v>6.9016154685784539</v>
      </c>
      <c r="AY421" s="79">
        <f>AX421/(($C421/AR$3))</f>
        <v>0.62039623445498315</v>
      </c>
      <c r="AZ421" s="76">
        <f t="shared" si="482"/>
        <v>313</v>
      </c>
      <c r="BA421" s="76">
        <f t="shared" si="483"/>
        <v>10</v>
      </c>
      <c r="BB421" s="76">
        <v>1</v>
      </c>
      <c r="BC421" s="67">
        <f t="shared" si="484"/>
        <v>1.51</v>
      </c>
      <c r="BD421" s="75">
        <f>BD420*BB421</f>
        <v>1.639390814208E+16</v>
      </c>
      <c r="BE421" s="75">
        <f t="shared" si="485"/>
        <v>7.7482528051912704E+18</v>
      </c>
      <c r="BF421" s="75">
        <f t="shared" si="486"/>
        <v>6.9900088976749158E+19</v>
      </c>
      <c r="BG421" s="75">
        <f t="shared" si="487"/>
        <v>4.8357032784586507E+26</v>
      </c>
      <c r="BH421" s="75">
        <f t="shared" si="488"/>
        <v>359082.66666666669</v>
      </c>
      <c r="BI421" s="106">
        <f t="shared" si="489"/>
        <v>9.0214001445482825</v>
      </c>
      <c r="BJ421" s="79">
        <f>BI421/(($C421/BC$3))</f>
        <v>0.92417328482143191</v>
      </c>
      <c r="BK421" s="76">
        <f t="shared" si="490"/>
        <v>263</v>
      </c>
      <c r="BL421" s="76">
        <f t="shared" si="491"/>
        <v>10</v>
      </c>
      <c r="BM421" s="76">
        <v>1</v>
      </c>
      <c r="BN421" s="67">
        <f t="shared" si="492"/>
        <v>1.76</v>
      </c>
      <c r="BO421" s="75">
        <f>BO420*BM421</f>
        <v>72861813964800</v>
      </c>
      <c r="BP421" s="75">
        <f t="shared" si="493"/>
        <v>3.3726276448026624E+16</v>
      </c>
      <c r="BQ421" s="75">
        <f t="shared" si="494"/>
        <v>6.826180564135636E+16</v>
      </c>
      <c r="BR421" s="75">
        <f t="shared" si="495"/>
        <v>4.8357032784586507E+26</v>
      </c>
      <c r="BS421" s="75">
        <f t="shared" si="496"/>
        <v>359082.66666666669</v>
      </c>
      <c r="BT421" s="106">
        <f t="shared" si="497"/>
        <v>2.0239947254939392</v>
      </c>
      <c r="BU421" s="79">
        <f>BT421/(($C421/BN$3))</f>
        <v>0.24167101199927632</v>
      </c>
      <c r="BV421" s="76">
        <f t="shared" si="498"/>
        <v>208</v>
      </c>
      <c r="BW421" s="76">
        <f t="shared" si="499"/>
        <v>10</v>
      </c>
      <c r="BX421" s="76">
        <v>1</v>
      </c>
      <c r="BY421" s="67">
        <f t="shared" si="500"/>
        <v>2.0350000000000001</v>
      </c>
      <c r="BZ421" s="75">
        <f>BZ420*BX421</f>
        <v>26553139200</v>
      </c>
      <c r="CA421" s="75">
        <f t="shared" si="501"/>
        <v>11239412760576</v>
      </c>
      <c r="CB421" s="75">
        <f t="shared" si="502"/>
        <v>33330959785818.414</v>
      </c>
      <c r="CC421" s="75">
        <f t="shared" si="503"/>
        <v>4.8357032784586507E+26</v>
      </c>
      <c r="CD421" s="75">
        <f t="shared" si="504"/>
        <v>359082.66666666669</v>
      </c>
      <c r="CE421" s="106">
        <f t="shared" si="505"/>
        <v>2.9655428175689011</v>
      </c>
      <c r="CF421" s="79">
        <f>CE421/(($C421/BY$3))</f>
        <v>0.40942195615690052</v>
      </c>
      <c r="CG421" s="76">
        <f t="shared" si="506"/>
        <v>158</v>
      </c>
      <c r="CH421" s="76">
        <f t="shared" si="507"/>
        <v>10</v>
      </c>
      <c r="CI421" s="76">
        <v>1</v>
      </c>
      <c r="CJ421" s="67">
        <f t="shared" si="508"/>
        <v>2.2850000000000001</v>
      </c>
      <c r="CK421" s="75">
        <f>CK420*CI421</f>
        <v>9676800</v>
      </c>
      <c r="CL421" s="75">
        <f t="shared" si="509"/>
        <v>3493615104</v>
      </c>
      <c r="CM421" s="75">
        <f t="shared" si="510"/>
        <v>32549765415.838181</v>
      </c>
      <c r="CN421" s="75">
        <f t="shared" si="511"/>
        <v>4.8357032784586507E+26</v>
      </c>
      <c r="CO421" s="75">
        <f t="shared" si="512"/>
        <v>359082.66666666669</v>
      </c>
      <c r="CP421" s="106">
        <f t="shared" si="513"/>
        <v>9.3169294403869678</v>
      </c>
      <c r="CQ421" s="79">
        <f>CP421/(($C421/CJ$3))</f>
        <v>1.4443136886895673</v>
      </c>
      <c r="CR421" s="76">
        <f t="shared" si="514"/>
        <v>95</v>
      </c>
      <c r="CS421" s="76">
        <f t="shared" si="515"/>
        <v>10</v>
      </c>
      <c r="CT421" s="76">
        <v>1</v>
      </c>
      <c r="CU421" s="67">
        <f t="shared" si="516"/>
        <v>2.6</v>
      </c>
      <c r="CV421" s="75">
        <f>CV420*CT421</f>
        <v>4800</v>
      </c>
      <c r="CW421" s="75">
        <f t="shared" si="517"/>
        <v>1185600</v>
      </c>
      <c r="CX421" s="75">
        <f t="shared" si="518"/>
        <v>5242880.0000000335</v>
      </c>
      <c r="CY421" s="75">
        <f t="shared" si="519"/>
        <v>4.8357032784586507E+26</v>
      </c>
      <c r="CZ421" s="75">
        <f t="shared" si="520"/>
        <v>359082.66666666669</v>
      </c>
      <c r="DA421" s="106">
        <f t="shared" si="521"/>
        <v>4.4221322537112293</v>
      </c>
      <c r="DB421" s="79">
        <f>DA421/(($C421/CU$3))</f>
        <v>0.78002332833440946</v>
      </c>
    </row>
    <row r="422" spans="1:106">
      <c r="A422" s="67">
        <v>8192</v>
      </c>
      <c r="B422" s="67">
        <f t="shared" si="449"/>
        <v>13.866666666666667</v>
      </c>
      <c r="C422" s="88">
        <f t="shared" si="523"/>
        <v>14.74</v>
      </c>
      <c r="D422" s="92"/>
      <c r="E422" s="70">
        <f t="shared" si="450"/>
        <v>1.1109528802438442E+25</v>
      </c>
      <c r="F422" s="67">
        <f t="shared" si="522"/>
        <v>83.200000000000045</v>
      </c>
      <c r="G422" s="71">
        <v>416</v>
      </c>
      <c r="H422" s="76">
        <f t="shared" si="451"/>
        <v>416</v>
      </c>
      <c r="I422" s="76">
        <f t="shared" si="452"/>
        <v>10</v>
      </c>
      <c r="J422" s="76">
        <v>1</v>
      </c>
      <c r="K422" s="67">
        <f t="shared" si="453"/>
        <v>1</v>
      </c>
      <c r="L422" s="75">
        <f>L421*J422</f>
        <v>1.32790655950848E+22</v>
      </c>
      <c r="M422" s="75">
        <f t="shared" si="454"/>
        <v>5.5240912875552767E+24</v>
      </c>
      <c r="N422" s="75">
        <f t="shared" si="455"/>
        <v>1.1109528802438442E+26</v>
      </c>
      <c r="O422" s="75">
        <f t="shared" si="456"/>
        <v>5.5547644012192211E+26</v>
      </c>
      <c r="P422" s="75">
        <f t="shared" si="457"/>
        <v>359355.73333333334</v>
      </c>
      <c r="Q422" s="106">
        <f t="shared" si="524"/>
        <v>20.111052160680419</v>
      </c>
      <c r="R422" s="79">
        <f>Q422/(($C422/K$3))</f>
        <v>1.3643861710095264</v>
      </c>
      <c r="S422" s="76">
        <f t="shared" si="458"/>
        <v>406</v>
      </c>
      <c r="T422" s="76">
        <f t="shared" si="459"/>
        <v>10</v>
      </c>
      <c r="U422" s="76">
        <v>1</v>
      </c>
      <c r="V422" s="67">
        <f t="shared" si="460"/>
        <v>1.05</v>
      </c>
      <c r="W422" s="75">
        <f>W421*U422</f>
        <v>1.32790655950848E+22</v>
      </c>
      <c r="X422" s="75">
        <f t="shared" si="461"/>
        <v>5.6608656631846506E+24</v>
      </c>
      <c r="Y422" s="75">
        <f t="shared" si="462"/>
        <v>2.7773822006096089E+25</v>
      </c>
      <c r="Z422" s="75">
        <f t="shared" si="463"/>
        <v>5.5547644012192211E+26</v>
      </c>
      <c r="AA422" s="75">
        <f t="shared" si="464"/>
        <v>359355.73333333334</v>
      </c>
      <c r="AB422" s="106">
        <f t="shared" si="465"/>
        <v>4.9062853030981985</v>
      </c>
      <c r="AC422" s="79">
        <f>AB422/(($C422/V$3))</f>
        <v>0.34949793543101143</v>
      </c>
      <c r="AD422" s="76">
        <f t="shared" si="466"/>
        <v>381</v>
      </c>
      <c r="AE422" s="76">
        <f t="shared" si="467"/>
        <v>10</v>
      </c>
      <c r="AF422" s="76">
        <v>1</v>
      </c>
      <c r="AG422" s="67">
        <f t="shared" si="468"/>
        <v>1.175</v>
      </c>
      <c r="AH422" s="75">
        <f>AH421*AF422</f>
        <v>8.8527103967232E+20</v>
      </c>
      <c r="AI422" s="75">
        <f t="shared" si="469"/>
        <v>3.9631371268530584E+23</v>
      </c>
      <c r="AJ422" s="75">
        <f t="shared" si="470"/>
        <v>8.679319376905013E+23</v>
      </c>
      <c r="AK422" s="75">
        <f t="shared" si="471"/>
        <v>5.5547644012192211E+26</v>
      </c>
      <c r="AL422" s="75">
        <f t="shared" si="472"/>
        <v>359355.73333333334</v>
      </c>
      <c r="AM422" s="106">
        <f t="shared" si="473"/>
        <v>2.1900123813774908</v>
      </c>
      <c r="AN422" s="79">
        <f>AM422/(($C422/AG$3))</f>
        <v>0.17457697070003744</v>
      </c>
      <c r="AO422" s="76">
        <f t="shared" si="474"/>
        <v>351</v>
      </c>
      <c r="AP422" s="76">
        <f t="shared" si="475"/>
        <v>10</v>
      </c>
      <c r="AQ422" s="76">
        <v>1</v>
      </c>
      <c r="AR422" s="67">
        <f t="shared" si="476"/>
        <v>1.325</v>
      </c>
      <c r="AS422" s="75">
        <f>AS421*AQ422</f>
        <v>3.688629331968E+18</v>
      </c>
      <c r="AT422" s="75">
        <f t="shared" si="477"/>
        <v>1.7154892865650177E+21</v>
      </c>
      <c r="AU422" s="75">
        <f t="shared" si="478"/>
        <v>1.3561436526414058E+22</v>
      </c>
      <c r="AV422" s="75">
        <f t="shared" si="479"/>
        <v>5.5547644012192211E+26</v>
      </c>
      <c r="AW422" s="75">
        <f t="shared" si="480"/>
        <v>359355.73333333334</v>
      </c>
      <c r="AX422" s="106">
        <f t="shared" si="481"/>
        <v>7.9052877990095647</v>
      </c>
      <c r="AY422" s="79">
        <f>AX422/(($C422/AR$3))</f>
        <v>0.7106177974007919</v>
      </c>
      <c r="AZ422" s="76">
        <f t="shared" si="482"/>
        <v>314</v>
      </c>
      <c r="BA422" s="76">
        <f t="shared" si="483"/>
        <v>10</v>
      </c>
      <c r="BB422" s="76">
        <v>1</v>
      </c>
      <c r="BC422" s="67">
        <f t="shared" si="484"/>
        <v>1.51</v>
      </c>
      <c r="BD422" s="75">
        <f>BD421*BB422</f>
        <v>1.639390814208E+16</v>
      </c>
      <c r="BE422" s="75">
        <f t="shared" si="485"/>
        <v>7.7730076064858112E+18</v>
      </c>
      <c r="BF422" s="75">
        <f t="shared" si="486"/>
        <v>8.0294117221738119E+19</v>
      </c>
      <c r="BG422" s="75">
        <f t="shared" si="487"/>
        <v>5.5547644012192211E+26</v>
      </c>
      <c r="BH422" s="75">
        <f t="shared" si="488"/>
        <v>359355.73333333334</v>
      </c>
      <c r="BI422" s="106">
        <f t="shared" si="489"/>
        <v>10.329864743055257</v>
      </c>
      <c r="BJ422" s="79">
        <f>BI422/(($C422/BC$3))</f>
        <v>1.0582154519683473</v>
      </c>
      <c r="BK422" s="76">
        <f t="shared" si="490"/>
        <v>264</v>
      </c>
      <c r="BL422" s="76">
        <f t="shared" si="491"/>
        <v>10</v>
      </c>
      <c r="BM422" s="76">
        <v>1</v>
      </c>
      <c r="BN422" s="67">
        <f t="shared" si="492"/>
        <v>1.76</v>
      </c>
      <c r="BO422" s="75">
        <f>BO421*BM422</f>
        <v>72861813964800</v>
      </c>
      <c r="BP422" s="75">
        <f t="shared" si="493"/>
        <v>3.3854513240604672E+16</v>
      </c>
      <c r="BQ422" s="75">
        <f t="shared" si="494"/>
        <v>7.8412223849353376E+16</v>
      </c>
      <c r="BR422" s="75">
        <f t="shared" si="495"/>
        <v>5.5547644012192211E+26</v>
      </c>
      <c r="BS422" s="75">
        <f t="shared" si="496"/>
        <v>359355.73333333334</v>
      </c>
      <c r="BT422" s="106">
        <f t="shared" si="497"/>
        <v>2.3161527472593151</v>
      </c>
      <c r="BU422" s="79">
        <f>BT422/(($C422/BN$3))</f>
        <v>0.27655555191156</v>
      </c>
      <c r="BV422" s="76">
        <f t="shared" si="498"/>
        <v>209</v>
      </c>
      <c r="BW422" s="76">
        <f t="shared" si="499"/>
        <v>10</v>
      </c>
      <c r="BX422" s="76">
        <v>1</v>
      </c>
      <c r="BY422" s="67">
        <f t="shared" si="500"/>
        <v>2.0350000000000001</v>
      </c>
      <c r="BZ422" s="75">
        <f>BZ421*BX422</f>
        <v>26553139200</v>
      </c>
      <c r="CA422" s="75">
        <f t="shared" si="501"/>
        <v>11293448398848</v>
      </c>
      <c r="CB422" s="75">
        <f t="shared" si="502"/>
        <v>38287218676441.945</v>
      </c>
      <c r="CC422" s="75">
        <f t="shared" si="503"/>
        <v>5.5547644012192211E+26</v>
      </c>
      <c r="CD422" s="75">
        <f t="shared" si="504"/>
        <v>359355.73333333334</v>
      </c>
      <c r="CE422" s="106">
        <f t="shared" si="505"/>
        <v>3.3902150454193842</v>
      </c>
      <c r="CF422" s="79">
        <f>CE422/(($C422/BY$3))</f>
        <v>0.46805207716610903</v>
      </c>
      <c r="CG422" s="76">
        <f t="shared" si="506"/>
        <v>159</v>
      </c>
      <c r="CH422" s="76">
        <f t="shared" si="507"/>
        <v>10</v>
      </c>
      <c r="CI422" s="76">
        <v>1</v>
      </c>
      <c r="CJ422" s="67">
        <f t="shared" si="508"/>
        <v>2.2850000000000001</v>
      </c>
      <c r="CK422" s="75">
        <f>CK421*CI422</f>
        <v>9676800</v>
      </c>
      <c r="CL422" s="75">
        <f t="shared" si="509"/>
        <v>3515726592</v>
      </c>
      <c r="CM422" s="75">
        <f t="shared" si="510"/>
        <v>37389861988.712708</v>
      </c>
      <c r="CN422" s="75">
        <f t="shared" si="511"/>
        <v>5.5547644012192211E+26</v>
      </c>
      <c r="CO422" s="75">
        <f t="shared" si="512"/>
        <v>359355.73333333334</v>
      </c>
      <c r="CP422" s="106">
        <f t="shared" si="513"/>
        <v>10.635031197759506</v>
      </c>
      <c r="CQ422" s="79">
        <f>CP422/(($C422/CJ$3))</f>
        <v>1.648646288119435</v>
      </c>
      <c r="CR422" s="76">
        <f t="shared" si="514"/>
        <v>96</v>
      </c>
      <c r="CS422" s="76">
        <f t="shared" si="515"/>
        <v>10</v>
      </c>
      <c r="CT422" s="76">
        <v>1</v>
      </c>
      <c r="CU422" s="67">
        <f t="shared" si="516"/>
        <v>2.6</v>
      </c>
      <c r="CV422" s="75">
        <f>CV421*CT422</f>
        <v>4800</v>
      </c>
      <c r="CW422" s="75">
        <f t="shared" si="517"/>
        <v>1198080</v>
      </c>
      <c r="CX422" s="75">
        <f t="shared" si="518"/>
        <v>6022487.6314468943</v>
      </c>
      <c r="CY422" s="75">
        <f t="shared" si="519"/>
        <v>5.5547644012192211E+26</v>
      </c>
      <c r="CZ422" s="75">
        <f t="shared" si="520"/>
        <v>359355.73333333334</v>
      </c>
      <c r="DA422" s="106">
        <f t="shared" si="521"/>
        <v>5.0267825449443224</v>
      </c>
      <c r="DB422" s="79">
        <f>DA422/(($C422/CU$3))</f>
        <v>0.88667806084499579</v>
      </c>
    </row>
    <row r="423" spans="1:106">
      <c r="A423" s="67">
        <v>8192</v>
      </c>
      <c r="B423" s="67">
        <f t="shared" si="449"/>
        <v>13.9</v>
      </c>
      <c r="C423" s="88">
        <f t="shared" si="523"/>
        <v>14.74</v>
      </c>
      <c r="D423" s="92"/>
      <c r="E423" s="70">
        <f t="shared" si="450"/>
        <v>1.2761497460153223E+25</v>
      </c>
      <c r="F423" s="67">
        <f t="shared" si="522"/>
        <v>83.400000000000048</v>
      </c>
      <c r="G423" s="71">
        <v>417</v>
      </c>
      <c r="H423" s="76">
        <f t="shared" si="451"/>
        <v>417</v>
      </c>
      <c r="I423" s="76">
        <f t="shared" si="452"/>
        <v>10</v>
      </c>
      <c r="J423" s="76">
        <v>1</v>
      </c>
      <c r="K423" s="67">
        <f t="shared" si="453"/>
        <v>1</v>
      </c>
      <c r="L423" s="75">
        <f>L422*J423</f>
        <v>1.32790655950848E+22</v>
      </c>
      <c r="M423" s="75">
        <f t="shared" si="454"/>
        <v>5.5373703531503613E+24</v>
      </c>
      <c r="N423" s="75">
        <f t="shared" si="455"/>
        <v>1.2761497460153224E+26</v>
      </c>
      <c r="O423" s="75">
        <f t="shared" si="456"/>
        <v>6.3807487300766119E+26</v>
      </c>
      <c r="P423" s="75">
        <f t="shared" si="457"/>
        <v>359628.79999999999</v>
      </c>
      <c r="Q423" s="106">
        <f t="shared" si="524"/>
        <v>23.046133175637891</v>
      </c>
      <c r="R423" s="79">
        <f>Q423/(($C423/K$3))</f>
        <v>1.5635097134082694</v>
      </c>
      <c r="S423" s="76">
        <f t="shared" si="458"/>
        <v>407</v>
      </c>
      <c r="T423" s="76">
        <f t="shared" si="459"/>
        <v>10</v>
      </c>
      <c r="U423" s="76">
        <v>1</v>
      </c>
      <c r="V423" s="67">
        <f t="shared" si="460"/>
        <v>1.05</v>
      </c>
      <c r="W423" s="75">
        <f>W422*U423</f>
        <v>1.32790655950848E+22</v>
      </c>
      <c r="X423" s="75">
        <f t="shared" si="461"/>
        <v>5.6748086820594893E+24</v>
      </c>
      <c r="Y423" s="75">
        <f t="shared" si="462"/>
        <v>3.1903743650383034E+25</v>
      </c>
      <c r="Z423" s="75">
        <f t="shared" si="463"/>
        <v>6.3807487300766119E+26</v>
      </c>
      <c r="AA423" s="75">
        <f t="shared" si="464"/>
        <v>359628.79999999999</v>
      </c>
      <c r="AB423" s="106">
        <f t="shared" si="465"/>
        <v>5.6219945795255599</v>
      </c>
      <c r="AC423" s="79">
        <f>AB423/(($C423/V$3))</f>
        <v>0.4004812963705453</v>
      </c>
      <c r="AD423" s="76">
        <f t="shared" si="466"/>
        <v>382</v>
      </c>
      <c r="AE423" s="76">
        <f t="shared" si="467"/>
        <v>10</v>
      </c>
      <c r="AF423" s="76">
        <v>1</v>
      </c>
      <c r="AG423" s="67">
        <f t="shared" si="468"/>
        <v>1.175</v>
      </c>
      <c r="AH423" s="75">
        <f>AH422*AF423</f>
        <v>8.8527103967232E+20</v>
      </c>
      <c r="AI423" s="75">
        <f t="shared" si="469"/>
        <v>3.9735390615692083E+23</v>
      </c>
      <c r="AJ423" s="75">
        <f t="shared" si="470"/>
        <v>9.9699198907446806E+23</v>
      </c>
      <c r="AK423" s="75">
        <f t="shared" si="471"/>
        <v>6.3807487300766119E+26</v>
      </c>
      <c r="AL423" s="75">
        <f t="shared" si="472"/>
        <v>359628.79999999999</v>
      </c>
      <c r="AM423" s="106">
        <f t="shared" si="473"/>
        <v>2.5090781130530559</v>
      </c>
      <c r="AN423" s="79">
        <f>AM423/(($C423/AG$3))</f>
        <v>0.20001131498218053</v>
      </c>
      <c r="AO423" s="76">
        <f t="shared" si="474"/>
        <v>352</v>
      </c>
      <c r="AP423" s="76">
        <f t="shared" si="475"/>
        <v>10</v>
      </c>
      <c r="AQ423" s="76">
        <v>1</v>
      </c>
      <c r="AR423" s="67">
        <f t="shared" si="476"/>
        <v>1.325</v>
      </c>
      <c r="AS423" s="75">
        <f>AS422*AQ423</f>
        <v>3.688629331968E+18</v>
      </c>
      <c r="AT423" s="75">
        <f t="shared" si="477"/>
        <v>1.7203767204298752E+21</v>
      </c>
      <c r="AU423" s="75">
        <f t="shared" si="478"/>
        <v>1.5577999829288532E+22</v>
      </c>
      <c r="AV423" s="75">
        <f t="shared" si="479"/>
        <v>6.3807487300766119E+26</v>
      </c>
      <c r="AW423" s="75">
        <f t="shared" si="480"/>
        <v>359628.79999999999</v>
      </c>
      <c r="AX423" s="106">
        <f t="shared" si="481"/>
        <v>9.0549933885387706</v>
      </c>
      <c r="AY423" s="79">
        <f>AX423/(($C423/AR$3))</f>
        <v>0.81396650202265064</v>
      </c>
      <c r="AZ423" s="76">
        <f t="shared" si="482"/>
        <v>315</v>
      </c>
      <c r="BA423" s="76">
        <f t="shared" si="483"/>
        <v>10</v>
      </c>
      <c r="BB423" s="76">
        <v>1</v>
      </c>
      <c r="BC423" s="67">
        <f t="shared" si="484"/>
        <v>1.51</v>
      </c>
      <c r="BD423" s="75">
        <f>BD422*BB423</f>
        <v>1.639390814208E+16</v>
      </c>
      <c r="BE423" s="75">
        <f t="shared" si="485"/>
        <v>7.797762407780352E+18</v>
      </c>
      <c r="BF423" s="75">
        <f t="shared" si="486"/>
        <v>9.2233720368549691E+19</v>
      </c>
      <c r="BG423" s="75">
        <f t="shared" si="487"/>
        <v>6.3807487300766119E+26</v>
      </c>
      <c r="BH423" s="75">
        <f t="shared" si="488"/>
        <v>359628.79999999999</v>
      </c>
      <c r="BI423" s="106">
        <f t="shared" si="489"/>
        <v>11.828229118204717</v>
      </c>
      <c r="BJ423" s="79">
        <f>BI423/(($C423/BC$3))</f>
        <v>1.2117113954198864</v>
      </c>
      <c r="BK423" s="76">
        <f t="shared" si="490"/>
        <v>265</v>
      </c>
      <c r="BL423" s="76">
        <f t="shared" si="491"/>
        <v>10</v>
      </c>
      <c r="BM423" s="76">
        <v>1</v>
      </c>
      <c r="BN423" s="67">
        <f t="shared" si="492"/>
        <v>1.76</v>
      </c>
      <c r="BO423" s="75">
        <f>BO422*BM423</f>
        <v>72861813964800</v>
      </c>
      <c r="BP423" s="75">
        <f t="shared" si="493"/>
        <v>3.398275003318272E+16</v>
      </c>
      <c r="BQ423" s="75">
        <f t="shared" si="494"/>
        <v>9.007199254741152E+16</v>
      </c>
      <c r="BR423" s="75">
        <f t="shared" si="495"/>
        <v>6.3807487300766119E+26</v>
      </c>
      <c r="BS423" s="75">
        <f t="shared" si="496"/>
        <v>359628.79999999999</v>
      </c>
      <c r="BT423" s="106">
        <f t="shared" si="497"/>
        <v>2.6505209984318521</v>
      </c>
      <c r="BU423" s="79">
        <f>BT423/(($C423/BN$3))</f>
        <v>0.31648011921574354</v>
      </c>
      <c r="BV423" s="76">
        <f t="shared" si="498"/>
        <v>210</v>
      </c>
      <c r="BW423" s="76">
        <f t="shared" si="499"/>
        <v>10</v>
      </c>
      <c r="BX423" s="76">
        <v>1</v>
      </c>
      <c r="BY423" s="67">
        <f t="shared" si="500"/>
        <v>2.0350000000000001</v>
      </c>
      <c r="BZ423" s="75">
        <f>BZ422*BX423</f>
        <v>26553139200</v>
      </c>
      <c r="CA423" s="75">
        <f t="shared" si="501"/>
        <v>11347484037120</v>
      </c>
      <c r="CB423" s="75">
        <f t="shared" si="502"/>
        <v>43980465111040.617</v>
      </c>
      <c r="CC423" s="75">
        <f t="shared" si="503"/>
        <v>6.3807487300766119E+26</v>
      </c>
      <c r="CD423" s="75">
        <f t="shared" si="504"/>
        <v>359628.79999999999</v>
      </c>
      <c r="CE423" s="106">
        <f t="shared" si="505"/>
        <v>3.8757899960177333</v>
      </c>
      <c r="CF423" s="79">
        <f>CE423/(($C423/BY$3))</f>
        <v>0.53509040989797063</v>
      </c>
      <c r="CG423" s="76">
        <f t="shared" si="506"/>
        <v>160</v>
      </c>
      <c r="CH423" s="76">
        <f t="shared" si="507"/>
        <v>10</v>
      </c>
      <c r="CI423" s="76">
        <v>14</v>
      </c>
      <c r="CJ423" s="67">
        <f t="shared" si="508"/>
        <v>2.2850000000000001</v>
      </c>
      <c r="CK423" s="75">
        <f>CK422*CI423</f>
        <v>135475200</v>
      </c>
      <c r="CL423" s="75">
        <f t="shared" si="509"/>
        <v>49529733120</v>
      </c>
      <c r="CM423" s="75">
        <f t="shared" si="510"/>
        <v>42949672960.000458</v>
      </c>
      <c r="CN423" s="75">
        <f t="shared" si="511"/>
        <v>6.3807487300766119E+26</v>
      </c>
      <c r="CO423" s="75">
        <f t="shared" si="512"/>
        <v>359628.79999999999</v>
      </c>
      <c r="CP423" s="106">
        <f t="shared" si="513"/>
        <v>0.86714929103176352</v>
      </c>
      <c r="CQ423" s="79">
        <f>CP423/(($C423/CJ$3))</f>
        <v>0.1344257890100122</v>
      </c>
      <c r="CR423" s="76">
        <f t="shared" si="514"/>
        <v>97</v>
      </c>
      <c r="CS423" s="76">
        <f t="shared" si="515"/>
        <v>10</v>
      </c>
      <c r="CT423" s="76">
        <v>1</v>
      </c>
      <c r="CU423" s="67">
        <f t="shared" si="516"/>
        <v>2.6</v>
      </c>
      <c r="CV423" s="75">
        <f>CV422*CT423</f>
        <v>4800</v>
      </c>
      <c r="CW423" s="75">
        <f t="shared" si="517"/>
        <v>1210560</v>
      </c>
      <c r="CX423" s="75">
        <f t="shared" si="518"/>
        <v>6918021.6352330381</v>
      </c>
      <c r="CY423" s="75">
        <f t="shared" si="519"/>
        <v>6.3807487300766119E+26</v>
      </c>
      <c r="CZ423" s="75">
        <f t="shared" si="520"/>
        <v>359628.79999999999</v>
      </c>
      <c r="DA423" s="106">
        <f t="shared" si="521"/>
        <v>5.7147284192712782</v>
      </c>
      <c r="DB423" s="79">
        <f>DA423/(($C423/CU$3))</f>
        <v>1.0080253656787872</v>
      </c>
    </row>
    <row r="424" spans="1:106">
      <c r="A424" s="67">
        <v>8192</v>
      </c>
      <c r="B424" s="67">
        <f t="shared" si="449"/>
        <v>13.933333333333334</v>
      </c>
      <c r="C424" s="88">
        <f t="shared" si="523"/>
        <v>14.74</v>
      </c>
      <c r="D424" s="92"/>
      <c r="E424" s="70">
        <f t="shared" si="450"/>
        <v>1.4659111139776846E+25</v>
      </c>
      <c r="F424" s="67">
        <f t="shared" si="522"/>
        <v>83.600000000000037</v>
      </c>
      <c r="G424" s="71">
        <v>418</v>
      </c>
      <c r="H424" s="76">
        <f t="shared" si="451"/>
        <v>418</v>
      </c>
      <c r="I424" s="76">
        <f t="shared" si="452"/>
        <v>10</v>
      </c>
      <c r="J424" s="76">
        <v>1</v>
      </c>
      <c r="K424" s="67">
        <f t="shared" si="453"/>
        <v>1</v>
      </c>
      <c r="L424" s="75">
        <f>L423*J424</f>
        <v>1.32790655950848E+22</v>
      </c>
      <c r="M424" s="75">
        <f t="shared" si="454"/>
        <v>5.5506494187454459E+24</v>
      </c>
      <c r="N424" s="75">
        <f t="shared" si="455"/>
        <v>1.4659111139776846E+26</v>
      </c>
      <c r="O424" s="75">
        <f t="shared" si="456"/>
        <v>7.3295555698884229E+26</v>
      </c>
      <c r="P424" s="75">
        <f t="shared" si="457"/>
        <v>359901.8666666667</v>
      </c>
      <c r="Q424" s="106">
        <f t="shared" si="524"/>
        <v>26.409722599792818</v>
      </c>
      <c r="R424" s="79">
        <f>Q424/(($C424/K$3))</f>
        <v>1.7917043826182373</v>
      </c>
      <c r="S424" s="76">
        <f t="shared" si="458"/>
        <v>408</v>
      </c>
      <c r="T424" s="76">
        <f t="shared" si="459"/>
        <v>10</v>
      </c>
      <c r="U424" s="76">
        <v>1</v>
      </c>
      <c r="V424" s="67">
        <f t="shared" si="460"/>
        <v>1.05</v>
      </c>
      <c r="W424" s="75">
        <f>W423*U424</f>
        <v>1.32790655950848E+22</v>
      </c>
      <c r="X424" s="75">
        <f t="shared" si="461"/>
        <v>5.688751700934328E+24</v>
      </c>
      <c r="Y424" s="75">
        <f t="shared" si="462"/>
        <v>3.664777784944209E+25</v>
      </c>
      <c r="Z424" s="75">
        <f t="shared" si="463"/>
        <v>7.3295555698884229E+26</v>
      </c>
      <c r="AA424" s="75">
        <f t="shared" si="464"/>
        <v>359901.8666666667</v>
      </c>
      <c r="AB424" s="106">
        <f t="shared" si="465"/>
        <v>6.4421475529373184</v>
      </c>
      <c r="AC424" s="79">
        <f>AB424/(($C424/V$3))</f>
        <v>0.458904676430406</v>
      </c>
      <c r="AD424" s="76">
        <f t="shared" si="466"/>
        <v>383</v>
      </c>
      <c r="AE424" s="76">
        <f t="shared" si="467"/>
        <v>10</v>
      </c>
      <c r="AF424" s="76">
        <v>1</v>
      </c>
      <c r="AG424" s="67">
        <f t="shared" si="468"/>
        <v>1.175</v>
      </c>
      <c r="AH424" s="75">
        <f>AH423*AF424</f>
        <v>8.8527103967232E+20</v>
      </c>
      <c r="AI424" s="75">
        <f t="shared" si="469"/>
        <v>3.9839409962853583E+23</v>
      </c>
      <c r="AJ424" s="75">
        <f t="shared" si="470"/>
        <v>1.1452430577950634E+24</v>
      </c>
      <c r="AK424" s="75">
        <f t="shared" si="471"/>
        <v>7.3295555698884229E+26</v>
      </c>
      <c r="AL424" s="75">
        <f t="shared" si="472"/>
        <v>359901.8666666667</v>
      </c>
      <c r="AM424" s="106">
        <f t="shared" si="473"/>
        <v>2.8746486427958957</v>
      </c>
      <c r="AN424" s="79">
        <f>AM424/(($C424/AG$3))</f>
        <v>0.2291527920817624</v>
      </c>
      <c r="AO424" s="76">
        <f t="shared" si="474"/>
        <v>353</v>
      </c>
      <c r="AP424" s="76">
        <f t="shared" si="475"/>
        <v>10</v>
      </c>
      <c r="AQ424" s="76">
        <v>1</v>
      </c>
      <c r="AR424" s="67">
        <f t="shared" si="476"/>
        <v>1.325</v>
      </c>
      <c r="AS424" s="75">
        <f>AS423*AQ424</f>
        <v>3.688629331968E+18</v>
      </c>
      <c r="AT424" s="75">
        <f t="shared" si="477"/>
        <v>1.7252641542947325E+21</v>
      </c>
      <c r="AU424" s="75">
        <f t="shared" si="478"/>
        <v>1.7894422778047835E+22</v>
      </c>
      <c r="AV424" s="75">
        <f t="shared" si="479"/>
        <v>7.3295555698884229E+26</v>
      </c>
      <c r="AW424" s="75">
        <f t="shared" si="480"/>
        <v>359901.8666666667</v>
      </c>
      <c r="AX424" s="106">
        <f t="shared" si="481"/>
        <v>10.371990128875577</v>
      </c>
      <c r="AY424" s="79">
        <f>AX424/(($C424/AR$3))</f>
        <v>0.93235325106920897</v>
      </c>
      <c r="AZ424" s="76">
        <f t="shared" si="482"/>
        <v>316</v>
      </c>
      <c r="BA424" s="76">
        <f t="shared" si="483"/>
        <v>10</v>
      </c>
      <c r="BB424" s="76">
        <v>1</v>
      </c>
      <c r="BC424" s="67">
        <f t="shared" si="484"/>
        <v>1.51</v>
      </c>
      <c r="BD424" s="75">
        <f>BD423*BB424</f>
        <v>1.639390814208E+16</v>
      </c>
      <c r="BE424" s="75">
        <f t="shared" si="485"/>
        <v>7.8225172090748928E+18</v>
      </c>
      <c r="BF424" s="75">
        <f t="shared" si="486"/>
        <v>1.0594872286260956E+20</v>
      </c>
      <c r="BG424" s="75">
        <f t="shared" si="487"/>
        <v>7.3295555698884229E+26</v>
      </c>
      <c r="BH424" s="75">
        <f t="shared" si="488"/>
        <v>359901.8666666667</v>
      </c>
      <c r="BI424" s="106">
        <f t="shared" si="489"/>
        <v>13.544070282095204</v>
      </c>
      <c r="BJ424" s="79">
        <f>BI424/(($C424/BC$3))</f>
        <v>1.3874861686542577</v>
      </c>
      <c r="BK424" s="76">
        <f t="shared" si="490"/>
        <v>266</v>
      </c>
      <c r="BL424" s="76">
        <f t="shared" si="491"/>
        <v>10</v>
      </c>
      <c r="BM424" s="76">
        <v>1</v>
      </c>
      <c r="BN424" s="67">
        <f t="shared" si="492"/>
        <v>1.76</v>
      </c>
      <c r="BO424" s="75">
        <f>BO423*BM424</f>
        <v>72861813964800</v>
      </c>
      <c r="BP424" s="75">
        <f t="shared" si="493"/>
        <v>3.4110986825760768E+16</v>
      </c>
      <c r="BQ424" s="75">
        <f t="shared" si="494"/>
        <v>1.034655496705168E+17</v>
      </c>
      <c r="BR424" s="75">
        <f t="shared" si="495"/>
        <v>7.3295555698884229E+26</v>
      </c>
      <c r="BS424" s="75">
        <f t="shared" si="496"/>
        <v>359901.8666666667</v>
      </c>
      <c r="BT424" s="106">
        <f t="shared" si="497"/>
        <v>3.0332030614951062</v>
      </c>
      <c r="BU424" s="79">
        <f>BT424/(($C424/BN$3))</f>
        <v>0.36217349988001268</v>
      </c>
      <c r="BV424" s="76">
        <f t="shared" si="498"/>
        <v>211</v>
      </c>
      <c r="BW424" s="76">
        <f t="shared" si="499"/>
        <v>10</v>
      </c>
      <c r="BX424" s="76">
        <v>1</v>
      </c>
      <c r="BY424" s="67">
        <f t="shared" si="500"/>
        <v>2.0350000000000001</v>
      </c>
      <c r="BZ424" s="75">
        <f>BZ423*BX424</f>
        <v>26553139200</v>
      </c>
      <c r="CA424" s="75">
        <f t="shared" si="501"/>
        <v>11401519675392</v>
      </c>
      <c r="CB424" s="75">
        <f t="shared" si="502"/>
        <v>50520287925056.844</v>
      </c>
      <c r="CC424" s="75">
        <f t="shared" si="503"/>
        <v>7.3295555698884229E+26</v>
      </c>
      <c r="CD424" s="75">
        <f t="shared" si="504"/>
        <v>359901.8666666667</v>
      </c>
      <c r="CE424" s="106">
        <f t="shared" si="505"/>
        <v>4.4310135283189682</v>
      </c>
      <c r="CF424" s="79">
        <f>CE424/(($C424/BY$3))</f>
        <v>0.61174440502911132</v>
      </c>
      <c r="CG424" s="76">
        <f t="shared" si="506"/>
        <v>161</v>
      </c>
      <c r="CH424" s="76">
        <f t="shared" si="507"/>
        <v>10</v>
      </c>
      <c r="CI424" s="76">
        <v>1</v>
      </c>
      <c r="CJ424" s="67">
        <f t="shared" si="508"/>
        <v>2.2850000000000001</v>
      </c>
      <c r="CK424" s="75">
        <f>CK423*CI424</f>
        <v>135475200</v>
      </c>
      <c r="CL424" s="75">
        <f t="shared" si="509"/>
        <v>49839293952</v>
      </c>
      <c r="CM424" s="75">
        <f t="shared" si="510"/>
        <v>49336218676.813171</v>
      </c>
      <c r="CN424" s="75">
        <f t="shared" si="511"/>
        <v>7.3295555698884229E+26</v>
      </c>
      <c r="CO424" s="75">
        <f t="shared" si="512"/>
        <v>359901.8666666667</v>
      </c>
      <c r="CP424" s="106">
        <f t="shared" si="513"/>
        <v>0.98990605132425558</v>
      </c>
      <c r="CQ424" s="79">
        <f>CP424/(($C424/CJ$3))</f>
        <v>0.15345558529687409</v>
      </c>
      <c r="CR424" s="76">
        <f t="shared" si="514"/>
        <v>98</v>
      </c>
      <c r="CS424" s="76">
        <f t="shared" si="515"/>
        <v>10</v>
      </c>
      <c r="CT424" s="76">
        <v>1</v>
      </c>
      <c r="CU424" s="67">
        <f t="shared" si="516"/>
        <v>2.6</v>
      </c>
      <c r="CV424" s="75">
        <f>CV423*CT424</f>
        <v>4800</v>
      </c>
      <c r="CW424" s="75">
        <f t="shared" si="517"/>
        <v>1223040</v>
      </c>
      <c r="CX424" s="75">
        <f t="shared" si="518"/>
        <v>7946720.0722260876</v>
      </c>
      <c r="CY424" s="75">
        <f t="shared" si="519"/>
        <v>7.3295555698884229E+26</v>
      </c>
      <c r="CZ424" s="75">
        <f t="shared" si="520"/>
        <v>359901.8666666667</v>
      </c>
      <c r="DA424" s="106">
        <f t="shared" si="521"/>
        <v>6.4975144494260917</v>
      </c>
      <c r="DB424" s="79">
        <f>DA424/(($C424/CU$3))</f>
        <v>1.1461015989489713</v>
      </c>
    </row>
    <row r="425" spans="1:106">
      <c r="A425" s="67">
        <v>8192</v>
      </c>
      <c r="B425" s="67">
        <f t="shared" si="449"/>
        <v>13.966666666666667</v>
      </c>
      <c r="C425" s="88">
        <f t="shared" si="523"/>
        <v>14.74</v>
      </c>
      <c r="D425" s="92"/>
      <c r="E425" s="70">
        <f t="shared" si="450"/>
        <v>1.6838896851980378E+25</v>
      </c>
      <c r="F425" s="67">
        <f t="shared" si="522"/>
        <v>83.80000000000004</v>
      </c>
      <c r="G425" s="71">
        <v>419</v>
      </c>
      <c r="H425" s="76">
        <f t="shared" si="451"/>
        <v>419</v>
      </c>
      <c r="I425" s="76">
        <f t="shared" si="452"/>
        <v>10</v>
      </c>
      <c r="J425" s="76">
        <v>1</v>
      </c>
      <c r="K425" s="67">
        <f t="shared" si="453"/>
        <v>1</v>
      </c>
      <c r="L425" s="75">
        <f>L424*J425</f>
        <v>1.32790655950848E+22</v>
      </c>
      <c r="M425" s="75">
        <f t="shared" si="454"/>
        <v>5.5639284843405316E+24</v>
      </c>
      <c r="N425" s="75">
        <f t="shared" si="455"/>
        <v>1.6838896851980378E+26</v>
      </c>
      <c r="O425" s="75">
        <f t="shared" si="456"/>
        <v>8.4194484259901895E+26</v>
      </c>
      <c r="P425" s="75">
        <f t="shared" si="457"/>
        <v>360174.93333333335</v>
      </c>
      <c r="Q425" s="106">
        <f t="shared" si="524"/>
        <v>30.264402030638646</v>
      </c>
      <c r="R425" s="79">
        <f>Q425/(($C425/K$3))</f>
        <v>2.0532158772482121</v>
      </c>
      <c r="S425" s="76">
        <f t="shared" si="458"/>
        <v>409</v>
      </c>
      <c r="T425" s="76">
        <f t="shared" si="459"/>
        <v>10</v>
      </c>
      <c r="U425" s="76">
        <v>1</v>
      </c>
      <c r="V425" s="67">
        <f t="shared" si="460"/>
        <v>1.05</v>
      </c>
      <c r="W425" s="75">
        <f>W424*U425</f>
        <v>1.32790655950848E+22</v>
      </c>
      <c r="X425" s="75">
        <f t="shared" si="461"/>
        <v>5.7026947198091678E+24</v>
      </c>
      <c r="Y425" s="75">
        <f t="shared" si="462"/>
        <v>4.209724212995091E+25</v>
      </c>
      <c r="Z425" s="75">
        <f t="shared" si="463"/>
        <v>8.4194484259901895E+26</v>
      </c>
      <c r="AA425" s="75">
        <f t="shared" si="464"/>
        <v>360174.93333333335</v>
      </c>
      <c r="AB425" s="106">
        <f t="shared" si="465"/>
        <v>7.3819911810674013</v>
      </c>
      <c r="AC425" s="79">
        <f>AB425/(($C425/V$3))</f>
        <v>0.52585418861063582</v>
      </c>
      <c r="AD425" s="76">
        <f t="shared" si="466"/>
        <v>384</v>
      </c>
      <c r="AE425" s="76">
        <f t="shared" si="467"/>
        <v>10</v>
      </c>
      <c r="AF425" s="76">
        <v>1</v>
      </c>
      <c r="AG425" s="67">
        <f t="shared" si="468"/>
        <v>1.175</v>
      </c>
      <c r="AH425" s="75">
        <f>AH424*AF425</f>
        <v>8.8527103967232E+20</v>
      </c>
      <c r="AI425" s="75">
        <f t="shared" si="469"/>
        <v>3.9943429310015082E+23</v>
      </c>
      <c r="AJ425" s="75">
        <f t="shared" si="470"/>
        <v>1.3155388165609638E+24</v>
      </c>
      <c r="AK425" s="75">
        <f t="shared" si="471"/>
        <v>8.4194484259901895E+26</v>
      </c>
      <c r="AL425" s="75">
        <f t="shared" si="472"/>
        <v>360174.93333333335</v>
      </c>
      <c r="AM425" s="106">
        <f t="shared" si="473"/>
        <v>3.2935049375720893</v>
      </c>
      <c r="AN425" s="79">
        <f>AM425/(($C425/AG$3))</f>
        <v>0.26254194719451868</v>
      </c>
      <c r="AO425" s="76">
        <f t="shared" si="474"/>
        <v>354</v>
      </c>
      <c r="AP425" s="76">
        <f t="shared" si="475"/>
        <v>10</v>
      </c>
      <c r="AQ425" s="76">
        <v>1</v>
      </c>
      <c r="AR425" s="67">
        <f t="shared" si="476"/>
        <v>1.325</v>
      </c>
      <c r="AS425" s="75">
        <f>AS424*AQ425</f>
        <v>3.688629331968E+18</v>
      </c>
      <c r="AT425" s="75">
        <f t="shared" si="477"/>
        <v>1.7301515881595902E+21</v>
      </c>
      <c r="AU425" s="75">
        <f t="shared" si="478"/>
        <v>2.0555294008765017E+22</v>
      </c>
      <c r="AV425" s="75">
        <f t="shared" si="479"/>
        <v>8.4194484259901895E+26</v>
      </c>
      <c r="AW425" s="75">
        <f t="shared" si="480"/>
        <v>360174.93333333335</v>
      </c>
      <c r="AX425" s="106">
        <f t="shared" si="481"/>
        <v>11.880631818296481</v>
      </c>
      <c r="AY425" s="79">
        <f>AX425/(($C425/AR$3))</f>
        <v>1.0679672428251585</v>
      </c>
      <c r="AZ425" s="76">
        <f t="shared" si="482"/>
        <v>317</v>
      </c>
      <c r="BA425" s="76">
        <f t="shared" si="483"/>
        <v>10</v>
      </c>
      <c r="BB425" s="76">
        <v>1</v>
      </c>
      <c r="BC425" s="67">
        <f t="shared" si="484"/>
        <v>1.51</v>
      </c>
      <c r="BD425" s="75">
        <f>BD424*BB425</f>
        <v>1.639390814208E+16</v>
      </c>
      <c r="BE425" s="75">
        <f t="shared" si="485"/>
        <v>7.8472720103694336E+18</v>
      </c>
      <c r="BF425" s="75">
        <f t="shared" si="486"/>
        <v>1.2170312366631635E+20</v>
      </c>
      <c r="BG425" s="75">
        <f t="shared" si="487"/>
        <v>8.4194484259901895E+26</v>
      </c>
      <c r="BH425" s="75">
        <f t="shared" si="488"/>
        <v>360174.93333333335</v>
      </c>
      <c r="BI425" s="106">
        <f t="shared" si="489"/>
        <v>15.508972226972263</v>
      </c>
      <c r="BJ425" s="79">
        <f>BI425/(($C425/BC$3))</f>
        <v>1.5887753095473622</v>
      </c>
      <c r="BK425" s="76">
        <f t="shared" si="490"/>
        <v>267</v>
      </c>
      <c r="BL425" s="76">
        <f t="shared" si="491"/>
        <v>10</v>
      </c>
      <c r="BM425" s="76">
        <v>1</v>
      </c>
      <c r="BN425" s="67">
        <f t="shared" si="492"/>
        <v>1.76</v>
      </c>
      <c r="BO425" s="75">
        <f>BO424*BM425</f>
        <v>72861813964800</v>
      </c>
      <c r="BP425" s="75">
        <f t="shared" si="493"/>
        <v>3.4239223618338816E+16</v>
      </c>
      <c r="BQ425" s="75">
        <f t="shared" si="494"/>
        <v>1.1885070670538669E+17</v>
      </c>
      <c r="BR425" s="75">
        <f t="shared" si="495"/>
        <v>8.4194484259901895E+26</v>
      </c>
      <c r="BS425" s="75">
        <f t="shared" si="496"/>
        <v>360174.93333333335</v>
      </c>
      <c r="BT425" s="106">
        <f t="shared" si="497"/>
        <v>3.471185796448061</v>
      </c>
      <c r="BU425" s="79">
        <f>BT425/(($C425/BN$3))</f>
        <v>0.41446994584454461</v>
      </c>
      <c r="BV425" s="76">
        <f t="shared" si="498"/>
        <v>212</v>
      </c>
      <c r="BW425" s="76">
        <f t="shared" si="499"/>
        <v>10</v>
      </c>
      <c r="BX425" s="76">
        <v>1</v>
      </c>
      <c r="BY425" s="67">
        <f t="shared" si="500"/>
        <v>2.0350000000000001</v>
      </c>
      <c r="BZ425" s="75">
        <f>BZ424*BX425</f>
        <v>26553139200</v>
      </c>
      <c r="CA425" s="75">
        <f t="shared" si="501"/>
        <v>11455555313664</v>
      </c>
      <c r="CB425" s="75">
        <f t="shared" si="502"/>
        <v>58032571633489.383</v>
      </c>
      <c r="CC425" s="75">
        <f t="shared" si="503"/>
        <v>8.4194484259901895E+26</v>
      </c>
      <c r="CD425" s="75">
        <f t="shared" si="504"/>
        <v>360174.93333333335</v>
      </c>
      <c r="CE425" s="106">
        <f t="shared" si="505"/>
        <v>5.0658889983507889</v>
      </c>
      <c r="CF425" s="79">
        <f>CE425/(($C425/BY$3))</f>
        <v>0.69939512290663874</v>
      </c>
      <c r="CG425" s="76">
        <f t="shared" si="506"/>
        <v>162</v>
      </c>
      <c r="CH425" s="76">
        <f t="shared" si="507"/>
        <v>10</v>
      </c>
      <c r="CI425" s="76">
        <v>1</v>
      </c>
      <c r="CJ425" s="67">
        <f t="shared" si="508"/>
        <v>2.2850000000000001</v>
      </c>
      <c r="CK425" s="75">
        <f>CK424*CI425</f>
        <v>135475200</v>
      </c>
      <c r="CL425" s="75">
        <f t="shared" si="509"/>
        <v>50148854784</v>
      </c>
      <c r="CM425" s="75">
        <f t="shared" si="510"/>
        <v>56672433235.829285</v>
      </c>
      <c r="CN425" s="75">
        <f t="shared" si="511"/>
        <v>8.4194484259901895E+26</v>
      </c>
      <c r="CO425" s="75">
        <f t="shared" si="512"/>
        <v>360174.93333333335</v>
      </c>
      <c r="CP425" s="106">
        <f t="shared" si="513"/>
        <v>1.1300842956419941</v>
      </c>
      <c r="CQ425" s="79">
        <f>CP425/(($C425/CJ$3))</f>
        <v>0.17518606618330779</v>
      </c>
      <c r="CR425" s="76">
        <f t="shared" si="514"/>
        <v>99</v>
      </c>
      <c r="CS425" s="76">
        <f t="shared" si="515"/>
        <v>10</v>
      </c>
      <c r="CT425" s="76">
        <v>1</v>
      </c>
      <c r="CU425" s="67">
        <f t="shared" si="516"/>
        <v>2.6</v>
      </c>
      <c r="CV425" s="75">
        <f>CV424*CT425</f>
        <v>4800</v>
      </c>
      <c r="CW425" s="75">
        <f t="shared" si="517"/>
        <v>1235520</v>
      </c>
      <c r="CX425" s="75">
        <f t="shared" si="518"/>
        <v>9128384.274588028</v>
      </c>
      <c r="CY425" s="75">
        <f t="shared" si="519"/>
        <v>8.4194484259901895E+26</v>
      </c>
      <c r="CZ425" s="75">
        <f t="shared" si="520"/>
        <v>360174.93333333335</v>
      </c>
      <c r="DA425" s="106">
        <f t="shared" si="521"/>
        <v>7.388293410538096</v>
      </c>
      <c r="DB425" s="79">
        <f>DA425/(($C425/CU$3))</f>
        <v>1.3032267888330427</v>
      </c>
    </row>
    <row r="426" spans="1:106">
      <c r="A426" s="67">
        <v>8192</v>
      </c>
      <c r="B426" s="67">
        <f t="shared" si="449"/>
        <v>14</v>
      </c>
      <c r="C426" s="88">
        <f t="shared" si="523"/>
        <v>14.74</v>
      </c>
      <c r="D426" s="92"/>
      <c r="E426" s="70">
        <f t="shared" si="450"/>
        <v>1.9342813113834608E+25</v>
      </c>
      <c r="F426" s="67">
        <f t="shared" si="522"/>
        <v>84.000000000000043</v>
      </c>
      <c r="G426" s="71">
        <v>420</v>
      </c>
      <c r="H426" s="76">
        <f t="shared" si="451"/>
        <v>420</v>
      </c>
      <c r="I426" s="76">
        <f t="shared" si="452"/>
        <v>10</v>
      </c>
      <c r="J426" s="76">
        <v>15</v>
      </c>
      <c r="K426" s="67">
        <f t="shared" si="453"/>
        <v>1</v>
      </c>
      <c r="L426" s="75">
        <f>L425*J426</f>
        <v>1.9918598392627201E+23</v>
      </c>
      <c r="M426" s="75">
        <f t="shared" si="454"/>
        <v>8.3658113249034237E+25</v>
      </c>
      <c r="N426" s="75">
        <f t="shared" si="455"/>
        <v>1.934281311383461E+26</v>
      </c>
      <c r="O426" s="75">
        <f t="shared" si="456"/>
        <v>9.6714065569173055E+26</v>
      </c>
      <c r="P426" s="75">
        <f t="shared" si="457"/>
        <v>360448</v>
      </c>
      <c r="Q426" s="106">
        <f t="shared" si="524"/>
        <v>2.3121263871030351</v>
      </c>
      <c r="R426" s="79">
        <f>Q426/(($C426/K$3))</f>
        <v>0.15686067755108785</v>
      </c>
      <c r="S426" s="76">
        <f t="shared" si="458"/>
        <v>410</v>
      </c>
      <c r="T426" s="76">
        <f t="shared" si="459"/>
        <v>10</v>
      </c>
      <c r="U426" s="76">
        <v>1</v>
      </c>
      <c r="V426" s="67">
        <f t="shared" si="460"/>
        <v>1.05</v>
      </c>
      <c r="W426" s="75">
        <f>W425*U426</f>
        <v>1.32790655950848E+22</v>
      </c>
      <c r="X426" s="75">
        <f t="shared" si="461"/>
        <v>5.7166377386840065E+24</v>
      </c>
      <c r="Y426" s="75">
        <f t="shared" si="462"/>
        <v>4.835703278458649E+25</v>
      </c>
      <c r="Z426" s="75">
        <f t="shared" si="463"/>
        <v>9.6714065569173055E+26</v>
      </c>
      <c r="AA426" s="75">
        <f t="shared" si="464"/>
        <v>360448</v>
      </c>
      <c r="AB426" s="106">
        <f t="shared" si="465"/>
        <v>8.4589989772062193</v>
      </c>
      <c r="AC426" s="79">
        <f>AB426/(($C426/V$3))</f>
        <v>0.60257455400722726</v>
      </c>
      <c r="AD426" s="76">
        <f t="shared" si="466"/>
        <v>385</v>
      </c>
      <c r="AE426" s="76">
        <f t="shared" si="467"/>
        <v>10</v>
      </c>
      <c r="AF426" s="76">
        <v>1</v>
      </c>
      <c r="AG426" s="67">
        <f t="shared" si="468"/>
        <v>1.175</v>
      </c>
      <c r="AH426" s="75">
        <f>AH425*AF426</f>
        <v>8.8527103967232E+20</v>
      </c>
      <c r="AI426" s="75">
        <f t="shared" si="469"/>
        <v>4.0047448657176574E+23</v>
      </c>
      <c r="AJ426" s="75">
        <f t="shared" si="470"/>
        <v>1.5111572745183254E+24</v>
      </c>
      <c r="AK426" s="75">
        <f t="shared" si="471"/>
        <v>9.6714065569173055E+26</v>
      </c>
      <c r="AL426" s="75">
        <f t="shared" si="472"/>
        <v>360448</v>
      </c>
      <c r="AM426" s="106">
        <f t="shared" si="473"/>
        <v>3.7734170969403897</v>
      </c>
      <c r="AN426" s="79">
        <f>AM426/(($C426/AG$3))</f>
        <v>0.30079817428120476</v>
      </c>
      <c r="AO426" s="76">
        <f t="shared" si="474"/>
        <v>355</v>
      </c>
      <c r="AP426" s="76">
        <f t="shared" si="475"/>
        <v>10</v>
      </c>
      <c r="AQ426" s="76">
        <v>1</v>
      </c>
      <c r="AR426" s="67">
        <f t="shared" si="476"/>
        <v>1.325</v>
      </c>
      <c r="AS426" s="75">
        <f>AS425*AQ426</f>
        <v>3.688629331968E+18</v>
      </c>
      <c r="AT426" s="75">
        <f t="shared" si="477"/>
        <v>1.735039022024448E+21</v>
      </c>
      <c r="AU426" s="75">
        <f t="shared" si="478"/>
        <v>2.3611832414348788E+22</v>
      </c>
      <c r="AV426" s="75">
        <f t="shared" si="479"/>
        <v>9.6714065569173055E+26</v>
      </c>
      <c r="AW426" s="75">
        <f t="shared" si="480"/>
        <v>360448</v>
      </c>
      <c r="AX426" s="106">
        <f t="shared" si="481"/>
        <v>13.608819233816678</v>
      </c>
      <c r="AY426" s="79">
        <f>AX426/(($C426/AR$3))</f>
        <v>1.2233165186436294</v>
      </c>
      <c r="AZ426" s="76">
        <f t="shared" si="482"/>
        <v>318</v>
      </c>
      <c r="BA426" s="76">
        <f t="shared" si="483"/>
        <v>10</v>
      </c>
      <c r="BB426" s="76">
        <v>1</v>
      </c>
      <c r="BC426" s="67">
        <f t="shared" si="484"/>
        <v>1.51</v>
      </c>
      <c r="BD426" s="75">
        <f>BD425*BB426</f>
        <v>1.639390814208E+16</v>
      </c>
      <c r="BE426" s="75">
        <f t="shared" si="485"/>
        <v>7.8720268116639744E+18</v>
      </c>
      <c r="BF426" s="75">
        <f t="shared" si="486"/>
        <v>1.3980017795349832E+20</v>
      </c>
      <c r="BG426" s="75">
        <f t="shared" si="487"/>
        <v>9.6714065569173055E+26</v>
      </c>
      <c r="BH426" s="75">
        <f t="shared" si="488"/>
        <v>360448</v>
      </c>
      <c r="BI426" s="106">
        <f t="shared" si="489"/>
        <v>17.75910846065165</v>
      </c>
      <c r="BJ426" s="79">
        <f>BI426/(($C426/BC$3))</f>
        <v>1.8192845166610578</v>
      </c>
      <c r="BK426" s="76">
        <f t="shared" si="490"/>
        <v>268</v>
      </c>
      <c r="BL426" s="76">
        <f t="shared" si="491"/>
        <v>10</v>
      </c>
      <c r="BM426" s="76">
        <v>1</v>
      </c>
      <c r="BN426" s="67">
        <f t="shared" si="492"/>
        <v>1.76</v>
      </c>
      <c r="BO426" s="75">
        <f>BO425*BM426</f>
        <v>72861813964800</v>
      </c>
      <c r="BP426" s="75">
        <f t="shared" si="493"/>
        <v>3.4367460410916864E+16</v>
      </c>
      <c r="BQ426" s="75">
        <f t="shared" si="494"/>
        <v>1.3652361128271278E+17</v>
      </c>
      <c r="BR426" s="75">
        <f t="shared" si="495"/>
        <v>9.6714065569173055E+26</v>
      </c>
      <c r="BS426" s="75">
        <f t="shared" si="496"/>
        <v>360448</v>
      </c>
      <c r="BT426" s="106">
        <f t="shared" si="497"/>
        <v>3.972467259738107</v>
      </c>
      <c r="BU426" s="79">
        <f>BT426/(($C426/BN$3))</f>
        <v>0.47432444892395309</v>
      </c>
      <c r="BV426" s="76">
        <f t="shared" si="498"/>
        <v>213</v>
      </c>
      <c r="BW426" s="76">
        <f t="shared" si="499"/>
        <v>10</v>
      </c>
      <c r="BX426" s="76">
        <v>1</v>
      </c>
      <c r="BY426" s="67">
        <f t="shared" si="500"/>
        <v>2.0350000000000001</v>
      </c>
      <c r="BZ426" s="75">
        <f>BZ425*BX426</f>
        <v>26553139200</v>
      </c>
      <c r="CA426" s="75">
        <f t="shared" si="501"/>
        <v>11509590951936</v>
      </c>
      <c r="CB426" s="75">
        <f t="shared" si="502"/>
        <v>66661919571636.844</v>
      </c>
      <c r="CC426" s="75">
        <f t="shared" si="503"/>
        <v>9.6714065569173055E+26</v>
      </c>
      <c r="CD426" s="75">
        <f t="shared" si="504"/>
        <v>360448</v>
      </c>
      <c r="CE426" s="106">
        <f t="shared" si="505"/>
        <v>5.7918582728106252</v>
      </c>
      <c r="CF426" s="79">
        <f>CE426/(($C426/BY$3))</f>
        <v>0.79962222423131768</v>
      </c>
      <c r="CG426" s="76">
        <f t="shared" si="506"/>
        <v>163</v>
      </c>
      <c r="CH426" s="76">
        <f t="shared" si="507"/>
        <v>10</v>
      </c>
      <c r="CI426" s="76">
        <v>1</v>
      </c>
      <c r="CJ426" s="67">
        <f t="shared" si="508"/>
        <v>2.2850000000000001</v>
      </c>
      <c r="CK426" s="75">
        <f>CK425*CI426</f>
        <v>135475200</v>
      </c>
      <c r="CL426" s="75">
        <f t="shared" si="509"/>
        <v>50458415616</v>
      </c>
      <c r="CM426" s="75">
        <f t="shared" si="510"/>
        <v>65099530831.676407</v>
      </c>
      <c r="CN426" s="75">
        <f t="shared" si="511"/>
        <v>9.6714065569173055E+26</v>
      </c>
      <c r="CO426" s="75">
        <f t="shared" si="512"/>
        <v>360448</v>
      </c>
      <c r="CP426" s="106">
        <f t="shared" si="513"/>
        <v>1.2901620083971446</v>
      </c>
      <c r="CQ426" s="79">
        <f>CP426/(($C426/CJ$3))</f>
        <v>0.20000136968707433</v>
      </c>
      <c r="CR426" s="76">
        <f t="shared" si="514"/>
        <v>100</v>
      </c>
      <c r="CS426" s="76">
        <f t="shared" si="515"/>
        <v>10</v>
      </c>
      <c r="CT426" s="76">
        <v>12</v>
      </c>
      <c r="CU426" s="67">
        <f t="shared" si="516"/>
        <v>2.6</v>
      </c>
      <c r="CV426" s="75">
        <f>CV425*CT426</f>
        <v>57600</v>
      </c>
      <c r="CW426" s="75">
        <f t="shared" si="517"/>
        <v>14976000</v>
      </c>
      <c r="CX426" s="75">
        <f t="shared" si="518"/>
        <v>10485760.000000071</v>
      </c>
      <c r="CY426" s="75">
        <f t="shared" si="519"/>
        <v>9.6714065569173055E+26</v>
      </c>
      <c r="CZ426" s="75">
        <f t="shared" si="520"/>
        <v>360448</v>
      </c>
      <c r="DA426" s="106">
        <f t="shared" si="521"/>
        <v>0.70017094017094494</v>
      </c>
      <c r="DB426" s="79">
        <f>DA426/(($C426/CU$3))</f>
        <v>0.12350369365294822</v>
      </c>
    </row>
    <row r="427" spans="1:106">
      <c r="A427" s="67">
        <v>8192</v>
      </c>
      <c r="B427" s="67">
        <f t="shared" si="449"/>
        <v>14.033333333333333</v>
      </c>
      <c r="C427" s="88">
        <f t="shared" si="523"/>
        <v>14.74</v>
      </c>
      <c r="D427" s="92"/>
      <c r="E427" s="70">
        <f t="shared" si="450"/>
        <v>2.2219057604876889E+25</v>
      </c>
      <c r="F427" s="67">
        <f t="shared" si="522"/>
        <v>84.200000000000045</v>
      </c>
      <c r="G427" s="71">
        <v>421</v>
      </c>
      <c r="H427" s="76">
        <f t="shared" si="451"/>
        <v>421</v>
      </c>
      <c r="I427" s="76">
        <f t="shared" si="452"/>
        <v>10</v>
      </c>
      <c r="J427" s="76">
        <v>1</v>
      </c>
      <c r="K427" s="67">
        <f t="shared" si="453"/>
        <v>1</v>
      </c>
      <c r="L427" s="75">
        <f>L426*J427</f>
        <v>1.9918598392627201E+23</v>
      </c>
      <c r="M427" s="75">
        <f t="shared" si="454"/>
        <v>8.3857299232960512E+25</v>
      </c>
      <c r="N427" s="75">
        <f t="shared" si="455"/>
        <v>2.2219057604876888E+26</v>
      </c>
      <c r="O427" s="75">
        <f t="shared" si="456"/>
        <v>1.1109528802438445E+27</v>
      </c>
      <c r="P427" s="75">
        <f t="shared" si="457"/>
        <v>360721.06666666665</v>
      </c>
      <c r="Q427" s="106">
        <f t="shared" si="524"/>
        <v>2.6496271413596375</v>
      </c>
      <c r="R427" s="79">
        <f>Q427/(($C427/K$3))</f>
        <v>0.17975760796198353</v>
      </c>
      <c r="S427" s="76">
        <f t="shared" si="458"/>
        <v>411</v>
      </c>
      <c r="T427" s="76">
        <f t="shared" si="459"/>
        <v>10</v>
      </c>
      <c r="U427" s="76">
        <v>1</v>
      </c>
      <c r="V427" s="67">
        <f t="shared" si="460"/>
        <v>1.05</v>
      </c>
      <c r="W427" s="75">
        <f>W426*U427</f>
        <v>1.32790655950848E+22</v>
      </c>
      <c r="X427" s="75">
        <f t="shared" si="461"/>
        <v>5.7305807575588452E+24</v>
      </c>
      <c r="Y427" s="75">
        <f t="shared" si="462"/>
        <v>5.5547644012192187E+25</v>
      </c>
      <c r="Z427" s="75">
        <f t="shared" si="463"/>
        <v>1.1109528802438445E+27</v>
      </c>
      <c r="AA427" s="75">
        <f t="shared" si="464"/>
        <v>360721.06666666665</v>
      </c>
      <c r="AB427" s="106">
        <f t="shared" si="465"/>
        <v>9.693196267921504</v>
      </c>
      <c r="AC427" s="79">
        <f>AB427/(($C427/V$3))</f>
        <v>0.69049227145980863</v>
      </c>
      <c r="AD427" s="76">
        <f t="shared" si="466"/>
        <v>386</v>
      </c>
      <c r="AE427" s="76">
        <f t="shared" si="467"/>
        <v>10</v>
      </c>
      <c r="AF427" s="76">
        <v>1</v>
      </c>
      <c r="AG427" s="67">
        <f t="shared" si="468"/>
        <v>1.175</v>
      </c>
      <c r="AH427" s="75">
        <f>AH426*AF427</f>
        <v>8.8527103967232E+20</v>
      </c>
      <c r="AI427" s="75">
        <f t="shared" si="469"/>
        <v>4.015146800433808E+23</v>
      </c>
      <c r="AJ427" s="75">
        <f t="shared" si="470"/>
        <v>1.7358638753810031E+24</v>
      </c>
      <c r="AK427" s="75">
        <f t="shared" si="471"/>
        <v>1.1109528802438445E+27</v>
      </c>
      <c r="AL427" s="75">
        <f t="shared" si="472"/>
        <v>360721.06666666665</v>
      </c>
      <c r="AM427" s="106">
        <f t="shared" si="473"/>
        <v>4.3232886906985701</v>
      </c>
      <c r="AN427" s="79">
        <f>AM427/(($C427/AG$3))</f>
        <v>0.34463122195188739</v>
      </c>
      <c r="AO427" s="76">
        <f t="shared" si="474"/>
        <v>356</v>
      </c>
      <c r="AP427" s="76">
        <f t="shared" si="475"/>
        <v>10</v>
      </c>
      <c r="AQ427" s="76">
        <v>1</v>
      </c>
      <c r="AR427" s="67">
        <f t="shared" si="476"/>
        <v>1.325</v>
      </c>
      <c r="AS427" s="75">
        <f>AS426*AQ427</f>
        <v>3.688629331968E+18</v>
      </c>
      <c r="AT427" s="75">
        <f t="shared" si="477"/>
        <v>1.7399264558893055E+21</v>
      </c>
      <c r="AU427" s="75">
        <f t="shared" si="478"/>
        <v>2.712287305282812E+22</v>
      </c>
      <c r="AV427" s="75">
        <f t="shared" si="479"/>
        <v>1.1109528802438445E+27</v>
      </c>
      <c r="AW427" s="75">
        <f t="shared" si="480"/>
        <v>360721.06666666665</v>
      </c>
      <c r="AX427" s="106">
        <f t="shared" si="481"/>
        <v>15.588516951979539</v>
      </c>
      <c r="AY427" s="79">
        <f>AX427/(($C427/AR$3))</f>
        <v>1.4012744207172922</v>
      </c>
      <c r="AZ427" s="76">
        <f t="shared" si="482"/>
        <v>319</v>
      </c>
      <c r="BA427" s="76">
        <f t="shared" si="483"/>
        <v>10</v>
      </c>
      <c r="BB427" s="76">
        <v>1</v>
      </c>
      <c r="BC427" s="67">
        <f t="shared" si="484"/>
        <v>1.51</v>
      </c>
      <c r="BD427" s="75">
        <f>BD426*BB427</f>
        <v>1.639390814208E+16</v>
      </c>
      <c r="BE427" s="75">
        <f t="shared" si="485"/>
        <v>7.8967816129585152E+18</v>
      </c>
      <c r="BF427" s="75">
        <f t="shared" si="486"/>
        <v>1.605882344434763E+20</v>
      </c>
      <c r="BG427" s="75">
        <f t="shared" si="487"/>
        <v>1.1109528802438445E+27</v>
      </c>
      <c r="BH427" s="75">
        <f t="shared" si="488"/>
        <v>360721.06666666665</v>
      </c>
      <c r="BI427" s="106">
        <f t="shared" si="489"/>
        <v>20.335909274729481</v>
      </c>
      <c r="BJ427" s="79">
        <f>BI427/(($C427/BC$3))</f>
        <v>2.0832580057558694</v>
      </c>
      <c r="BK427" s="76">
        <f t="shared" si="490"/>
        <v>269</v>
      </c>
      <c r="BL427" s="76">
        <f t="shared" si="491"/>
        <v>10</v>
      </c>
      <c r="BM427" s="76">
        <v>1</v>
      </c>
      <c r="BN427" s="67">
        <f t="shared" si="492"/>
        <v>1.76</v>
      </c>
      <c r="BO427" s="75">
        <f>BO426*BM427</f>
        <v>72861813964800</v>
      </c>
      <c r="BP427" s="75">
        <f t="shared" si="493"/>
        <v>3.4495697203494912E+16</v>
      </c>
      <c r="BQ427" s="75">
        <f t="shared" si="494"/>
        <v>1.5682444769870682E+17</v>
      </c>
      <c r="BR427" s="75">
        <f t="shared" si="495"/>
        <v>1.1109528802438445E+27</v>
      </c>
      <c r="BS427" s="75">
        <f t="shared" si="496"/>
        <v>360721.06666666665</v>
      </c>
      <c r="BT427" s="106">
        <f t="shared" si="497"/>
        <v>4.546203161906762</v>
      </c>
      <c r="BU427" s="79">
        <f>BT427/(($C427/BN$3))</f>
        <v>0.54283022828737459</v>
      </c>
      <c r="BV427" s="76">
        <f t="shared" si="498"/>
        <v>214</v>
      </c>
      <c r="BW427" s="76">
        <f t="shared" si="499"/>
        <v>10</v>
      </c>
      <c r="BX427" s="76">
        <v>1</v>
      </c>
      <c r="BY427" s="67">
        <f t="shared" si="500"/>
        <v>2.0350000000000001</v>
      </c>
      <c r="BZ427" s="75">
        <f>BZ426*BX427</f>
        <v>26553139200</v>
      </c>
      <c r="CA427" s="75">
        <f t="shared" si="501"/>
        <v>11563626590208</v>
      </c>
      <c r="CB427" s="75">
        <f t="shared" si="502"/>
        <v>76574437352883.906</v>
      </c>
      <c r="CC427" s="75">
        <f t="shared" si="503"/>
        <v>1.1109528802438445E+27</v>
      </c>
      <c r="CD427" s="75">
        <f t="shared" si="504"/>
        <v>360721.06666666665</v>
      </c>
      <c r="CE427" s="106">
        <f t="shared" si="505"/>
        <v>6.6220088270341257</v>
      </c>
      <c r="CF427" s="79">
        <f>CE427/(($C427/BY$3))</f>
        <v>0.91423256194127855</v>
      </c>
      <c r="CG427" s="76">
        <f t="shared" si="506"/>
        <v>164</v>
      </c>
      <c r="CH427" s="76">
        <f t="shared" si="507"/>
        <v>10</v>
      </c>
      <c r="CI427" s="76">
        <v>1</v>
      </c>
      <c r="CJ427" s="67">
        <f t="shared" si="508"/>
        <v>2.2850000000000001</v>
      </c>
      <c r="CK427" s="75">
        <f>CK426*CI427</f>
        <v>135475200</v>
      </c>
      <c r="CL427" s="75">
        <f t="shared" si="509"/>
        <v>50767976448</v>
      </c>
      <c r="CM427" s="75">
        <f t="shared" si="510"/>
        <v>74779723977.425446</v>
      </c>
      <c r="CN427" s="75">
        <f t="shared" si="511"/>
        <v>1.1109528802438445E+27</v>
      </c>
      <c r="CO427" s="75">
        <f t="shared" si="512"/>
        <v>360721.06666666665</v>
      </c>
      <c r="CP427" s="106">
        <f t="shared" si="513"/>
        <v>1.4729703488186081</v>
      </c>
      <c r="CQ427" s="79">
        <f>CP427/(($C427/CJ$3))</f>
        <v>0.22834038311061872</v>
      </c>
      <c r="CR427" s="76">
        <f t="shared" si="514"/>
        <v>101</v>
      </c>
      <c r="CS427" s="76">
        <f t="shared" si="515"/>
        <v>10</v>
      </c>
      <c r="CT427" s="76">
        <v>1</v>
      </c>
      <c r="CU427" s="67">
        <f t="shared" si="516"/>
        <v>2.6</v>
      </c>
      <c r="CV427" s="75">
        <f>CV426*CT427</f>
        <v>57600</v>
      </c>
      <c r="CW427" s="75">
        <f t="shared" si="517"/>
        <v>15125760</v>
      </c>
      <c r="CX427" s="75">
        <f t="shared" si="518"/>
        <v>12044975.26289379</v>
      </c>
      <c r="CY427" s="75">
        <f t="shared" si="519"/>
        <v>1.1109528802438445E+27</v>
      </c>
      <c r="CZ427" s="75">
        <f t="shared" si="520"/>
        <v>360721.06666666665</v>
      </c>
      <c r="DA427" s="106">
        <f t="shared" si="521"/>
        <v>0.79632198731791259</v>
      </c>
      <c r="DB427" s="79">
        <f>DA427/(($C427/CU$3))</f>
        <v>0.14046385122296964</v>
      </c>
    </row>
    <row r="428" spans="1:106">
      <c r="A428" s="67">
        <v>8192</v>
      </c>
      <c r="B428" s="67">
        <f t="shared" si="449"/>
        <v>14.066666666666666</v>
      </c>
      <c r="C428" s="88">
        <f t="shared" si="523"/>
        <v>14.74</v>
      </c>
      <c r="D428" s="92"/>
      <c r="E428" s="70">
        <f t="shared" si="450"/>
        <v>2.5522994920306451E+25</v>
      </c>
      <c r="F428" s="67">
        <f t="shared" si="522"/>
        <v>84.400000000000034</v>
      </c>
      <c r="G428" s="71">
        <v>422</v>
      </c>
      <c r="H428" s="76">
        <f t="shared" si="451"/>
        <v>422</v>
      </c>
      <c r="I428" s="76">
        <f t="shared" si="452"/>
        <v>10</v>
      </c>
      <c r="J428" s="76">
        <v>1</v>
      </c>
      <c r="K428" s="67">
        <f t="shared" si="453"/>
        <v>1</v>
      </c>
      <c r="L428" s="75">
        <f>L427*J428</f>
        <v>1.9918598392627201E+23</v>
      </c>
      <c r="M428" s="75">
        <f t="shared" si="454"/>
        <v>8.4056485216886788E+25</v>
      </c>
      <c r="N428" s="75">
        <f t="shared" si="455"/>
        <v>2.5522994920306451E+26</v>
      </c>
      <c r="O428" s="75">
        <f t="shared" si="456"/>
        <v>1.2761497460153227E+27</v>
      </c>
      <c r="P428" s="75">
        <f t="shared" si="457"/>
        <v>360994.1333333333</v>
      </c>
      <c r="Q428" s="106">
        <f t="shared" si="524"/>
        <v>3.0364099634252764</v>
      </c>
      <c r="R428" s="79">
        <f>Q428/(($C428/K$3))</f>
        <v>0.20599796224052078</v>
      </c>
      <c r="S428" s="76">
        <f t="shared" si="458"/>
        <v>412</v>
      </c>
      <c r="T428" s="76">
        <f t="shared" si="459"/>
        <v>10</v>
      </c>
      <c r="U428" s="76">
        <v>1</v>
      </c>
      <c r="V428" s="67">
        <f t="shared" si="460"/>
        <v>1.05</v>
      </c>
      <c r="W428" s="75">
        <f>W427*U428</f>
        <v>1.32790655950848E+22</v>
      </c>
      <c r="X428" s="75">
        <f t="shared" si="461"/>
        <v>5.7445237764336839E+24</v>
      </c>
      <c r="Y428" s="75">
        <f t="shared" si="462"/>
        <v>6.3807487300766085E+25</v>
      </c>
      <c r="Z428" s="75">
        <f t="shared" si="463"/>
        <v>1.2761497460153227E+27</v>
      </c>
      <c r="AA428" s="75">
        <f t="shared" si="464"/>
        <v>360994.1333333333</v>
      </c>
      <c r="AB428" s="106">
        <f t="shared" si="465"/>
        <v>11.107532979936426</v>
      </c>
      <c r="AC428" s="79">
        <f>AB428/(($C428/V$3))</f>
        <v>0.79124217292627186</v>
      </c>
      <c r="AD428" s="76">
        <f t="shared" si="466"/>
        <v>387</v>
      </c>
      <c r="AE428" s="76">
        <f t="shared" si="467"/>
        <v>10</v>
      </c>
      <c r="AF428" s="76">
        <v>1</v>
      </c>
      <c r="AG428" s="67">
        <f t="shared" si="468"/>
        <v>1.175</v>
      </c>
      <c r="AH428" s="75">
        <f>AH427*AF428</f>
        <v>8.8527103967232E+20</v>
      </c>
      <c r="AI428" s="75">
        <f t="shared" si="469"/>
        <v>4.0255487351499573E+23</v>
      </c>
      <c r="AJ428" s="75">
        <f t="shared" si="470"/>
        <v>1.9939839781489369E+24</v>
      </c>
      <c r="AK428" s="75">
        <f t="shared" si="471"/>
        <v>1.2761497460153227E+27</v>
      </c>
      <c r="AL428" s="75">
        <f t="shared" si="472"/>
        <v>360994.1333333333</v>
      </c>
      <c r="AM428" s="106">
        <f t="shared" si="473"/>
        <v>4.9533221663373013</v>
      </c>
      <c r="AN428" s="79">
        <f>AM428/(($C428/AG$3))</f>
        <v>0.39485437893122993</v>
      </c>
      <c r="AO428" s="76">
        <f t="shared" si="474"/>
        <v>357</v>
      </c>
      <c r="AP428" s="76">
        <f t="shared" si="475"/>
        <v>10</v>
      </c>
      <c r="AQ428" s="76">
        <v>1</v>
      </c>
      <c r="AR428" s="67">
        <f t="shared" si="476"/>
        <v>1.325</v>
      </c>
      <c r="AS428" s="75">
        <f>AS427*AQ428</f>
        <v>3.688629331968E+18</v>
      </c>
      <c r="AT428" s="75">
        <f t="shared" si="477"/>
        <v>1.7448138897541631E+21</v>
      </c>
      <c r="AU428" s="75">
        <f t="shared" si="478"/>
        <v>3.1155999658577068E+22</v>
      </c>
      <c r="AV428" s="75">
        <f t="shared" si="479"/>
        <v>1.2761497460153227E+27</v>
      </c>
      <c r="AW428" s="75">
        <f t="shared" si="480"/>
        <v>360994.1333333333</v>
      </c>
      <c r="AX428" s="106">
        <f t="shared" si="481"/>
        <v>17.856345505689905</v>
      </c>
      <c r="AY428" s="79">
        <f>AX428/(($C428/AR$3))</f>
        <v>1.6051328219158156</v>
      </c>
      <c r="AZ428" s="76">
        <f t="shared" si="482"/>
        <v>320</v>
      </c>
      <c r="BA428" s="76">
        <f t="shared" si="483"/>
        <v>10</v>
      </c>
      <c r="BB428" s="76">
        <v>15</v>
      </c>
      <c r="BC428" s="67">
        <f t="shared" si="484"/>
        <v>1.51</v>
      </c>
      <c r="BD428" s="75">
        <f>BD427*BB428</f>
        <v>2.459086221312E+17</v>
      </c>
      <c r="BE428" s="75">
        <f t="shared" si="485"/>
        <v>1.1882304621379584E+20</v>
      </c>
      <c r="BF428" s="75">
        <f t="shared" si="486"/>
        <v>1.8446744073709945E+20</v>
      </c>
      <c r="BG428" s="75">
        <f t="shared" si="487"/>
        <v>1.2761497460153227E+27</v>
      </c>
      <c r="BH428" s="75">
        <f t="shared" si="488"/>
        <v>360994.1333333333</v>
      </c>
      <c r="BI428" s="106">
        <f t="shared" si="489"/>
        <v>1.5524550717643697</v>
      </c>
      <c r="BJ428" s="79">
        <f>BI428/(($C428/BC$3))</f>
        <v>0.15903712064886014</v>
      </c>
      <c r="BK428" s="76">
        <f t="shared" si="490"/>
        <v>270</v>
      </c>
      <c r="BL428" s="76">
        <f t="shared" si="491"/>
        <v>10</v>
      </c>
      <c r="BM428" s="76">
        <v>1</v>
      </c>
      <c r="BN428" s="67">
        <f t="shared" si="492"/>
        <v>1.76</v>
      </c>
      <c r="BO428" s="75">
        <f>BO427*BM428</f>
        <v>72861813964800</v>
      </c>
      <c r="BP428" s="75">
        <f t="shared" si="493"/>
        <v>3.462393399607296E+16</v>
      </c>
      <c r="BQ428" s="75">
        <f t="shared" si="494"/>
        <v>1.8014398509482304E+17</v>
      </c>
      <c r="BR428" s="75">
        <f t="shared" si="495"/>
        <v>1.2761497460153227E+27</v>
      </c>
      <c r="BS428" s="75">
        <f t="shared" si="496"/>
        <v>360994.1333333333</v>
      </c>
      <c r="BT428" s="106">
        <f t="shared" si="497"/>
        <v>5.202874552477339</v>
      </c>
      <c r="BU428" s="79">
        <f>BT428/(($C428/BN$3))</f>
        <v>0.62123875253460759</v>
      </c>
      <c r="BV428" s="76">
        <f t="shared" si="498"/>
        <v>215</v>
      </c>
      <c r="BW428" s="76">
        <f t="shared" si="499"/>
        <v>10</v>
      </c>
      <c r="BX428" s="76">
        <v>1</v>
      </c>
      <c r="BY428" s="67">
        <f t="shared" si="500"/>
        <v>2.0350000000000001</v>
      </c>
      <c r="BZ428" s="75">
        <f>BZ427*BX428</f>
        <v>26553139200</v>
      </c>
      <c r="CA428" s="75">
        <f t="shared" si="501"/>
        <v>11617662228480</v>
      </c>
      <c r="CB428" s="75">
        <f t="shared" si="502"/>
        <v>87960930222081.266</v>
      </c>
      <c r="CC428" s="75">
        <f t="shared" si="503"/>
        <v>1.2761497460153227E+27</v>
      </c>
      <c r="CD428" s="75">
        <f t="shared" si="504"/>
        <v>360994.1333333333</v>
      </c>
      <c r="CE428" s="106">
        <f t="shared" si="505"/>
        <v>7.5713106898951095</v>
      </c>
      <c r="CF428" s="79">
        <f>CE428/(($C428/BY$3))</f>
        <v>1.0452928937541757</v>
      </c>
      <c r="CG428" s="76">
        <f t="shared" si="506"/>
        <v>165</v>
      </c>
      <c r="CH428" s="76">
        <f t="shared" si="507"/>
        <v>10</v>
      </c>
      <c r="CI428" s="76">
        <v>1</v>
      </c>
      <c r="CJ428" s="67">
        <f t="shared" si="508"/>
        <v>2.2850000000000001</v>
      </c>
      <c r="CK428" s="75">
        <f>CK427*CI428</f>
        <v>135475200</v>
      </c>
      <c r="CL428" s="75">
        <f t="shared" si="509"/>
        <v>51077537280</v>
      </c>
      <c r="CM428" s="75">
        <f t="shared" si="510"/>
        <v>85899345920.000931</v>
      </c>
      <c r="CN428" s="75">
        <f t="shared" si="511"/>
        <v>1.2761497460153227E+27</v>
      </c>
      <c r="CO428" s="75">
        <f t="shared" si="512"/>
        <v>360994.1333333333</v>
      </c>
      <c r="CP428" s="106">
        <f t="shared" si="513"/>
        <v>1.6817440795767538</v>
      </c>
      <c r="CQ428" s="79">
        <f>CP428/(($C428/CJ$3))</f>
        <v>0.2607045605042661</v>
      </c>
      <c r="CR428" s="76">
        <f t="shared" si="514"/>
        <v>102</v>
      </c>
      <c r="CS428" s="76">
        <f t="shared" si="515"/>
        <v>10</v>
      </c>
      <c r="CT428" s="76">
        <v>1</v>
      </c>
      <c r="CU428" s="67">
        <f t="shared" si="516"/>
        <v>2.6</v>
      </c>
      <c r="CV428" s="75">
        <f>CV427*CT428</f>
        <v>57600</v>
      </c>
      <c r="CW428" s="75">
        <f t="shared" si="517"/>
        <v>15275520</v>
      </c>
      <c r="CX428" s="75">
        <f t="shared" si="518"/>
        <v>13836043.270466076</v>
      </c>
      <c r="CY428" s="75">
        <f t="shared" si="519"/>
        <v>1.2761497460153227E+27</v>
      </c>
      <c r="CZ428" s="75">
        <f t="shared" si="520"/>
        <v>360994.1333333333</v>
      </c>
      <c r="DA428" s="106">
        <f t="shared" si="521"/>
        <v>0.90576577887142806</v>
      </c>
      <c r="DB428" s="79">
        <f>DA428/(($C428/CU$3))</f>
        <v>0.15976872625954633</v>
      </c>
    </row>
    <row r="429" spans="1:106">
      <c r="A429" s="67">
        <v>8192</v>
      </c>
      <c r="B429" s="67">
        <f t="shared" si="449"/>
        <v>14.1</v>
      </c>
      <c r="C429" s="88">
        <f t="shared" si="523"/>
        <v>14.74</v>
      </c>
      <c r="D429" s="92"/>
      <c r="E429" s="70">
        <f t="shared" si="450"/>
        <v>2.9318222279553705E+25</v>
      </c>
      <c r="F429" s="67">
        <f t="shared" si="522"/>
        <v>84.600000000000037</v>
      </c>
      <c r="G429" s="71">
        <v>423</v>
      </c>
      <c r="H429" s="76">
        <f t="shared" si="451"/>
        <v>423</v>
      </c>
      <c r="I429" s="76">
        <f t="shared" si="452"/>
        <v>10</v>
      </c>
      <c r="J429" s="76">
        <v>1</v>
      </c>
      <c r="K429" s="67">
        <f t="shared" si="453"/>
        <v>1</v>
      </c>
      <c r="L429" s="75">
        <f>L428*J429</f>
        <v>1.9918598392627201E+23</v>
      </c>
      <c r="M429" s="75">
        <f t="shared" si="454"/>
        <v>8.4255671200813063E+25</v>
      </c>
      <c r="N429" s="75">
        <f t="shared" si="455"/>
        <v>2.9318222279553707E+26</v>
      </c>
      <c r="O429" s="75">
        <f t="shared" si="456"/>
        <v>1.4659111139776854E+27</v>
      </c>
      <c r="P429" s="75">
        <f t="shared" si="457"/>
        <v>361267.20000000001</v>
      </c>
      <c r="Q429" s="106">
        <f t="shared" si="524"/>
        <v>3.4796734583808986</v>
      </c>
      <c r="R429" s="79">
        <f>Q429/(($C429/K$3))</f>
        <v>0.23607011250888049</v>
      </c>
      <c r="S429" s="76">
        <f t="shared" si="458"/>
        <v>413</v>
      </c>
      <c r="T429" s="76">
        <f t="shared" si="459"/>
        <v>10</v>
      </c>
      <c r="U429" s="76">
        <v>1</v>
      </c>
      <c r="V429" s="67">
        <f t="shared" si="460"/>
        <v>1.05</v>
      </c>
      <c r="W429" s="75">
        <f>W428*U429</f>
        <v>1.32790655950848E+22</v>
      </c>
      <c r="X429" s="75">
        <f t="shared" si="461"/>
        <v>5.7584667953085237E+24</v>
      </c>
      <c r="Y429" s="75">
        <f t="shared" si="462"/>
        <v>7.3295555698884207E+25</v>
      </c>
      <c r="Z429" s="75">
        <f t="shared" si="463"/>
        <v>1.4659111139776854E+27</v>
      </c>
      <c r="AA429" s="75">
        <f t="shared" si="464"/>
        <v>361267.20000000001</v>
      </c>
      <c r="AB429" s="106">
        <f t="shared" si="465"/>
        <v>12.728310903624342</v>
      </c>
      <c r="AC429" s="79">
        <f>AB429/(($C429/V$3))</f>
        <v>0.90669785948477333</v>
      </c>
      <c r="AD429" s="76">
        <f t="shared" si="466"/>
        <v>388</v>
      </c>
      <c r="AE429" s="76">
        <f t="shared" si="467"/>
        <v>10</v>
      </c>
      <c r="AF429" s="76">
        <v>1</v>
      </c>
      <c r="AG429" s="67">
        <f t="shared" si="468"/>
        <v>1.175</v>
      </c>
      <c r="AH429" s="75">
        <f>AH428*AF429</f>
        <v>8.8527103967232E+20</v>
      </c>
      <c r="AI429" s="75">
        <f t="shared" si="469"/>
        <v>4.0359506698661065E+23</v>
      </c>
      <c r="AJ429" s="75">
        <f t="shared" si="470"/>
        <v>2.290486115590128E+24</v>
      </c>
      <c r="AK429" s="75">
        <f t="shared" si="471"/>
        <v>1.4659111139776854E+27</v>
      </c>
      <c r="AL429" s="75">
        <f t="shared" si="472"/>
        <v>361267.20000000001</v>
      </c>
      <c r="AM429" s="106">
        <f t="shared" si="473"/>
        <v>5.6752084030455094</v>
      </c>
      <c r="AN429" s="79">
        <f>AM429/(($C429/AG$3))</f>
        <v>0.45239958436760341</v>
      </c>
      <c r="AO429" s="76">
        <f t="shared" si="474"/>
        <v>358</v>
      </c>
      <c r="AP429" s="76">
        <f t="shared" si="475"/>
        <v>10</v>
      </c>
      <c r="AQ429" s="76">
        <v>1</v>
      </c>
      <c r="AR429" s="67">
        <f t="shared" si="476"/>
        <v>1.325</v>
      </c>
      <c r="AS429" s="75">
        <f>AS428*AQ429</f>
        <v>3.688629331968E+18</v>
      </c>
      <c r="AT429" s="75">
        <f t="shared" si="477"/>
        <v>1.7497013236190208E+21</v>
      </c>
      <c r="AU429" s="75">
        <f t="shared" si="478"/>
        <v>3.578884555609567E+22</v>
      </c>
      <c r="AV429" s="75">
        <f t="shared" si="479"/>
        <v>1.4659111139776854E+27</v>
      </c>
      <c r="AW429" s="75">
        <f t="shared" si="480"/>
        <v>361267.20000000001</v>
      </c>
      <c r="AX429" s="106">
        <f t="shared" si="481"/>
        <v>20.45425986308982</v>
      </c>
      <c r="AY429" s="79">
        <f>AX429/(($C429/AR$3))</f>
        <v>1.838663115237043</v>
      </c>
      <c r="AZ429" s="76">
        <f t="shared" si="482"/>
        <v>321</v>
      </c>
      <c r="BA429" s="76">
        <f t="shared" si="483"/>
        <v>10</v>
      </c>
      <c r="BB429" s="76">
        <v>1</v>
      </c>
      <c r="BC429" s="67">
        <f t="shared" si="484"/>
        <v>1.51</v>
      </c>
      <c r="BD429" s="75">
        <f>BD428*BB429</f>
        <v>2.459086221312E+17</v>
      </c>
      <c r="BE429" s="75">
        <f t="shared" si="485"/>
        <v>1.1919436823321395E+20</v>
      </c>
      <c r="BF429" s="75">
        <f t="shared" si="486"/>
        <v>2.1189744572521923E+20</v>
      </c>
      <c r="BG429" s="75">
        <f t="shared" si="487"/>
        <v>1.4659111139776854E+27</v>
      </c>
      <c r="BH429" s="75">
        <f t="shared" si="488"/>
        <v>361267.20000000001</v>
      </c>
      <c r="BI429" s="106">
        <f t="shared" si="489"/>
        <v>1.7777471273695062</v>
      </c>
      <c r="BJ429" s="79">
        <f>BI429/(($C429/BC$3))</f>
        <v>0.18211656460840939</v>
      </c>
      <c r="BK429" s="76">
        <f t="shared" si="490"/>
        <v>271</v>
      </c>
      <c r="BL429" s="76">
        <f t="shared" si="491"/>
        <v>10</v>
      </c>
      <c r="BM429" s="76">
        <v>1</v>
      </c>
      <c r="BN429" s="67">
        <f t="shared" si="492"/>
        <v>1.76</v>
      </c>
      <c r="BO429" s="75">
        <f>BO428*BM429</f>
        <v>72861813964800</v>
      </c>
      <c r="BP429" s="75">
        <f t="shared" si="493"/>
        <v>3.4752170788651008E+16</v>
      </c>
      <c r="BQ429" s="75">
        <f t="shared" si="494"/>
        <v>2.0693109934103366E+17</v>
      </c>
      <c r="BR429" s="75">
        <f t="shared" si="495"/>
        <v>1.4659111139776854E+27</v>
      </c>
      <c r="BS429" s="75">
        <f t="shared" si="496"/>
        <v>361267.20000000001</v>
      </c>
      <c r="BT429" s="106">
        <f t="shared" si="497"/>
        <v>5.9544798107579231</v>
      </c>
      <c r="BU429" s="79">
        <f>BT429/(($C429/BN$3))</f>
        <v>0.71098266397109533</v>
      </c>
      <c r="BV429" s="76">
        <f t="shared" si="498"/>
        <v>216</v>
      </c>
      <c r="BW429" s="76">
        <f t="shared" si="499"/>
        <v>10</v>
      </c>
      <c r="BX429" s="76">
        <v>1</v>
      </c>
      <c r="BY429" s="67">
        <f t="shared" si="500"/>
        <v>2.0350000000000001</v>
      </c>
      <c r="BZ429" s="75">
        <f>BZ428*BX429</f>
        <v>26553139200</v>
      </c>
      <c r="CA429" s="75">
        <f t="shared" si="501"/>
        <v>11671697866752</v>
      </c>
      <c r="CB429" s="75">
        <f t="shared" si="502"/>
        <v>101040575850113.73</v>
      </c>
      <c r="CC429" s="75">
        <f t="shared" si="503"/>
        <v>1.4659111139776854E+27</v>
      </c>
      <c r="CD429" s="75">
        <f t="shared" si="504"/>
        <v>361267.20000000001</v>
      </c>
      <c r="CE429" s="106">
        <f t="shared" si="505"/>
        <v>8.6568875414379889</v>
      </c>
      <c r="CF429" s="79">
        <f>CE429/(($C429/BY$3))</f>
        <v>1.1951673098253941</v>
      </c>
      <c r="CG429" s="76">
        <f t="shared" si="506"/>
        <v>166</v>
      </c>
      <c r="CH429" s="76">
        <f t="shared" si="507"/>
        <v>10</v>
      </c>
      <c r="CI429" s="76">
        <v>1</v>
      </c>
      <c r="CJ429" s="67">
        <f t="shared" si="508"/>
        <v>2.2850000000000001</v>
      </c>
      <c r="CK429" s="75">
        <f>CK428*CI429</f>
        <v>135475200</v>
      </c>
      <c r="CL429" s="75">
        <f t="shared" si="509"/>
        <v>51387098112</v>
      </c>
      <c r="CM429" s="75">
        <f t="shared" si="510"/>
        <v>98672437353.626373</v>
      </c>
      <c r="CN429" s="75">
        <f t="shared" si="511"/>
        <v>1.4659111139776854E+27</v>
      </c>
      <c r="CO429" s="75">
        <f t="shared" si="512"/>
        <v>361267.20000000001</v>
      </c>
      <c r="CP429" s="106">
        <f t="shared" si="513"/>
        <v>1.9201792079904241</v>
      </c>
      <c r="CQ429" s="79">
        <f>CP429/(($C429/CJ$3))</f>
        <v>0.29766685822646671</v>
      </c>
      <c r="CR429" s="76">
        <f t="shared" si="514"/>
        <v>103</v>
      </c>
      <c r="CS429" s="76">
        <f t="shared" si="515"/>
        <v>10</v>
      </c>
      <c r="CT429" s="76">
        <v>1</v>
      </c>
      <c r="CU429" s="67">
        <f t="shared" si="516"/>
        <v>2.6</v>
      </c>
      <c r="CV429" s="75">
        <f>CV428*CT429</f>
        <v>57600</v>
      </c>
      <c r="CW429" s="75">
        <f t="shared" si="517"/>
        <v>15425280</v>
      </c>
      <c r="CX429" s="75">
        <f t="shared" si="518"/>
        <v>15893440.144452183</v>
      </c>
      <c r="CY429" s="75">
        <f t="shared" si="519"/>
        <v>1.4659111139776854E+27</v>
      </c>
      <c r="CZ429" s="75">
        <f t="shared" si="520"/>
        <v>361267.20000000001</v>
      </c>
      <c r="DA429" s="106">
        <f t="shared" si="521"/>
        <v>1.0303501877730701</v>
      </c>
      <c r="DB429" s="79">
        <f>DA429/(($C429/CU$3))</f>
        <v>0.18174426649999878</v>
      </c>
    </row>
    <row r="430" spans="1:106">
      <c r="A430" s="67">
        <v>8192</v>
      </c>
      <c r="B430" s="67">
        <f t="shared" si="449"/>
        <v>14.133333333333333</v>
      </c>
      <c r="C430" s="88">
        <f t="shared" si="523"/>
        <v>14.74</v>
      </c>
      <c r="D430" s="92"/>
      <c r="E430" s="70">
        <f t="shared" si="450"/>
        <v>3.3677793703960761E+25</v>
      </c>
      <c r="F430" s="67">
        <f t="shared" si="522"/>
        <v>84.80000000000004</v>
      </c>
      <c r="G430" s="71">
        <v>424</v>
      </c>
      <c r="H430" s="76">
        <f t="shared" si="451"/>
        <v>424</v>
      </c>
      <c r="I430" s="76">
        <f t="shared" si="452"/>
        <v>10</v>
      </c>
      <c r="J430" s="76">
        <v>1</v>
      </c>
      <c r="K430" s="67">
        <f t="shared" si="453"/>
        <v>1</v>
      </c>
      <c r="L430" s="75">
        <f>L429*J430</f>
        <v>1.9918598392627201E+23</v>
      </c>
      <c r="M430" s="75">
        <f t="shared" si="454"/>
        <v>8.4454857184739338E+25</v>
      </c>
      <c r="N430" s="75">
        <f t="shared" si="455"/>
        <v>3.3677793703960762E+26</v>
      </c>
      <c r="O430" s="75">
        <f t="shared" si="456"/>
        <v>1.6838896851980382E+27</v>
      </c>
      <c r="P430" s="75">
        <f t="shared" si="457"/>
        <v>361540.26666666666</v>
      </c>
      <c r="Q430" s="106">
        <f t="shared" si="524"/>
        <v>3.9876680663011301</v>
      </c>
      <c r="R430" s="79">
        <f>Q430/(($C430/K$3))</f>
        <v>0.27053379011540912</v>
      </c>
      <c r="S430" s="76">
        <f t="shared" si="458"/>
        <v>414</v>
      </c>
      <c r="T430" s="76">
        <f t="shared" si="459"/>
        <v>10</v>
      </c>
      <c r="U430" s="76">
        <v>1</v>
      </c>
      <c r="V430" s="67">
        <f t="shared" si="460"/>
        <v>1.05</v>
      </c>
      <c r="W430" s="75">
        <f>W429*U430</f>
        <v>1.32790655950848E+22</v>
      </c>
      <c r="X430" s="75">
        <f t="shared" si="461"/>
        <v>5.7724098141833635E+24</v>
      </c>
      <c r="Y430" s="75">
        <f t="shared" si="462"/>
        <v>8.419448425990182E+25</v>
      </c>
      <c r="Z430" s="75">
        <f t="shared" si="463"/>
        <v>1.6838896851980382E+27</v>
      </c>
      <c r="AA430" s="75">
        <f t="shared" si="464"/>
        <v>361540.26666666666</v>
      </c>
      <c r="AB430" s="106">
        <f t="shared" si="465"/>
        <v>14.585673396408534</v>
      </c>
      <c r="AC430" s="79">
        <f>AB430/(($C430/V$3))</f>
        <v>1.0390065852258454</v>
      </c>
      <c r="AD430" s="76">
        <f t="shared" si="466"/>
        <v>389</v>
      </c>
      <c r="AE430" s="76">
        <f t="shared" si="467"/>
        <v>10</v>
      </c>
      <c r="AF430" s="76">
        <v>1</v>
      </c>
      <c r="AG430" s="67">
        <f t="shared" si="468"/>
        <v>1.175</v>
      </c>
      <c r="AH430" s="75">
        <f>AH429*AF430</f>
        <v>8.8527103967232E+20</v>
      </c>
      <c r="AI430" s="75">
        <f t="shared" si="469"/>
        <v>4.0463526045822571E+23</v>
      </c>
      <c r="AJ430" s="75">
        <f t="shared" si="470"/>
        <v>2.6310776331219286E+24</v>
      </c>
      <c r="AK430" s="75">
        <f t="shared" si="471"/>
        <v>1.6838896851980382E+27</v>
      </c>
      <c r="AL430" s="75">
        <f t="shared" si="472"/>
        <v>361540.26666666666</v>
      </c>
      <c r="AM430" s="106">
        <f t="shared" si="473"/>
        <v>6.5023439384456694</v>
      </c>
      <c r="AN430" s="79">
        <f>AM430/(($C430/AG$3))</f>
        <v>0.51833474407555369</v>
      </c>
      <c r="AO430" s="76">
        <f t="shared" si="474"/>
        <v>359</v>
      </c>
      <c r="AP430" s="76">
        <f t="shared" si="475"/>
        <v>10</v>
      </c>
      <c r="AQ430" s="76">
        <v>1</v>
      </c>
      <c r="AR430" s="67">
        <f t="shared" si="476"/>
        <v>1.325</v>
      </c>
      <c r="AS430" s="75">
        <f>AS429*AQ430</f>
        <v>3.688629331968E+18</v>
      </c>
      <c r="AT430" s="75">
        <f t="shared" si="477"/>
        <v>1.7545887574838786E+21</v>
      </c>
      <c r="AU430" s="75">
        <f t="shared" si="478"/>
        <v>4.1110588017530051E+22</v>
      </c>
      <c r="AV430" s="75">
        <f t="shared" si="479"/>
        <v>1.6838896851980382E+27</v>
      </c>
      <c r="AW430" s="75">
        <f t="shared" si="480"/>
        <v>361540.26666666666</v>
      </c>
      <c r="AX430" s="106">
        <f t="shared" si="481"/>
        <v>23.430326817141811</v>
      </c>
      <c r="AY430" s="79">
        <f>AX430/(($C430/AR$3))</f>
        <v>2.1061860944852713</v>
      </c>
      <c r="AZ430" s="76">
        <f t="shared" si="482"/>
        <v>322</v>
      </c>
      <c r="BA430" s="76">
        <f t="shared" si="483"/>
        <v>10</v>
      </c>
      <c r="BB430" s="76">
        <v>1</v>
      </c>
      <c r="BC430" s="67">
        <f t="shared" si="484"/>
        <v>1.51</v>
      </c>
      <c r="BD430" s="75">
        <f>BD429*BB430</f>
        <v>2.459086221312E+17</v>
      </c>
      <c r="BE430" s="75">
        <f t="shared" si="485"/>
        <v>1.1956569025263206E+20</v>
      </c>
      <c r="BF430" s="75">
        <f t="shared" si="486"/>
        <v>2.4340624733263285E+20</v>
      </c>
      <c r="BG430" s="75">
        <f t="shared" si="487"/>
        <v>1.6838896851980382E+27</v>
      </c>
      <c r="BH430" s="75">
        <f t="shared" si="488"/>
        <v>361540.26666666666</v>
      </c>
      <c r="BI430" s="106">
        <f t="shared" si="489"/>
        <v>2.0357532902485347</v>
      </c>
      <c r="BJ430" s="79">
        <f>BI430/(($C430/BC$3))</f>
        <v>0.2085473180648092</v>
      </c>
      <c r="BK430" s="76">
        <f t="shared" si="490"/>
        <v>272</v>
      </c>
      <c r="BL430" s="76">
        <f t="shared" si="491"/>
        <v>10</v>
      </c>
      <c r="BM430" s="76">
        <v>1</v>
      </c>
      <c r="BN430" s="67">
        <f t="shared" si="492"/>
        <v>1.76</v>
      </c>
      <c r="BO430" s="75">
        <f>BO429*BM430</f>
        <v>72861813964800</v>
      </c>
      <c r="BP430" s="75">
        <f t="shared" si="493"/>
        <v>3.4880407581229056E+16</v>
      </c>
      <c r="BQ430" s="75">
        <f t="shared" si="494"/>
        <v>2.3770141341077344E+17</v>
      </c>
      <c r="BR430" s="75">
        <f t="shared" si="495"/>
        <v>1.6838896851980382E+27</v>
      </c>
      <c r="BS430" s="75">
        <f t="shared" si="496"/>
        <v>361540.26666666666</v>
      </c>
      <c r="BT430" s="106">
        <f t="shared" si="497"/>
        <v>6.8147544680267105</v>
      </c>
      <c r="BU430" s="79">
        <f>BT430/(($C430/BN$3))</f>
        <v>0.81370202603304009</v>
      </c>
      <c r="BV430" s="76">
        <f t="shared" si="498"/>
        <v>217</v>
      </c>
      <c r="BW430" s="76">
        <f t="shared" si="499"/>
        <v>10</v>
      </c>
      <c r="BX430" s="76">
        <v>1</v>
      </c>
      <c r="BY430" s="67">
        <f t="shared" si="500"/>
        <v>2.0350000000000001</v>
      </c>
      <c r="BZ430" s="75">
        <f>BZ429*BX430</f>
        <v>26553139200</v>
      </c>
      <c r="CA430" s="75">
        <f t="shared" si="501"/>
        <v>11725733505024</v>
      </c>
      <c r="CB430" s="75">
        <f t="shared" si="502"/>
        <v>116065143266978.83</v>
      </c>
      <c r="CC430" s="75">
        <f t="shared" si="503"/>
        <v>1.6838896851980382E+27</v>
      </c>
      <c r="CD430" s="75">
        <f t="shared" si="504"/>
        <v>361540.26666666666</v>
      </c>
      <c r="CE430" s="106">
        <f t="shared" si="505"/>
        <v>9.8983268907868016</v>
      </c>
      <c r="CF430" s="79">
        <f>CE430/(($C430/BY$3))</f>
        <v>1.3665600558175808</v>
      </c>
      <c r="CG430" s="76">
        <f t="shared" si="506"/>
        <v>167</v>
      </c>
      <c r="CH430" s="76">
        <f t="shared" si="507"/>
        <v>10</v>
      </c>
      <c r="CI430" s="76">
        <v>1</v>
      </c>
      <c r="CJ430" s="67">
        <f t="shared" si="508"/>
        <v>2.2850000000000001</v>
      </c>
      <c r="CK430" s="75">
        <f>CK429*CI430</f>
        <v>135475200</v>
      </c>
      <c r="CL430" s="75">
        <f t="shared" si="509"/>
        <v>51696658944</v>
      </c>
      <c r="CM430" s="75">
        <f t="shared" si="510"/>
        <v>113344866471.65862</v>
      </c>
      <c r="CN430" s="75">
        <f t="shared" si="511"/>
        <v>1.6838896851980382E+27</v>
      </c>
      <c r="CO430" s="75">
        <f t="shared" si="512"/>
        <v>361540.26666666666</v>
      </c>
      <c r="CP430" s="106">
        <f t="shared" si="513"/>
        <v>2.1924988729820734</v>
      </c>
      <c r="CQ430" s="79">
        <f>CP430/(($C430/CJ$3))</f>
        <v>0.33988194876282485</v>
      </c>
      <c r="CR430" s="76">
        <f t="shared" si="514"/>
        <v>104</v>
      </c>
      <c r="CS430" s="76">
        <f t="shared" si="515"/>
        <v>10</v>
      </c>
      <c r="CT430" s="76">
        <v>1</v>
      </c>
      <c r="CU430" s="67">
        <f t="shared" si="516"/>
        <v>2.6</v>
      </c>
      <c r="CV430" s="75">
        <f>CV429*CT430</f>
        <v>57600</v>
      </c>
      <c r="CW430" s="75">
        <f t="shared" si="517"/>
        <v>15575040</v>
      </c>
      <c r="CX430" s="75">
        <f t="shared" si="518"/>
        <v>18256768.54917606</v>
      </c>
      <c r="CY430" s="75">
        <f t="shared" si="519"/>
        <v>1.6838896851980382E+27</v>
      </c>
      <c r="CZ430" s="75">
        <f t="shared" si="520"/>
        <v>361540.26666666666</v>
      </c>
      <c r="DA430" s="106">
        <f t="shared" si="521"/>
        <v>1.1721811660949866</v>
      </c>
      <c r="DB430" s="79">
        <f>DA430/(($C430/CU$3))</f>
        <v>0.20676194245908852</v>
      </c>
    </row>
    <row r="431" spans="1:106">
      <c r="A431" s="67">
        <v>8192</v>
      </c>
      <c r="B431" s="67">
        <f t="shared" si="449"/>
        <v>14.166666666666666</v>
      </c>
      <c r="C431" s="88">
        <f t="shared" si="523"/>
        <v>14.74</v>
      </c>
      <c r="D431" s="92"/>
      <c r="E431" s="70">
        <f t="shared" si="450"/>
        <v>3.8685626227669233E+25</v>
      </c>
      <c r="F431" s="67">
        <f t="shared" si="522"/>
        <v>85.000000000000043</v>
      </c>
      <c r="G431" s="71">
        <v>425</v>
      </c>
      <c r="H431" s="76">
        <f t="shared" si="451"/>
        <v>425</v>
      </c>
      <c r="I431" s="76">
        <f t="shared" si="452"/>
        <v>10</v>
      </c>
      <c r="J431" s="76">
        <v>1</v>
      </c>
      <c r="K431" s="67">
        <f t="shared" si="453"/>
        <v>1</v>
      </c>
      <c r="L431" s="75">
        <f>L430*J431</f>
        <v>1.9918598392627201E+23</v>
      </c>
      <c r="M431" s="75">
        <f t="shared" si="454"/>
        <v>8.4654043168665596E+25</v>
      </c>
      <c r="N431" s="75">
        <f t="shared" si="455"/>
        <v>3.8685626227669233E+26</v>
      </c>
      <c r="O431" s="75">
        <f t="shared" si="456"/>
        <v>1.9342813113834617E+27</v>
      </c>
      <c r="P431" s="75">
        <f t="shared" si="457"/>
        <v>361813.33333333331</v>
      </c>
      <c r="Q431" s="106">
        <f t="shared" si="524"/>
        <v>4.569849800391883</v>
      </c>
      <c r="R431" s="79">
        <f>Q431/(($C431/K$3))</f>
        <v>0.31003051563038553</v>
      </c>
      <c r="S431" s="76">
        <f t="shared" si="458"/>
        <v>415</v>
      </c>
      <c r="T431" s="76">
        <f t="shared" si="459"/>
        <v>10</v>
      </c>
      <c r="U431" s="76">
        <v>1</v>
      </c>
      <c r="V431" s="67">
        <f t="shared" si="460"/>
        <v>1.05</v>
      </c>
      <c r="W431" s="75">
        <f>W430*U431</f>
        <v>1.32790655950848E+22</v>
      </c>
      <c r="X431" s="75">
        <f t="shared" si="461"/>
        <v>5.7863528330582022E+24</v>
      </c>
      <c r="Y431" s="75">
        <f t="shared" si="462"/>
        <v>9.6714065569173014E+25</v>
      </c>
      <c r="Z431" s="75">
        <f t="shared" si="463"/>
        <v>1.9342813113834617E+27</v>
      </c>
      <c r="AA431" s="75">
        <f t="shared" si="464"/>
        <v>361813.33333333331</v>
      </c>
      <c r="AB431" s="106">
        <f t="shared" si="465"/>
        <v>16.714166653756873</v>
      </c>
      <c r="AC431" s="79">
        <f>AB431/(($C431/V$3))</f>
        <v>1.1906292392431965</v>
      </c>
      <c r="AD431" s="76">
        <f t="shared" si="466"/>
        <v>390</v>
      </c>
      <c r="AE431" s="76">
        <f t="shared" si="467"/>
        <v>10</v>
      </c>
      <c r="AF431" s="76">
        <v>1</v>
      </c>
      <c r="AG431" s="67">
        <f t="shared" si="468"/>
        <v>1.175</v>
      </c>
      <c r="AH431" s="75">
        <f>AH430*AF431</f>
        <v>8.8527103967232E+20</v>
      </c>
      <c r="AI431" s="75">
        <f t="shared" si="469"/>
        <v>4.0567545392984064E+23</v>
      </c>
      <c r="AJ431" s="75">
        <f t="shared" si="470"/>
        <v>3.0223145490366513E+24</v>
      </c>
      <c r="AK431" s="75">
        <f t="shared" si="471"/>
        <v>1.9342813113834617E+27</v>
      </c>
      <c r="AL431" s="75">
        <f t="shared" si="472"/>
        <v>361813.33333333331</v>
      </c>
      <c r="AM431" s="106">
        <f t="shared" si="473"/>
        <v>7.4500799093438479</v>
      </c>
      <c r="AN431" s="79">
        <f>AM431/(($C431/AG$3))</f>
        <v>0.59388357486289156</v>
      </c>
      <c r="AO431" s="76">
        <f t="shared" si="474"/>
        <v>360</v>
      </c>
      <c r="AP431" s="76">
        <f t="shared" si="475"/>
        <v>10</v>
      </c>
      <c r="AQ431" s="76">
        <v>15</v>
      </c>
      <c r="AR431" s="67">
        <f t="shared" si="476"/>
        <v>1.325</v>
      </c>
      <c r="AS431" s="75">
        <f>AS430*AQ431</f>
        <v>5.532943997952E+19</v>
      </c>
      <c r="AT431" s="75">
        <f t="shared" si="477"/>
        <v>2.639214287023104E+22</v>
      </c>
      <c r="AU431" s="75">
        <f t="shared" si="478"/>
        <v>4.7223664828697585E+22</v>
      </c>
      <c r="AV431" s="75">
        <f t="shared" si="479"/>
        <v>1.9342813113834617E+27</v>
      </c>
      <c r="AW431" s="75">
        <f t="shared" si="480"/>
        <v>361813.33333333331</v>
      </c>
      <c r="AX431" s="106">
        <f t="shared" si="481"/>
        <v>1.7893077140758971</v>
      </c>
      <c r="AY431" s="79">
        <f>AX431/(($C431/AR$3))</f>
        <v>0.1608434681920328</v>
      </c>
      <c r="AZ431" s="76">
        <f t="shared" si="482"/>
        <v>323</v>
      </c>
      <c r="BA431" s="76">
        <f t="shared" si="483"/>
        <v>10</v>
      </c>
      <c r="BB431" s="76">
        <v>1</v>
      </c>
      <c r="BC431" s="67">
        <f t="shared" si="484"/>
        <v>1.51</v>
      </c>
      <c r="BD431" s="75">
        <f>BD430*BB431</f>
        <v>2.459086221312E+17</v>
      </c>
      <c r="BE431" s="75">
        <f t="shared" si="485"/>
        <v>1.1993701227205018E+20</v>
      </c>
      <c r="BF431" s="75">
        <f t="shared" si="486"/>
        <v>2.796003559069968E+20</v>
      </c>
      <c r="BG431" s="75">
        <f t="shared" si="487"/>
        <v>1.9342813113834617E+27</v>
      </c>
      <c r="BH431" s="75">
        <f t="shared" si="488"/>
        <v>361813.33333333331</v>
      </c>
      <c r="BI431" s="106">
        <f t="shared" si="489"/>
        <v>2.3312266214601558</v>
      </c>
      <c r="BJ431" s="79">
        <f>BI431/(($C431/BC$3))</f>
        <v>0.23881629568553836</v>
      </c>
      <c r="BK431" s="76">
        <f t="shared" si="490"/>
        <v>273</v>
      </c>
      <c r="BL431" s="76">
        <f t="shared" si="491"/>
        <v>10</v>
      </c>
      <c r="BM431" s="76">
        <v>1</v>
      </c>
      <c r="BN431" s="67">
        <f t="shared" si="492"/>
        <v>1.76</v>
      </c>
      <c r="BO431" s="75">
        <f>BO430*BM431</f>
        <v>72861813964800</v>
      </c>
      <c r="BP431" s="75">
        <f t="shared" si="493"/>
        <v>3.5008644373807104E+16</v>
      </c>
      <c r="BQ431" s="75">
        <f t="shared" si="494"/>
        <v>2.7304722256542563E+17</v>
      </c>
      <c r="BR431" s="75">
        <f t="shared" si="495"/>
        <v>1.9342813113834617E+27</v>
      </c>
      <c r="BS431" s="75">
        <f t="shared" si="496"/>
        <v>361813.33333333331</v>
      </c>
      <c r="BT431" s="106">
        <f t="shared" si="497"/>
        <v>7.7994228982403877</v>
      </c>
      <c r="BU431" s="79">
        <f>BT431/(($C431/BN$3))</f>
        <v>0.93127437590930007</v>
      </c>
      <c r="BV431" s="76">
        <f t="shared" si="498"/>
        <v>218</v>
      </c>
      <c r="BW431" s="76">
        <f t="shared" si="499"/>
        <v>10</v>
      </c>
      <c r="BX431" s="76">
        <v>1</v>
      </c>
      <c r="BY431" s="67">
        <f t="shared" si="500"/>
        <v>2.0350000000000001</v>
      </c>
      <c r="BZ431" s="75">
        <f>BZ430*BX431</f>
        <v>26553139200</v>
      </c>
      <c r="CA431" s="75">
        <f t="shared" si="501"/>
        <v>11779769143296</v>
      </c>
      <c r="CB431" s="75">
        <f t="shared" si="502"/>
        <v>133323839143273.75</v>
      </c>
      <c r="CC431" s="75">
        <f t="shared" si="503"/>
        <v>1.9342813113834617E+27</v>
      </c>
      <c r="CD431" s="75">
        <f t="shared" si="504"/>
        <v>361813.33333333331</v>
      </c>
      <c r="CE431" s="106">
        <f t="shared" si="505"/>
        <v>11.31803497347398</v>
      </c>
      <c r="CF431" s="79">
        <f>CE431/(($C431/BY$3))</f>
        <v>1.5625645299199151</v>
      </c>
      <c r="CG431" s="76">
        <f t="shared" si="506"/>
        <v>168</v>
      </c>
      <c r="CH431" s="76">
        <f t="shared" si="507"/>
        <v>10</v>
      </c>
      <c r="CI431" s="76">
        <v>1</v>
      </c>
      <c r="CJ431" s="67">
        <f t="shared" si="508"/>
        <v>2.2850000000000001</v>
      </c>
      <c r="CK431" s="75">
        <f>CK430*CI431</f>
        <v>135475200</v>
      </c>
      <c r="CL431" s="75">
        <f t="shared" si="509"/>
        <v>52006219776</v>
      </c>
      <c r="CM431" s="75">
        <f t="shared" si="510"/>
        <v>130199061663.35283</v>
      </c>
      <c r="CN431" s="75">
        <f t="shared" si="511"/>
        <v>1.9342813113834617E+27</v>
      </c>
      <c r="CO431" s="75">
        <f t="shared" si="512"/>
        <v>361813.33333333331</v>
      </c>
      <c r="CP431" s="106">
        <f t="shared" si="513"/>
        <v>2.5035286591516024</v>
      </c>
      <c r="CQ431" s="79">
        <f>CP431/(($C431/CJ$3))</f>
        <v>0.38809789594039429</v>
      </c>
      <c r="CR431" s="76">
        <f t="shared" si="514"/>
        <v>105</v>
      </c>
      <c r="CS431" s="76">
        <f t="shared" si="515"/>
        <v>10</v>
      </c>
      <c r="CT431" s="76">
        <v>1</v>
      </c>
      <c r="CU431" s="67">
        <f t="shared" si="516"/>
        <v>2.6</v>
      </c>
      <c r="CV431" s="75">
        <f>CV430*CT431</f>
        <v>57600</v>
      </c>
      <c r="CW431" s="75">
        <f t="shared" si="517"/>
        <v>15724800</v>
      </c>
      <c r="CX431" s="75">
        <f t="shared" si="518"/>
        <v>20971520.000000149</v>
      </c>
      <c r="CY431" s="75">
        <f t="shared" si="519"/>
        <v>1.9342813113834617E+27</v>
      </c>
      <c r="CZ431" s="75">
        <f t="shared" si="520"/>
        <v>361813.33333333331</v>
      </c>
      <c r="DA431" s="106">
        <f t="shared" si="521"/>
        <v>1.3336589336589431</v>
      </c>
      <c r="DB431" s="79">
        <f>DA431/(($C431/CU$3))</f>
        <v>0.23524513076752046</v>
      </c>
    </row>
    <row r="432" spans="1:106">
      <c r="A432" s="67">
        <v>8192</v>
      </c>
      <c r="B432" s="67">
        <f t="shared" si="449"/>
        <v>14.2</v>
      </c>
      <c r="C432" s="88">
        <f t="shared" si="523"/>
        <v>14.74</v>
      </c>
      <c r="D432" s="92"/>
      <c r="E432" s="70">
        <f t="shared" si="450"/>
        <v>4.4438115209753804E+25</v>
      </c>
      <c r="F432" s="67">
        <f t="shared" si="522"/>
        <v>85.200000000000045</v>
      </c>
      <c r="G432" s="71">
        <v>426</v>
      </c>
      <c r="H432" s="76">
        <f t="shared" si="451"/>
        <v>426</v>
      </c>
      <c r="I432" s="76">
        <f t="shared" si="452"/>
        <v>10</v>
      </c>
      <c r="J432" s="76">
        <v>1</v>
      </c>
      <c r="K432" s="67">
        <f t="shared" si="453"/>
        <v>1</v>
      </c>
      <c r="L432" s="75">
        <f>L431*J432</f>
        <v>1.9918598392627201E+23</v>
      </c>
      <c r="M432" s="75">
        <f t="shared" si="454"/>
        <v>8.4853229152591871E+25</v>
      </c>
      <c r="N432" s="75">
        <f t="shared" si="455"/>
        <v>4.4438115209753804E+26</v>
      </c>
      <c r="O432" s="75">
        <f t="shared" si="456"/>
        <v>2.2219057604876901E+27</v>
      </c>
      <c r="P432" s="75">
        <f t="shared" si="457"/>
        <v>362086.40000000002</v>
      </c>
      <c r="Q432" s="106">
        <f t="shared" si="524"/>
        <v>5.2370564624995684</v>
      </c>
      <c r="R432" s="79">
        <f>Q432/(($C432/K$3))</f>
        <v>0.35529555376523531</v>
      </c>
      <c r="S432" s="76">
        <f t="shared" si="458"/>
        <v>416</v>
      </c>
      <c r="T432" s="76">
        <f t="shared" si="459"/>
        <v>10</v>
      </c>
      <c r="U432" s="76">
        <v>1</v>
      </c>
      <c r="V432" s="67">
        <f t="shared" si="460"/>
        <v>1.05</v>
      </c>
      <c r="W432" s="75">
        <f>W431*U432</f>
        <v>1.32790655950848E+22</v>
      </c>
      <c r="X432" s="75">
        <f t="shared" si="461"/>
        <v>5.8002958519330409E+24</v>
      </c>
      <c r="Y432" s="75">
        <f t="shared" si="462"/>
        <v>1.1109528802438442E+26</v>
      </c>
      <c r="Z432" s="75">
        <f t="shared" si="463"/>
        <v>2.2219057604876901E+27</v>
      </c>
      <c r="AA432" s="75">
        <f t="shared" si="464"/>
        <v>362086.40000000002</v>
      </c>
      <c r="AB432" s="106">
        <f t="shared" si="465"/>
        <v>19.153383010171826</v>
      </c>
      <c r="AC432" s="79">
        <f>AB432/(($C432/V$3))</f>
        <v>1.3643861710095262</v>
      </c>
      <c r="AD432" s="76">
        <f t="shared" si="466"/>
        <v>391</v>
      </c>
      <c r="AE432" s="76">
        <f t="shared" si="467"/>
        <v>10</v>
      </c>
      <c r="AF432" s="76">
        <v>1</v>
      </c>
      <c r="AG432" s="67">
        <f t="shared" si="468"/>
        <v>1.175</v>
      </c>
      <c r="AH432" s="75">
        <f>AH431*AF432</f>
        <v>8.8527103967232E+20</v>
      </c>
      <c r="AI432" s="75">
        <f t="shared" si="469"/>
        <v>4.0671564740145563E+23</v>
      </c>
      <c r="AJ432" s="75">
        <f t="shared" si="470"/>
        <v>3.4717277507620079E+24</v>
      </c>
      <c r="AK432" s="75">
        <f t="shared" si="471"/>
        <v>2.2219057604876901E+27</v>
      </c>
      <c r="AL432" s="75">
        <f t="shared" si="472"/>
        <v>362086.40000000002</v>
      </c>
      <c r="AM432" s="106">
        <f t="shared" si="473"/>
        <v>8.5360073381567734</v>
      </c>
      <c r="AN432" s="79">
        <f>AM432/(($C432/AG$3))</f>
        <v>0.6804483461556452</v>
      </c>
      <c r="AO432" s="76">
        <f t="shared" si="474"/>
        <v>361</v>
      </c>
      <c r="AP432" s="76">
        <f t="shared" si="475"/>
        <v>10</v>
      </c>
      <c r="AQ432" s="76">
        <v>1</v>
      </c>
      <c r="AR432" s="67">
        <f t="shared" si="476"/>
        <v>1.325</v>
      </c>
      <c r="AS432" s="75">
        <f>AS431*AQ432</f>
        <v>5.532943997952E+19</v>
      </c>
      <c r="AT432" s="75">
        <f t="shared" si="477"/>
        <v>2.6465454378203904E+22</v>
      </c>
      <c r="AU432" s="75">
        <f t="shared" si="478"/>
        <v>5.4245746105656264E+22</v>
      </c>
      <c r="AV432" s="75">
        <f t="shared" si="479"/>
        <v>2.2219057604876901E+27</v>
      </c>
      <c r="AW432" s="75">
        <f t="shared" si="480"/>
        <v>362086.40000000002</v>
      </c>
      <c r="AX432" s="106">
        <f t="shared" si="481"/>
        <v>2.0496812686628694</v>
      </c>
      <c r="AY432" s="79">
        <f>AX432/(($C432/AR$3))</f>
        <v>0.18424882503244924</v>
      </c>
      <c r="AZ432" s="76">
        <f t="shared" si="482"/>
        <v>324</v>
      </c>
      <c r="BA432" s="76">
        <f t="shared" si="483"/>
        <v>10</v>
      </c>
      <c r="BB432" s="76">
        <v>1</v>
      </c>
      <c r="BC432" s="67">
        <f t="shared" si="484"/>
        <v>1.51</v>
      </c>
      <c r="BD432" s="75">
        <f>BD431*BB432</f>
        <v>2.459086221312E+17</v>
      </c>
      <c r="BE432" s="75">
        <f t="shared" si="485"/>
        <v>1.2030833429146829E+20</v>
      </c>
      <c r="BF432" s="75">
        <f t="shared" si="486"/>
        <v>3.2117646888695274E+20</v>
      </c>
      <c r="BG432" s="75">
        <f t="shared" si="487"/>
        <v>2.2219057604876901E+27</v>
      </c>
      <c r="BH432" s="75">
        <f t="shared" si="488"/>
        <v>362086.40000000002</v>
      </c>
      <c r="BI432" s="106">
        <f t="shared" si="489"/>
        <v>2.6696111352422665</v>
      </c>
      <c r="BJ432" s="79">
        <f>BI432/(($C432/BC$3))</f>
        <v>0.27348119499428919</v>
      </c>
      <c r="BK432" s="76">
        <f t="shared" si="490"/>
        <v>274</v>
      </c>
      <c r="BL432" s="76">
        <f t="shared" si="491"/>
        <v>10</v>
      </c>
      <c r="BM432" s="76">
        <v>1</v>
      </c>
      <c r="BN432" s="67">
        <f t="shared" si="492"/>
        <v>1.76</v>
      </c>
      <c r="BO432" s="75">
        <f>BO431*BM432</f>
        <v>72861813964800</v>
      </c>
      <c r="BP432" s="75">
        <f t="shared" si="493"/>
        <v>3.5136881166385152E+16</v>
      </c>
      <c r="BQ432" s="75">
        <f t="shared" si="494"/>
        <v>3.136488953974137E+17</v>
      </c>
      <c r="BR432" s="75">
        <f t="shared" si="495"/>
        <v>2.2219057604876901E+27</v>
      </c>
      <c r="BS432" s="75">
        <f t="shared" si="496"/>
        <v>362086.40000000002</v>
      </c>
      <c r="BT432" s="106">
        <f t="shared" si="497"/>
        <v>8.9264865003862717</v>
      </c>
      <c r="BU432" s="79">
        <f>BT432/(($C432/BN$3))</f>
        <v>1.0658491343744803</v>
      </c>
      <c r="BV432" s="76">
        <f t="shared" si="498"/>
        <v>219</v>
      </c>
      <c r="BW432" s="76">
        <f t="shared" si="499"/>
        <v>10</v>
      </c>
      <c r="BX432" s="76">
        <v>1</v>
      </c>
      <c r="BY432" s="67">
        <f t="shared" si="500"/>
        <v>2.0350000000000001</v>
      </c>
      <c r="BZ432" s="75">
        <f>BZ431*BX432</f>
        <v>26553139200</v>
      </c>
      <c r="CA432" s="75">
        <f t="shared" si="501"/>
        <v>11833804781568</v>
      </c>
      <c r="CB432" s="75">
        <f t="shared" si="502"/>
        <v>153148874705767.84</v>
      </c>
      <c r="CC432" s="75">
        <f t="shared" si="503"/>
        <v>2.2219057604876901E+27</v>
      </c>
      <c r="CD432" s="75">
        <f t="shared" si="504"/>
        <v>362086.40000000002</v>
      </c>
      <c r="CE432" s="106">
        <f t="shared" si="505"/>
        <v>12.94164282178359</v>
      </c>
      <c r="CF432" s="79">
        <f>CE432/(($C432/BY$3))</f>
        <v>1.7867193447984808</v>
      </c>
      <c r="CG432" s="76">
        <f t="shared" si="506"/>
        <v>169</v>
      </c>
      <c r="CH432" s="76">
        <f t="shared" si="507"/>
        <v>10</v>
      </c>
      <c r="CI432" s="76">
        <v>1</v>
      </c>
      <c r="CJ432" s="67">
        <f t="shared" si="508"/>
        <v>2.2850000000000001</v>
      </c>
      <c r="CK432" s="75">
        <f>CK431*CI432</f>
        <v>135475200</v>
      </c>
      <c r="CL432" s="75">
        <f t="shared" si="509"/>
        <v>52315780608</v>
      </c>
      <c r="CM432" s="75">
        <f t="shared" si="510"/>
        <v>149559447954.85095</v>
      </c>
      <c r="CN432" s="75">
        <f t="shared" si="511"/>
        <v>2.2219057604876901E+27</v>
      </c>
      <c r="CO432" s="75">
        <f t="shared" si="512"/>
        <v>362086.40000000002</v>
      </c>
      <c r="CP432" s="106">
        <f t="shared" si="513"/>
        <v>2.8587826888313828</v>
      </c>
      <c r="CQ432" s="79">
        <f>CP432/(($C432/CJ$3))</f>
        <v>0.44316950094841995</v>
      </c>
      <c r="CR432" s="76">
        <f t="shared" si="514"/>
        <v>106</v>
      </c>
      <c r="CS432" s="76">
        <f t="shared" si="515"/>
        <v>10</v>
      </c>
      <c r="CT432" s="76">
        <v>1</v>
      </c>
      <c r="CU432" s="67">
        <f t="shared" si="516"/>
        <v>2.6</v>
      </c>
      <c r="CV432" s="75">
        <f>CV431*CT432</f>
        <v>57600</v>
      </c>
      <c r="CW432" s="75">
        <f t="shared" si="517"/>
        <v>15874560</v>
      </c>
      <c r="CX432" s="75">
        <f t="shared" si="518"/>
        <v>24089950.525787588</v>
      </c>
      <c r="CY432" s="75">
        <f t="shared" si="519"/>
        <v>2.2219057604876901E+27</v>
      </c>
      <c r="CZ432" s="75">
        <f t="shared" si="520"/>
        <v>362086.40000000002</v>
      </c>
      <c r="DA432" s="106">
        <f t="shared" si="521"/>
        <v>1.517519258851117</v>
      </c>
      <c r="DB432" s="79">
        <f>DA432/(($C432/CU$3))</f>
        <v>0.26767639572679131</v>
      </c>
    </row>
    <row r="433" spans="1:106">
      <c r="A433" s="67">
        <v>8192</v>
      </c>
      <c r="B433" s="67">
        <f t="shared" si="449"/>
        <v>14.233333333333333</v>
      </c>
      <c r="C433" s="88">
        <f t="shared" si="523"/>
        <v>14.74</v>
      </c>
      <c r="D433" s="92"/>
      <c r="E433" s="70">
        <f t="shared" si="450"/>
        <v>5.104598984061292E+25</v>
      </c>
      <c r="F433" s="67">
        <f t="shared" si="522"/>
        <v>85.400000000000048</v>
      </c>
      <c r="G433" s="71">
        <v>427</v>
      </c>
      <c r="H433" s="76">
        <f t="shared" si="451"/>
        <v>427</v>
      </c>
      <c r="I433" s="76">
        <f t="shared" si="452"/>
        <v>10</v>
      </c>
      <c r="J433" s="76">
        <v>1</v>
      </c>
      <c r="K433" s="67">
        <f t="shared" si="453"/>
        <v>1</v>
      </c>
      <c r="L433" s="75">
        <f>L432*J433</f>
        <v>1.9918598392627201E+23</v>
      </c>
      <c r="M433" s="75">
        <f t="shared" si="454"/>
        <v>8.5052415136518147E+25</v>
      </c>
      <c r="N433" s="75">
        <f t="shared" si="455"/>
        <v>5.1045989840612923E+26</v>
      </c>
      <c r="O433" s="75">
        <f t="shared" si="456"/>
        <v>2.5522994920306464E+27</v>
      </c>
      <c r="P433" s="75">
        <f t="shared" si="457"/>
        <v>362359.46666666667</v>
      </c>
      <c r="Q433" s="106">
        <f t="shared" si="524"/>
        <v>6.001709623257458</v>
      </c>
      <c r="R433" s="79">
        <f>Q433/(($C433/K$3))</f>
        <v>0.40717161623184928</v>
      </c>
      <c r="S433" s="76">
        <f t="shared" si="458"/>
        <v>417</v>
      </c>
      <c r="T433" s="76">
        <f t="shared" si="459"/>
        <v>10</v>
      </c>
      <c r="U433" s="76">
        <v>1</v>
      </c>
      <c r="V433" s="67">
        <f t="shared" si="460"/>
        <v>1.05</v>
      </c>
      <c r="W433" s="75">
        <f>W432*U433</f>
        <v>1.32790655950848E+22</v>
      </c>
      <c r="X433" s="75">
        <f t="shared" si="461"/>
        <v>5.8142388708078796E+24</v>
      </c>
      <c r="Y433" s="75">
        <f t="shared" si="462"/>
        <v>1.2761497460153224E+26</v>
      </c>
      <c r="Z433" s="75">
        <f t="shared" si="463"/>
        <v>2.5522994920306464E+27</v>
      </c>
      <c r="AA433" s="75">
        <f t="shared" si="464"/>
        <v>362359.46666666667</v>
      </c>
      <c r="AB433" s="106">
        <f t="shared" si="465"/>
        <v>21.948698262512274</v>
      </c>
      <c r="AC433" s="79">
        <f>AB433/(($C433/V$3))</f>
        <v>1.5635097134082692</v>
      </c>
      <c r="AD433" s="76">
        <f t="shared" si="466"/>
        <v>392</v>
      </c>
      <c r="AE433" s="76">
        <f t="shared" si="467"/>
        <v>10</v>
      </c>
      <c r="AF433" s="76">
        <v>1</v>
      </c>
      <c r="AG433" s="67">
        <f t="shared" si="468"/>
        <v>1.175</v>
      </c>
      <c r="AH433" s="75">
        <f>AH432*AF433</f>
        <v>8.8527103967232E+20</v>
      </c>
      <c r="AI433" s="75">
        <f t="shared" si="469"/>
        <v>4.0775584087307062E+23</v>
      </c>
      <c r="AJ433" s="75">
        <f t="shared" si="470"/>
        <v>3.9879679562978749E+24</v>
      </c>
      <c r="AK433" s="75">
        <f t="shared" si="471"/>
        <v>2.5522994920306464E+27</v>
      </c>
      <c r="AL433" s="75">
        <f t="shared" si="472"/>
        <v>362359.46666666667</v>
      </c>
      <c r="AM433" s="106">
        <f t="shared" si="473"/>
        <v>9.7802840733292662</v>
      </c>
      <c r="AN433" s="79">
        <f>AM433/(($C433/AG$3))</f>
        <v>0.77963594207339815</v>
      </c>
      <c r="AO433" s="76">
        <f t="shared" si="474"/>
        <v>362</v>
      </c>
      <c r="AP433" s="76">
        <f t="shared" si="475"/>
        <v>10</v>
      </c>
      <c r="AQ433" s="76">
        <v>1</v>
      </c>
      <c r="AR433" s="67">
        <f t="shared" si="476"/>
        <v>1.325</v>
      </c>
      <c r="AS433" s="75">
        <f>AS432*AQ433</f>
        <v>5.532943997952E+19</v>
      </c>
      <c r="AT433" s="75">
        <f t="shared" si="477"/>
        <v>2.6538765886176763E+22</v>
      </c>
      <c r="AU433" s="75">
        <f t="shared" si="478"/>
        <v>6.231199931715417E+22</v>
      </c>
      <c r="AV433" s="75">
        <f t="shared" si="479"/>
        <v>2.5522994920306464E+27</v>
      </c>
      <c r="AW433" s="75">
        <f t="shared" si="480"/>
        <v>362359.46666666667</v>
      </c>
      <c r="AX433" s="106">
        <f t="shared" si="481"/>
        <v>2.3479614532343644</v>
      </c>
      <c r="AY433" s="79">
        <f>AX433/(($C433/AR$3))</f>
        <v>0.21106166387622338</v>
      </c>
      <c r="AZ433" s="76">
        <f t="shared" si="482"/>
        <v>325</v>
      </c>
      <c r="BA433" s="76">
        <f t="shared" si="483"/>
        <v>10</v>
      </c>
      <c r="BB433" s="76">
        <v>1</v>
      </c>
      <c r="BC433" s="67">
        <f t="shared" si="484"/>
        <v>1.51</v>
      </c>
      <c r="BD433" s="75">
        <f>BD432*BB433</f>
        <v>2.459086221312E+17</v>
      </c>
      <c r="BE433" s="75">
        <f t="shared" si="485"/>
        <v>1.206796563108864E+20</v>
      </c>
      <c r="BF433" s="75">
        <f t="shared" si="486"/>
        <v>3.6893488147419903E+20</v>
      </c>
      <c r="BG433" s="75">
        <f t="shared" si="487"/>
        <v>2.5522994920306464E+27</v>
      </c>
      <c r="BH433" s="75">
        <f t="shared" si="488"/>
        <v>362359.46666666667</v>
      </c>
      <c r="BI433" s="106">
        <f t="shared" si="489"/>
        <v>3.0571422951667602</v>
      </c>
      <c r="BJ433" s="79">
        <f>BI433/(($C433/BC$3))</f>
        <v>0.3131807914316016</v>
      </c>
      <c r="BK433" s="76">
        <f t="shared" si="490"/>
        <v>275</v>
      </c>
      <c r="BL433" s="76">
        <f t="shared" si="491"/>
        <v>10</v>
      </c>
      <c r="BM433" s="76">
        <v>1</v>
      </c>
      <c r="BN433" s="67">
        <f t="shared" si="492"/>
        <v>1.76</v>
      </c>
      <c r="BO433" s="75">
        <f>BO432*BM433</f>
        <v>72861813964800</v>
      </c>
      <c r="BP433" s="75">
        <f t="shared" si="493"/>
        <v>3.52651179589632E+16</v>
      </c>
      <c r="BQ433" s="75">
        <f t="shared" si="494"/>
        <v>3.6028797018964634E+17</v>
      </c>
      <c r="BR433" s="75">
        <f t="shared" si="495"/>
        <v>2.5522994920306464E+27</v>
      </c>
      <c r="BS433" s="75">
        <f t="shared" si="496"/>
        <v>362359.46666666667</v>
      </c>
      <c r="BT433" s="106">
        <f t="shared" si="497"/>
        <v>10.216553666682783</v>
      </c>
      <c r="BU433" s="79">
        <f>BT433/(($C433/BN$3))</f>
        <v>1.2198870049770487</v>
      </c>
      <c r="BV433" s="76">
        <f t="shared" si="498"/>
        <v>220</v>
      </c>
      <c r="BW433" s="76">
        <f t="shared" si="499"/>
        <v>10</v>
      </c>
      <c r="BX433" s="76">
        <v>14</v>
      </c>
      <c r="BY433" s="67">
        <f t="shared" si="500"/>
        <v>2.0350000000000001</v>
      </c>
      <c r="BZ433" s="75">
        <f>BZ432*BX433</f>
        <v>371743948800</v>
      </c>
      <c r="CA433" s="75">
        <f t="shared" si="501"/>
        <v>166429765877760</v>
      </c>
      <c r="CB433" s="75">
        <f t="shared" si="502"/>
        <v>175921860444162.56</v>
      </c>
      <c r="CC433" s="75">
        <f t="shared" si="503"/>
        <v>2.5522994920306464E+27</v>
      </c>
      <c r="CD433" s="75">
        <f t="shared" si="504"/>
        <v>362359.46666666667</v>
      </c>
      <c r="CE433" s="106">
        <f t="shared" si="505"/>
        <v>1.0570336352775642</v>
      </c>
      <c r="CF433" s="79">
        <f>CE433/(($C433/BY$3))</f>
        <v>0.14593374815399207</v>
      </c>
      <c r="CG433" s="76">
        <f t="shared" si="506"/>
        <v>170</v>
      </c>
      <c r="CH433" s="76">
        <f t="shared" si="507"/>
        <v>10</v>
      </c>
      <c r="CI433" s="76">
        <v>1</v>
      </c>
      <c r="CJ433" s="67">
        <f t="shared" si="508"/>
        <v>2.2850000000000001</v>
      </c>
      <c r="CK433" s="75">
        <f>CK432*CI433</f>
        <v>135475200</v>
      </c>
      <c r="CL433" s="75">
        <f t="shared" si="509"/>
        <v>52625341440</v>
      </c>
      <c r="CM433" s="75">
        <f t="shared" si="510"/>
        <v>171798691840.00195</v>
      </c>
      <c r="CN433" s="75">
        <f t="shared" si="511"/>
        <v>2.5522994920306464E+27</v>
      </c>
      <c r="CO433" s="75">
        <f t="shared" si="512"/>
        <v>362359.46666666667</v>
      </c>
      <c r="CP433" s="106">
        <f t="shared" si="513"/>
        <v>3.2645620368254651</v>
      </c>
      <c r="CQ433" s="79">
        <f>CP433/(($C433/CJ$3))</f>
        <v>0.50607355862592862</v>
      </c>
      <c r="CR433" s="76">
        <f t="shared" si="514"/>
        <v>107</v>
      </c>
      <c r="CS433" s="76">
        <f t="shared" si="515"/>
        <v>10</v>
      </c>
      <c r="CT433" s="76">
        <v>1</v>
      </c>
      <c r="CU433" s="67">
        <f t="shared" si="516"/>
        <v>2.6</v>
      </c>
      <c r="CV433" s="75">
        <f>CV432*CT433</f>
        <v>57600</v>
      </c>
      <c r="CW433" s="75">
        <f t="shared" si="517"/>
        <v>16024320</v>
      </c>
      <c r="CX433" s="75">
        <f t="shared" si="518"/>
        <v>27672086.540932167</v>
      </c>
      <c r="CY433" s="75">
        <f t="shared" si="519"/>
        <v>2.5522994920306464E+27</v>
      </c>
      <c r="CZ433" s="75">
        <f t="shared" si="520"/>
        <v>362359.46666666667</v>
      </c>
      <c r="DA433" s="106">
        <f t="shared" si="521"/>
        <v>1.7268805503716955</v>
      </c>
      <c r="DB433" s="79">
        <f>DA433/(($C433/CU$3))</f>
        <v>0.30460579585932213</v>
      </c>
    </row>
    <row r="434" spans="1:106">
      <c r="A434" s="67">
        <v>8192</v>
      </c>
      <c r="B434" s="67">
        <f t="shared" si="449"/>
        <v>14.266666666666667</v>
      </c>
      <c r="C434" s="88">
        <f t="shared" si="523"/>
        <v>14.74</v>
      </c>
      <c r="D434" s="92"/>
      <c r="E434" s="70">
        <f t="shared" si="450"/>
        <v>5.8636444559107427E+25</v>
      </c>
      <c r="F434" s="67">
        <f t="shared" si="522"/>
        <v>85.600000000000051</v>
      </c>
      <c r="G434" s="71">
        <v>428</v>
      </c>
      <c r="H434" s="76">
        <f t="shared" si="451"/>
        <v>428</v>
      </c>
      <c r="I434" s="76">
        <f t="shared" si="452"/>
        <v>10</v>
      </c>
      <c r="J434" s="76">
        <v>1</v>
      </c>
      <c r="K434" s="67">
        <f t="shared" si="453"/>
        <v>1</v>
      </c>
      <c r="L434" s="75">
        <f>L433*J434</f>
        <v>1.9918598392627201E+23</v>
      </c>
      <c r="M434" s="75">
        <f t="shared" si="454"/>
        <v>8.5251601120444422E+25</v>
      </c>
      <c r="N434" s="75">
        <f t="shared" si="455"/>
        <v>5.8636444559107427E+26</v>
      </c>
      <c r="O434" s="75">
        <f t="shared" si="456"/>
        <v>2.9318222279553714E+27</v>
      </c>
      <c r="P434" s="75">
        <f t="shared" si="457"/>
        <v>362632.53333333333</v>
      </c>
      <c r="Q434" s="106">
        <f t="shared" si="524"/>
        <v>6.8780461350239275</v>
      </c>
      <c r="R434" s="79">
        <f>Q434/(($C434/K$3))</f>
        <v>0.4666245681834415</v>
      </c>
      <c r="S434" s="76">
        <f t="shared" si="458"/>
        <v>418</v>
      </c>
      <c r="T434" s="76">
        <f t="shared" si="459"/>
        <v>10</v>
      </c>
      <c r="U434" s="76">
        <v>1</v>
      </c>
      <c r="V434" s="67">
        <f t="shared" si="460"/>
        <v>1.05</v>
      </c>
      <c r="W434" s="75">
        <f>W433*U434</f>
        <v>1.32790655950848E+22</v>
      </c>
      <c r="X434" s="75">
        <f t="shared" si="461"/>
        <v>5.8281818896827183E+24</v>
      </c>
      <c r="Y434" s="75">
        <f t="shared" si="462"/>
        <v>1.4659111139776846E+26</v>
      </c>
      <c r="Z434" s="75">
        <f t="shared" si="463"/>
        <v>2.9318222279553714E+27</v>
      </c>
      <c r="AA434" s="75">
        <f t="shared" si="464"/>
        <v>362632.53333333333</v>
      </c>
      <c r="AB434" s="106">
        <f t="shared" si="465"/>
        <v>25.152116761707443</v>
      </c>
      <c r="AC434" s="79">
        <f>AB434/(($C434/V$3))</f>
        <v>1.7917043826182371</v>
      </c>
      <c r="AD434" s="76">
        <f t="shared" si="466"/>
        <v>393</v>
      </c>
      <c r="AE434" s="76">
        <f t="shared" si="467"/>
        <v>10</v>
      </c>
      <c r="AF434" s="76">
        <v>1</v>
      </c>
      <c r="AG434" s="67">
        <f t="shared" si="468"/>
        <v>1.175</v>
      </c>
      <c r="AH434" s="75">
        <f>AH433*AF434</f>
        <v>8.8527103967232E+20</v>
      </c>
      <c r="AI434" s="75">
        <f t="shared" si="469"/>
        <v>4.0879603434468555E+23</v>
      </c>
      <c r="AJ434" s="75">
        <f t="shared" si="470"/>
        <v>4.580972231180257E+24</v>
      </c>
      <c r="AK434" s="75">
        <f t="shared" si="471"/>
        <v>2.9318222279553714E+27</v>
      </c>
      <c r="AL434" s="75">
        <f t="shared" si="472"/>
        <v>362632.53333333333</v>
      </c>
      <c r="AM434" s="106">
        <f t="shared" si="473"/>
        <v>11.206009467591135</v>
      </c>
      <c r="AN434" s="79">
        <f>AM434/(($C434/AG$3))</f>
        <v>0.89328772892941555</v>
      </c>
      <c r="AO434" s="76">
        <f t="shared" si="474"/>
        <v>363</v>
      </c>
      <c r="AP434" s="76">
        <f t="shared" si="475"/>
        <v>10</v>
      </c>
      <c r="AQ434" s="76">
        <v>1</v>
      </c>
      <c r="AR434" s="67">
        <f t="shared" si="476"/>
        <v>1.325</v>
      </c>
      <c r="AS434" s="75">
        <f>AS433*AQ434</f>
        <v>5.532943997952E+19</v>
      </c>
      <c r="AT434" s="75">
        <f t="shared" si="477"/>
        <v>2.6612077394149631E+22</v>
      </c>
      <c r="AU434" s="75">
        <f t="shared" si="478"/>
        <v>7.1577691112191365E+22</v>
      </c>
      <c r="AV434" s="75">
        <f t="shared" si="479"/>
        <v>2.9318222279553714E+27</v>
      </c>
      <c r="AW434" s="75">
        <f t="shared" si="480"/>
        <v>362632.53333333333</v>
      </c>
      <c r="AX434" s="106">
        <f t="shared" si="481"/>
        <v>2.6896694328691124</v>
      </c>
      <c r="AY434" s="79">
        <f>AX434/(($C434/AR$3))</f>
        <v>0.24177829026808506</v>
      </c>
      <c r="AZ434" s="76">
        <f t="shared" si="482"/>
        <v>326</v>
      </c>
      <c r="BA434" s="76">
        <f t="shared" si="483"/>
        <v>10</v>
      </c>
      <c r="BB434" s="76">
        <v>1</v>
      </c>
      <c r="BC434" s="67">
        <f t="shared" si="484"/>
        <v>1.51</v>
      </c>
      <c r="BD434" s="75">
        <f>BD433*BB434</f>
        <v>2.459086221312E+17</v>
      </c>
      <c r="BE434" s="75">
        <f t="shared" si="485"/>
        <v>1.2105097833030451E+20</v>
      </c>
      <c r="BF434" s="75">
        <f t="shared" si="486"/>
        <v>4.2379489145043852E+20</v>
      </c>
      <c r="BG434" s="75">
        <f t="shared" si="487"/>
        <v>2.9318222279553714E+27</v>
      </c>
      <c r="BH434" s="75">
        <f t="shared" si="488"/>
        <v>362632.53333333333</v>
      </c>
      <c r="BI434" s="106">
        <f t="shared" si="489"/>
        <v>3.5009621342675556</v>
      </c>
      <c r="BJ434" s="79">
        <f>BI434/(($C434/BC$3))</f>
        <v>0.35864673152944432</v>
      </c>
      <c r="BK434" s="76">
        <f t="shared" si="490"/>
        <v>276</v>
      </c>
      <c r="BL434" s="76">
        <f t="shared" si="491"/>
        <v>10</v>
      </c>
      <c r="BM434" s="76">
        <v>1</v>
      </c>
      <c r="BN434" s="67">
        <f t="shared" si="492"/>
        <v>1.76</v>
      </c>
      <c r="BO434" s="75">
        <f>BO433*BM434</f>
        <v>72861813964800</v>
      </c>
      <c r="BP434" s="75">
        <f t="shared" si="493"/>
        <v>3.5393354751541248E+16</v>
      </c>
      <c r="BQ434" s="75">
        <f t="shared" si="494"/>
        <v>4.1386219868206752E+17</v>
      </c>
      <c r="BR434" s="75">
        <f t="shared" si="495"/>
        <v>2.9318222279553714E+27</v>
      </c>
      <c r="BS434" s="75">
        <f t="shared" si="496"/>
        <v>362632.53333333333</v>
      </c>
      <c r="BT434" s="106">
        <f t="shared" si="497"/>
        <v>11.693217599386941</v>
      </c>
      <c r="BU434" s="79">
        <f>BT434/(($C434/BN$3))</f>
        <v>1.396205086493963</v>
      </c>
      <c r="BV434" s="76">
        <f t="shared" si="498"/>
        <v>221</v>
      </c>
      <c r="BW434" s="76">
        <f t="shared" si="499"/>
        <v>10</v>
      </c>
      <c r="BX434" s="76">
        <v>1</v>
      </c>
      <c r="BY434" s="67">
        <f t="shared" si="500"/>
        <v>2.0350000000000001</v>
      </c>
      <c r="BZ434" s="75">
        <f>BZ433*BX434</f>
        <v>371743948800</v>
      </c>
      <c r="CA434" s="75">
        <f t="shared" si="501"/>
        <v>167186264813568</v>
      </c>
      <c r="CB434" s="75">
        <f t="shared" si="502"/>
        <v>202081151700227.53</v>
      </c>
      <c r="CC434" s="75">
        <f t="shared" si="503"/>
        <v>2.9318222279553714E+27</v>
      </c>
      <c r="CD434" s="75">
        <f t="shared" si="504"/>
        <v>362632.53333333333</v>
      </c>
      <c r="CE434" s="106">
        <f t="shared" si="505"/>
        <v>1.2087186224632231</v>
      </c>
      <c r="CF434" s="79">
        <f>CE434/(($C434/BY$3))</f>
        <v>0.16687533220574349</v>
      </c>
      <c r="CG434" s="76">
        <f t="shared" si="506"/>
        <v>171</v>
      </c>
      <c r="CH434" s="76">
        <f t="shared" si="507"/>
        <v>10</v>
      </c>
      <c r="CI434" s="76">
        <v>1</v>
      </c>
      <c r="CJ434" s="67">
        <f t="shared" si="508"/>
        <v>2.2850000000000001</v>
      </c>
      <c r="CK434" s="75">
        <f>CK433*CI434</f>
        <v>135475200</v>
      </c>
      <c r="CL434" s="75">
        <f t="shared" si="509"/>
        <v>52934902272</v>
      </c>
      <c r="CM434" s="75">
        <f t="shared" si="510"/>
        <v>197344874707.25281</v>
      </c>
      <c r="CN434" s="75">
        <f t="shared" si="511"/>
        <v>2.9318222279553714E+27</v>
      </c>
      <c r="CO434" s="75">
        <f t="shared" si="512"/>
        <v>362632.53333333333</v>
      </c>
      <c r="CP434" s="106">
        <f t="shared" si="513"/>
        <v>3.7280672342270234</v>
      </c>
      <c r="CQ434" s="79">
        <f>CP434/(($C434/CJ$3))</f>
        <v>0.57792629784319871</v>
      </c>
      <c r="CR434" s="76">
        <f t="shared" si="514"/>
        <v>108</v>
      </c>
      <c r="CS434" s="76">
        <f t="shared" si="515"/>
        <v>10</v>
      </c>
      <c r="CT434" s="76">
        <v>1</v>
      </c>
      <c r="CU434" s="67">
        <f t="shared" si="516"/>
        <v>2.6</v>
      </c>
      <c r="CV434" s="75">
        <f>CV433*CT434</f>
        <v>57600</v>
      </c>
      <c r="CW434" s="75">
        <f t="shared" si="517"/>
        <v>16174080</v>
      </c>
      <c r="CX434" s="75">
        <f t="shared" si="518"/>
        <v>31786880.288904376</v>
      </c>
      <c r="CY434" s="75">
        <f t="shared" si="519"/>
        <v>2.9318222279553714E+27</v>
      </c>
      <c r="CZ434" s="75">
        <f t="shared" si="520"/>
        <v>362632.53333333333</v>
      </c>
      <c r="DA434" s="106">
        <f t="shared" si="521"/>
        <v>1.9652975803819677</v>
      </c>
      <c r="DB434" s="79">
        <f>DA434/(($C434/CU$3))</f>
        <v>0.34666036017592372</v>
      </c>
    </row>
    <row r="435" spans="1:106">
      <c r="A435" s="67">
        <v>8192</v>
      </c>
      <c r="B435" s="67">
        <f t="shared" si="449"/>
        <v>14.3</v>
      </c>
      <c r="C435" s="88">
        <f t="shared" si="523"/>
        <v>14.74</v>
      </c>
      <c r="D435" s="92"/>
      <c r="E435" s="70">
        <f t="shared" si="450"/>
        <v>6.7355587407921538E+25</v>
      </c>
      <c r="F435" s="67">
        <f t="shared" si="522"/>
        <v>85.800000000000054</v>
      </c>
      <c r="G435" s="71">
        <v>429</v>
      </c>
      <c r="H435" s="76">
        <f t="shared" si="451"/>
        <v>429</v>
      </c>
      <c r="I435" s="76">
        <f t="shared" si="452"/>
        <v>10</v>
      </c>
      <c r="J435" s="76">
        <v>1</v>
      </c>
      <c r="K435" s="67">
        <f t="shared" si="453"/>
        <v>1</v>
      </c>
      <c r="L435" s="75">
        <f>L434*J435</f>
        <v>1.9918598392627201E+23</v>
      </c>
      <c r="M435" s="75">
        <f t="shared" si="454"/>
        <v>8.5450787104370697E+25</v>
      </c>
      <c r="N435" s="75">
        <f t="shared" si="455"/>
        <v>6.7355587407921538E+26</v>
      </c>
      <c r="O435" s="75">
        <f t="shared" si="456"/>
        <v>3.3677793703960769E+27</v>
      </c>
      <c r="P435" s="75">
        <f t="shared" si="457"/>
        <v>362905.59999999998</v>
      </c>
      <c r="Q435" s="106">
        <f t="shared" si="524"/>
        <v>7.8823834970241471</v>
      </c>
      <c r="R435" s="79">
        <f>Q435/(($C435/K$3))</f>
        <v>0.5347614312770792</v>
      </c>
      <c r="S435" s="76">
        <f t="shared" si="458"/>
        <v>419</v>
      </c>
      <c r="T435" s="76">
        <f t="shared" si="459"/>
        <v>10</v>
      </c>
      <c r="U435" s="76">
        <v>1</v>
      </c>
      <c r="V435" s="67">
        <f t="shared" si="460"/>
        <v>1.05</v>
      </c>
      <c r="W435" s="75">
        <f>W434*U435</f>
        <v>1.32790655950848E+22</v>
      </c>
      <c r="X435" s="75">
        <f t="shared" si="461"/>
        <v>5.8421249085575581E+24</v>
      </c>
      <c r="Y435" s="75">
        <f t="shared" si="462"/>
        <v>1.6838896851980378E+26</v>
      </c>
      <c r="Z435" s="75">
        <f t="shared" si="463"/>
        <v>3.3677793703960769E+27</v>
      </c>
      <c r="AA435" s="75">
        <f t="shared" si="464"/>
        <v>362905.59999999998</v>
      </c>
      <c r="AB435" s="106">
        <f t="shared" si="465"/>
        <v>28.823240029179662</v>
      </c>
      <c r="AC435" s="79">
        <f>AB435/(($C435/V$3))</f>
        <v>2.0532158772482121</v>
      </c>
      <c r="AD435" s="76">
        <f t="shared" si="466"/>
        <v>394</v>
      </c>
      <c r="AE435" s="76">
        <f t="shared" si="467"/>
        <v>10</v>
      </c>
      <c r="AF435" s="76">
        <v>1</v>
      </c>
      <c r="AG435" s="67">
        <f t="shared" si="468"/>
        <v>1.175</v>
      </c>
      <c r="AH435" s="75">
        <f>AH434*AF435</f>
        <v>8.8527103967232E+20</v>
      </c>
      <c r="AI435" s="75">
        <f t="shared" si="469"/>
        <v>4.0983622781630054E+23</v>
      </c>
      <c r="AJ435" s="75">
        <f t="shared" si="470"/>
        <v>5.2621552662438584E+24</v>
      </c>
      <c r="AK435" s="75">
        <f t="shared" si="471"/>
        <v>3.3677793703960769E+27</v>
      </c>
      <c r="AL435" s="75">
        <f t="shared" si="472"/>
        <v>362905.59999999998</v>
      </c>
      <c r="AM435" s="106">
        <f t="shared" si="473"/>
        <v>12.839653766778509</v>
      </c>
      <c r="AN435" s="79">
        <f>AM435/(($C435/AG$3))</f>
        <v>1.0235137839867536</v>
      </c>
      <c r="AO435" s="76">
        <f t="shared" si="474"/>
        <v>364</v>
      </c>
      <c r="AP435" s="76">
        <f t="shared" si="475"/>
        <v>10</v>
      </c>
      <c r="AQ435" s="76">
        <v>1</v>
      </c>
      <c r="AR435" s="67">
        <f t="shared" si="476"/>
        <v>1.325</v>
      </c>
      <c r="AS435" s="75">
        <f>AS434*AQ435</f>
        <v>5.532943997952E+19</v>
      </c>
      <c r="AT435" s="75">
        <f t="shared" si="477"/>
        <v>2.6685388902122494E+22</v>
      </c>
      <c r="AU435" s="75">
        <f t="shared" si="478"/>
        <v>8.2221176035060119E+22</v>
      </c>
      <c r="AV435" s="75">
        <f t="shared" si="479"/>
        <v>3.3677793703960769E+27</v>
      </c>
      <c r="AW435" s="75">
        <f t="shared" si="480"/>
        <v>362905.59999999998</v>
      </c>
      <c r="AX435" s="106">
        <f t="shared" si="481"/>
        <v>3.0811308891406277</v>
      </c>
      <c r="AY435" s="79">
        <f>AX435/(($C435/AR$3))</f>
        <v>0.27696732890850284</v>
      </c>
      <c r="AZ435" s="76">
        <f t="shared" si="482"/>
        <v>327</v>
      </c>
      <c r="BA435" s="76">
        <f t="shared" si="483"/>
        <v>10</v>
      </c>
      <c r="BB435" s="76">
        <v>1</v>
      </c>
      <c r="BC435" s="67">
        <f t="shared" si="484"/>
        <v>1.51</v>
      </c>
      <c r="BD435" s="75">
        <f>BD434*BB435</f>
        <v>2.459086221312E+17</v>
      </c>
      <c r="BE435" s="75">
        <f t="shared" si="485"/>
        <v>1.2142230034972262E+20</v>
      </c>
      <c r="BF435" s="75">
        <f t="shared" si="486"/>
        <v>4.8681249466526584E+20</v>
      </c>
      <c r="BG435" s="75">
        <f t="shared" si="487"/>
        <v>3.3677793703960769E+27</v>
      </c>
      <c r="BH435" s="75">
        <f t="shared" si="488"/>
        <v>362905.59999999998</v>
      </c>
      <c r="BI435" s="106">
        <f t="shared" si="489"/>
        <v>4.009251128195892</v>
      </c>
      <c r="BJ435" s="79">
        <f>BI435/(($C435/BC$3))</f>
        <v>0.41071704230500661</v>
      </c>
      <c r="BK435" s="76">
        <f t="shared" si="490"/>
        <v>277</v>
      </c>
      <c r="BL435" s="76">
        <f t="shared" si="491"/>
        <v>10</v>
      </c>
      <c r="BM435" s="76">
        <v>1</v>
      </c>
      <c r="BN435" s="67">
        <f t="shared" si="492"/>
        <v>1.76</v>
      </c>
      <c r="BO435" s="75">
        <f>BO434*BM435</f>
        <v>72861813964800</v>
      </c>
      <c r="BP435" s="75">
        <f t="shared" si="493"/>
        <v>3.5521591544119296E+16</v>
      </c>
      <c r="BQ435" s="75">
        <f t="shared" si="494"/>
        <v>4.7540282682154694E+17</v>
      </c>
      <c r="BR435" s="75">
        <f t="shared" si="495"/>
        <v>3.3677793703960769E+27</v>
      </c>
      <c r="BS435" s="75">
        <f t="shared" si="496"/>
        <v>362905.59999999998</v>
      </c>
      <c r="BT435" s="106">
        <f t="shared" si="497"/>
        <v>13.38348891915715</v>
      </c>
      <c r="BU435" s="79">
        <f>BT435/(($C435/BN$3))</f>
        <v>1.5980285276605553</v>
      </c>
      <c r="BV435" s="76">
        <f t="shared" si="498"/>
        <v>222</v>
      </c>
      <c r="BW435" s="76">
        <f t="shared" si="499"/>
        <v>10</v>
      </c>
      <c r="BX435" s="76">
        <v>1</v>
      </c>
      <c r="BY435" s="67">
        <f t="shared" si="500"/>
        <v>2.0350000000000001</v>
      </c>
      <c r="BZ435" s="75">
        <f>BZ434*BX435</f>
        <v>371743948800</v>
      </c>
      <c r="CA435" s="75">
        <f t="shared" si="501"/>
        <v>167942763749376</v>
      </c>
      <c r="CB435" s="75">
        <f t="shared" si="502"/>
        <v>232130286533957.66</v>
      </c>
      <c r="CC435" s="75">
        <f t="shared" si="503"/>
        <v>3.3677793703960769E+27</v>
      </c>
      <c r="CD435" s="75">
        <f t="shared" si="504"/>
        <v>362905.59999999998</v>
      </c>
      <c r="CE435" s="106">
        <f t="shared" si="505"/>
        <v>1.3821988000648235</v>
      </c>
      <c r="CF435" s="79">
        <f>CE435/(($C435/BY$3))</f>
        <v>0.19082595374029282</v>
      </c>
      <c r="CG435" s="76">
        <f t="shared" si="506"/>
        <v>172</v>
      </c>
      <c r="CH435" s="76">
        <f t="shared" si="507"/>
        <v>10</v>
      </c>
      <c r="CI435" s="76">
        <v>1</v>
      </c>
      <c r="CJ435" s="67">
        <f t="shared" si="508"/>
        <v>2.2850000000000001</v>
      </c>
      <c r="CK435" s="75">
        <f>CK434*CI435</f>
        <v>135475200</v>
      </c>
      <c r="CL435" s="75">
        <f t="shared" si="509"/>
        <v>53244463104</v>
      </c>
      <c r="CM435" s="75">
        <f t="shared" si="510"/>
        <v>226689732943.31729</v>
      </c>
      <c r="CN435" s="75">
        <f t="shared" si="511"/>
        <v>3.3677793703960769E+27</v>
      </c>
      <c r="CO435" s="75">
        <f t="shared" si="512"/>
        <v>362905.59999999998</v>
      </c>
      <c r="CP435" s="106">
        <f t="shared" si="513"/>
        <v>4.2575268812558873</v>
      </c>
      <c r="CQ435" s="79">
        <f>CP435/(($C435/CJ$3))</f>
        <v>0.66000331910920651</v>
      </c>
      <c r="CR435" s="76">
        <f t="shared" si="514"/>
        <v>109</v>
      </c>
      <c r="CS435" s="76">
        <f t="shared" si="515"/>
        <v>10</v>
      </c>
      <c r="CT435" s="76">
        <v>1</v>
      </c>
      <c r="CU435" s="67">
        <f t="shared" si="516"/>
        <v>2.6</v>
      </c>
      <c r="CV435" s="75">
        <f>CV434*CT435</f>
        <v>57600</v>
      </c>
      <c r="CW435" s="75">
        <f t="shared" si="517"/>
        <v>16323840</v>
      </c>
      <c r="CX435" s="75">
        <f t="shared" si="518"/>
        <v>36513537.098352134</v>
      </c>
      <c r="CY435" s="75">
        <f t="shared" si="519"/>
        <v>3.3677793703960769E+27</v>
      </c>
      <c r="CZ435" s="75">
        <f t="shared" si="520"/>
        <v>362905.59999999998</v>
      </c>
      <c r="DA435" s="106">
        <f t="shared" si="521"/>
        <v>2.2368227756674983</v>
      </c>
      <c r="DB435" s="79">
        <f>DA435/(($C435/CU$3))</f>
        <v>0.39455489937147187</v>
      </c>
    </row>
    <row r="436" spans="1:106">
      <c r="A436" s="67">
        <v>8192</v>
      </c>
      <c r="B436" s="67">
        <f t="shared" si="449"/>
        <v>14.333333333333334</v>
      </c>
      <c r="C436" s="88">
        <f t="shared" si="523"/>
        <v>14.74</v>
      </c>
      <c r="D436" s="92"/>
      <c r="E436" s="70">
        <f t="shared" si="450"/>
        <v>7.7371252455338483E+25</v>
      </c>
      <c r="F436" s="67">
        <f t="shared" si="522"/>
        <v>86.000000000000043</v>
      </c>
      <c r="G436" s="71">
        <v>430</v>
      </c>
      <c r="H436" s="76">
        <f t="shared" si="451"/>
        <v>430</v>
      </c>
      <c r="I436" s="76">
        <f t="shared" si="452"/>
        <v>10</v>
      </c>
      <c r="J436" s="76">
        <v>1</v>
      </c>
      <c r="K436" s="67">
        <f t="shared" si="453"/>
        <v>1</v>
      </c>
      <c r="L436" s="75">
        <f>L435*J436</f>
        <v>1.9918598392627201E+23</v>
      </c>
      <c r="M436" s="75">
        <f t="shared" si="454"/>
        <v>8.5649973088296972E+25</v>
      </c>
      <c r="N436" s="75">
        <f t="shared" si="455"/>
        <v>7.737125245533848E+26</v>
      </c>
      <c r="O436" s="75">
        <f t="shared" si="456"/>
        <v>3.8685626227669239E+27</v>
      </c>
      <c r="P436" s="75">
        <f t="shared" si="457"/>
        <v>363178.66666666669</v>
      </c>
      <c r="Q436" s="106">
        <f t="shared" si="524"/>
        <v>9.0334240240304666</v>
      </c>
      <c r="R436" s="79">
        <f>Q436/(($C436/K$3))</f>
        <v>0.6128510192693668</v>
      </c>
      <c r="S436" s="76">
        <f t="shared" si="458"/>
        <v>420</v>
      </c>
      <c r="T436" s="76">
        <f t="shared" si="459"/>
        <v>10</v>
      </c>
      <c r="U436" s="76">
        <v>15</v>
      </c>
      <c r="V436" s="67">
        <f t="shared" si="460"/>
        <v>1.05</v>
      </c>
      <c r="W436" s="75">
        <f>W435*U436</f>
        <v>1.9918598392627201E+23</v>
      </c>
      <c r="X436" s="75">
        <f t="shared" si="461"/>
        <v>8.7841018911485949E+25</v>
      </c>
      <c r="Y436" s="75">
        <f t="shared" si="462"/>
        <v>1.934281311383461E+26</v>
      </c>
      <c r="Z436" s="75">
        <f t="shared" si="463"/>
        <v>3.8685626227669239E+27</v>
      </c>
      <c r="AA436" s="75">
        <f t="shared" si="464"/>
        <v>363178.66666666669</v>
      </c>
      <c r="AB436" s="106">
        <f t="shared" si="465"/>
        <v>2.2020251305743193</v>
      </c>
      <c r="AC436" s="79">
        <f>AB436/(($C436/V$3))</f>
        <v>0.15686067755108787</v>
      </c>
      <c r="AD436" s="76">
        <f t="shared" si="466"/>
        <v>395</v>
      </c>
      <c r="AE436" s="76">
        <f t="shared" si="467"/>
        <v>10</v>
      </c>
      <c r="AF436" s="76">
        <v>1</v>
      </c>
      <c r="AG436" s="67">
        <f t="shared" si="468"/>
        <v>1.175</v>
      </c>
      <c r="AH436" s="75">
        <f>AH435*AF436</f>
        <v>8.8527103967232E+20</v>
      </c>
      <c r="AI436" s="75">
        <f t="shared" si="469"/>
        <v>4.1087642128791553E+23</v>
      </c>
      <c r="AJ436" s="75">
        <f t="shared" si="470"/>
        <v>6.0446290980733059E+24</v>
      </c>
      <c r="AK436" s="75">
        <f t="shared" si="471"/>
        <v>3.8685626227669239E+27</v>
      </c>
      <c r="AL436" s="75">
        <f t="shared" si="472"/>
        <v>363178.66666666669</v>
      </c>
      <c r="AM436" s="106">
        <f t="shared" si="473"/>
        <v>14.711550200729631</v>
      </c>
      <c r="AN436" s="79">
        <f>AM436/(($C436/AG$3))</f>
        <v>1.172732122514065</v>
      </c>
      <c r="AO436" s="76">
        <f t="shared" si="474"/>
        <v>365</v>
      </c>
      <c r="AP436" s="76">
        <f t="shared" si="475"/>
        <v>10</v>
      </c>
      <c r="AQ436" s="76">
        <v>1</v>
      </c>
      <c r="AR436" s="67">
        <f t="shared" si="476"/>
        <v>1.325</v>
      </c>
      <c r="AS436" s="75">
        <f>AS435*AQ436</f>
        <v>5.532943997952E+19</v>
      </c>
      <c r="AT436" s="75">
        <f t="shared" si="477"/>
        <v>2.6758700410095358E+22</v>
      </c>
      <c r="AU436" s="75">
        <f t="shared" si="478"/>
        <v>9.444732965739522E+22</v>
      </c>
      <c r="AV436" s="75">
        <f t="shared" si="479"/>
        <v>3.8685626227669239E+27</v>
      </c>
      <c r="AW436" s="75">
        <f t="shared" si="480"/>
        <v>363178.66666666669</v>
      </c>
      <c r="AX436" s="106">
        <f t="shared" si="481"/>
        <v>3.529593298999032</v>
      </c>
      <c r="AY436" s="79">
        <f>AX436/(($C436/AR$3))</f>
        <v>0.31728026602264026</v>
      </c>
      <c r="AZ436" s="76">
        <f t="shared" si="482"/>
        <v>328</v>
      </c>
      <c r="BA436" s="76">
        <f t="shared" si="483"/>
        <v>10</v>
      </c>
      <c r="BB436" s="76">
        <v>1</v>
      </c>
      <c r="BC436" s="67">
        <f t="shared" si="484"/>
        <v>1.51</v>
      </c>
      <c r="BD436" s="75">
        <f>BD435*BB436</f>
        <v>2.459086221312E+17</v>
      </c>
      <c r="BE436" s="75">
        <f t="shared" si="485"/>
        <v>1.2179362236914074E+20</v>
      </c>
      <c r="BF436" s="75">
        <f t="shared" si="486"/>
        <v>5.5920071181399373E+20</v>
      </c>
      <c r="BG436" s="75">
        <f t="shared" si="487"/>
        <v>3.8685626227669239E+27</v>
      </c>
      <c r="BH436" s="75">
        <f t="shared" si="488"/>
        <v>363178.66666666669</v>
      </c>
      <c r="BI436" s="106">
        <f t="shared" si="489"/>
        <v>4.5913792605587229</v>
      </c>
      <c r="BJ436" s="79">
        <f>BI436/(($C436/BC$3))</f>
        <v>0.47035160674651777</v>
      </c>
      <c r="BK436" s="76">
        <f t="shared" si="490"/>
        <v>278</v>
      </c>
      <c r="BL436" s="76">
        <f t="shared" si="491"/>
        <v>10</v>
      </c>
      <c r="BM436" s="76">
        <v>1</v>
      </c>
      <c r="BN436" s="67">
        <f t="shared" si="492"/>
        <v>1.76</v>
      </c>
      <c r="BO436" s="75">
        <f>BO435*BM436</f>
        <v>72861813964800</v>
      </c>
      <c r="BP436" s="75">
        <f t="shared" si="493"/>
        <v>3.5649828336697344E+16</v>
      </c>
      <c r="BQ436" s="75">
        <f t="shared" si="494"/>
        <v>5.4609444513085133E+17</v>
      </c>
      <c r="BR436" s="75">
        <f t="shared" si="495"/>
        <v>3.8685626227669239E+27</v>
      </c>
      <c r="BS436" s="75">
        <f t="shared" si="496"/>
        <v>363178.66666666669</v>
      </c>
      <c r="BT436" s="106">
        <f t="shared" si="497"/>
        <v>15.318291015968532</v>
      </c>
      <c r="BU436" s="79">
        <f>BT436/(($C436/BN$3))</f>
        <v>1.8290496735484814</v>
      </c>
      <c r="BV436" s="76">
        <f t="shared" si="498"/>
        <v>223</v>
      </c>
      <c r="BW436" s="76">
        <f t="shared" si="499"/>
        <v>10</v>
      </c>
      <c r="BX436" s="76">
        <v>1</v>
      </c>
      <c r="BY436" s="67">
        <f t="shared" si="500"/>
        <v>2.0350000000000001</v>
      </c>
      <c r="BZ436" s="75">
        <f>BZ435*BX436</f>
        <v>371743948800</v>
      </c>
      <c r="CA436" s="75">
        <f t="shared" si="501"/>
        <v>168699262685184</v>
      </c>
      <c r="CB436" s="75">
        <f t="shared" si="502"/>
        <v>266647678286547.62</v>
      </c>
      <c r="CC436" s="75">
        <f t="shared" si="503"/>
        <v>3.8685626227669239E+27</v>
      </c>
      <c r="CD436" s="75">
        <f t="shared" si="504"/>
        <v>363178.66666666669</v>
      </c>
      <c r="CE436" s="106">
        <f t="shared" si="505"/>
        <v>1.5806096247388397</v>
      </c>
      <c r="CF436" s="79">
        <f>CE436/(($C436/BY$3))</f>
        <v>0.21821849296767565</v>
      </c>
      <c r="CG436" s="76">
        <f t="shared" si="506"/>
        <v>173</v>
      </c>
      <c r="CH436" s="76">
        <f t="shared" si="507"/>
        <v>10</v>
      </c>
      <c r="CI436" s="76">
        <v>1</v>
      </c>
      <c r="CJ436" s="67">
        <f t="shared" si="508"/>
        <v>2.2850000000000001</v>
      </c>
      <c r="CK436" s="75">
        <f>CK435*CI436</f>
        <v>135475200</v>
      </c>
      <c r="CL436" s="75">
        <f t="shared" si="509"/>
        <v>53554023936</v>
      </c>
      <c r="CM436" s="75">
        <f t="shared" si="510"/>
        <v>260398123326.70575</v>
      </c>
      <c r="CN436" s="75">
        <f t="shared" si="511"/>
        <v>3.8685626227669239E+27</v>
      </c>
      <c r="CO436" s="75">
        <f t="shared" si="512"/>
        <v>363178.66666666669</v>
      </c>
      <c r="CP436" s="106">
        <f t="shared" si="513"/>
        <v>4.8623446790458882</v>
      </c>
      <c r="CQ436" s="79">
        <f>CP436/(($C436/CJ$3))</f>
        <v>0.75376238749117064</v>
      </c>
      <c r="CR436" s="76">
        <f t="shared" si="514"/>
        <v>110</v>
      </c>
      <c r="CS436" s="76">
        <f t="shared" si="515"/>
        <v>10</v>
      </c>
      <c r="CT436" s="76">
        <v>1</v>
      </c>
      <c r="CU436" s="67">
        <f t="shared" si="516"/>
        <v>2.6</v>
      </c>
      <c r="CV436" s="75">
        <f>CV435*CT436</f>
        <v>57600</v>
      </c>
      <c r="CW436" s="75">
        <f t="shared" si="517"/>
        <v>16473600</v>
      </c>
      <c r="CX436" s="75">
        <f t="shared" si="518"/>
        <v>41943040.000000305</v>
      </c>
      <c r="CY436" s="75">
        <f t="shared" si="519"/>
        <v>3.8685626227669239E+27</v>
      </c>
      <c r="CZ436" s="75">
        <f t="shared" si="520"/>
        <v>363178.66666666669</v>
      </c>
      <c r="DA436" s="106">
        <f t="shared" si="521"/>
        <v>2.5460761460761647</v>
      </c>
      <c r="DB436" s="79">
        <f>DA436/(($C436/CU$3))</f>
        <v>0.4491043405561756</v>
      </c>
    </row>
    <row r="437" spans="1:106">
      <c r="A437" s="67">
        <v>8192</v>
      </c>
      <c r="B437" s="67">
        <f t="shared" si="449"/>
        <v>14.366666666666667</v>
      </c>
      <c r="C437" s="88">
        <f t="shared" si="523"/>
        <v>14.74</v>
      </c>
      <c r="D437" s="92"/>
      <c r="E437" s="70">
        <f t="shared" si="450"/>
        <v>8.8876230419507626E+25</v>
      </c>
      <c r="F437" s="67">
        <f t="shared" si="522"/>
        <v>86.200000000000045</v>
      </c>
      <c r="G437" s="71">
        <v>431</v>
      </c>
      <c r="H437" s="76">
        <f t="shared" si="451"/>
        <v>431</v>
      </c>
      <c r="I437" s="76">
        <f t="shared" si="452"/>
        <v>10</v>
      </c>
      <c r="J437" s="76">
        <v>1</v>
      </c>
      <c r="K437" s="67">
        <f t="shared" si="453"/>
        <v>1</v>
      </c>
      <c r="L437" s="75">
        <f>L436*J437</f>
        <v>1.9918598392627201E+23</v>
      </c>
      <c r="M437" s="75">
        <f t="shared" si="454"/>
        <v>8.5849159072223231E+25</v>
      </c>
      <c r="N437" s="75">
        <f t="shared" si="455"/>
        <v>8.8876230419507622E+26</v>
      </c>
      <c r="O437" s="75">
        <f t="shared" si="456"/>
        <v>4.4438115209753812E+27</v>
      </c>
      <c r="P437" s="75">
        <f t="shared" si="457"/>
        <v>363451.73333333334</v>
      </c>
      <c r="Q437" s="106">
        <f t="shared" si="524"/>
        <v>10.352603494314694</v>
      </c>
      <c r="R437" s="79">
        <f>Q437/(($C437/K$3))</f>
        <v>0.70234759120181101</v>
      </c>
      <c r="S437" s="76">
        <f t="shared" si="458"/>
        <v>421</v>
      </c>
      <c r="T437" s="76">
        <f t="shared" si="459"/>
        <v>10</v>
      </c>
      <c r="U437" s="76">
        <v>1</v>
      </c>
      <c r="V437" s="67">
        <f t="shared" si="460"/>
        <v>1.05</v>
      </c>
      <c r="W437" s="75">
        <f>W436*U437</f>
        <v>1.9918598392627201E+23</v>
      </c>
      <c r="X437" s="75">
        <f t="shared" si="461"/>
        <v>8.8050164194608541E+25</v>
      </c>
      <c r="Y437" s="75">
        <f t="shared" si="462"/>
        <v>2.2219057604876888E+26</v>
      </c>
      <c r="Z437" s="75">
        <f t="shared" si="463"/>
        <v>4.4438115209753812E+27</v>
      </c>
      <c r="AA437" s="75">
        <f t="shared" si="464"/>
        <v>363451.73333333334</v>
      </c>
      <c r="AB437" s="106">
        <f t="shared" si="465"/>
        <v>2.523454420342512</v>
      </c>
      <c r="AC437" s="79">
        <f>AB437/(($C437/V$3))</f>
        <v>0.17975760796198356</v>
      </c>
      <c r="AD437" s="76">
        <f t="shared" si="466"/>
        <v>396</v>
      </c>
      <c r="AE437" s="76">
        <f t="shared" si="467"/>
        <v>10</v>
      </c>
      <c r="AF437" s="76">
        <v>1</v>
      </c>
      <c r="AG437" s="67">
        <f t="shared" si="468"/>
        <v>1.175</v>
      </c>
      <c r="AH437" s="75">
        <f>AH436*AF437</f>
        <v>8.8527103967232E+20</v>
      </c>
      <c r="AI437" s="75">
        <f t="shared" si="469"/>
        <v>4.1191661475953053E+23</v>
      </c>
      <c r="AJ437" s="75">
        <f t="shared" si="470"/>
        <v>6.9434555015240169E+24</v>
      </c>
      <c r="AK437" s="75">
        <f t="shared" si="471"/>
        <v>4.4438115209753812E+27</v>
      </c>
      <c r="AL437" s="75">
        <f t="shared" si="472"/>
        <v>363451.73333333334</v>
      </c>
      <c r="AM437" s="106">
        <f t="shared" si="473"/>
        <v>16.856458935451002</v>
      </c>
      <c r="AN437" s="79">
        <f>AM437/(($C437/AG$3))</f>
        <v>1.3437136532669558</v>
      </c>
      <c r="AO437" s="76">
        <f t="shared" si="474"/>
        <v>366</v>
      </c>
      <c r="AP437" s="76">
        <f t="shared" si="475"/>
        <v>10</v>
      </c>
      <c r="AQ437" s="76">
        <v>1</v>
      </c>
      <c r="AR437" s="67">
        <f t="shared" si="476"/>
        <v>1.325</v>
      </c>
      <c r="AS437" s="75">
        <f>AS436*AQ437</f>
        <v>5.532943997952E+19</v>
      </c>
      <c r="AT437" s="75">
        <f t="shared" si="477"/>
        <v>2.6832011918068226E+22</v>
      </c>
      <c r="AU437" s="75">
        <f t="shared" si="478"/>
        <v>1.0849149221131256E+23</v>
      </c>
      <c r="AV437" s="75">
        <f t="shared" si="479"/>
        <v>4.4438115209753812E+27</v>
      </c>
      <c r="AW437" s="75">
        <f t="shared" si="480"/>
        <v>363451.73333333334</v>
      </c>
      <c r="AX437" s="106">
        <f t="shared" si="481"/>
        <v>4.0433603168704702</v>
      </c>
      <c r="AY437" s="79">
        <f>AX437/(($C437/AR$3))</f>
        <v>0.36346352916237262</v>
      </c>
      <c r="AZ437" s="76">
        <f t="shared" si="482"/>
        <v>329</v>
      </c>
      <c r="BA437" s="76">
        <f t="shared" si="483"/>
        <v>10</v>
      </c>
      <c r="BB437" s="76">
        <v>1</v>
      </c>
      <c r="BC437" s="67">
        <f t="shared" si="484"/>
        <v>1.51</v>
      </c>
      <c r="BD437" s="75">
        <f>BD436*BB437</f>
        <v>2.459086221312E+17</v>
      </c>
      <c r="BE437" s="75">
        <f t="shared" si="485"/>
        <v>1.2216494438855885E+20</v>
      </c>
      <c r="BF437" s="75">
        <f t="shared" si="486"/>
        <v>6.4235293777390574E+20</v>
      </c>
      <c r="BG437" s="75">
        <f t="shared" si="487"/>
        <v>4.4438115209753812E+27</v>
      </c>
      <c r="BH437" s="75">
        <f t="shared" si="488"/>
        <v>363451.73333333334</v>
      </c>
      <c r="BI437" s="106">
        <f t="shared" si="489"/>
        <v>5.2580790748844661</v>
      </c>
      <c r="BJ437" s="79">
        <f>BI437/(($C437/BC$3))</f>
        <v>0.53864989166048471</v>
      </c>
      <c r="BK437" s="76">
        <f t="shared" si="490"/>
        <v>279</v>
      </c>
      <c r="BL437" s="76">
        <f t="shared" si="491"/>
        <v>10</v>
      </c>
      <c r="BM437" s="76">
        <v>1</v>
      </c>
      <c r="BN437" s="67">
        <f t="shared" si="492"/>
        <v>1.76</v>
      </c>
      <c r="BO437" s="75">
        <f>BO436*BM437</f>
        <v>72861813964800</v>
      </c>
      <c r="BP437" s="75">
        <f t="shared" si="493"/>
        <v>3.5778065129275392E+16</v>
      </c>
      <c r="BQ437" s="75">
        <f t="shared" si="494"/>
        <v>6.2729779079482765E+17</v>
      </c>
      <c r="BR437" s="75">
        <f t="shared" si="495"/>
        <v>4.4438115209753812E+27</v>
      </c>
      <c r="BS437" s="75">
        <f t="shared" si="496"/>
        <v>363451.73333333334</v>
      </c>
      <c r="BT437" s="106">
        <f t="shared" si="497"/>
        <v>17.533027248070535</v>
      </c>
      <c r="BU437" s="79">
        <f>BT437/(($C437/BN$3))</f>
        <v>2.0934957908143921</v>
      </c>
      <c r="BV437" s="76">
        <f t="shared" si="498"/>
        <v>224</v>
      </c>
      <c r="BW437" s="76">
        <f t="shared" si="499"/>
        <v>10</v>
      </c>
      <c r="BX437" s="76">
        <v>1</v>
      </c>
      <c r="BY437" s="67">
        <f t="shared" si="500"/>
        <v>2.0350000000000001</v>
      </c>
      <c r="BZ437" s="75">
        <f>BZ436*BX437</f>
        <v>371743948800</v>
      </c>
      <c r="CA437" s="75">
        <f t="shared" si="501"/>
        <v>169455761620992</v>
      </c>
      <c r="CB437" s="75">
        <f t="shared" si="502"/>
        <v>306297749411535.87</v>
      </c>
      <c r="CC437" s="75">
        <f t="shared" si="503"/>
        <v>4.4438115209753812E+27</v>
      </c>
      <c r="CD437" s="75">
        <f t="shared" si="504"/>
        <v>363451.73333333334</v>
      </c>
      <c r="CE437" s="106">
        <f t="shared" si="505"/>
        <v>1.8075381237057451</v>
      </c>
      <c r="CF437" s="79">
        <f>CE437/(($C437/BY$3))</f>
        <v>0.24954817379519614</v>
      </c>
      <c r="CG437" s="76">
        <f t="shared" si="506"/>
        <v>174</v>
      </c>
      <c r="CH437" s="76">
        <f t="shared" si="507"/>
        <v>10</v>
      </c>
      <c r="CI437" s="76">
        <v>1</v>
      </c>
      <c r="CJ437" s="67">
        <f t="shared" si="508"/>
        <v>2.2850000000000001</v>
      </c>
      <c r="CK437" s="75">
        <f>CK436*CI437</f>
        <v>135475200</v>
      </c>
      <c r="CL437" s="75">
        <f t="shared" si="509"/>
        <v>53863584768</v>
      </c>
      <c r="CM437" s="75">
        <f t="shared" si="510"/>
        <v>299118895909.70197</v>
      </c>
      <c r="CN437" s="75">
        <f t="shared" si="511"/>
        <v>4.4438115209753812E+27</v>
      </c>
      <c r="CO437" s="75">
        <f t="shared" si="512"/>
        <v>363451.73333333334</v>
      </c>
      <c r="CP437" s="106">
        <f t="shared" si="513"/>
        <v>5.5532675219828018</v>
      </c>
      <c r="CQ437" s="79">
        <f>CP437/(($C437/CJ$3))</f>
        <v>0.86086949034808025</v>
      </c>
      <c r="CR437" s="76">
        <f t="shared" si="514"/>
        <v>111</v>
      </c>
      <c r="CS437" s="76">
        <f t="shared" si="515"/>
        <v>10</v>
      </c>
      <c r="CT437" s="76">
        <v>1</v>
      </c>
      <c r="CU437" s="67">
        <f t="shared" si="516"/>
        <v>2.6</v>
      </c>
      <c r="CV437" s="75">
        <f>CV436*CT437</f>
        <v>57600</v>
      </c>
      <c r="CW437" s="75">
        <f t="shared" si="517"/>
        <v>16623360</v>
      </c>
      <c r="CX437" s="75">
        <f t="shared" si="518"/>
        <v>48179901.051575184</v>
      </c>
      <c r="CY437" s="75">
        <f t="shared" si="519"/>
        <v>4.4438115209753812E+27</v>
      </c>
      <c r="CZ437" s="75">
        <f t="shared" si="520"/>
        <v>363451.73333333334</v>
      </c>
      <c r="DA437" s="106">
        <f t="shared" si="521"/>
        <v>2.8983250709588906</v>
      </c>
      <c r="DB437" s="79">
        <f>DA437/(($C437/CU$3))</f>
        <v>0.51123780084756543</v>
      </c>
    </row>
    <row r="438" spans="1:106">
      <c r="A438" s="67">
        <v>8192</v>
      </c>
      <c r="B438" s="67">
        <f t="shared" si="449"/>
        <v>14.4</v>
      </c>
      <c r="C438" s="88">
        <f t="shared" si="523"/>
        <v>14.74</v>
      </c>
      <c r="D438" s="92"/>
      <c r="E438" s="70">
        <f t="shared" si="450"/>
        <v>1.0209197968122586E+26</v>
      </c>
      <c r="F438" s="67">
        <f t="shared" si="522"/>
        <v>86.400000000000048</v>
      </c>
      <c r="G438" s="71">
        <v>432</v>
      </c>
      <c r="H438" s="76">
        <f t="shared" si="451"/>
        <v>432</v>
      </c>
      <c r="I438" s="76">
        <f t="shared" si="452"/>
        <v>10</v>
      </c>
      <c r="J438" s="76">
        <v>1</v>
      </c>
      <c r="K438" s="67">
        <f t="shared" si="453"/>
        <v>1</v>
      </c>
      <c r="L438" s="75">
        <f>L437*J438</f>
        <v>1.9918598392627201E+23</v>
      </c>
      <c r="M438" s="75">
        <f t="shared" si="454"/>
        <v>8.6048345056149506E+25</v>
      </c>
      <c r="N438" s="75">
        <f t="shared" si="455"/>
        <v>1.0209197968122586E+27</v>
      </c>
      <c r="O438" s="75">
        <f t="shared" si="456"/>
        <v>5.1045989840612928E+27</v>
      </c>
      <c r="P438" s="75">
        <f t="shared" si="457"/>
        <v>363724.79999999999</v>
      </c>
      <c r="Q438" s="106">
        <f t="shared" si="524"/>
        <v>11.864490783013588</v>
      </c>
      <c r="R438" s="79">
        <f>Q438/(($C438/K$3))</f>
        <v>0.8049179635694429</v>
      </c>
      <c r="S438" s="76">
        <f t="shared" si="458"/>
        <v>422</v>
      </c>
      <c r="T438" s="76">
        <f t="shared" si="459"/>
        <v>10</v>
      </c>
      <c r="U438" s="76">
        <v>1</v>
      </c>
      <c r="V438" s="67">
        <f t="shared" si="460"/>
        <v>1.05</v>
      </c>
      <c r="W438" s="75">
        <f>W437*U438</f>
        <v>1.9918598392627201E+23</v>
      </c>
      <c r="X438" s="75">
        <f t="shared" si="461"/>
        <v>8.8259309477731134E+25</v>
      </c>
      <c r="Y438" s="75">
        <f t="shared" si="462"/>
        <v>2.5522994920306451E+26</v>
      </c>
      <c r="Z438" s="75">
        <f t="shared" si="463"/>
        <v>5.1045989840612928E+27</v>
      </c>
      <c r="AA438" s="75">
        <f t="shared" si="464"/>
        <v>363724.79999999999</v>
      </c>
      <c r="AB438" s="106">
        <f t="shared" si="465"/>
        <v>2.8918190127859775</v>
      </c>
      <c r="AC438" s="79">
        <f>AB438/(($C438/V$3))</f>
        <v>0.20599796224052078</v>
      </c>
      <c r="AD438" s="76">
        <f t="shared" si="466"/>
        <v>397</v>
      </c>
      <c r="AE438" s="76">
        <f t="shared" si="467"/>
        <v>10</v>
      </c>
      <c r="AF438" s="76">
        <v>1</v>
      </c>
      <c r="AG438" s="67">
        <f t="shared" si="468"/>
        <v>1.175</v>
      </c>
      <c r="AH438" s="75">
        <f>AH437*AF438</f>
        <v>8.8527103967232E+20</v>
      </c>
      <c r="AI438" s="75">
        <f t="shared" si="469"/>
        <v>4.1295680823114545E+23</v>
      </c>
      <c r="AJ438" s="75">
        <f t="shared" si="470"/>
        <v>7.975935912595751E+24</v>
      </c>
      <c r="AK438" s="75">
        <f t="shared" si="471"/>
        <v>5.1045989840612928E+27</v>
      </c>
      <c r="AL438" s="75">
        <f t="shared" si="472"/>
        <v>363724.79999999999</v>
      </c>
      <c r="AM438" s="106">
        <f t="shared" si="473"/>
        <v>19.314213384106161</v>
      </c>
      <c r="AN438" s="79">
        <f>AM438/(($C438/AG$3))</f>
        <v>1.53963369920792</v>
      </c>
      <c r="AO438" s="76">
        <f t="shared" si="474"/>
        <v>367</v>
      </c>
      <c r="AP438" s="76">
        <f t="shared" si="475"/>
        <v>10</v>
      </c>
      <c r="AQ438" s="76">
        <v>1</v>
      </c>
      <c r="AR438" s="67">
        <f t="shared" si="476"/>
        <v>1.325</v>
      </c>
      <c r="AS438" s="75">
        <f>AS437*AQ438</f>
        <v>5.532943997952E+19</v>
      </c>
      <c r="AT438" s="75">
        <f t="shared" si="477"/>
        <v>2.6905323426041085E+22</v>
      </c>
      <c r="AU438" s="75">
        <f t="shared" si="478"/>
        <v>1.2462399863430836E+23</v>
      </c>
      <c r="AV438" s="75">
        <f t="shared" si="479"/>
        <v>5.1045989840612928E+27</v>
      </c>
      <c r="AW438" s="75">
        <f t="shared" si="480"/>
        <v>363724.79999999999</v>
      </c>
      <c r="AX438" s="106">
        <f t="shared" si="481"/>
        <v>4.6319457551544412</v>
      </c>
      <c r="AY438" s="79">
        <f>AX438/(($C438/AR$3))</f>
        <v>0.4163723287367459</v>
      </c>
      <c r="AZ438" s="76">
        <f t="shared" si="482"/>
        <v>330</v>
      </c>
      <c r="BA438" s="76">
        <f t="shared" si="483"/>
        <v>10</v>
      </c>
      <c r="BB438" s="76">
        <v>1</v>
      </c>
      <c r="BC438" s="67">
        <f t="shared" si="484"/>
        <v>1.51</v>
      </c>
      <c r="BD438" s="75">
        <f>BD437*BB438</f>
        <v>2.459086221312E+17</v>
      </c>
      <c r="BE438" s="75">
        <f t="shared" si="485"/>
        <v>1.2253626640797696E+20</v>
      </c>
      <c r="BF438" s="75">
        <f t="shared" si="486"/>
        <v>7.3786976294839832E+20</v>
      </c>
      <c r="BG438" s="75">
        <f t="shared" si="487"/>
        <v>5.1045989840612928E+27</v>
      </c>
      <c r="BH438" s="75">
        <f t="shared" si="488"/>
        <v>363724.79999999999</v>
      </c>
      <c r="BI438" s="106">
        <f t="shared" si="489"/>
        <v>6.0216439147224081</v>
      </c>
      <c r="BJ438" s="79">
        <f>BI438/(($C438/BC$3))</f>
        <v>0.61687125585012459</v>
      </c>
      <c r="BK438" s="76">
        <f t="shared" si="490"/>
        <v>280</v>
      </c>
      <c r="BL438" s="76">
        <f t="shared" si="491"/>
        <v>10</v>
      </c>
      <c r="BM438" s="76">
        <v>15</v>
      </c>
      <c r="BN438" s="67">
        <f t="shared" si="492"/>
        <v>1.76</v>
      </c>
      <c r="BO438" s="75">
        <f>BO437*BM438</f>
        <v>1092927209472000</v>
      </c>
      <c r="BP438" s="75">
        <f t="shared" si="493"/>
        <v>5.385945288278016E+17</v>
      </c>
      <c r="BQ438" s="75">
        <f t="shared" si="494"/>
        <v>7.205759403792928E+17</v>
      </c>
      <c r="BR438" s="75">
        <f t="shared" si="495"/>
        <v>5.1045989840612928E+27</v>
      </c>
      <c r="BS438" s="75">
        <f t="shared" si="496"/>
        <v>363724.79999999999</v>
      </c>
      <c r="BT438" s="106">
        <f t="shared" si="497"/>
        <v>1.3378820277798884</v>
      </c>
      <c r="BU438" s="79">
        <f>BT438/(($C438/BN$3))</f>
        <v>0.15974710779461354</v>
      </c>
      <c r="BV438" s="76">
        <f t="shared" si="498"/>
        <v>225</v>
      </c>
      <c r="BW438" s="76">
        <f t="shared" si="499"/>
        <v>10</v>
      </c>
      <c r="BX438" s="76">
        <v>1</v>
      </c>
      <c r="BY438" s="67">
        <f t="shared" si="500"/>
        <v>2.0350000000000001</v>
      </c>
      <c r="BZ438" s="75">
        <f>BZ437*BX438</f>
        <v>371743948800</v>
      </c>
      <c r="CA438" s="75">
        <f t="shared" si="501"/>
        <v>170212260556800</v>
      </c>
      <c r="CB438" s="75">
        <f t="shared" si="502"/>
        <v>351843720888325.37</v>
      </c>
      <c r="CC438" s="75">
        <f t="shared" si="503"/>
        <v>5.1045989840612928E+27</v>
      </c>
      <c r="CD438" s="75">
        <f t="shared" si="504"/>
        <v>363724.79999999999</v>
      </c>
      <c r="CE438" s="106">
        <f t="shared" si="505"/>
        <v>2.067087997876127</v>
      </c>
      <c r="CF438" s="79">
        <f>CE438/(($C438/BY$3))</f>
        <v>0.28538155194558468</v>
      </c>
      <c r="CG438" s="76">
        <f t="shared" si="506"/>
        <v>175</v>
      </c>
      <c r="CH438" s="76">
        <f t="shared" si="507"/>
        <v>10</v>
      </c>
      <c r="CI438" s="76">
        <v>1</v>
      </c>
      <c r="CJ438" s="67">
        <f t="shared" si="508"/>
        <v>2.2850000000000001</v>
      </c>
      <c r="CK438" s="75">
        <f>CK437*CI438</f>
        <v>135475200</v>
      </c>
      <c r="CL438" s="75">
        <f t="shared" si="509"/>
        <v>54173145600</v>
      </c>
      <c r="CM438" s="75">
        <f t="shared" si="510"/>
        <v>343597383680.00397</v>
      </c>
      <c r="CN438" s="75">
        <f t="shared" si="511"/>
        <v>5.1045989840612928E+27</v>
      </c>
      <c r="CO438" s="75">
        <f t="shared" si="512"/>
        <v>363724.79999999999</v>
      </c>
      <c r="CP438" s="106">
        <f t="shared" si="513"/>
        <v>6.3425776715466187</v>
      </c>
      <c r="CQ438" s="79">
        <f>CP438/(($C438/CJ$3))</f>
        <v>0.98322862818751866</v>
      </c>
      <c r="CR438" s="76">
        <f t="shared" si="514"/>
        <v>112</v>
      </c>
      <c r="CS438" s="76">
        <f t="shared" si="515"/>
        <v>10</v>
      </c>
      <c r="CT438" s="76">
        <v>1</v>
      </c>
      <c r="CU438" s="67">
        <f t="shared" si="516"/>
        <v>2.6</v>
      </c>
      <c r="CV438" s="75">
        <f>CV437*CT438</f>
        <v>57600</v>
      </c>
      <c r="CW438" s="75">
        <f t="shared" si="517"/>
        <v>16773120</v>
      </c>
      <c r="CX438" s="75">
        <f t="shared" si="518"/>
        <v>55344173.08186435</v>
      </c>
      <c r="CY438" s="75">
        <f t="shared" si="519"/>
        <v>5.1045989840612928E+27</v>
      </c>
      <c r="CZ438" s="75">
        <f t="shared" si="520"/>
        <v>363724.79999999999</v>
      </c>
      <c r="DA438" s="106">
        <f t="shared" si="521"/>
        <v>3.2995753373173478</v>
      </c>
      <c r="DB438" s="79">
        <f>DA438/(($C438/CU$3))</f>
        <v>0.58201464565977634</v>
      </c>
    </row>
    <row r="439" spans="1:106">
      <c r="A439" s="67">
        <v>8192</v>
      </c>
      <c r="B439" s="67">
        <f t="shared" si="449"/>
        <v>14.433333333333334</v>
      </c>
      <c r="C439" s="88">
        <f t="shared" si="523"/>
        <v>14.74</v>
      </c>
      <c r="D439" s="92"/>
      <c r="E439" s="70">
        <f t="shared" si="450"/>
        <v>1.1727288911821489E+26</v>
      </c>
      <c r="F439" s="67">
        <f t="shared" si="522"/>
        <v>86.600000000000051</v>
      </c>
      <c r="G439" s="71">
        <v>433</v>
      </c>
      <c r="H439" s="76">
        <f t="shared" si="451"/>
        <v>433</v>
      </c>
      <c r="I439" s="76">
        <f t="shared" si="452"/>
        <v>10</v>
      </c>
      <c r="J439" s="76">
        <v>1</v>
      </c>
      <c r="K439" s="67">
        <f t="shared" si="453"/>
        <v>1</v>
      </c>
      <c r="L439" s="75">
        <f>L438*J439</f>
        <v>1.9918598392627201E+23</v>
      </c>
      <c r="M439" s="75">
        <f t="shared" si="454"/>
        <v>8.6247531040075781E+25</v>
      </c>
      <c r="N439" s="75">
        <f t="shared" si="455"/>
        <v>1.1727288911821488E+27</v>
      </c>
      <c r="O439" s="75">
        <f t="shared" si="456"/>
        <v>5.8636444559107438E+27</v>
      </c>
      <c r="P439" s="75">
        <f t="shared" si="457"/>
        <v>363997.8666666667</v>
      </c>
      <c r="Q439" s="106">
        <f t="shared" si="524"/>
        <v>13.597245938984949</v>
      </c>
      <c r="R439" s="79">
        <f>Q439/(($C439/K$3))</f>
        <v>0.92247258744809701</v>
      </c>
      <c r="S439" s="76">
        <f t="shared" si="458"/>
        <v>423</v>
      </c>
      <c r="T439" s="76">
        <f t="shared" si="459"/>
        <v>10</v>
      </c>
      <c r="U439" s="76">
        <v>1</v>
      </c>
      <c r="V439" s="67">
        <f t="shared" si="460"/>
        <v>1.05</v>
      </c>
      <c r="W439" s="75">
        <f>W438*U439</f>
        <v>1.9918598392627201E+23</v>
      </c>
      <c r="X439" s="75">
        <f t="shared" si="461"/>
        <v>8.8468454760853726E+25</v>
      </c>
      <c r="Y439" s="75">
        <f t="shared" si="462"/>
        <v>2.9318222279553707E+26</v>
      </c>
      <c r="Z439" s="75">
        <f t="shared" si="463"/>
        <v>5.8636444559107438E+27</v>
      </c>
      <c r="AA439" s="75">
        <f t="shared" si="464"/>
        <v>363997.8666666667</v>
      </c>
      <c r="AB439" s="106">
        <f t="shared" si="465"/>
        <v>3.3139747222675222</v>
      </c>
      <c r="AC439" s="79">
        <f>AB439/(($C439/V$3))</f>
        <v>0.23607011250888049</v>
      </c>
      <c r="AD439" s="76">
        <f t="shared" si="466"/>
        <v>398</v>
      </c>
      <c r="AE439" s="76">
        <f t="shared" si="467"/>
        <v>10</v>
      </c>
      <c r="AF439" s="76">
        <v>1</v>
      </c>
      <c r="AG439" s="67">
        <f t="shared" si="468"/>
        <v>1.175</v>
      </c>
      <c r="AH439" s="75">
        <f>AH438*AF439</f>
        <v>8.8527103967232E+20</v>
      </c>
      <c r="AI439" s="75">
        <f t="shared" si="469"/>
        <v>4.1399700170276051E+23</v>
      </c>
      <c r="AJ439" s="75">
        <f t="shared" si="470"/>
        <v>9.1619444623605151E+24</v>
      </c>
      <c r="AK439" s="75">
        <f t="shared" si="471"/>
        <v>5.8636444559107438E+27</v>
      </c>
      <c r="AL439" s="75">
        <f t="shared" si="472"/>
        <v>363997.8666666667</v>
      </c>
      <c r="AM439" s="106">
        <f t="shared" si="473"/>
        <v>22.130460908358369</v>
      </c>
      <c r="AN439" s="79">
        <f>AM439/(($C439/AG$3))</f>
        <v>1.7641310425590968</v>
      </c>
      <c r="AO439" s="76">
        <f t="shared" si="474"/>
        <v>368</v>
      </c>
      <c r="AP439" s="76">
        <f t="shared" si="475"/>
        <v>10</v>
      </c>
      <c r="AQ439" s="76">
        <v>1</v>
      </c>
      <c r="AR439" s="67">
        <f t="shared" si="476"/>
        <v>1.325</v>
      </c>
      <c r="AS439" s="75">
        <f>AS438*AQ439</f>
        <v>5.532943997952E+19</v>
      </c>
      <c r="AT439" s="75">
        <f t="shared" si="477"/>
        <v>2.6978634934013949E+22</v>
      </c>
      <c r="AU439" s="75">
        <f t="shared" si="478"/>
        <v>1.4315538222438278E+23</v>
      </c>
      <c r="AV439" s="75">
        <f t="shared" si="479"/>
        <v>5.8636444559107438E+27</v>
      </c>
      <c r="AW439" s="75">
        <f t="shared" si="480"/>
        <v>363997.8666666667</v>
      </c>
      <c r="AX439" s="106">
        <f t="shared" si="481"/>
        <v>5.3062500224537406</v>
      </c>
      <c r="AY439" s="79">
        <f>AX439/(($C439/AR$3))</f>
        <v>0.47698651830062455</v>
      </c>
      <c r="AZ439" s="76">
        <f t="shared" si="482"/>
        <v>331</v>
      </c>
      <c r="BA439" s="76">
        <f t="shared" si="483"/>
        <v>10</v>
      </c>
      <c r="BB439" s="76">
        <v>1</v>
      </c>
      <c r="BC439" s="67">
        <f t="shared" si="484"/>
        <v>1.51</v>
      </c>
      <c r="BD439" s="75">
        <f>BD438*BB439</f>
        <v>2.459086221312E+17</v>
      </c>
      <c r="BE439" s="75">
        <f t="shared" si="485"/>
        <v>1.2290758842739507E+20</v>
      </c>
      <c r="BF439" s="75">
        <f t="shared" si="486"/>
        <v>8.475897829008773E+20</v>
      </c>
      <c r="BG439" s="75">
        <f t="shared" si="487"/>
        <v>5.8636444559107438E+27</v>
      </c>
      <c r="BH439" s="75">
        <f t="shared" si="488"/>
        <v>363997.8666666667</v>
      </c>
      <c r="BI439" s="106">
        <f t="shared" si="489"/>
        <v>6.8961550197657013</v>
      </c>
      <c r="BJ439" s="79">
        <f>BI439/(($C439/BC$3))</f>
        <v>0.70645821437219869</v>
      </c>
      <c r="BK439" s="76">
        <f t="shared" si="490"/>
        <v>281</v>
      </c>
      <c r="BL439" s="76">
        <f t="shared" si="491"/>
        <v>10</v>
      </c>
      <c r="BM439" s="76">
        <v>1</v>
      </c>
      <c r="BN439" s="67">
        <f t="shared" si="492"/>
        <v>1.76</v>
      </c>
      <c r="BO439" s="75">
        <f>BO438*BM439</f>
        <v>1092927209472000</v>
      </c>
      <c r="BP439" s="75">
        <f t="shared" si="493"/>
        <v>5.4051808071647232E+17</v>
      </c>
      <c r="BQ439" s="75">
        <f t="shared" si="494"/>
        <v>8.2772439736413542E+17</v>
      </c>
      <c r="BR439" s="75">
        <f t="shared" si="495"/>
        <v>5.8636444559107438E+27</v>
      </c>
      <c r="BS439" s="75">
        <f t="shared" si="496"/>
        <v>363997.8666666667</v>
      </c>
      <c r="BT439" s="106">
        <f t="shared" si="497"/>
        <v>1.5313537639054791</v>
      </c>
      <c r="BU439" s="79">
        <f>BT439/(($C439/BN$3))</f>
        <v>0.1828482106155796</v>
      </c>
      <c r="BV439" s="76">
        <f t="shared" si="498"/>
        <v>226</v>
      </c>
      <c r="BW439" s="76">
        <f t="shared" si="499"/>
        <v>10</v>
      </c>
      <c r="BX439" s="76">
        <v>1</v>
      </c>
      <c r="BY439" s="67">
        <f t="shared" si="500"/>
        <v>2.0350000000000001</v>
      </c>
      <c r="BZ439" s="75">
        <f>BZ438*BX439</f>
        <v>371743948800</v>
      </c>
      <c r="CA439" s="75">
        <f t="shared" si="501"/>
        <v>170968759492608</v>
      </c>
      <c r="CB439" s="75">
        <f t="shared" si="502"/>
        <v>404162303400455.25</v>
      </c>
      <c r="CC439" s="75">
        <f t="shared" si="503"/>
        <v>5.8636444559107438E+27</v>
      </c>
      <c r="CD439" s="75">
        <f t="shared" si="504"/>
        <v>363997.8666666667</v>
      </c>
      <c r="CE439" s="106">
        <f t="shared" si="505"/>
        <v>2.3639541200386938</v>
      </c>
      <c r="CF439" s="79">
        <f>CE439/(($C439/BY$3))</f>
        <v>0.32636680015459579</v>
      </c>
      <c r="CG439" s="76">
        <f t="shared" si="506"/>
        <v>176</v>
      </c>
      <c r="CH439" s="76">
        <f t="shared" si="507"/>
        <v>10</v>
      </c>
      <c r="CI439" s="76">
        <v>1</v>
      </c>
      <c r="CJ439" s="67">
        <f t="shared" si="508"/>
        <v>2.2850000000000001</v>
      </c>
      <c r="CK439" s="75">
        <f>CK438*CI439</f>
        <v>135475200</v>
      </c>
      <c r="CL439" s="75">
        <f t="shared" si="509"/>
        <v>54482706432</v>
      </c>
      <c r="CM439" s="75">
        <f t="shared" si="510"/>
        <v>394689749414.50568</v>
      </c>
      <c r="CN439" s="75">
        <f t="shared" si="511"/>
        <v>5.8636444559107438E+27</v>
      </c>
      <c r="CO439" s="75">
        <f t="shared" si="512"/>
        <v>363997.8666666667</v>
      </c>
      <c r="CP439" s="106">
        <f t="shared" si="513"/>
        <v>7.2443124665093306</v>
      </c>
      <c r="CQ439" s="79">
        <f>CP439/(($C439/CJ$3))</f>
        <v>1.1230158742180341</v>
      </c>
      <c r="CR439" s="76">
        <f t="shared" si="514"/>
        <v>113</v>
      </c>
      <c r="CS439" s="76">
        <f t="shared" si="515"/>
        <v>10</v>
      </c>
      <c r="CT439" s="76">
        <v>1</v>
      </c>
      <c r="CU439" s="67">
        <f t="shared" si="516"/>
        <v>2.6</v>
      </c>
      <c r="CV439" s="75">
        <f>CV438*CT439</f>
        <v>57600</v>
      </c>
      <c r="CW439" s="75">
        <f t="shared" si="517"/>
        <v>16922880</v>
      </c>
      <c r="CX439" s="75">
        <f t="shared" si="518"/>
        <v>63573760.577808768</v>
      </c>
      <c r="CY439" s="75">
        <f t="shared" si="519"/>
        <v>5.8636444559107438E+27</v>
      </c>
      <c r="CZ439" s="75">
        <f t="shared" si="520"/>
        <v>363997.8666666667</v>
      </c>
      <c r="DA439" s="106">
        <f t="shared" si="521"/>
        <v>3.7566750209071249</v>
      </c>
      <c r="DB439" s="79">
        <f>DA439/(($C439/CU$3))</f>
        <v>0.66264281237167733</v>
      </c>
    </row>
    <row r="440" spans="1:106">
      <c r="A440" s="67">
        <v>8192</v>
      </c>
      <c r="B440" s="67">
        <f t="shared" si="449"/>
        <v>14.466666666666667</v>
      </c>
      <c r="C440" s="88">
        <f t="shared" si="523"/>
        <v>14.74</v>
      </c>
      <c r="D440" s="92"/>
      <c r="E440" s="70">
        <f t="shared" si="450"/>
        <v>1.3471117481584315E+26</v>
      </c>
      <c r="F440" s="67">
        <f t="shared" si="522"/>
        <v>86.800000000000054</v>
      </c>
      <c r="G440" s="71">
        <v>434</v>
      </c>
      <c r="H440" s="76">
        <f t="shared" si="451"/>
        <v>434</v>
      </c>
      <c r="I440" s="76">
        <f t="shared" si="452"/>
        <v>10</v>
      </c>
      <c r="J440" s="76">
        <v>1</v>
      </c>
      <c r="K440" s="67">
        <f t="shared" si="453"/>
        <v>1</v>
      </c>
      <c r="L440" s="75">
        <f>L439*J440</f>
        <v>1.9918598392627201E+23</v>
      </c>
      <c r="M440" s="75">
        <f t="shared" si="454"/>
        <v>8.6446717024002056E+25</v>
      </c>
      <c r="N440" s="75">
        <f t="shared" si="455"/>
        <v>1.3471117481584313E+27</v>
      </c>
      <c r="O440" s="75">
        <f t="shared" si="456"/>
        <v>6.735558740792156E+27</v>
      </c>
      <c r="P440" s="75">
        <f t="shared" si="457"/>
        <v>364270.93333333335</v>
      </c>
      <c r="Q440" s="106">
        <f t="shared" si="524"/>
        <v>15.583145254485531</v>
      </c>
      <c r="R440" s="79">
        <f>Q440/(($C440/K$3))</f>
        <v>1.057201170589249</v>
      </c>
      <c r="S440" s="76">
        <f t="shared" si="458"/>
        <v>424</v>
      </c>
      <c r="T440" s="76">
        <f t="shared" si="459"/>
        <v>10</v>
      </c>
      <c r="U440" s="76">
        <v>1</v>
      </c>
      <c r="V440" s="67">
        <f t="shared" si="460"/>
        <v>1.05</v>
      </c>
      <c r="W440" s="75">
        <f>W439*U440</f>
        <v>1.9918598392627201E+23</v>
      </c>
      <c r="X440" s="75">
        <f t="shared" si="461"/>
        <v>8.8677600043976302E+25</v>
      </c>
      <c r="Y440" s="75">
        <f t="shared" si="462"/>
        <v>3.3677793703960762E+26</v>
      </c>
      <c r="Z440" s="75">
        <f t="shared" si="463"/>
        <v>6.735558740792156E+27</v>
      </c>
      <c r="AA440" s="75">
        <f t="shared" si="464"/>
        <v>364270.93333333335</v>
      </c>
      <c r="AB440" s="106">
        <f t="shared" si="465"/>
        <v>3.7977791107629812</v>
      </c>
      <c r="AC440" s="79">
        <f>AB440/(($C440/V$3))</f>
        <v>0.27053379011540912</v>
      </c>
      <c r="AD440" s="76">
        <f t="shared" si="466"/>
        <v>399</v>
      </c>
      <c r="AE440" s="76">
        <f t="shared" si="467"/>
        <v>10</v>
      </c>
      <c r="AF440" s="76">
        <v>1</v>
      </c>
      <c r="AG440" s="67">
        <f t="shared" si="468"/>
        <v>1.175</v>
      </c>
      <c r="AH440" s="75">
        <f>AH439*AF440</f>
        <v>8.8527103967232E+20</v>
      </c>
      <c r="AI440" s="75">
        <f t="shared" si="469"/>
        <v>4.1503719517437544E+23</v>
      </c>
      <c r="AJ440" s="75">
        <f t="shared" si="470"/>
        <v>1.0524310532487719E+25</v>
      </c>
      <c r="AK440" s="75">
        <f t="shared" si="471"/>
        <v>6.735558740792156E+27</v>
      </c>
      <c r="AL440" s="75">
        <f t="shared" si="472"/>
        <v>364270.93333333335</v>
      </c>
      <c r="AM440" s="106">
        <f t="shared" si="473"/>
        <v>25.357511699803176</v>
      </c>
      <c r="AN440" s="79">
        <f>AM440/(($C440/AG$3))</f>
        <v>2.0213755934374991</v>
      </c>
      <c r="AO440" s="76">
        <f t="shared" si="474"/>
        <v>369</v>
      </c>
      <c r="AP440" s="76">
        <f t="shared" si="475"/>
        <v>10</v>
      </c>
      <c r="AQ440" s="76">
        <v>1</v>
      </c>
      <c r="AR440" s="67">
        <f t="shared" si="476"/>
        <v>1.325</v>
      </c>
      <c r="AS440" s="75">
        <f>AS439*AQ440</f>
        <v>5.532943997952E+19</v>
      </c>
      <c r="AT440" s="75">
        <f t="shared" si="477"/>
        <v>2.7051946441986816E+22</v>
      </c>
      <c r="AU440" s="75">
        <f t="shared" si="478"/>
        <v>1.6444235207012031E+23</v>
      </c>
      <c r="AV440" s="75">
        <f t="shared" si="479"/>
        <v>6.735558740792156E+27</v>
      </c>
      <c r="AW440" s="75">
        <f t="shared" si="480"/>
        <v>364270.93333333335</v>
      </c>
      <c r="AX440" s="106">
        <f t="shared" si="481"/>
        <v>6.0787622961907255</v>
      </c>
      <c r="AY440" s="79">
        <f>AX440/(($C440/AR$3))</f>
        <v>0.54642876814468866</v>
      </c>
      <c r="AZ440" s="76">
        <f t="shared" si="482"/>
        <v>332</v>
      </c>
      <c r="BA440" s="76">
        <f t="shared" si="483"/>
        <v>10</v>
      </c>
      <c r="BB440" s="76">
        <v>1</v>
      </c>
      <c r="BC440" s="67">
        <f t="shared" si="484"/>
        <v>1.51</v>
      </c>
      <c r="BD440" s="75">
        <f>BD439*BB440</f>
        <v>2.459086221312E+17</v>
      </c>
      <c r="BE440" s="75">
        <f t="shared" si="485"/>
        <v>1.2327891044681318E+20</v>
      </c>
      <c r="BF440" s="75">
        <f t="shared" si="486"/>
        <v>9.7362498933053194E+20</v>
      </c>
      <c r="BG440" s="75">
        <f t="shared" si="487"/>
        <v>6.735558740792156E+27</v>
      </c>
      <c r="BH440" s="75">
        <f t="shared" si="488"/>
        <v>364270.93333333335</v>
      </c>
      <c r="BI440" s="106">
        <f t="shared" si="489"/>
        <v>7.8977416802413067</v>
      </c>
      <c r="BJ440" s="79">
        <f>BI440/(($C440/BC$3))</f>
        <v>0.80906308935986249</v>
      </c>
      <c r="BK440" s="76">
        <f t="shared" si="490"/>
        <v>282</v>
      </c>
      <c r="BL440" s="76">
        <f t="shared" si="491"/>
        <v>10</v>
      </c>
      <c r="BM440" s="76">
        <v>1</v>
      </c>
      <c r="BN440" s="67">
        <f t="shared" si="492"/>
        <v>1.76</v>
      </c>
      <c r="BO440" s="75">
        <f>BO439*BM440</f>
        <v>1092927209472000</v>
      </c>
      <c r="BP440" s="75">
        <f t="shared" si="493"/>
        <v>5.4244163260514304E+17</v>
      </c>
      <c r="BQ440" s="75">
        <f t="shared" si="494"/>
        <v>9.5080565364309427E+17</v>
      </c>
      <c r="BR440" s="75">
        <f t="shared" si="495"/>
        <v>6.735558740792156E+27</v>
      </c>
      <c r="BS440" s="75">
        <f t="shared" si="496"/>
        <v>364270.93333333335</v>
      </c>
      <c r="BT440" s="106">
        <f t="shared" si="497"/>
        <v>1.7528257355113628</v>
      </c>
      <c r="BU440" s="79">
        <f>BT440/(($C440/BN$3))</f>
        <v>0.20929262513568511</v>
      </c>
      <c r="BV440" s="76">
        <f t="shared" si="498"/>
        <v>227</v>
      </c>
      <c r="BW440" s="76">
        <f t="shared" si="499"/>
        <v>10</v>
      </c>
      <c r="BX440" s="76">
        <v>1</v>
      </c>
      <c r="BY440" s="67">
        <f t="shared" si="500"/>
        <v>2.0350000000000001</v>
      </c>
      <c r="BZ440" s="75">
        <f>BZ439*BX440</f>
        <v>371743948800</v>
      </c>
      <c r="CA440" s="75">
        <f t="shared" si="501"/>
        <v>171725258428416</v>
      </c>
      <c r="CB440" s="75">
        <f t="shared" si="502"/>
        <v>464260573067915.56</v>
      </c>
      <c r="CC440" s="75">
        <f t="shared" si="503"/>
        <v>6.735558740792156E+27</v>
      </c>
      <c r="CD440" s="75">
        <f t="shared" si="504"/>
        <v>364270.93333333335</v>
      </c>
      <c r="CE440" s="106">
        <f t="shared" si="505"/>
        <v>2.7035077851488194</v>
      </c>
      <c r="CF440" s="79">
        <f>CE440/(($C440/BY$3))</f>
        <v>0.37324547780039674</v>
      </c>
      <c r="CG440" s="76">
        <f t="shared" si="506"/>
        <v>177</v>
      </c>
      <c r="CH440" s="76">
        <f t="shared" si="507"/>
        <v>10</v>
      </c>
      <c r="CI440" s="76">
        <v>1</v>
      </c>
      <c r="CJ440" s="67">
        <f t="shared" si="508"/>
        <v>2.2850000000000001</v>
      </c>
      <c r="CK440" s="75">
        <f>CK439*CI440</f>
        <v>135475200</v>
      </c>
      <c r="CL440" s="75">
        <f t="shared" si="509"/>
        <v>54792267264</v>
      </c>
      <c r="CM440" s="75">
        <f t="shared" si="510"/>
        <v>453379465886.63477</v>
      </c>
      <c r="CN440" s="75">
        <f t="shared" si="511"/>
        <v>6.735558740792156E+27</v>
      </c>
      <c r="CO440" s="75">
        <f t="shared" si="512"/>
        <v>364270.93333333335</v>
      </c>
      <c r="CP440" s="106">
        <f t="shared" si="513"/>
        <v>8.2745155206329155</v>
      </c>
      <c r="CQ440" s="79">
        <f>CP440/(($C440/CJ$3))</f>
        <v>1.2827183151048991</v>
      </c>
      <c r="CR440" s="76">
        <f t="shared" si="514"/>
        <v>114</v>
      </c>
      <c r="CS440" s="76">
        <f t="shared" si="515"/>
        <v>10</v>
      </c>
      <c r="CT440" s="76">
        <v>1</v>
      </c>
      <c r="CU440" s="67">
        <f t="shared" si="516"/>
        <v>2.6</v>
      </c>
      <c r="CV440" s="75">
        <f>CV439*CT440</f>
        <v>57600</v>
      </c>
      <c r="CW440" s="75">
        <f t="shared" si="517"/>
        <v>17072640</v>
      </c>
      <c r="CX440" s="75">
        <f t="shared" si="518"/>
        <v>73027074.196704298</v>
      </c>
      <c r="CY440" s="75">
        <f t="shared" si="519"/>
        <v>6.735558740792156E+27</v>
      </c>
      <c r="CZ440" s="75">
        <f t="shared" si="520"/>
        <v>364270.93333333335</v>
      </c>
      <c r="DA440" s="106">
        <f t="shared" si="521"/>
        <v>4.2774330271536387</v>
      </c>
      <c r="DB440" s="79">
        <f>DA440/(($C440/CU$3))</f>
        <v>0.75449971985070963</v>
      </c>
    </row>
    <row r="441" spans="1:106">
      <c r="A441" s="67">
        <v>8192</v>
      </c>
      <c r="B441" s="67">
        <f t="shared" si="449"/>
        <v>14.5</v>
      </c>
      <c r="C441" s="88">
        <f t="shared" si="523"/>
        <v>14.74</v>
      </c>
      <c r="D441" s="92"/>
      <c r="E441" s="70">
        <f t="shared" si="450"/>
        <v>1.5474250491067704E+26</v>
      </c>
      <c r="F441" s="67">
        <f t="shared" si="522"/>
        <v>87.000000000000043</v>
      </c>
      <c r="G441" s="71">
        <v>435</v>
      </c>
      <c r="H441" s="76">
        <f t="shared" si="451"/>
        <v>435</v>
      </c>
      <c r="I441" s="76">
        <f t="shared" si="452"/>
        <v>10</v>
      </c>
      <c r="J441" s="76">
        <v>1</v>
      </c>
      <c r="K441" s="67">
        <f t="shared" si="453"/>
        <v>1</v>
      </c>
      <c r="L441" s="75">
        <f>L440*J441</f>
        <v>1.9918598392627201E+23</v>
      </c>
      <c r="M441" s="75">
        <f t="shared" si="454"/>
        <v>8.6645903007928332E+25</v>
      </c>
      <c r="N441" s="75">
        <f t="shared" si="455"/>
        <v>1.5474250491067704E+27</v>
      </c>
      <c r="O441" s="75">
        <f t="shared" si="456"/>
        <v>7.7371252455338521E+27</v>
      </c>
      <c r="P441" s="75">
        <f t="shared" si="457"/>
        <v>364544</v>
      </c>
      <c r="Q441" s="106">
        <f t="shared" si="524"/>
        <v>17.85918312796829</v>
      </c>
      <c r="R441" s="79">
        <f>Q441/(($C441/K$3))</f>
        <v>1.2116135093601281</v>
      </c>
      <c r="S441" s="76">
        <f t="shared" si="458"/>
        <v>425</v>
      </c>
      <c r="T441" s="76">
        <f t="shared" si="459"/>
        <v>10</v>
      </c>
      <c r="U441" s="76">
        <v>1</v>
      </c>
      <c r="V441" s="67">
        <f t="shared" si="460"/>
        <v>1.05</v>
      </c>
      <c r="W441" s="75">
        <f>W440*U441</f>
        <v>1.9918598392627201E+23</v>
      </c>
      <c r="X441" s="75">
        <f t="shared" si="461"/>
        <v>8.8886745327098877E+25</v>
      </c>
      <c r="Y441" s="75">
        <f t="shared" si="462"/>
        <v>3.8685626227669233E+26</v>
      </c>
      <c r="Z441" s="75">
        <f t="shared" si="463"/>
        <v>7.7371252455338521E+27</v>
      </c>
      <c r="AA441" s="75">
        <f t="shared" si="464"/>
        <v>364544</v>
      </c>
      <c r="AB441" s="106">
        <f t="shared" si="465"/>
        <v>4.3522379051351265</v>
      </c>
      <c r="AC441" s="79">
        <f>AB441/(($C441/V$3))</f>
        <v>0.31003051563038553</v>
      </c>
      <c r="AD441" s="76">
        <f t="shared" si="466"/>
        <v>400</v>
      </c>
      <c r="AE441" s="76">
        <f t="shared" si="467"/>
        <v>10</v>
      </c>
      <c r="AF441" s="76">
        <v>15</v>
      </c>
      <c r="AG441" s="67">
        <f t="shared" si="468"/>
        <v>1.175</v>
      </c>
      <c r="AH441" s="75">
        <f>AH440*AF441</f>
        <v>1.32790655950848E+22</v>
      </c>
      <c r="AI441" s="75">
        <f t="shared" si="469"/>
        <v>6.2411608296898563E+24</v>
      </c>
      <c r="AJ441" s="75">
        <f t="shared" si="470"/>
        <v>1.2089258196146616E+25</v>
      </c>
      <c r="AK441" s="75">
        <f t="shared" si="471"/>
        <v>7.7371252455338521E+27</v>
      </c>
      <c r="AL441" s="75">
        <f t="shared" si="472"/>
        <v>364544</v>
      </c>
      <c r="AM441" s="106">
        <f t="shared" si="473"/>
        <v>1.9370207764294021</v>
      </c>
      <c r="AN441" s="79">
        <f>AM441/(($C441/AG$3))</f>
        <v>0.15440972946435194</v>
      </c>
      <c r="AO441" s="76">
        <f t="shared" si="474"/>
        <v>370</v>
      </c>
      <c r="AP441" s="76">
        <f t="shared" si="475"/>
        <v>10</v>
      </c>
      <c r="AQ441" s="76">
        <v>1</v>
      </c>
      <c r="AR441" s="67">
        <f t="shared" si="476"/>
        <v>1.325</v>
      </c>
      <c r="AS441" s="75">
        <f>AS440*AQ441</f>
        <v>5.532943997952E+19</v>
      </c>
      <c r="AT441" s="75">
        <f t="shared" si="477"/>
        <v>2.712525794995968E+22</v>
      </c>
      <c r="AU441" s="75">
        <f t="shared" si="478"/>
        <v>1.8889465931479047E+23</v>
      </c>
      <c r="AV441" s="75">
        <f t="shared" si="479"/>
        <v>7.7371252455338521E+27</v>
      </c>
      <c r="AW441" s="75">
        <f t="shared" si="480"/>
        <v>364544</v>
      </c>
      <c r="AX441" s="106">
        <f t="shared" si="481"/>
        <v>6.963792184511604</v>
      </c>
      <c r="AY441" s="79">
        <f>AX441/(($C441/AR$3))</f>
        <v>0.62598538972034434</v>
      </c>
      <c r="AZ441" s="76">
        <f t="shared" si="482"/>
        <v>333</v>
      </c>
      <c r="BA441" s="76">
        <f t="shared" si="483"/>
        <v>10</v>
      </c>
      <c r="BB441" s="76">
        <v>1</v>
      </c>
      <c r="BC441" s="67">
        <f t="shared" si="484"/>
        <v>1.51</v>
      </c>
      <c r="BD441" s="75">
        <f>BD440*BB441</f>
        <v>2.459086221312E+17</v>
      </c>
      <c r="BE441" s="75">
        <f t="shared" si="485"/>
        <v>1.236502324662313E+20</v>
      </c>
      <c r="BF441" s="75">
        <f t="shared" si="486"/>
        <v>1.1184014236279878E+21</v>
      </c>
      <c r="BG441" s="75">
        <f t="shared" si="487"/>
        <v>7.7371252455338521E+27</v>
      </c>
      <c r="BH441" s="75">
        <f t="shared" si="488"/>
        <v>364544</v>
      </c>
      <c r="BI441" s="106">
        <f t="shared" si="489"/>
        <v>9.0448792640436135</v>
      </c>
      <c r="BJ441" s="79">
        <f>BI441/(($C441/BC$3))</f>
        <v>0.92657854061776501</v>
      </c>
      <c r="BK441" s="76">
        <f t="shared" si="490"/>
        <v>283</v>
      </c>
      <c r="BL441" s="76">
        <f t="shared" si="491"/>
        <v>10</v>
      </c>
      <c r="BM441" s="76">
        <v>1</v>
      </c>
      <c r="BN441" s="67">
        <f t="shared" si="492"/>
        <v>1.76</v>
      </c>
      <c r="BO441" s="75">
        <f>BO440*BM441</f>
        <v>1092927209472000</v>
      </c>
      <c r="BP441" s="75">
        <f t="shared" si="493"/>
        <v>5.4436518449381376E+17</v>
      </c>
      <c r="BQ441" s="75">
        <f t="shared" si="494"/>
        <v>1.092188890261703E+18</v>
      </c>
      <c r="BR441" s="75">
        <f t="shared" si="495"/>
        <v>7.7371252455338521E+27</v>
      </c>
      <c r="BS441" s="75">
        <f t="shared" si="496"/>
        <v>364544</v>
      </c>
      <c r="BT441" s="106">
        <f t="shared" si="497"/>
        <v>2.0063533109254434</v>
      </c>
      <c r="BU441" s="79">
        <f>BT441/(($C441/BN$3))</f>
        <v>0.23956457443885892</v>
      </c>
      <c r="BV441" s="76">
        <f t="shared" si="498"/>
        <v>228</v>
      </c>
      <c r="BW441" s="76">
        <f t="shared" si="499"/>
        <v>10</v>
      </c>
      <c r="BX441" s="76">
        <v>1</v>
      </c>
      <c r="BY441" s="67">
        <f t="shared" si="500"/>
        <v>2.0350000000000001</v>
      </c>
      <c r="BZ441" s="75">
        <f>BZ440*BX441</f>
        <v>371743948800</v>
      </c>
      <c r="CA441" s="75">
        <f t="shared" si="501"/>
        <v>172481757364224</v>
      </c>
      <c r="CB441" s="75">
        <f t="shared" si="502"/>
        <v>533295356573095.31</v>
      </c>
      <c r="CC441" s="75">
        <f t="shared" si="503"/>
        <v>7.7371252455338521E+27</v>
      </c>
      <c r="CD441" s="75">
        <f t="shared" si="504"/>
        <v>364544</v>
      </c>
      <c r="CE441" s="106">
        <f t="shared" si="505"/>
        <v>3.0918942659365025</v>
      </c>
      <c r="CF441" s="79">
        <f>CE441/(($C441/BY$3))</f>
        <v>0.42686599940168135</v>
      </c>
      <c r="CG441" s="76">
        <f t="shared" si="506"/>
        <v>178</v>
      </c>
      <c r="CH441" s="76">
        <f t="shared" si="507"/>
        <v>10</v>
      </c>
      <c r="CI441" s="76">
        <v>1</v>
      </c>
      <c r="CJ441" s="67">
        <f t="shared" si="508"/>
        <v>2.2850000000000001</v>
      </c>
      <c r="CK441" s="75">
        <f>CK440*CI441</f>
        <v>135475200</v>
      </c>
      <c r="CL441" s="75">
        <f t="shared" si="509"/>
        <v>55101828096</v>
      </c>
      <c r="CM441" s="75">
        <f t="shared" si="510"/>
        <v>520796246653.41174</v>
      </c>
      <c r="CN441" s="75">
        <f t="shared" si="511"/>
        <v>7.7371252455338521E+27</v>
      </c>
      <c r="CO441" s="75">
        <f t="shared" si="512"/>
        <v>364544</v>
      </c>
      <c r="CP441" s="106">
        <f t="shared" si="513"/>
        <v>9.4515239266847093</v>
      </c>
      <c r="CQ441" s="79">
        <f>CP441/(($C441/CJ$3))</f>
        <v>1.4651785734378944</v>
      </c>
      <c r="CR441" s="76">
        <f t="shared" si="514"/>
        <v>115</v>
      </c>
      <c r="CS441" s="76">
        <f t="shared" si="515"/>
        <v>10</v>
      </c>
      <c r="CT441" s="76">
        <v>1</v>
      </c>
      <c r="CU441" s="67">
        <f t="shared" si="516"/>
        <v>2.6</v>
      </c>
      <c r="CV441" s="75">
        <f>CV440*CT441</f>
        <v>57600</v>
      </c>
      <c r="CW441" s="75">
        <f t="shared" si="517"/>
        <v>17222400</v>
      </c>
      <c r="CX441" s="75">
        <f t="shared" si="518"/>
        <v>83886080.000000656</v>
      </c>
      <c r="CY441" s="75">
        <f t="shared" si="519"/>
        <v>7.7371252455338521E+27</v>
      </c>
      <c r="CZ441" s="75">
        <f t="shared" si="520"/>
        <v>364544</v>
      </c>
      <c r="DA441" s="106">
        <f t="shared" si="521"/>
        <v>4.8707543664065787</v>
      </c>
      <c r="DB441" s="79">
        <f>DA441/(($C441/CU$3))</f>
        <v>0.85915612975964073</v>
      </c>
    </row>
    <row r="442" spans="1:106">
      <c r="A442" s="67">
        <v>8192</v>
      </c>
      <c r="B442" s="67">
        <f t="shared" si="449"/>
        <v>14.533333333333333</v>
      </c>
      <c r="C442" s="88">
        <f t="shared" si="523"/>
        <v>14.74</v>
      </c>
      <c r="D442" s="92"/>
      <c r="E442" s="70">
        <f t="shared" si="450"/>
        <v>1.7775246083901532E+26</v>
      </c>
      <c r="F442" s="67">
        <f t="shared" si="522"/>
        <v>87.200000000000045</v>
      </c>
      <c r="G442" s="71">
        <v>436</v>
      </c>
      <c r="H442" s="76">
        <f t="shared" si="451"/>
        <v>436</v>
      </c>
      <c r="I442" s="76">
        <f t="shared" si="452"/>
        <v>10</v>
      </c>
      <c r="J442" s="76">
        <v>1</v>
      </c>
      <c r="K442" s="67">
        <f t="shared" si="453"/>
        <v>1</v>
      </c>
      <c r="L442" s="75">
        <f>L441*J442</f>
        <v>1.9918598392627201E+23</v>
      </c>
      <c r="M442" s="75">
        <f t="shared" si="454"/>
        <v>8.684508899185459E+25</v>
      </c>
      <c r="N442" s="75">
        <f t="shared" si="455"/>
        <v>1.7775246083901533E+27</v>
      </c>
      <c r="O442" s="75">
        <f t="shared" si="456"/>
        <v>8.8876230419507669E+27</v>
      </c>
      <c r="P442" s="75">
        <f t="shared" si="457"/>
        <v>364817.06666666665</v>
      </c>
      <c r="Q442" s="106">
        <f t="shared" si="524"/>
        <v>20.467761954356124</v>
      </c>
      <c r="R442" s="79">
        <f>Q442/(($C442/K$3))</f>
        <v>1.3885862926971591</v>
      </c>
      <c r="S442" s="76">
        <f t="shared" si="458"/>
        <v>426</v>
      </c>
      <c r="T442" s="76">
        <f t="shared" si="459"/>
        <v>10</v>
      </c>
      <c r="U442" s="76">
        <v>1</v>
      </c>
      <c r="V442" s="67">
        <f t="shared" si="460"/>
        <v>1.05</v>
      </c>
      <c r="W442" s="75">
        <f>W441*U442</f>
        <v>1.9918598392627201E+23</v>
      </c>
      <c r="X442" s="75">
        <f t="shared" si="461"/>
        <v>8.9095890610221469E+25</v>
      </c>
      <c r="Y442" s="75">
        <f t="shared" si="462"/>
        <v>4.4438115209753804E+26</v>
      </c>
      <c r="Z442" s="75">
        <f t="shared" si="463"/>
        <v>8.8876230419507669E+27</v>
      </c>
      <c r="AA442" s="75">
        <f t="shared" si="464"/>
        <v>364817.06666666665</v>
      </c>
      <c r="AB442" s="106">
        <f t="shared" si="465"/>
        <v>4.98767282142816</v>
      </c>
      <c r="AC442" s="79">
        <f>AB442/(($C442/V$3))</f>
        <v>0.35529555376523531</v>
      </c>
      <c r="AD442" s="76">
        <f t="shared" si="466"/>
        <v>401</v>
      </c>
      <c r="AE442" s="76">
        <f t="shared" si="467"/>
        <v>10</v>
      </c>
      <c r="AF442" s="76">
        <v>1</v>
      </c>
      <c r="AG442" s="67">
        <f t="shared" si="468"/>
        <v>1.175</v>
      </c>
      <c r="AH442" s="75">
        <f>AH441*AF442</f>
        <v>1.32790655950848E+22</v>
      </c>
      <c r="AI442" s="75">
        <f t="shared" si="469"/>
        <v>6.2567637317640809E+24</v>
      </c>
      <c r="AJ442" s="75">
        <f t="shared" si="470"/>
        <v>1.3886911003048042E+25</v>
      </c>
      <c r="AK442" s="75">
        <f t="shared" si="471"/>
        <v>8.8876230419507669E+27</v>
      </c>
      <c r="AL442" s="75">
        <f t="shared" si="472"/>
        <v>364817.06666666665</v>
      </c>
      <c r="AM442" s="106">
        <f t="shared" si="473"/>
        <v>2.2195038199297095</v>
      </c>
      <c r="AN442" s="79">
        <f>AM442/(($C442/AG$3))</f>
        <v>0.17692788252492597</v>
      </c>
      <c r="AO442" s="76">
        <f t="shared" si="474"/>
        <v>371</v>
      </c>
      <c r="AP442" s="76">
        <f t="shared" si="475"/>
        <v>10</v>
      </c>
      <c r="AQ442" s="76">
        <v>1</v>
      </c>
      <c r="AR442" s="67">
        <f t="shared" si="476"/>
        <v>1.325</v>
      </c>
      <c r="AS442" s="75">
        <f>AS441*AQ442</f>
        <v>5.532943997952E+19</v>
      </c>
      <c r="AT442" s="75">
        <f t="shared" si="477"/>
        <v>2.7198569457932548E+22</v>
      </c>
      <c r="AU442" s="75">
        <f t="shared" si="478"/>
        <v>2.1698298442262519E+23</v>
      </c>
      <c r="AV442" s="75">
        <f t="shared" si="479"/>
        <v>8.8876230419507669E+27</v>
      </c>
      <c r="AW442" s="75">
        <f t="shared" si="480"/>
        <v>364817.06666666665</v>
      </c>
      <c r="AX442" s="106">
        <f t="shared" si="481"/>
        <v>7.9777351804560235</v>
      </c>
      <c r="AY442" s="79">
        <f>AX442/(($C442/AR$3))</f>
        <v>0.71713019770042274</v>
      </c>
      <c r="AZ442" s="76">
        <f t="shared" si="482"/>
        <v>334</v>
      </c>
      <c r="BA442" s="76">
        <f t="shared" si="483"/>
        <v>10</v>
      </c>
      <c r="BB442" s="76">
        <v>1</v>
      </c>
      <c r="BC442" s="67">
        <f t="shared" si="484"/>
        <v>1.51</v>
      </c>
      <c r="BD442" s="75">
        <f>BD441*BB442</f>
        <v>2.459086221312E+17</v>
      </c>
      <c r="BE442" s="75">
        <f t="shared" si="485"/>
        <v>1.2402155448564941E+20</v>
      </c>
      <c r="BF442" s="75">
        <f t="shared" si="486"/>
        <v>1.2847058755478117E+21</v>
      </c>
      <c r="BG442" s="75">
        <f t="shared" si="487"/>
        <v>8.8876230419507669E+27</v>
      </c>
      <c r="BH442" s="75">
        <f t="shared" si="488"/>
        <v>364817.06666666665</v>
      </c>
      <c r="BI442" s="106">
        <f t="shared" si="489"/>
        <v>10.358730632556824</v>
      </c>
      <c r="BJ442" s="79">
        <f>BI442/(($C442/BC$3))</f>
        <v>1.0611725410556856</v>
      </c>
      <c r="BK442" s="76">
        <f t="shared" si="490"/>
        <v>284</v>
      </c>
      <c r="BL442" s="76">
        <f t="shared" si="491"/>
        <v>10</v>
      </c>
      <c r="BM442" s="76">
        <v>1</v>
      </c>
      <c r="BN442" s="67">
        <f t="shared" si="492"/>
        <v>1.76</v>
      </c>
      <c r="BO442" s="75">
        <f>BO441*BM442</f>
        <v>1092927209472000</v>
      </c>
      <c r="BP442" s="75">
        <f t="shared" si="493"/>
        <v>5.4628873638248448E+17</v>
      </c>
      <c r="BQ442" s="75">
        <f t="shared" si="494"/>
        <v>1.2545955815896558E+18</v>
      </c>
      <c r="BR442" s="75">
        <f t="shared" si="495"/>
        <v>8.8876230419507669E+27</v>
      </c>
      <c r="BS442" s="75">
        <f t="shared" si="496"/>
        <v>364817.06666666665</v>
      </c>
      <c r="BT442" s="106">
        <f t="shared" si="497"/>
        <v>2.2965796254514932</v>
      </c>
      <c r="BU442" s="79">
        <f>BT442/(($C442/BN$3))</f>
        <v>0.27421846274047679</v>
      </c>
      <c r="BV442" s="76">
        <f t="shared" si="498"/>
        <v>229</v>
      </c>
      <c r="BW442" s="76">
        <f t="shared" si="499"/>
        <v>10</v>
      </c>
      <c r="BX442" s="76">
        <v>1</v>
      </c>
      <c r="BY442" s="67">
        <f t="shared" si="500"/>
        <v>2.0350000000000001</v>
      </c>
      <c r="BZ442" s="75">
        <f>BZ441*BX442</f>
        <v>371743948800</v>
      </c>
      <c r="CA442" s="75">
        <f t="shared" si="501"/>
        <v>173238256300032</v>
      </c>
      <c r="CB442" s="75">
        <f t="shared" si="502"/>
        <v>612595498823071.87</v>
      </c>
      <c r="CC442" s="75">
        <f t="shared" si="503"/>
        <v>8.8876230419507669E+27</v>
      </c>
      <c r="CD442" s="75">
        <f t="shared" si="504"/>
        <v>364817.06666666665</v>
      </c>
      <c r="CE442" s="106">
        <f t="shared" si="505"/>
        <v>3.5361444516164799</v>
      </c>
      <c r="CF442" s="79">
        <f>CE442/(($C442/BY$3))</f>
        <v>0.4881990474246633</v>
      </c>
      <c r="CG442" s="76">
        <f t="shared" si="506"/>
        <v>179</v>
      </c>
      <c r="CH442" s="76">
        <f t="shared" si="507"/>
        <v>10</v>
      </c>
      <c r="CI442" s="76">
        <v>1</v>
      </c>
      <c r="CJ442" s="67">
        <f t="shared" si="508"/>
        <v>2.2850000000000001</v>
      </c>
      <c r="CK442" s="75">
        <f>CK441*CI442</f>
        <v>135475200</v>
      </c>
      <c r="CL442" s="75">
        <f t="shared" si="509"/>
        <v>55411388928</v>
      </c>
      <c r="CM442" s="75">
        <f t="shared" si="510"/>
        <v>598237791819.40417</v>
      </c>
      <c r="CN442" s="75">
        <f t="shared" si="511"/>
        <v>8.8876230419507669E+27</v>
      </c>
      <c r="CO442" s="75">
        <f t="shared" si="512"/>
        <v>364817.06666666665</v>
      </c>
      <c r="CP442" s="106">
        <f t="shared" si="513"/>
        <v>10.79629663491629</v>
      </c>
      <c r="CQ442" s="79">
        <f>CP442/(($C442/CJ$3))</f>
        <v>1.6736457130789502</v>
      </c>
      <c r="CR442" s="76">
        <f t="shared" si="514"/>
        <v>116</v>
      </c>
      <c r="CS442" s="76">
        <f t="shared" si="515"/>
        <v>10</v>
      </c>
      <c r="CT442" s="76">
        <v>1</v>
      </c>
      <c r="CU442" s="67">
        <f t="shared" si="516"/>
        <v>2.6</v>
      </c>
      <c r="CV442" s="75">
        <f>CV441*CT442</f>
        <v>57600</v>
      </c>
      <c r="CW442" s="75">
        <f t="shared" si="517"/>
        <v>17372160</v>
      </c>
      <c r="CX442" s="75">
        <f t="shared" si="518"/>
        <v>96359802.103150427</v>
      </c>
      <c r="CY442" s="75">
        <f t="shared" si="519"/>
        <v>8.8876230419507669E+27</v>
      </c>
      <c r="CZ442" s="75">
        <f t="shared" si="520"/>
        <v>364817.06666666665</v>
      </c>
      <c r="DA442" s="106">
        <f t="shared" si="521"/>
        <v>5.5467945323523633</v>
      </c>
      <c r="DB442" s="79">
        <f>DA442/(($C442/CU$3))</f>
        <v>0.97840337748413464</v>
      </c>
    </row>
    <row r="443" spans="1:106">
      <c r="A443" s="67">
        <v>8192</v>
      </c>
      <c r="B443" s="67">
        <f t="shared" si="449"/>
        <v>14.566666666666666</v>
      </c>
      <c r="C443" s="88">
        <f t="shared" si="523"/>
        <v>14.74</v>
      </c>
      <c r="D443" s="92"/>
      <c r="E443" s="70">
        <f t="shared" si="450"/>
        <v>2.0418395936245182E+26</v>
      </c>
      <c r="F443" s="67">
        <f t="shared" si="522"/>
        <v>87.400000000000048</v>
      </c>
      <c r="G443" s="71">
        <v>437</v>
      </c>
      <c r="H443" s="76">
        <f t="shared" si="451"/>
        <v>437</v>
      </c>
      <c r="I443" s="76">
        <f t="shared" si="452"/>
        <v>10</v>
      </c>
      <c r="J443" s="76">
        <v>1</v>
      </c>
      <c r="K443" s="67">
        <f t="shared" si="453"/>
        <v>1</v>
      </c>
      <c r="L443" s="75">
        <f>L442*J443</f>
        <v>1.9918598392627201E+23</v>
      </c>
      <c r="M443" s="75">
        <f t="shared" si="454"/>
        <v>8.7044274975780865E+25</v>
      </c>
      <c r="N443" s="75">
        <f t="shared" si="455"/>
        <v>2.041839593624518E+27</v>
      </c>
      <c r="O443" s="75">
        <f t="shared" si="456"/>
        <v>1.020919796812259E+28</v>
      </c>
      <c r="P443" s="75">
        <f t="shared" si="457"/>
        <v>365090.1333333333</v>
      </c>
      <c r="Q443" s="106">
        <f t="shared" si="524"/>
        <v>23.457482921106966</v>
      </c>
      <c r="R443" s="79">
        <f>Q443/(($C443/K$3))</f>
        <v>1.5914167517711646</v>
      </c>
      <c r="S443" s="76">
        <f t="shared" si="458"/>
        <v>427</v>
      </c>
      <c r="T443" s="76">
        <f t="shared" si="459"/>
        <v>10</v>
      </c>
      <c r="U443" s="76">
        <v>1</v>
      </c>
      <c r="V443" s="67">
        <f t="shared" si="460"/>
        <v>1.05</v>
      </c>
      <c r="W443" s="75">
        <f>W442*U443</f>
        <v>1.9918598392627201E+23</v>
      </c>
      <c r="X443" s="75">
        <f t="shared" si="461"/>
        <v>8.9305035893344062E+25</v>
      </c>
      <c r="Y443" s="75">
        <f t="shared" si="462"/>
        <v>5.1045989840612923E+26</v>
      </c>
      <c r="Z443" s="75">
        <f t="shared" si="463"/>
        <v>1.020919796812259E+28</v>
      </c>
      <c r="AA443" s="75">
        <f t="shared" si="464"/>
        <v>365090.1333333333</v>
      </c>
      <c r="AB443" s="106">
        <f t="shared" si="465"/>
        <v>5.7159139269118642</v>
      </c>
      <c r="AC443" s="79">
        <f>AB443/(($C443/V$3))</f>
        <v>0.40717161623184922</v>
      </c>
      <c r="AD443" s="76">
        <f t="shared" si="466"/>
        <v>402</v>
      </c>
      <c r="AE443" s="76">
        <f t="shared" si="467"/>
        <v>10</v>
      </c>
      <c r="AF443" s="76">
        <v>1</v>
      </c>
      <c r="AG443" s="67">
        <f t="shared" si="468"/>
        <v>1.175</v>
      </c>
      <c r="AH443" s="75">
        <f>AH442*AF443</f>
        <v>1.32790655950848E+22</v>
      </c>
      <c r="AI443" s="75">
        <f t="shared" si="469"/>
        <v>6.2723666338383054E+24</v>
      </c>
      <c r="AJ443" s="75">
        <f t="shared" si="470"/>
        <v>1.5951871825191511E+25</v>
      </c>
      <c r="AK443" s="75">
        <f t="shared" si="471"/>
        <v>1.020919796812259E+28</v>
      </c>
      <c r="AL443" s="75">
        <f t="shared" si="472"/>
        <v>365090.1333333333</v>
      </c>
      <c r="AM443" s="106">
        <f t="shared" si="473"/>
        <v>2.5431982465970644</v>
      </c>
      <c r="AN443" s="79">
        <f>AM443/(($C443/AG$3))</f>
        <v>0.20273120351096002</v>
      </c>
      <c r="AO443" s="76">
        <f t="shared" si="474"/>
        <v>372</v>
      </c>
      <c r="AP443" s="76">
        <f t="shared" si="475"/>
        <v>10</v>
      </c>
      <c r="AQ443" s="76">
        <v>1</v>
      </c>
      <c r="AR443" s="67">
        <f t="shared" si="476"/>
        <v>1.325</v>
      </c>
      <c r="AS443" s="75">
        <f>AS442*AQ443</f>
        <v>5.532943997952E+19</v>
      </c>
      <c r="AT443" s="75">
        <f t="shared" si="477"/>
        <v>2.7271880965905407E+22</v>
      </c>
      <c r="AU443" s="75">
        <f t="shared" si="478"/>
        <v>2.4924799726861685E+23</v>
      </c>
      <c r="AV443" s="75">
        <f t="shared" si="479"/>
        <v>1.020919796812259E+28</v>
      </c>
      <c r="AW443" s="75">
        <f t="shared" si="480"/>
        <v>365090.1333333333</v>
      </c>
      <c r="AX443" s="106">
        <f t="shared" si="481"/>
        <v>9.139376839471403</v>
      </c>
      <c r="AY443" s="79">
        <f>AX443/(($C443/AR$3))</f>
        <v>0.82155185293755828</v>
      </c>
      <c r="AZ443" s="76">
        <f t="shared" si="482"/>
        <v>335</v>
      </c>
      <c r="BA443" s="76">
        <f t="shared" si="483"/>
        <v>10</v>
      </c>
      <c r="BB443" s="76">
        <v>1</v>
      </c>
      <c r="BC443" s="67">
        <f t="shared" si="484"/>
        <v>1.51</v>
      </c>
      <c r="BD443" s="75">
        <f>BD442*BB443</f>
        <v>2.459086221312E+17</v>
      </c>
      <c r="BE443" s="75">
        <f t="shared" si="485"/>
        <v>1.2439287650506752E+20</v>
      </c>
      <c r="BF443" s="75">
        <f t="shared" si="486"/>
        <v>1.4757395258967969E+21</v>
      </c>
      <c r="BG443" s="75">
        <f t="shared" si="487"/>
        <v>1.020919796812259E+28</v>
      </c>
      <c r="BH443" s="75">
        <f t="shared" si="488"/>
        <v>365090.1333333333</v>
      </c>
      <c r="BI443" s="106">
        <f t="shared" si="489"/>
        <v>11.86353726482624</v>
      </c>
      <c r="BJ443" s="79">
        <f>BI443/(($C443/BC$3))</f>
        <v>1.2153284443614398</v>
      </c>
      <c r="BK443" s="76">
        <f t="shared" si="490"/>
        <v>285</v>
      </c>
      <c r="BL443" s="76">
        <f t="shared" si="491"/>
        <v>10</v>
      </c>
      <c r="BM443" s="76">
        <v>1</v>
      </c>
      <c r="BN443" s="67">
        <f t="shared" si="492"/>
        <v>1.76</v>
      </c>
      <c r="BO443" s="75">
        <f>BO442*BM443</f>
        <v>1092927209472000</v>
      </c>
      <c r="BP443" s="75">
        <f t="shared" si="493"/>
        <v>5.482122882711552E+17</v>
      </c>
      <c r="BQ443" s="75">
        <f t="shared" si="494"/>
        <v>1.4411518807585864E+18</v>
      </c>
      <c r="BR443" s="75">
        <f t="shared" si="495"/>
        <v>1.020919796812259E+28</v>
      </c>
      <c r="BS443" s="75">
        <f t="shared" si="496"/>
        <v>365090.1333333333</v>
      </c>
      <c r="BT443" s="106">
        <f t="shared" si="497"/>
        <v>2.62882082651487</v>
      </c>
      <c r="BU443" s="79">
        <f>BT443/(($C443/BN$3))</f>
        <v>0.31388905391222327</v>
      </c>
      <c r="BV443" s="76">
        <f t="shared" si="498"/>
        <v>230</v>
      </c>
      <c r="BW443" s="76">
        <f t="shared" si="499"/>
        <v>10</v>
      </c>
      <c r="BX443" s="76">
        <v>1</v>
      </c>
      <c r="BY443" s="67">
        <f t="shared" si="500"/>
        <v>2.0350000000000001</v>
      </c>
      <c r="BZ443" s="75">
        <f>BZ442*BX443</f>
        <v>371743948800</v>
      </c>
      <c r="CA443" s="75">
        <f t="shared" si="501"/>
        <v>173994755235840</v>
      </c>
      <c r="CB443" s="75">
        <f t="shared" si="502"/>
        <v>703687441776650.75</v>
      </c>
      <c r="CC443" s="75">
        <f t="shared" si="503"/>
        <v>1.020919796812259E+28</v>
      </c>
      <c r="CD443" s="75">
        <f t="shared" si="504"/>
        <v>365090.1333333333</v>
      </c>
      <c r="CE443" s="106">
        <f t="shared" si="505"/>
        <v>4.0443026045402481</v>
      </c>
      <c r="CF443" s="79">
        <f>CE443/(($C443/BY$3))</f>
        <v>0.55835521032831781</v>
      </c>
      <c r="CG443" s="76">
        <f t="shared" si="506"/>
        <v>180</v>
      </c>
      <c r="CH443" s="76">
        <f t="shared" si="507"/>
        <v>10</v>
      </c>
      <c r="CI443" s="76">
        <v>14</v>
      </c>
      <c r="CJ443" s="67">
        <f t="shared" si="508"/>
        <v>2.2850000000000001</v>
      </c>
      <c r="CK443" s="75">
        <f>CK442*CI443</f>
        <v>1896652800</v>
      </c>
      <c r="CL443" s="75">
        <f t="shared" si="509"/>
        <v>780093296640</v>
      </c>
      <c r="CM443" s="75">
        <f t="shared" si="510"/>
        <v>687194767360.0083</v>
      </c>
      <c r="CN443" s="75">
        <f t="shared" si="511"/>
        <v>1.020919796812259E+28</v>
      </c>
      <c r="CO443" s="75">
        <f t="shared" si="512"/>
        <v>365090.1333333333</v>
      </c>
      <c r="CP443" s="106">
        <f t="shared" si="513"/>
        <v>0.88091356549258648</v>
      </c>
      <c r="CQ443" s="79">
        <f>CP443/(($C443/CJ$3))</f>
        <v>0.13655953169271101</v>
      </c>
      <c r="CR443" s="76">
        <f t="shared" si="514"/>
        <v>117</v>
      </c>
      <c r="CS443" s="76">
        <f t="shared" si="515"/>
        <v>10</v>
      </c>
      <c r="CT443" s="76">
        <v>1</v>
      </c>
      <c r="CU443" s="67">
        <f t="shared" si="516"/>
        <v>2.6</v>
      </c>
      <c r="CV443" s="75">
        <f>CV442*CT443</f>
        <v>57600</v>
      </c>
      <c r="CW443" s="75">
        <f t="shared" si="517"/>
        <v>17521920</v>
      </c>
      <c r="CX443" s="75">
        <f t="shared" si="518"/>
        <v>110688346.16372871</v>
      </c>
      <c r="CY443" s="75">
        <f t="shared" si="519"/>
        <v>1.020919796812259E+28</v>
      </c>
      <c r="CZ443" s="75">
        <f t="shared" si="520"/>
        <v>365090.1333333333</v>
      </c>
      <c r="DA443" s="106">
        <f t="shared" si="521"/>
        <v>6.3171356885391967</v>
      </c>
      <c r="DB443" s="79">
        <f>DA443/(($C443/CU$3))</f>
        <v>1.1142844498101703</v>
      </c>
    </row>
    <row r="444" spans="1:106">
      <c r="A444" s="67">
        <v>8192</v>
      </c>
      <c r="B444" s="67">
        <f t="shared" si="449"/>
        <v>14.6</v>
      </c>
      <c r="C444" s="88">
        <f t="shared" si="523"/>
        <v>14.74</v>
      </c>
      <c r="D444" s="92"/>
      <c r="E444" s="70">
        <f t="shared" si="450"/>
        <v>2.3454577823642981E+26</v>
      </c>
      <c r="F444" s="67">
        <f t="shared" si="522"/>
        <v>87.600000000000051</v>
      </c>
      <c r="G444" s="71">
        <v>438</v>
      </c>
      <c r="H444" s="76">
        <f t="shared" si="451"/>
        <v>438</v>
      </c>
      <c r="I444" s="76">
        <f t="shared" si="452"/>
        <v>10</v>
      </c>
      <c r="J444" s="76">
        <v>1</v>
      </c>
      <c r="K444" s="67">
        <f t="shared" si="453"/>
        <v>1</v>
      </c>
      <c r="L444" s="75">
        <f>L443*J444</f>
        <v>1.9918598392627201E+23</v>
      </c>
      <c r="M444" s="75">
        <f t="shared" si="454"/>
        <v>8.724346095970714E+25</v>
      </c>
      <c r="N444" s="75">
        <f t="shared" si="455"/>
        <v>2.3454577823642982E+27</v>
      </c>
      <c r="O444" s="75">
        <f t="shared" si="456"/>
        <v>1.1727288911821492E+28</v>
      </c>
      <c r="P444" s="75">
        <f t="shared" si="457"/>
        <v>365363.20000000001</v>
      </c>
      <c r="Q444" s="106">
        <f t="shared" si="524"/>
        <v>26.88405247297025</v>
      </c>
      <c r="R444" s="79">
        <f>Q444/(($C444/K$3))</f>
        <v>1.8238841569179274</v>
      </c>
      <c r="S444" s="76">
        <f t="shared" si="458"/>
        <v>428</v>
      </c>
      <c r="T444" s="76">
        <f t="shared" si="459"/>
        <v>10</v>
      </c>
      <c r="U444" s="76">
        <v>1</v>
      </c>
      <c r="V444" s="67">
        <f t="shared" si="460"/>
        <v>1.05</v>
      </c>
      <c r="W444" s="75">
        <f>W443*U444</f>
        <v>1.9918598392627201E+23</v>
      </c>
      <c r="X444" s="75">
        <f t="shared" si="461"/>
        <v>8.9514181176466654E+25</v>
      </c>
      <c r="Y444" s="75">
        <f t="shared" si="462"/>
        <v>5.8636444559107427E+26</v>
      </c>
      <c r="Z444" s="75">
        <f t="shared" si="463"/>
        <v>1.1727288911821492E+28</v>
      </c>
      <c r="AA444" s="75">
        <f t="shared" si="464"/>
        <v>365363.20000000001</v>
      </c>
      <c r="AB444" s="106">
        <f t="shared" si="465"/>
        <v>6.5505201285942158</v>
      </c>
      <c r="AC444" s="79">
        <f>AB444/(($C444/V$3))</f>
        <v>0.46662456818344145</v>
      </c>
      <c r="AD444" s="76">
        <f t="shared" si="466"/>
        <v>403</v>
      </c>
      <c r="AE444" s="76">
        <f t="shared" si="467"/>
        <v>10</v>
      </c>
      <c r="AF444" s="76">
        <v>1</v>
      </c>
      <c r="AG444" s="67">
        <f t="shared" si="468"/>
        <v>1.175</v>
      </c>
      <c r="AH444" s="75">
        <f>AH443*AF444</f>
        <v>1.32790655950848E+22</v>
      </c>
      <c r="AI444" s="75">
        <f t="shared" si="469"/>
        <v>6.28796953591253E+24</v>
      </c>
      <c r="AJ444" s="75">
        <f t="shared" si="470"/>
        <v>1.8323888924721041E+25</v>
      </c>
      <c r="AK444" s="75">
        <f t="shared" si="471"/>
        <v>1.1727288911821492E+28</v>
      </c>
      <c r="AL444" s="75">
        <f t="shared" si="472"/>
        <v>365363.20000000001</v>
      </c>
      <c r="AM444" s="106">
        <f t="shared" si="473"/>
        <v>2.9141185910758107</v>
      </c>
      <c r="AN444" s="79">
        <f>AM444/(($C444/AG$3))</f>
        <v>0.23229914141886554</v>
      </c>
      <c r="AO444" s="76">
        <f t="shared" si="474"/>
        <v>373</v>
      </c>
      <c r="AP444" s="76">
        <f t="shared" si="475"/>
        <v>10</v>
      </c>
      <c r="AQ444" s="76">
        <v>1</v>
      </c>
      <c r="AR444" s="67">
        <f t="shared" si="476"/>
        <v>1.325</v>
      </c>
      <c r="AS444" s="75">
        <f>AS443*AQ444</f>
        <v>5.532943997952E+19</v>
      </c>
      <c r="AT444" s="75">
        <f t="shared" si="477"/>
        <v>2.7345192473878271E+22</v>
      </c>
      <c r="AU444" s="75">
        <f t="shared" si="478"/>
        <v>2.8631076444876566E+23</v>
      </c>
      <c r="AV444" s="75">
        <f t="shared" si="479"/>
        <v>1.1727288911821492E+28</v>
      </c>
      <c r="AW444" s="75">
        <f t="shared" si="480"/>
        <v>365363.20000000001</v>
      </c>
      <c r="AX444" s="106">
        <f t="shared" si="481"/>
        <v>10.470241331168777</v>
      </c>
      <c r="AY444" s="79">
        <f>AX444/(($C444/AR$3))</f>
        <v>0.94118519428755965</v>
      </c>
      <c r="AZ444" s="76">
        <f t="shared" si="482"/>
        <v>336</v>
      </c>
      <c r="BA444" s="76">
        <f t="shared" si="483"/>
        <v>10</v>
      </c>
      <c r="BB444" s="76">
        <v>1</v>
      </c>
      <c r="BC444" s="67">
        <f t="shared" si="484"/>
        <v>1.51</v>
      </c>
      <c r="BD444" s="75">
        <f>BD443*BB444</f>
        <v>2.459086221312E+17</v>
      </c>
      <c r="BE444" s="75">
        <f t="shared" si="485"/>
        <v>1.2476419852448563E+20</v>
      </c>
      <c r="BF444" s="75">
        <f t="shared" si="486"/>
        <v>1.6951795658017554E+21</v>
      </c>
      <c r="BG444" s="75">
        <f t="shared" si="487"/>
        <v>1.1727288911821492E+28</v>
      </c>
      <c r="BH444" s="75">
        <f t="shared" si="488"/>
        <v>365363.20000000001</v>
      </c>
      <c r="BI444" s="106">
        <f t="shared" si="489"/>
        <v>13.587067330609809</v>
      </c>
      <c r="BJ444" s="79">
        <f>BI444/(($C444/BC$3))</f>
        <v>1.3918908866499873</v>
      </c>
      <c r="BK444" s="76">
        <f t="shared" si="490"/>
        <v>286</v>
      </c>
      <c r="BL444" s="76">
        <f t="shared" si="491"/>
        <v>10</v>
      </c>
      <c r="BM444" s="76">
        <v>1</v>
      </c>
      <c r="BN444" s="67">
        <f t="shared" si="492"/>
        <v>1.76</v>
      </c>
      <c r="BO444" s="75">
        <f>BO443*BM444</f>
        <v>1092927209472000</v>
      </c>
      <c r="BP444" s="75">
        <f t="shared" si="493"/>
        <v>5.5013584015982592E+17</v>
      </c>
      <c r="BQ444" s="75">
        <f t="shared" si="494"/>
        <v>1.6554487947282708E+18</v>
      </c>
      <c r="BR444" s="75">
        <f t="shared" si="495"/>
        <v>1.1727288911821492E+28</v>
      </c>
      <c r="BS444" s="75">
        <f t="shared" si="496"/>
        <v>365363.20000000001</v>
      </c>
      <c r="BT444" s="106">
        <f t="shared" si="497"/>
        <v>3.0091636899121652</v>
      </c>
      <c r="BU444" s="79">
        <f>BT444/(($C444/BN$3))</f>
        <v>0.35930312715369139</v>
      </c>
      <c r="BV444" s="76">
        <f t="shared" si="498"/>
        <v>231</v>
      </c>
      <c r="BW444" s="76">
        <f t="shared" si="499"/>
        <v>10</v>
      </c>
      <c r="BX444" s="76">
        <v>1</v>
      </c>
      <c r="BY444" s="67">
        <f t="shared" si="500"/>
        <v>2.0350000000000001</v>
      </c>
      <c r="BZ444" s="75">
        <f>BZ443*BX444</f>
        <v>371743948800</v>
      </c>
      <c r="CA444" s="75">
        <f t="shared" si="501"/>
        <v>174751254171648</v>
      </c>
      <c r="CB444" s="75">
        <f t="shared" si="502"/>
        <v>808324606800910.75</v>
      </c>
      <c r="CC444" s="75">
        <f t="shared" si="503"/>
        <v>1.1727288911821492E+28</v>
      </c>
      <c r="CD444" s="75">
        <f t="shared" si="504"/>
        <v>365363.20000000001</v>
      </c>
      <c r="CE444" s="106">
        <f t="shared" si="505"/>
        <v>4.6255725638852381</v>
      </c>
      <c r="CF444" s="79">
        <f>CE444/(($C444/BY$3))</f>
        <v>0.63860516740206652</v>
      </c>
      <c r="CG444" s="76">
        <f t="shared" si="506"/>
        <v>181</v>
      </c>
      <c r="CH444" s="76">
        <f t="shared" si="507"/>
        <v>10</v>
      </c>
      <c r="CI444" s="76">
        <v>1</v>
      </c>
      <c r="CJ444" s="67">
        <f t="shared" si="508"/>
        <v>2.2850000000000001</v>
      </c>
      <c r="CK444" s="75">
        <f>CK443*CI444</f>
        <v>1896652800</v>
      </c>
      <c r="CL444" s="75">
        <f t="shared" si="509"/>
        <v>784427148288</v>
      </c>
      <c r="CM444" s="75">
        <f t="shared" si="510"/>
        <v>789379498829.01172</v>
      </c>
      <c r="CN444" s="75">
        <f t="shared" si="511"/>
        <v>1.1727288911821492E+28</v>
      </c>
      <c r="CO444" s="75">
        <f t="shared" si="512"/>
        <v>365363.20000000001</v>
      </c>
      <c r="CP444" s="106">
        <f t="shared" si="513"/>
        <v>1.0063133339428909</v>
      </c>
      <c r="CQ444" s="79">
        <f>CP444/(($C444/CJ$3))</f>
        <v>0.1559990480366015</v>
      </c>
      <c r="CR444" s="76">
        <f t="shared" si="514"/>
        <v>118</v>
      </c>
      <c r="CS444" s="76">
        <f t="shared" si="515"/>
        <v>10</v>
      </c>
      <c r="CT444" s="76">
        <v>1</v>
      </c>
      <c r="CU444" s="67">
        <f t="shared" si="516"/>
        <v>2.6</v>
      </c>
      <c r="CV444" s="75">
        <f>CV443*CT444</f>
        <v>57600</v>
      </c>
      <c r="CW444" s="75">
        <f t="shared" si="517"/>
        <v>17671680</v>
      </c>
      <c r="CX444" s="75">
        <f t="shared" si="518"/>
        <v>127147521.15561755</v>
      </c>
      <c r="CY444" s="75">
        <f t="shared" si="519"/>
        <v>1.1727288911821492E+28</v>
      </c>
      <c r="CZ444" s="75">
        <f t="shared" si="520"/>
        <v>365363.20000000001</v>
      </c>
      <c r="DA444" s="106">
        <f t="shared" si="521"/>
        <v>7.1949877519068677</v>
      </c>
      <c r="DB444" s="79">
        <f>DA444/(($C444/CU$3))</f>
        <v>1.2691294542033822</v>
      </c>
    </row>
    <row r="445" spans="1:106">
      <c r="A445" s="67">
        <v>8192</v>
      </c>
      <c r="B445" s="67">
        <f t="shared" si="449"/>
        <v>14.633333333333333</v>
      </c>
      <c r="C445" s="88">
        <f t="shared" si="523"/>
        <v>14.74</v>
      </c>
      <c r="D445" s="92"/>
      <c r="E445" s="70">
        <f t="shared" si="450"/>
        <v>2.6942234963168639E+26</v>
      </c>
      <c r="F445" s="67">
        <f t="shared" si="522"/>
        <v>87.80000000000004</v>
      </c>
      <c r="G445" s="71">
        <v>439</v>
      </c>
      <c r="H445" s="76">
        <f t="shared" si="451"/>
        <v>439</v>
      </c>
      <c r="I445" s="76">
        <f t="shared" si="452"/>
        <v>10</v>
      </c>
      <c r="J445" s="76">
        <v>1</v>
      </c>
      <c r="K445" s="67">
        <f t="shared" si="453"/>
        <v>1</v>
      </c>
      <c r="L445" s="75">
        <f>L444*J445</f>
        <v>1.9918598392627201E+23</v>
      </c>
      <c r="M445" s="75">
        <f t="shared" si="454"/>
        <v>8.7442646943633416E+25</v>
      </c>
      <c r="N445" s="75">
        <f t="shared" si="455"/>
        <v>2.6942234963168637E+27</v>
      </c>
      <c r="O445" s="75">
        <f t="shared" si="456"/>
        <v>1.3471117481584319E+28</v>
      </c>
      <c r="P445" s="75">
        <f t="shared" si="457"/>
        <v>365636.26666666666</v>
      </c>
      <c r="Q445" s="106">
        <f t="shared" si="524"/>
        <v>30.811321368777786</v>
      </c>
      <c r="R445" s="79">
        <f>Q445/(($C445/K$3))</f>
        <v>2.0903203099577872</v>
      </c>
      <c r="S445" s="76">
        <f t="shared" si="458"/>
        <v>429</v>
      </c>
      <c r="T445" s="76">
        <f t="shared" si="459"/>
        <v>10</v>
      </c>
      <c r="U445" s="76">
        <v>1</v>
      </c>
      <c r="V445" s="67">
        <f t="shared" si="460"/>
        <v>1.05</v>
      </c>
      <c r="W445" s="75">
        <f>W444*U445</f>
        <v>1.9918598392627201E+23</v>
      </c>
      <c r="X445" s="75">
        <f t="shared" si="461"/>
        <v>8.972332645958923E+25</v>
      </c>
      <c r="Y445" s="75">
        <f t="shared" si="462"/>
        <v>6.7355587407921538E+26</v>
      </c>
      <c r="Z445" s="75">
        <f t="shared" si="463"/>
        <v>1.3471117481584319E+28</v>
      </c>
      <c r="AA445" s="75">
        <f t="shared" si="464"/>
        <v>365636.26666666666</v>
      </c>
      <c r="AB445" s="106">
        <f t="shared" si="465"/>
        <v>7.5070319019277596</v>
      </c>
      <c r="AC445" s="79">
        <f>AB445/(($C445/V$3))</f>
        <v>0.5347614312770792</v>
      </c>
      <c r="AD445" s="76">
        <f t="shared" si="466"/>
        <v>404</v>
      </c>
      <c r="AE445" s="76">
        <f t="shared" si="467"/>
        <v>10</v>
      </c>
      <c r="AF445" s="76">
        <v>1</v>
      </c>
      <c r="AG445" s="67">
        <f t="shared" si="468"/>
        <v>1.175</v>
      </c>
      <c r="AH445" s="75">
        <f>AH444*AF445</f>
        <v>1.32790655950848E+22</v>
      </c>
      <c r="AI445" s="75">
        <f t="shared" si="469"/>
        <v>6.3035724379867556E+24</v>
      </c>
      <c r="AJ445" s="75">
        <f t="shared" si="470"/>
        <v>2.1048621064975446E+25</v>
      </c>
      <c r="AK445" s="75">
        <f t="shared" si="471"/>
        <v>1.3471117481584319E+28</v>
      </c>
      <c r="AL445" s="75">
        <f t="shared" si="472"/>
        <v>365636.26666666666</v>
      </c>
      <c r="AM445" s="106">
        <f t="shared" si="473"/>
        <v>3.339157481261211</v>
      </c>
      <c r="AN445" s="79">
        <f>AM445/(($C445/AG$3))</f>
        <v>0.26618114250216574</v>
      </c>
      <c r="AO445" s="76">
        <f t="shared" si="474"/>
        <v>374</v>
      </c>
      <c r="AP445" s="76">
        <f t="shared" si="475"/>
        <v>10</v>
      </c>
      <c r="AQ445" s="76">
        <v>1</v>
      </c>
      <c r="AR445" s="67">
        <f t="shared" si="476"/>
        <v>1.325</v>
      </c>
      <c r="AS445" s="75">
        <f>AS444*AQ445</f>
        <v>5.532943997952E+19</v>
      </c>
      <c r="AT445" s="75">
        <f t="shared" si="477"/>
        <v>2.7418503981851138E+22</v>
      </c>
      <c r="AU445" s="75">
        <f t="shared" si="478"/>
        <v>3.2888470414024068E+23</v>
      </c>
      <c r="AV445" s="75">
        <f t="shared" si="479"/>
        <v>1.3471117481584319E+28</v>
      </c>
      <c r="AW445" s="75">
        <f t="shared" si="480"/>
        <v>365636.26666666666</v>
      </c>
      <c r="AX445" s="106">
        <f t="shared" si="481"/>
        <v>11.994990841146407</v>
      </c>
      <c r="AY445" s="79">
        <f>AX445/(($C445/AR$3))</f>
        <v>1.0782471414191988</v>
      </c>
      <c r="AZ445" s="76">
        <f t="shared" si="482"/>
        <v>337</v>
      </c>
      <c r="BA445" s="76">
        <f t="shared" si="483"/>
        <v>10</v>
      </c>
      <c r="BB445" s="76">
        <v>1</v>
      </c>
      <c r="BC445" s="67">
        <f t="shared" si="484"/>
        <v>1.51</v>
      </c>
      <c r="BD445" s="75">
        <f>BD444*BB445</f>
        <v>2.459086221312E+17</v>
      </c>
      <c r="BE445" s="75">
        <f t="shared" si="485"/>
        <v>1.2513552054390374E+20</v>
      </c>
      <c r="BF445" s="75">
        <f t="shared" si="486"/>
        <v>1.9472499786610644E+21</v>
      </c>
      <c r="BG445" s="75">
        <f t="shared" si="487"/>
        <v>1.3471117481584319E+28</v>
      </c>
      <c r="BH445" s="75">
        <f t="shared" si="488"/>
        <v>365636.26666666666</v>
      </c>
      <c r="BI445" s="106">
        <f t="shared" si="489"/>
        <v>15.561129007953202</v>
      </c>
      <c r="BJ445" s="79">
        <f>BI445/(($C445/BC$3))</f>
        <v>1.5941183719137948</v>
      </c>
      <c r="BK445" s="76">
        <f t="shared" si="490"/>
        <v>287</v>
      </c>
      <c r="BL445" s="76">
        <f t="shared" si="491"/>
        <v>10</v>
      </c>
      <c r="BM445" s="76">
        <v>1</v>
      </c>
      <c r="BN445" s="67">
        <f t="shared" si="492"/>
        <v>1.76</v>
      </c>
      <c r="BO445" s="75">
        <f>BO444*BM445</f>
        <v>1092927209472000</v>
      </c>
      <c r="BP445" s="75">
        <f t="shared" si="493"/>
        <v>5.5205939204849664E+17</v>
      </c>
      <c r="BQ445" s="75">
        <f t="shared" si="494"/>
        <v>1.9016113072861896E+18</v>
      </c>
      <c r="BR445" s="75">
        <f t="shared" si="495"/>
        <v>1.3471117481584319E+28</v>
      </c>
      <c r="BS445" s="75">
        <f t="shared" si="496"/>
        <v>365636.26666666666</v>
      </c>
      <c r="BT445" s="106">
        <f t="shared" si="497"/>
        <v>3.444577403583307</v>
      </c>
      <c r="BU445" s="79">
        <f>BT445/(($C445/BN$3))</f>
        <v>0.41129282430845454</v>
      </c>
      <c r="BV445" s="76">
        <f t="shared" si="498"/>
        <v>232</v>
      </c>
      <c r="BW445" s="76">
        <f t="shared" si="499"/>
        <v>10</v>
      </c>
      <c r="BX445" s="76">
        <v>1</v>
      </c>
      <c r="BY445" s="67">
        <f t="shared" si="500"/>
        <v>2.0350000000000001</v>
      </c>
      <c r="BZ445" s="75">
        <f>BZ444*BX445</f>
        <v>371743948800</v>
      </c>
      <c r="CA445" s="75">
        <f t="shared" si="501"/>
        <v>175507753107456</v>
      </c>
      <c r="CB445" s="75">
        <f t="shared" si="502"/>
        <v>928521146135831.37</v>
      </c>
      <c r="CC445" s="75">
        <f t="shared" si="503"/>
        <v>1.3471117481584319E+28</v>
      </c>
      <c r="CD445" s="75">
        <f t="shared" si="504"/>
        <v>365636.26666666666</v>
      </c>
      <c r="CE445" s="106">
        <f t="shared" si="505"/>
        <v>5.2904850623170878</v>
      </c>
      <c r="CF445" s="79">
        <f>CE445/(($C445/BY$3))</f>
        <v>0.73040278845422479</v>
      </c>
      <c r="CG445" s="76">
        <f t="shared" si="506"/>
        <v>182</v>
      </c>
      <c r="CH445" s="76">
        <f t="shared" si="507"/>
        <v>10</v>
      </c>
      <c r="CI445" s="76">
        <v>1</v>
      </c>
      <c r="CJ445" s="67">
        <f t="shared" si="508"/>
        <v>2.2850000000000001</v>
      </c>
      <c r="CK445" s="75">
        <f>CK444*CI445</f>
        <v>1896652800</v>
      </c>
      <c r="CL445" s="75">
        <f t="shared" si="509"/>
        <v>788760999936</v>
      </c>
      <c r="CM445" s="75">
        <f t="shared" si="510"/>
        <v>906758931773.26965</v>
      </c>
      <c r="CN445" s="75">
        <f t="shared" si="511"/>
        <v>1.3471117481584319E+28</v>
      </c>
      <c r="CO445" s="75">
        <f t="shared" si="512"/>
        <v>365636.26666666666</v>
      </c>
      <c r="CP445" s="106">
        <f t="shared" si="513"/>
        <v>1.149599095095782</v>
      </c>
      <c r="CQ445" s="79">
        <f>CP445/(($C445/CJ$3))</f>
        <v>0.17821125727909512</v>
      </c>
      <c r="CR445" s="76">
        <f t="shared" si="514"/>
        <v>119</v>
      </c>
      <c r="CS445" s="76">
        <f t="shared" si="515"/>
        <v>10</v>
      </c>
      <c r="CT445" s="76">
        <v>1</v>
      </c>
      <c r="CU445" s="67">
        <f t="shared" si="516"/>
        <v>2.6</v>
      </c>
      <c r="CV445" s="75">
        <f>CV444*CT445</f>
        <v>57600</v>
      </c>
      <c r="CW445" s="75">
        <f t="shared" si="517"/>
        <v>17821440</v>
      </c>
      <c r="CX445" s="75">
        <f t="shared" si="518"/>
        <v>146054148.39340866</v>
      </c>
      <c r="CY445" s="75">
        <f t="shared" si="519"/>
        <v>1.3471117481584319E+28</v>
      </c>
      <c r="CZ445" s="75">
        <f t="shared" si="520"/>
        <v>365636.26666666666</v>
      </c>
      <c r="DA445" s="106">
        <f t="shared" si="521"/>
        <v>8.1954179007649586</v>
      </c>
      <c r="DB445" s="79">
        <f>DA445/(($C445/CU$3))</f>
        <v>1.4455961018988392</v>
      </c>
    </row>
    <row r="446" spans="1:106">
      <c r="A446" s="67">
        <v>8192</v>
      </c>
      <c r="B446" s="67">
        <f t="shared" si="449"/>
        <v>14.666666666666666</v>
      </c>
      <c r="C446" s="88">
        <f t="shared" si="523"/>
        <v>14.74</v>
      </c>
      <c r="D446" s="92"/>
      <c r="E446" s="70">
        <f t="shared" si="450"/>
        <v>3.0948500982135421E+26</v>
      </c>
      <c r="F446" s="67">
        <f t="shared" si="522"/>
        <v>88.000000000000043</v>
      </c>
      <c r="G446" s="71">
        <v>440</v>
      </c>
      <c r="H446" s="76">
        <f t="shared" si="451"/>
        <v>440</v>
      </c>
      <c r="I446" s="76">
        <f t="shared" si="452"/>
        <v>10</v>
      </c>
      <c r="J446" s="76">
        <v>16</v>
      </c>
      <c r="K446" s="67">
        <f t="shared" si="453"/>
        <v>1</v>
      </c>
      <c r="L446" s="75">
        <f>L445*J446</f>
        <v>3.1869757428203522E+24</v>
      </c>
      <c r="M446" s="75">
        <f t="shared" si="454"/>
        <v>1.4022693268409551E+27</v>
      </c>
      <c r="N446" s="75">
        <f t="shared" si="455"/>
        <v>3.0948500982135419E+27</v>
      </c>
      <c r="O446" s="75">
        <f t="shared" si="456"/>
        <v>1.5474250491067711E+28</v>
      </c>
      <c r="P446" s="75">
        <f t="shared" si="457"/>
        <v>365909.33333333331</v>
      </c>
      <c r="Q446" s="106">
        <f t="shared" si="524"/>
        <v>2.2070297331438091</v>
      </c>
      <c r="R446" s="79">
        <f>Q446/(($C446/K$3))</f>
        <v>0.14973064675331133</v>
      </c>
      <c r="S446" s="76">
        <f t="shared" si="458"/>
        <v>430</v>
      </c>
      <c r="T446" s="76">
        <f t="shared" si="459"/>
        <v>10</v>
      </c>
      <c r="U446" s="76">
        <v>1</v>
      </c>
      <c r="V446" s="67">
        <f t="shared" si="460"/>
        <v>1.05</v>
      </c>
      <c r="W446" s="75">
        <f>W445*U446</f>
        <v>1.9918598392627201E+23</v>
      </c>
      <c r="X446" s="75">
        <f t="shared" si="461"/>
        <v>8.9932471742711822E+25</v>
      </c>
      <c r="Y446" s="75">
        <f t="shared" si="462"/>
        <v>7.737125245533848E+26</v>
      </c>
      <c r="Z446" s="75">
        <f t="shared" si="463"/>
        <v>1.5474250491067711E+28</v>
      </c>
      <c r="AA446" s="75">
        <f t="shared" si="464"/>
        <v>365909.33333333331</v>
      </c>
      <c r="AB446" s="106">
        <f t="shared" si="465"/>
        <v>8.6032609752671103</v>
      </c>
      <c r="AC446" s="79">
        <f>AB446/(($C446/V$3))</f>
        <v>0.6128510192693668</v>
      </c>
      <c r="AD446" s="76">
        <f t="shared" si="466"/>
        <v>405</v>
      </c>
      <c r="AE446" s="76">
        <f t="shared" si="467"/>
        <v>10</v>
      </c>
      <c r="AF446" s="76">
        <v>1</v>
      </c>
      <c r="AG446" s="67">
        <f t="shared" si="468"/>
        <v>1.175</v>
      </c>
      <c r="AH446" s="75">
        <f>AH445*AF446</f>
        <v>1.32790655950848E+22</v>
      </c>
      <c r="AI446" s="75">
        <f t="shared" si="469"/>
        <v>6.3191753400609791E+24</v>
      </c>
      <c r="AJ446" s="75">
        <f t="shared" si="470"/>
        <v>2.4178516392293232E+25</v>
      </c>
      <c r="AK446" s="75">
        <f t="shared" si="471"/>
        <v>1.5474250491067711E+28</v>
      </c>
      <c r="AL446" s="75">
        <f t="shared" si="472"/>
        <v>365909.33333333331</v>
      </c>
      <c r="AM446" s="106">
        <f t="shared" si="473"/>
        <v>3.8262138793667204</v>
      </c>
      <c r="AN446" s="79">
        <f>AM446/(($C446/AG$3))</f>
        <v>0.30500687301600388</v>
      </c>
      <c r="AO446" s="76">
        <f t="shared" si="474"/>
        <v>375</v>
      </c>
      <c r="AP446" s="76">
        <f t="shared" si="475"/>
        <v>10</v>
      </c>
      <c r="AQ446" s="76">
        <v>1</v>
      </c>
      <c r="AR446" s="67">
        <f t="shared" si="476"/>
        <v>1.325</v>
      </c>
      <c r="AS446" s="75">
        <f>AS445*AQ446</f>
        <v>5.532943997952E+19</v>
      </c>
      <c r="AT446" s="75">
        <f t="shared" si="477"/>
        <v>2.7491815489823998E+22</v>
      </c>
      <c r="AU446" s="75">
        <f t="shared" si="478"/>
        <v>3.7778931862958115E+23</v>
      </c>
      <c r="AV446" s="75">
        <f t="shared" si="479"/>
        <v>1.5474250491067711E+28</v>
      </c>
      <c r="AW446" s="75">
        <f t="shared" si="480"/>
        <v>365909.33333333331</v>
      </c>
      <c r="AX446" s="106">
        <f t="shared" si="481"/>
        <v>13.741883244102906</v>
      </c>
      <c r="AY446" s="79">
        <f>AX446/(($C446/AR$3))</f>
        <v>1.2352778357148135</v>
      </c>
      <c r="AZ446" s="76">
        <f t="shared" si="482"/>
        <v>338</v>
      </c>
      <c r="BA446" s="76">
        <f t="shared" si="483"/>
        <v>10</v>
      </c>
      <c r="BB446" s="76">
        <v>1</v>
      </c>
      <c r="BC446" s="67">
        <f t="shared" si="484"/>
        <v>1.51</v>
      </c>
      <c r="BD446" s="75">
        <f>BD445*BB446</f>
        <v>2.459086221312E+17</v>
      </c>
      <c r="BE446" s="75">
        <f t="shared" si="485"/>
        <v>1.2550684256332186E+20</v>
      </c>
      <c r="BF446" s="75">
        <f t="shared" si="486"/>
        <v>2.2368028472559767E+21</v>
      </c>
      <c r="BG446" s="75">
        <f t="shared" si="487"/>
        <v>1.5474250491067711E+28</v>
      </c>
      <c r="BH446" s="75">
        <f t="shared" si="488"/>
        <v>365909.33333333331</v>
      </c>
      <c r="BI446" s="106">
        <f t="shared" si="489"/>
        <v>17.822158549861093</v>
      </c>
      <c r="BJ446" s="79">
        <f>BI446/(($C446/BC$3))</f>
        <v>1.8257435149450645</v>
      </c>
      <c r="BK446" s="76">
        <f t="shared" si="490"/>
        <v>288</v>
      </c>
      <c r="BL446" s="76">
        <f t="shared" si="491"/>
        <v>10</v>
      </c>
      <c r="BM446" s="76">
        <v>1</v>
      </c>
      <c r="BN446" s="67">
        <f t="shared" si="492"/>
        <v>1.76</v>
      </c>
      <c r="BO446" s="75">
        <f>BO445*BM446</f>
        <v>1092927209472000</v>
      </c>
      <c r="BP446" s="75">
        <f t="shared" si="493"/>
        <v>5.5398294393716736E+17</v>
      </c>
      <c r="BQ446" s="75">
        <f t="shared" si="494"/>
        <v>2.1843777805234074E+18</v>
      </c>
      <c r="BR446" s="75">
        <f t="shared" si="495"/>
        <v>1.5474250491067711E+28</v>
      </c>
      <c r="BS446" s="75">
        <f t="shared" si="496"/>
        <v>365909.33333333331</v>
      </c>
      <c r="BT446" s="106">
        <f t="shared" si="497"/>
        <v>3.9430415763326443</v>
      </c>
      <c r="BU446" s="79">
        <f>BT446/(($C446/BN$3))</f>
        <v>0.4708109344874799</v>
      </c>
      <c r="BV446" s="76">
        <f t="shared" si="498"/>
        <v>233</v>
      </c>
      <c r="BW446" s="76">
        <f t="shared" si="499"/>
        <v>10</v>
      </c>
      <c r="BX446" s="76">
        <v>1</v>
      </c>
      <c r="BY446" s="67">
        <f t="shared" si="500"/>
        <v>2.0350000000000001</v>
      </c>
      <c r="BZ446" s="75">
        <f>BZ445*BX446</f>
        <v>371743948800</v>
      </c>
      <c r="CA446" s="75">
        <f t="shared" si="501"/>
        <v>176264252043264</v>
      </c>
      <c r="CB446" s="75">
        <f t="shared" si="502"/>
        <v>1066590713146191.2</v>
      </c>
      <c r="CC446" s="75">
        <f t="shared" si="503"/>
        <v>1.5474250491067711E+28</v>
      </c>
      <c r="CD446" s="75">
        <f t="shared" si="504"/>
        <v>365909.33333333331</v>
      </c>
      <c r="CE446" s="106">
        <f t="shared" si="505"/>
        <v>6.0510892071547042</v>
      </c>
      <c r="CF446" s="79">
        <f>CE446/(($C446/BY$3))</f>
        <v>0.83541156964449281</v>
      </c>
      <c r="CG446" s="76">
        <f t="shared" si="506"/>
        <v>183</v>
      </c>
      <c r="CH446" s="76">
        <f t="shared" si="507"/>
        <v>10</v>
      </c>
      <c r="CI446" s="76">
        <v>1</v>
      </c>
      <c r="CJ446" s="67">
        <f t="shared" si="508"/>
        <v>2.2850000000000001</v>
      </c>
      <c r="CK446" s="75">
        <f>CK445*CI446</f>
        <v>1896652800</v>
      </c>
      <c r="CL446" s="75">
        <f t="shared" si="509"/>
        <v>793094851584</v>
      </c>
      <c r="CM446" s="75">
        <f t="shared" si="510"/>
        <v>1041592493306.8239</v>
      </c>
      <c r="CN446" s="75">
        <f t="shared" si="511"/>
        <v>1.5474250491067711E+28</v>
      </c>
      <c r="CO446" s="75">
        <f t="shared" si="512"/>
        <v>365909.33333333331</v>
      </c>
      <c r="CP446" s="106">
        <f t="shared" si="513"/>
        <v>1.3133265097188749</v>
      </c>
      <c r="CQ446" s="79">
        <f>CP446/(($C446/CJ$3))</f>
        <v>0.20359233885397757</v>
      </c>
      <c r="CR446" s="76">
        <f t="shared" si="514"/>
        <v>120</v>
      </c>
      <c r="CS446" s="76">
        <f t="shared" si="515"/>
        <v>10</v>
      </c>
      <c r="CT446" s="76">
        <v>12</v>
      </c>
      <c r="CU446" s="67">
        <f t="shared" si="516"/>
        <v>2.6</v>
      </c>
      <c r="CV446" s="75">
        <f>CV445*CT446</f>
        <v>691200</v>
      </c>
      <c r="CW446" s="75">
        <f t="shared" si="517"/>
        <v>215654400</v>
      </c>
      <c r="CX446" s="75">
        <f t="shared" si="518"/>
        <v>167772160.00000134</v>
      </c>
      <c r="CY446" s="75">
        <f t="shared" si="519"/>
        <v>1.5474250491067711E+28</v>
      </c>
      <c r="CZ446" s="75">
        <f t="shared" si="520"/>
        <v>365909.33333333331</v>
      </c>
      <c r="DA446" s="106">
        <f t="shared" si="521"/>
        <v>0.7779677113010508</v>
      </c>
      <c r="DB446" s="79">
        <f>DA446/(($C446/CU$3))</f>
        <v>0.13722632628105372</v>
      </c>
    </row>
    <row r="447" spans="1:106">
      <c r="A447" s="67">
        <v>8192</v>
      </c>
      <c r="B447" s="67">
        <f t="shared" si="449"/>
        <v>14.7</v>
      </c>
      <c r="C447" s="88">
        <f t="shared" si="523"/>
        <v>14.74</v>
      </c>
      <c r="D447" s="92"/>
      <c r="E447" s="70">
        <f t="shared" si="450"/>
        <v>3.5550492167803085E+26</v>
      </c>
      <c r="F447" s="67">
        <f t="shared" si="522"/>
        <v>88.200000000000045</v>
      </c>
      <c r="G447" s="71">
        <v>441</v>
      </c>
      <c r="H447" s="76">
        <f t="shared" si="451"/>
        <v>441</v>
      </c>
      <c r="I447" s="76">
        <f t="shared" si="452"/>
        <v>10</v>
      </c>
      <c r="J447" s="76">
        <v>1</v>
      </c>
      <c r="K447" s="67">
        <f t="shared" si="453"/>
        <v>1</v>
      </c>
      <c r="L447" s="75">
        <f>L446*J447</f>
        <v>3.1869757428203522E+24</v>
      </c>
      <c r="M447" s="75">
        <f t="shared" si="454"/>
        <v>1.4054563025837752E+27</v>
      </c>
      <c r="N447" s="75">
        <f t="shared" si="455"/>
        <v>3.5550492167803087E+27</v>
      </c>
      <c r="O447" s="75">
        <f t="shared" si="456"/>
        <v>1.7775246083901543E+28</v>
      </c>
      <c r="P447" s="75">
        <f t="shared" si="457"/>
        <v>366182.40000000002</v>
      </c>
      <c r="Q447" s="106">
        <f t="shared" si="524"/>
        <v>2.5294626451528561</v>
      </c>
      <c r="R447" s="79">
        <f>Q447/(($C447/K$3))</f>
        <v>0.17160533549205265</v>
      </c>
      <c r="S447" s="76">
        <f t="shared" si="458"/>
        <v>431</v>
      </c>
      <c r="T447" s="76">
        <f t="shared" si="459"/>
        <v>10</v>
      </c>
      <c r="U447" s="76">
        <v>1</v>
      </c>
      <c r="V447" s="67">
        <f t="shared" si="460"/>
        <v>1.05</v>
      </c>
      <c r="W447" s="75">
        <f>W446*U447</f>
        <v>1.9918598392627201E+23</v>
      </c>
      <c r="X447" s="75">
        <f t="shared" si="461"/>
        <v>9.0141617025834397E+25</v>
      </c>
      <c r="Y447" s="75">
        <f t="shared" si="462"/>
        <v>8.8876230419507622E+26</v>
      </c>
      <c r="Z447" s="75">
        <f t="shared" si="463"/>
        <v>1.7775246083901543E+28</v>
      </c>
      <c r="AA447" s="75">
        <f t="shared" si="464"/>
        <v>366182.40000000002</v>
      </c>
      <c r="AB447" s="106">
        <f t="shared" si="465"/>
        <v>9.8596223755378034</v>
      </c>
      <c r="AC447" s="79">
        <f>AB447/(($C447/V$3))</f>
        <v>0.70234759120181101</v>
      </c>
      <c r="AD447" s="76">
        <f t="shared" si="466"/>
        <v>406</v>
      </c>
      <c r="AE447" s="76">
        <f t="shared" si="467"/>
        <v>10</v>
      </c>
      <c r="AF447" s="76">
        <v>1</v>
      </c>
      <c r="AG447" s="67">
        <f t="shared" si="468"/>
        <v>1.175</v>
      </c>
      <c r="AH447" s="75">
        <f>AH446*AF447</f>
        <v>1.32790655950848E+22</v>
      </c>
      <c r="AI447" s="75">
        <f t="shared" si="469"/>
        <v>6.3347782421352036E+24</v>
      </c>
      <c r="AJ447" s="75">
        <f t="shared" si="470"/>
        <v>2.7773822006096089E+25</v>
      </c>
      <c r="AK447" s="75">
        <f t="shared" si="471"/>
        <v>1.7775246083901543E+28</v>
      </c>
      <c r="AL447" s="75">
        <f t="shared" si="472"/>
        <v>366182.40000000002</v>
      </c>
      <c r="AM447" s="106">
        <f t="shared" si="473"/>
        <v>4.3843400580877523</v>
      </c>
      <c r="AN447" s="79">
        <f>AM447/(($C447/AG$3))</f>
        <v>0.34949793543101149</v>
      </c>
      <c r="AO447" s="76">
        <f t="shared" si="474"/>
        <v>376</v>
      </c>
      <c r="AP447" s="76">
        <f t="shared" si="475"/>
        <v>10</v>
      </c>
      <c r="AQ447" s="76">
        <v>1</v>
      </c>
      <c r="AR447" s="67">
        <f t="shared" si="476"/>
        <v>1.325</v>
      </c>
      <c r="AS447" s="75">
        <f>AS446*AQ447</f>
        <v>5.532943997952E+19</v>
      </c>
      <c r="AT447" s="75">
        <f t="shared" si="477"/>
        <v>2.7565126997796861E+22</v>
      </c>
      <c r="AU447" s="75">
        <f t="shared" si="478"/>
        <v>4.3396596884525052E+23</v>
      </c>
      <c r="AV447" s="75">
        <f t="shared" si="479"/>
        <v>1.7775246083901543E+28</v>
      </c>
      <c r="AW447" s="75">
        <f t="shared" si="480"/>
        <v>366182.40000000002</v>
      </c>
      <c r="AX447" s="106">
        <f t="shared" si="481"/>
        <v>15.743296552921203</v>
      </c>
      <c r="AY447" s="79">
        <f>AX447/(($C447/AR$3))</f>
        <v>1.4151877837598774</v>
      </c>
      <c r="AZ447" s="76">
        <f t="shared" si="482"/>
        <v>339</v>
      </c>
      <c r="BA447" s="76">
        <f t="shared" si="483"/>
        <v>10</v>
      </c>
      <c r="BB447" s="76">
        <v>1</v>
      </c>
      <c r="BC447" s="67">
        <f t="shared" si="484"/>
        <v>1.51</v>
      </c>
      <c r="BD447" s="75">
        <f>BD446*BB447</f>
        <v>2.459086221312E+17</v>
      </c>
      <c r="BE447" s="75">
        <f t="shared" si="485"/>
        <v>1.2587816458273997E+20</v>
      </c>
      <c r="BF447" s="75">
        <f t="shared" si="486"/>
        <v>2.5694117510956245E+21</v>
      </c>
      <c r="BG447" s="75">
        <f t="shared" si="487"/>
        <v>1.7775246083901543E+28</v>
      </c>
      <c r="BH447" s="75">
        <f t="shared" si="488"/>
        <v>366182.40000000002</v>
      </c>
      <c r="BI447" s="106">
        <f t="shared" si="489"/>
        <v>20.411893989816996</v>
      </c>
      <c r="BJ447" s="79">
        <f>BI447/(($C447/BC$3))</f>
        <v>2.0910420573014696</v>
      </c>
      <c r="BK447" s="76">
        <f t="shared" si="490"/>
        <v>289</v>
      </c>
      <c r="BL447" s="76">
        <f t="shared" si="491"/>
        <v>10</v>
      </c>
      <c r="BM447" s="76">
        <v>1</v>
      </c>
      <c r="BN447" s="67">
        <f t="shared" si="492"/>
        <v>1.76</v>
      </c>
      <c r="BO447" s="75">
        <f>BO446*BM447</f>
        <v>1092927209472000</v>
      </c>
      <c r="BP447" s="75">
        <f t="shared" si="493"/>
        <v>5.5590649582583808E+17</v>
      </c>
      <c r="BQ447" s="75">
        <f t="shared" si="494"/>
        <v>2.5091911631793126E+18</v>
      </c>
      <c r="BR447" s="75">
        <f t="shared" si="495"/>
        <v>1.7775246083901543E+28</v>
      </c>
      <c r="BS447" s="75">
        <f t="shared" si="496"/>
        <v>366182.40000000002</v>
      </c>
      <c r="BT447" s="106">
        <f t="shared" si="497"/>
        <v>4.5136928278769854</v>
      </c>
      <c r="BU447" s="79">
        <f>BT447/(($C447/BN$3))</f>
        <v>0.53894839735844602</v>
      </c>
      <c r="BV447" s="76">
        <f t="shared" si="498"/>
        <v>234</v>
      </c>
      <c r="BW447" s="76">
        <f t="shared" si="499"/>
        <v>10</v>
      </c>
      <c r="BX447" s="76">
        <v>1</v>
      </c>
      <c r="BY447" s="67">
        <f t="shared" si="500"/>
        <v>2.0350000000000001</v>
      </c>
      <c r="BZ447" s="75">
        <f>BZ446*BX447</f>
        <v>371743948800</v>
      </c>
      <c r="CA447" s="75">
        <f t="shared" si="501"/>
        <v>177020750979072</v>
      </c>
      <c r="CB447" s="75">
        <f t="shared" si="502"/>
        <v>1225190997646144.2</v>
      </c>
      <c r="CC447" s="75">
        <f t="shared" si="503"/>
        <v>1.7775246083901543E+28</v>
      </c>
      <c r="CD447" s="75">
        <f t="shared" si="504"/>
        <v>366182.40000000002</v>
      </c>
      <c r="CE447" s="106">
        <f t="shared" si="505"/>
        <v>6.9211716189758485</v>
      </c>
      <c r="CF447" s="79">
        <f>CE447/(($C447/BY$3))</f>
        <v>0.95553488769442685</v>
      </c>
      <c r="CG447" s="76">
        <f t="shared" si="506"/>
        <v>184</v>
      </c>
      <c r="CH447" s="76">
        <f t="shared" si="507"/>
        <v>10</v>
      </c>
      <c r="CI447" s="76">
        <v>1</v>
      </c>
      <c r="CJ447" s="67">
        <f t="shared" si="508"/>
        <v>2.2850000000000001</v>
      </c>
      <c r="CK447" s="75">
        <f>CK446*CI447</f>
        <v>1896652800</v>
      </c>
      <c r="CL447" s="75">
        <f t="shared" si="509"/>
        <v>797428703232</v>
      </c>
      <c r="CM447" s="75">
        <f t="shared" si="510"/>
        <v>1196475583638.8088</v>
      </c>
      <c r="CN447" s="75">
        <f t="shared" si="511"/>
        <v>1.7775246083901543E+28</v>
      </c>
      <c r="CO447" s="75">
        <f t="shared" si="512"/>
        <v>366182.40000000002</v>
      </c>
      <c r="CP447" s="106">
        <f t="shared" si="513"/>
        <v>1.5004170012810689</v>
      </c>
      <c r="CQ447" s="79">
        <f>CP447/(($C447/CJ$3))</f>
        <v>0.23259517285802189</v>
      </c>
      <c r="CR447" s="76">
        <f t="shared" si="514"/>
        <v>121</v>
      </c>
      <c r="CS447" s="76">
        <f t="shared" si="515"/>
        <v>10</v>
      </c>
      <c r="CT447" s="76">
        <v>1</v>
      </c>
      <c r="CU447" s="67">
        <f t="shared" si="516"/>
        <v>2.6</v>
      </c>
      <c r="CV447" s="75">
        <f>CV446*CT447</f>
        <v>691200</v>
      </c>
      <c r="CW447" s="75">
        <f t="shared" si="517"/>
        <v>217451520</v>
      </c>
      <c r="CX447" s="75">
        <f t="shared" si="518"/>
        <v>192719604.20630097</v>
      </c>
      <c r="CY447" s="75">
        <f t="shared" si="519"/>
        <v>1.7775246083901543E+28</v>
      </c>
      <c r="CZ447" s="75">
        <f t="shared" si="520"/>
        <v>366182.40000000002</v>
      </c>
      <c r="DA447" s="106">
        <f t="shared" si="521"/>
        <v>0.88626469111966188</v>
      </c>
      <c r="DB447" s="79">
        <f>DA447/(($C447/CU$3))</f>
        <v>0.15632891430875989</v>
      </c>
    </row>
    <row r="448" spans="1:106">
      <c r="A448" s="67">
        <v>8192</v>
      </c>
      <c r="B448" s="67">
        <f t="shared" si="449"/>
        <v>14.733333333333333</v>
      </c>
      <c r="C448" s="88">
        <f t="shared" si="523"/>
        <v>14.74</v>
      </c>
      <c r="D448" s="92"/>
      <c r="E448" s="70">
        <f t="shared" si="450"/>
        <v>4.083679187249037E+26</v>
      </c>
      <c r="F448" s="67">
        <f t="shared" si="522"/>
        <v>88.400000000000048</v>
      </c>
      <c r="G448" s="71">
        <v>442</v>
      </c>
      <c r="H448" s="76">
        <f t="shared" si="451"/>
        <v>442</v>
      </c>
      <c r="I448" s="76">
        <f t="shared" si="452"/>
        <v>10</v>
      </c>
      <c r="J448" s="76">
        <v>1</v>
      </c>
      <c r="K448" s="67">
        <f t="shared" si="453"/>
        <v>1</v>
      </c>
      <c r="L448" s="75">
        <f>L447*J448</f>
        <v>3.1869757428203522E+24</v>
      </c>
      <c r="M448" s="75">
        <f t="shared" si="454"/>
        <v>1.4086432783265956E+27</v>
      </c>
      <c r="N448" s="75">
        <f t="shared" si="455"/>
        <v>4.0836791872490371E+27</v>
      </c>
      <c r="O448" s="75">
        <f t="shared" si="456"/>
        <v>2.0418395936245185E+28</v>
      </c>
      <c r="P448" s="75">
        <f t="shared" si="457"/>
        <v>366455.46666666667</v>
      </c>
      <c r="Q448" s="106">
        <f t="shared" si="524"/>
        <v>2.8990158474331862</v>
      </c>
      <c r="R448" s="79">
        <f>Q448/(($C448/K$3))</f>
        <v>0.19667678747850653</v>
      </c>
      <c r="S448" s="76">
        <f t="shared" si="458"/>
        <v>432</v>
      </c>
      <c r="T448" s="76">
        <f t="shared" si="459"/>
        <v>10</v>
      </c>
      <c r="U448" s="76">
        <v>1</v>
      </c>
      <c r="V448" s="67">
        <f t="shared" si="460"/>
        <v>1.05</v>
      </c>
      <c r="W448" s="75">
        <f>W447*U448</f>
        <v>1.9918598392627201E+23</v>
      </c>
      <c r="X448" s="75">
        <f t="shared" si="461"/>
        <v>9.035076230895699E+25</v>
      </c>
      <c r="Y448" s="75">
        <f t="shared" si="462"/>
        <v>1.0209197968122586E+27</v>
      </c>
      <c r="Z448" s="75">
        <f t="shared" si="463"/>
        <v>2.0418395936245185E+28</v>
      </c>
      <c r="AA448" s="75">
        <f t="shared" si="464"/>
        <v>366455.46666666667</v>
      </c>
      <c r="AB448" s="106">
        <f t="shared" si="465"/>
        <v>11.29951503144151</v>
      </c>
      <c r="AC448" s="79">
        <f>AB448/(($C448/V$3))</f>
        <v>0.80491796356944278</v>
      </c>
      <c r="AD448" s="76">
        <f t="shared" si="466"/>
        <v>407</v>
      </c>
      <c r="AE448" s="76">
        <f t="shared" si="467"/>
        <v>10</v>
      </c>
      <c r="AF448" s="76">
        <v>1</v>
      </c>
      <c r="AG448" s="67">
        <f t="shared" si="468"/>
        <v>1.175</v>
      </c>
      <c r="AH448" s="75">
        <f>AH447*AF448</f>
        <v>1.32790655950848E+22</v>
      </c>
      <c r="AI448" s="75">
        <f t="shared" si="469"/>
        <v>6.3503811442094282E+24</v>
      </c>
      <c r="AJ448" s="75">
        <f t="shared" si="470"/>
        <v>3.1903743650383034E+25</v>
      </c>
      <c r="AK448" s="75">
        <f t="shared" si="471"/>
        <v>2.0418395936245185E+28</v>
      </c>
      <c r="AL448" s="75">
        <f t="shared" si="472"/>
        <v>366455.46666666667</v>
      </c>
      <c r="AM448" s="106">
        <f t="shared" si="473"/>
        <v>5.0239100497887978</v>
      </c>
      <c r="AN448" s="79">
        <f>AM448/(($C448/AG$3))</f>
        <v>0.4004812963705453</v>
      </c>
      <c r="AO448" s="76">
        <f t="shared" si="474"/>
        <v>377</v>
      </c>
      <c r="AP448" s="76">
        <f t="shared" si="475"/>
        <v>10</v>
      </c>
      <c r="AQ448" s="76">
        <v>1</v>
      </c>
      <c r="AR448" s="67">
        <f t="shared" si="476"/>
        <v>1.325</v>
      </c>
      <c r="AS448" s="75">
        <f>AS447*AQ448</f>
        <v>5.532943997952E+19</v>
      </c>
      <c r="AT448" s="75">
        <f t="shared" si="477"/>
        <v>2.7638438505769729E+22</v>
      </c>
      <c r="AU448" s="75">
        <f t="shared" si="478"/>
        <v>4.9849599453723403E+23</v>
      </c>
      <c r="AV448" s="75">
        <f t="shared" si="479"/>
        <v>2.0418395936245185E+28</v>
      </c>
      <c r="AW448" s="75">
        <f t="shared" si="480"/>
        <v>366455.46666666667</v>
      </c>
      <c r="AX448" s="106">
        <f t="shared" si="481"/>
        <v>18.03632989009742</v>
      </c>
      <c r="AY448" s="79">
        <f>AX448/(($C448/AR$3))</f>
        <v>1.6213118795372512</v>
      </c>
      <c r="AZ448" s="76">
        <f t="shared" si="482"/>
        <v>340</v>
      </c>
      <c r="BA448" s="76">
        <f t="shared" si="483"/>
        <v>10</v>
      </c>
      <c r="BB448" s="76">
        <v>15</v>
      </c>
      <c r="BC448" s="67">
        <f t="shared" si="484"/>
        <v>1.51</v>
      </c>
      <c r="BD448" s="75">
        <f>BD447*BB448</f>
        <v>3.688629331968E+18</v>
      </c>
      <c r="BE448" s="75">
        <f t="shared" si="485"/>
        <v>1.8937422990323713E+21</v>
      </c>
      <c r="BF448" s="75">
        <f t="shared" si="486"/>
        <v>2.9514790517935954E+21</v>
      </c>
      <c r="BG448" s="75">
        <f t="shared" si="487"/>
        <v>2.0418395936245185E+28</v>
      </c>
      <c r="BH448" s="75">
        <f t="shared" si="488"/>
        <v>366455.46666666667</v>
      </c>
      <c r="BI448" s="106">
        <f t="shared" si="489"/>
        <v>1.5585431308693303</v>
      </c>
      <c r="BJ448" s="79">
        <f>BI448/(($C448/BC$3))</f>
        <v>0.15966079563179708</v>
      </c>
      <c r="BK448" s="76">
        <f t="shared" si="490"/>
        <v>290</v>
      </c>
      <c r="BL448" s="76">
        <f t="shared" si="491"/>
        <v>10</v>
      </c>
      <c r="BM448" s="76">
        <v>1</v>
      </c>
      <c r="BN448" s="67">
        <f t="shared" si="492"/>
        <v>1.76</v>
      </c>
      <c r="BO448" s="75">
        <f>BO447*BM448</f>
        <v>1092927209472000</v>
      </c>
      <c r="BP448" s="75">
        <f t="shared" si="493"/>
        <v>5.578300477145088E+17</v>
      </c>
      <c r="BQ448" s="75">
        <f t="shared" si="494"/>
        <v>2.8823037615171732E+18</v>
      </c>
      <c r="BR448" s="75">
        <f t="shared" si="495"/>
        <v>2.0418395936245185E+28</v>
      </c>
      <c r="BS448" s="75">
        <f t="shared" si="496"/>
        <v>366455.46666666667</v>
      </c>
      <c r="BT448" s="106">
        <f t="shared" si="497"/>
        <v>5.1669926590119868</v>
      </c>
      <c r="BU448" s="79">
        <f>BT448/(($C448/BN$3))</f>
        <v>0.61695434734471488</v>
      </c>
      <c r="BV448" s="76">
        <f t="shared" si="498"/>
        <v>235</v>
      </c>
      <c r="BW448" s="76">
        <f t="shared" si="499"/>
        <v>10</v>
      </c>
      <c r="BX448" s="76">
        <v>1</v>
      </c>
      <c r="BY448" s="67">
        <f t="shared" si="500"/>
        <v>2.0350000000000001</v>
      </c>
      <c r="BZ448" s="75">
        <f>BZ447*BX448</f>
        <v>371743948800</v>
      </c>
      <c r="CA448" s="75">
        <f t="shared" si="501"/>
        <v>177777249914880</v>
      </c>
      <c r="CB448" s="75">
        <f t="shared" si="502"/>
        <v>1407374883553302.2</v>
      </c>
      <c r="CC448" s="75">
        <f t="shared" si="503"/>
        <v>2.0418395936245185E+28</v>
      </c>
      <c r="CD448" s="75">
        <f t="shared" si="504"/>
        <v>366455.46666666667</v>
      </c>
      <c r="CE448" s="106">
        <f t="shared" si="505"/>
        <v>7.9165072259085756</v>
      </c>
      <c r="CF448" s="79">
        <f>CE448/(($C448/BY$3))</f>
        <v>1.0929506244724527</v>
      </c>
      <c r="CG448" s="76">
        <f t="shared" si="506"/>
        <v>185</v>
      </c>
      <c r="CH448" s="76">
        <f t="shared" si="507"/>
        <v>10</v>
      </c>
      <c r="CI448" s="76">
        <v>1</v>
      </c>
      <c r="CJ448" s="67">
        <f t="shared" si="508"/>
        <v>2.2850000000000001</v>
      </c>
      <c r="CK448" s="75">
        <f>CK447*CI448</f>
        <v>1896652800</v>
      </c>
      <c r="CL448" s="75">
        <f t="shared" si="509"/>
        <v>801762554880</v>
      </c>
      <c r="CM448" s="75">
        <f t="shared" si="510"/>
        <v>1374389534720.0173</v>
      </c>
      <c r="CN448" s="75">
        <f t="shared" si="511"/>
        <v>2.0418395936245185E+28</v>
      </c>
      <c r="CO448" s="75">
        <f t="shared" si="512"/>
        <v>366455.46666666667</v>
      </c>
      <c r="CP448" s="106">
        <f t="shared" si="513"/>
        <v>1.714210181499088</v>
      </c>
      <c r="CQ448" s="79">
        <f>CP448/(($C448/CJ$3))</f>
        <v>0.26573746707770801</v>
      </c>
      <c r="CR448" s="76">
        <f t="shared" si="514"/>
        <v>122</v>
      </c>
      <c r="CS448" s="76">
        <f t="shared" si="515"/>
        <v>10</v>
      </c>
      <c r="CT448" s="76">
        <v>1</v>
      </c>
      <c r="CU448" s="67">
        <f t="shared" si="516"/>
        <v>2.6</v>
      </c>
      <c r="CV448" s="75">
        <f>CV447*CT448</f>
        <v>691200</v>
      </c>
      <c r="CW448" s="75">
        <f t="shared" si="517"/>
        <v>219248640</v>
      </c>
      <c r="CX448" s="75">
        <f t="shared" si="518"/>
        <v>221376692.32745752</v>
      </c>
      <c r="CY448" s="75">
        <f t="shared" si="519"/>
        <v>2.0418395936245185E+28</v>
      </c>
      <c r="CZ448" s="75">
        <f t="shared" si="520"/>
        <v>366455.46666666667</v>
      </c>
      <c r="DA448" s="106">
        <f t="shared" si="521"/>
        <v>1.0097061141517572</v>
      </c>
      <c r="DB448" s="79">
        <f>DA448/(($C448/CU$3))</f>
        <v>0.17810284238769122</v>
      </c>
    </row>
    <row r="449" spans="1:106">
      <c r="A449" s="67">
        <v>8192</v>
      </c>
      <c r="B449" s="67">
        <f t="shared" si="449"/>
        <v>14.766666666666667</v>
      </c>
      <c r="C449" s="88">
        <f t="shared" si="523"/>
        <v>14.74</v>
      </c>
      <c r="D449" s="92"/>
      <c r="E449" s="70">
        <f t="shared" si="450"/>
        <v>4.6909155647285983E+26</v>
      </c>
      <c r="F449" s="67">
        <f t="shared" si="522"/>
        <v>88.600000000000037</v>
      </c>
      <c r="G449" s="71">
        <v>443</v>
      </c>
      <c r="H449" s="76">
        <f t="shared" si="451"/>
        <v>443</v>
      </c>
      <c r="I449" s="76">
        <f t="shared" si="452"/>
        <v>10</v>
      </c>
      <c r="J449" s="76">
        <v>1</v>
      </c>
      <c r="K449" s="67">
        <f t="shared" si="453"/>
        <v>1</v>
      </c>
      <c r="L449" s="75">
        <f>L448*J449</f>
        <v>3.1869757428203522E+24</v>
      </c>
      <c r="M449" s="75">
        <f t="shared" si="454"/>
        <v>1.411830254069416E+27</v>
      </c>
      <c r="N449" s="75">
        <f t="shared" si="455"/>
        <v>4.6909155647285986E+27</v>
      </c>
      <c r="O449" s="75">
        <f t="shared" si="456"/>
        <v>2.3454577823642993E+28</v>
      </c>
      <c r="P449" s="75">
        <f t="shared" si="457"/>
        <v>366728.53333333333</v>
      </c>
      <c r="Q449" s="106">
        <f t="shared" si="524"/>
        <v>3.3225775911853765</v>
      </c>
      <c r="R449" s="79">
        <f>Q449/(($C449/K$3))</f>
        <v>0.22541231961908931</v>
      </c>
      <c r="S449" s="76">
        <f t="shared" si="458"/>
        <v>433</v>
      </c>
      <c r="T449" s="76">
        <f t="shared" si="459"/>
        <v>10</v>
      </c>
      <c r="U449" s="76">
        <v>1</v>
      </c>
      <c r="V449" s="67">
        <f t="shared" si="460"/>
        <v>1.05</v>
      </c>
      <c r="W449" s="75">
        <f>W448*U449</f>
        <v>1.9918598392627201E+23</v>
      </c>
      <c r="X449" s="75">
        <f t="shared" si="461"/>
        <v>9.0559907592079582E+25</v>
      </c>
      <c r="Y449" s="75">
        <f t="shared" si="462"/>
        <v>1.1727288911821488E+27</v>
      </c>
      <c r="Z449" s="75">
        <f t="shared" si="463"/>
        <v>2.3454577823642993E+28</v>
      </c>
      <c r="AA449" s="75">
        <f t="shared" si="464"/>
        <v>366728.53333333333</v>
      </c>
      <c r="AB449" s="106">
        <f t="shared" si="465"/>
        <v>12.949758037128522</v>
      </c>
      <c r="AC449" s="79">
        <f>AB449/(($C449/V$3))</f>
        <v>0.9224725874480969</v>
      </c>
      <c r="AD449" s="76">
        <f t="shared" si="466"/>
        <v>408</v>
      </c>
      <c r="AE449" s="76">
        <f t="shared" si="467"/>
        <v>10</v>
      </c>
      <c r="AF449" s="76">
        <v>1</v>
      </c>
      <c r="AG449" s="67">
        <f t="shared" si="468"/>
        <v>1.175</v>
      </c>
      <c r="AH449" s="75">
        <f>AH448*AF449</f>
        <v>1.32790655950848E+22</v>
      </c>
      <c r="AI449" s="75">
        <f t="shared" si="469"/>
        <v>6.3659840462836527E+24</v>
      </c>
      <c r="AJ449" s="75">
        <f t="shared" si="470"/>
        <v>3.664777784944209E+25</v>
      </c>
      <c r="AK449" s="75">
        <f t="shared" si="471"/>
        <v>2.3454577823642993E+28</v>
      </c>
      <c r="AL449" s="75">
        <f t="shared" si="472"/>
        <v>366728.53333333333</v>
      </c>
      <c r="AM449" s="106">
        <f t="shared" si="473"/>
        <v>5.7568127068801571</v>
      </c>
      <c r="AN449" s="79">
        <f>AM449/(($C449/AG$3))</f>
        <v>0.45890467643040606</v>
      </c>
      <c r="AO449" s="76">
        <f t="shared" si="474"/>
        <v>378</v>
      </c>
      <c r="AP449" s="76">
        <f t="shared" si="475"/>
        <v>10</v>
      </c>
      <c r="AQ449" s="76">
        <v>1</v>
      </c>
      <c r="AR449" s="67">
        <f t="shared" si="476"/>
        <v>1.325</v>
      </c>
      <c r="AS449" s="75">
        <f>AS448*AQ449</f>
        <v>5.532943997952E+19</v>
      </c>
      <c r="AT449" s="75">
        <f t="shared" si="477"/>
        <v>2.7711750013742593E+22</v>
      </c>
      <c r="AU449" s="75">
        <f t="shared" si="478"/>
        <v>5.7262152889753145E+23</v>
      </c>
      <c r="AV449" s="75">
        <f t="shared" si="479"/>
        <v>2.3454577823642993E+28</v>
      </c>
      <c r="AW449" s="75">
        <f t="shared" si="480"/>
        <v>366728.53333333333</v>
      </c>
      <c r="AX449" s="106">
        <f t="shared" si="481"/>
        <v>20.663492150930978</v>
      </c>
      <c r="AY449" s="79">
        <f>AX449/(($C449/AR$3))</f>
        <v>1.8574713093611632</v>
      </c>
      <c r="AZ449" s="76">
        <f t="shared" si="482"/>
        <v>341</v>
      </c>
      <c r="BA449" s="76">
        <f t="shared" si="483"/>
        <v>10</v>
      </c>
      <c r="BB449" s="76">
        <v>1</v>
      </c>
      <c r="BC449" s="67">
        <f t="shared" si="484"/>
        <v>1.51</v>
      </c>
      <c r="BD449" s="75">
        <f>BD448*BB449</f>
        <v>3.688629331968E+18</v>
      </c>
      <c r="BE449" s="75">
        <f t="shared" si="485"/>
        <v>1.8993121293236427E+21</v>
      </c>
      <c r="BF449" s="75">
        <f t="shared" si="486"/>
        <v>3.3903591316035113E+21</v>
      </c>
      <c r="BG449" s="75">
        <f t="shared" si="487"/>
        <v>2.3454577823642993E+28</v>
      </c>
      <c r="BH449" s="75">
        <f t="shared" si="488"/>
        <v>366728.53333333333</v>
      </c>
      <c r="BI449" s="106">
        <f t="shared" si="489"/>
        <v>1.7850457959276236</v>
      </c>
      <c r="BJ449" s="79">
        <f>BI449/(($C449/BC$3))</f>
        <v>0.18286425724903063</v>
      </c>
      <c r="BK449" s="76">
        <f t="shared" si="490"/>
        <v>291</v>
      </c>
      <c r="BL449" s="76">
        <f t="shared" si="491"/>
        <v>10</v>
      </c>
      <c r="BM449" s="76">
        <v>1</v>
      </c>
      <c r="BN449" s="67">
        <f t="shared" si="492"/>
        <v>1.76</v>
      </c>
      <c r="BO449" s="75">
        <f>BO448*BM449</f>
        <v>1092927209472000</v>
      </c>
      <c r="BP449" s="75">
        <f t="shared" si="493"/>
        <v>5.5975359960317952E+17</v>
      </c>
      <c r="BQ449" s="75">
        <f t="shared" si="494"/>
        <v>3.3108975894565437E+18</v>
      </c>
      <c r="BR449" s="75">
        <f t="shared" si="495"/>
        <v>2.3454577823642993E+28</v>
      </c>
      <c r="BS449" s="75">
        <f t="shared" si="496"/>
        <v>366728.53333333333</v>
      </c>
      <c r="BT449" s="106">
        <f t="shared" si="497"/>
        <v>5.9149196928857712</v>
      </c>
      <c r="BU449" s="79">
        <f>BT449/(($C449/BN$3))</f>
        <v>0.70625906780725622</v>
      </c>
      <c r="BV449" s="76">
        <f t="shared" si="498"/>
        <v>236</v>
      </c>
      <c r="BW449" s="76">
        <f t="shared" si="499"/>
        <v>10</v>
      </c>
      <c r="BX449" s="76">
        <v>1</v>
      </c>
      <c r="BY449" s="67">
        <f t="shared" si="500"/>
        <v>2.0350000000000001</v>
      </c>
      <c r="BZ449" s="75">
        <f>BZ448*BX449</f>
        <v>371743948800</v>
      </c>
      <c r="CA449" s="75">
        <f t="shared" si="501"/>
        <v>178533748850688</v>
      </c>
      <c r="CB449" s="75">
        <f t="shared" si="502"/>
        <v>1616649213601822.2</v>
      </c>
      <c r="CC449" s="75">
        <f t="shared" si="503"/>
        <v>2.3454577823642993E+28</v>
      </c>
      <c r="CD449" s="75">
        <f t="shared" si="504"/>
        <v>366728.53333333333</v>
      </c>
      <c r="CE449" s="106">
        <f t="shared" si="505"/>
        <v>9.0551462903177153</v>
      </c>
      <c r="CF449" s="79">
        <f>CE449/(($C449/BY$3))</f>
        <v>1.2501507938125205</v>
      </c>
      <c r="CG449" s="76">
        <f t="shared" si="506"/>
        <v>186</v>
      </c>
      <c r="CH449" s="76">
        <f t="shared" si="507"/>
        <v>10</v>
      </c>
      <c r="CI449" s="76">
        <v>1</v>
      </c>
      <c r="CJ449" s="67">
        <f t="shared" si="508"/>
        <v>2.2850000000000001</v>
      </c>
      <c r="CK449" s="75">
        <f>CK448*CI449</f>
        <v>1896652800</v>
      </c>
      <c r="CL449" s="75">
        <f t="shared" si="509"/>
        <v>806096406528</v>
      </c>
      <c r="CM449" s="75">
        <f t="shared" si="510"/>
        <v>1578758997658.0237</v>
      </c>
      <c r="CN449" s="75">
        <f t="shared" si="511"/>
        <v>2.3454577823642993E+28</v>
      </c>
      <c r="CO449" s="75">
        <f t="shared" si="512"/>
        <v>366728.53333333333</v>
      </c>
      <c r="CP449" s="106">
        <f t="shared" si="513"/>
        <v>1.9585238004694976</v>
      </c>
      <c r="CQ449" s="79">
        <f>CP449/(($C449/CJ$3))</f>
        <v>0.30361105047983733</v>
      </c>
      <c r="CR449" s="76">
        <f t="shared" si="514"/>
        <v>123</v>
      </c>
      <c r="CS449" s="76">
        <f t="shared" si="515"/>
        <v>10</v>
      </c>
      <c r="CT449" s="76">
        <v>1</v>
      </c>
      <c r="CU449" s="67">
        <f t="shared" si="516"/>
        <v>2.6</v>
      </c>
      <c r="CV449" s="75">
        <f>CV448*CT449</f>
        <v>691200</v>
      </c>
      <c r="CW449" s="75">
        <f t="shared" si="517"/>
        <v>221045760</v>
      </c>
      <c r="CX449" s="75">
        <f t="shared" si="518"/>
        <v>254295042.31123522</v>
      </c>
      <c r="CY449" s="75">
        <f t="shared" si="519"/>
        <v>2.3454577823642993E+28</v>
      </c>
      <c r="CZ449" s="75">
        <f t="shared" si="520"/>
        <v>366728.53333333333</v>
      </c>
      <c r="DA449" s="106">
        <f t="shared" si="521"/>
        <v>1.1504180958333479</v>
      </c>
      <c r="DB449" s="79">
        <f>DA449/(($C449/CU$3))</f>
        <v>0.20292313766395551</v>
      </c>
    </row>
    <row r="450" spans="1:106">
      <c r="A450" s="67">
        <v>8192</v>
      </c>
      <c r="B450" s="67">
        <f t="shared" si="449"/>
        <v>14.8</v>
      </c>
      <c r="C450" s="88">
        <f t="shared" si="523"/>
        <v>14.74</v>
      </c>
      <c r="D450" s="92"/>
      <c r="E450" s="70">
        <f t="shared" si="450"/>
        <v>5.3884469926337286E+26</v>
      </c>
      <c r="F450" s="67">
        <f t="shared" si="522"/>
        <v>88.80000000000004</v>
      </c>
      <c r="G450" s="71">
        <v>444</v>
      </c>
      <c r="H450" s="76">
        <f t="shared" si="451"/>
        <v>444</v>
      </c>
      <c r="I450" s="76">
        <f t="shared" si="452"/>
        <v>10</v>
      </c>
      <c r="J450" s="76">
        <v>1</v>
      </c>
      <c r="K450" s="67">
        <f t="shared" si="453"/>
        <v>1</v>
      </c>
      <c r="L450" s="75">
        <f>L449*J450</f>
        <v>3.1869757428203522E+24</v>
      </c>
      <c r="M450" s="75">
        <f t="shared" si="454"/>
        <v>1.4150172298122364E+27</v>
      </c>
      <c r="N450" s="75">
        <f t="shared" si="455"/>
        <v>5.3884469926337286E+27</v>
      </c>
      <c r="O450" s="75">
        <f t="shared" si="456"/>
        <v>2.6942234963168642E+28</v>
      </c>
      <c r="P450" s="75">
        <f t="shared" si="457"/>
        <v>367001.59999999998</v>
      </c>
      <c r="Q450" s="106">
        <f t="shared" si="524"/>
        <v>3.8080433786299128</v>
      </c>
      <c r="R450" s="79">
        <f>Q450/(($C450/K$3))</f>
        <v>0.25834758335345404</v>
      </c>
      <c r="S450" s="76">
        <f t="shared" si="458"/>
        <v>434</v>
      </c>
      <c r="T450" s="76">
        <f t="shared" si="459"/>
        <v>10</v>
      </c>
      <c r="U450" s="76">
        <v>1</v>
      </c>
      <c r="V450" s="67">
        <f t="shared" si="460"/>
        <v>1.05</v>
      </c>
      <c r="W450" s="75">
        <f>W449*U450</f>
        <v>1.9918598392627201E+23</v>
      </c>
      <c r="X450" s="75">
        <f t="shared" si="461"/>
        <v>9.0769052875202157E+25</v>
      </c>
      <c r="Y450" s="75">
        <f t="shared" si="462"/>
        <v>1.3471117481584313E+27</v>
      </c>
      <c r="Z450" s="75">
        <f t="shared" si="463"/>
        <v>2.6942234963168642E+28</v>
      </c>
      <c r="AA450" s="75">
        <f t="shared" si="464"/>
        <v>367001.59999999998</v>
      </c>
      <c r="AB450" s="106">
        <f t="shared" si="465"/>
        <v>14.84109071855765</v>
      </c>
      <c r="AC450" s="79">
        <f>AB450/(($C450/V$3))</f>
        <v>1.0572011705892492</v>
      </c>
      <c r="AD450" s="76">
        <f t="shared" si="466"/>
        <v>409</v>
      </c>
      <c r="AE450" s="76">
        <f t="shared" si="467"/>
        <v>10</v>
      </c>
      <c r="AF450" s="76">
        <v>1</v>
      </c>
      <c r="AG450" s="67">
        <f t="shared" si="468"/>
        <v>1.175</v>
      </c>
      <c r="AH450" s="75">
        <f>AH449*AF450</f>
        <v>1.32790655950848E+22</v>
      </c>
      <c r="AI450" s="75">
        <f t="shared" si="469"/>
        <v>6.3815869483578783E+24</v>
      </c>
      <c r="AJ450" s="75">
        <f t="shared" si="470"/>
        <v>4.209724212995091E+25</v>
      </c>
      <c r="AK450" s="75">
        <f t="shared" si="471"/>
        <v>2.6942234963168642E+28</v>
      </c>
      <c r="AL450" s="75">
        <f t="shared" si="472"/>
        <v>367001.59999999998</v>
      </c>
      <c r="AM450" s="106">
        <f t="shared" si="473"/>
        <v>6.5966729703155496</v>
      </c>
      <c r="AN450" s="79">
        <f>AM450/(($C450/AG$3))</f>
        <v>0.52585418861063582</v>
      </c>
      <c r="AO450" s="76">
        <f t="shared" si="474"/>
        <v>379</v>
      </c>
      <c r="AP450" s="76">
        <f t="shared" si="475"/>
        <v>10</v>
      </c>
      <c r="AQ450" s="76">
        <v>1</v>
      </c>
      <c r="AR450" s="67">
        <f t="shared" si="476"/>
        <v>1.325</v>
      </c>
      <c r="AS450" s="75">
        <f>AS449*AQ450</f>
        <v>5.532943997952E+19</v>
      </c>
      <c r="AT450" s="75">
        <f t="shared" si="477"/>
        <v>2.7785061521715452E+22</v>
      </c>
      <c r="AU450" s="75">
        <f t="shared" si="478"/>
        <v>6.5776940828048163E+23</v>
      </c>
      <c r="AV450" s="75">
        <f t="shared" si="479"/>
        <v>2.6942234963168642E+28</v>
      </c>
      <c r="AW450" s="75">
        <f t="shared" si="480"/>
        <v>367001.59999999998</v>
      </c>
      <c r="AX450" s="106">
        <f t="shared" si="481"/>
        <v>23.673491158779729</v>
      </c>
      <c r="AY450" s="79">
        <f>AX450/(($C450/AR$3))</f>
        <v>2.1280444901888154</v>
      </c>
      <c r="AZ450" s="76">
        <f t="shared" si="482"/>
        <v>342</v>
      </c>
      <c r="BA450" s="76">
        <f t="shared" si="483"/>
        <v>10</v>
      </c>
      <c r="BB450" s="76">
        <v>1</v>
      </c>
      <c r="BC450" s="67">
        <f t="shared" si="484"/>
        <v>1.51</v>
      </c>
      <c r="BD450" s="75">
        <f>BD449*BB450</f>
        <v>3.688629331968E+18</v>
      </c>
      <c r="BE450" s="75">
        <f t="shared" si="485"/>
        <v>1.9048819596149145E+21</v>
      </c>
      <c r="BF450" s="75">
        <f t="shared" si="486"/>
        <v>3.8944999573221304E+21</v>
      </c>
      <c r="BG450" s="75">
        <f t="shared" si="487"/>
        <v>2.6942234963168642E+28</v>
      </c>
      <c r="BH450" s="75">
        <f t="shared" si="488"/>
        <v>367001.59999999998</v>
      </c>
      <c r="BI450" s="106">
        <f t="shared" si="489"/>
        <v>2.044483616249603</v>
      </c>
      <c r="BJ450" s="79">
        <f>BI450/(($C450/BC$3))</f>
        <v>0.20944167303506789</v>
      </c>
      <c r="BK450" s="76">
        <f t="shared" si="490"/>
        <v>292</v>
      </c>
      <c r="BL450" s="76">
        <f t="shared" si="491"/>
        <v>10</v>
      </c>
      <c r="BM450" s="76">
        <v>1</v>
      </c>
      <c r="BN450" s="67">
        <f t="shared" si="492"/>
        <v>1.76</v>
      </c>
      <c r="BO450" s="75">
        <f>BO449*BM450</f>
        <v>1092927209472000</v>
      </c>
      <c r="BP450" s="75">
        <f t="shared" si="493"/>
        <v>5.6167715149185024E+17</v>
      </c>
      <c r="BQ450" s="75">
        <f t="shared" si="494"/>
        <v>3.8032226145723802E+18</v>
      </c>
      <c r="BR450" s="75">
        <f t="shared" si="495"/>
        <v>2.6942234963168642E+28</v>
      </c>
      <c r="BS450" s="75">
        <f t="shared" si="496"/>
        <v>367001.59999999998</v>
      </c>
      <c r="BT450" s="106">
        <f t="shared" si="497"/>
        <v>6.7711898275918454</v>
      </c>
      <c r="BU450" s="79">
        <f>BT450/(($C450/BN$3))</f>
        <v>0.80850027792141432</v>
      </c>
      <c r="BV450" s="76">
        <f t="shared" si="498"/>
        <v>237</v>
      </c>
      <c r="BW450" s="76">
        <f t="shared" si="499"/>
        <v>10</v>
      </c>
      <c r="BX450" s="76">
        <v>1</v>
      </c>
      <c r="BY450" s="67">
        <f t="shared" si="500"/>
        <v>2.0350000000000001</v>
      </c>
      <c r="BZ450" s="75">
        <f>BZ449*BX450</f>
        <v>371743948800</v>
      </c>
      <c r="CA450" s="75">
        <f t="shared" si="501"/>
        <v>179290247786496</v>
      </c>
      <c r="CB450" s="75">
        <f t="shared" si="502"/>
        <v>1857042292271663</v>
      </c>
      <c r="CC450" s="75">
        <f t="shared" si="503"/>
        <v>2.6942234963168642E+28</v>
      </c>
      <c r="CD450" s="75">
        <f t="shared" si="504"/>
        <v>367001.59999999998</v>
      </c>
      <c r="CE450" s="106">
        <f t="shared" si="505"/>
        <v>10.35774290681489</v>
      </c>
      <c r="CF450" s="79">
        <f>CE450/(($C450/BY$3))</f>
        <v>1.4299868938513094</v>
      </c>
      <c r="CG450" s="76">
        <f t="shared" si="506"/>
        <v>187</v>
      </c>
      <c r="CH450" s="76">
        <f t="shared" si="507"/>
        <v>10</v>
      </c>
      <c r="CI450" s="76">
        <v>1</v>
      </c>
      <c r="CJ450" s="67">
        <f t="shared" si="508"/>
        <v>2.2850000000000001</v>
      </c>
      <c r="CK450" s="75">
        <f>CK449*CI450</f>
        <v>1896652800</v>
      </c>
      <c r="CL450" s="75">
        <f t="shared" si="509"/>
        <v>810430258176</v>
      </c>
      <c r="CM450" s="75">
        <f t="shared" si="510"/>
        <v>1813517863546.54</v>
      </c>
      <c r="CN450" s="75">
        <f t="shared" si="511"/>
        <v>2.6942234963168642E+28</v>
      </c>
      <c r="CO450" s="75">
        <f t="shared" si="512"/>
        <v>367001.59999999998</v>
      </c>
      <c r="CP450" s="106">
        <f t="shared" si="513"/>
        <v>2.2377223027532875</v>
      </c>
      <c r="CQ450" s="79">
        <f>CP450/(($C450/CJ$3))</f>
        <v>0.34689250079994999</v>
      </c>
      <c r="CR450" s="76">
        <f t="shared" si="514"/>
        <v>124</v>
      </c>
      <c r="CS450" s="76">
        <f t="shared" si="515"/>
        <v>10</v>
      </c>
      <c r="CT450" s="76">
        <v>1</v>
      </c>
      <c r="CU450" s="67">
        <f t="shared" si="516"/>
        <v>2.6</v>
      </c>
      <c r="CV450" s="75">
        <f>CV449*CT450</f>
        <v>691200</v>
      </c>
      <c r="CW450" s="75">
        <f t="shared" si="517"/>
        <v>222842880</v>
      </c>
      <c r="CX450" s="75">
        <f t="shared" si="518"/>
        <v>292108296.78681737</v>
      </c>
      <c r="CY450" s="75">
        <f t="shared" si="519"/>
        <v>2.6942234963168642E+28</v>
      </c>
      <c r="CZ450" s="75">
        <f t="shared" si="520"/>
        <v>367001.59999999998</v>
      </c>
      <c r="DA450" s="106">
        <f t="shared" si="521"/>
        <v>1.3108262502567611</v>
      </c>
      <c r="DB450" s="79">
        <f>DA450/(($C450/CU$3))</f>
        <v>0.23121765608328215</v>
      </c>
    </row>
    <row r="451" spans="1:106">
      <c r="A451" s="67">
        <v>8192</v>
      </c>
      <c r="B451" s="67">
        <f t="shared" si="449"/>
        <v>14.833333333333334</v>
      </c>
      <c r="C451" s="88">
        <f t="shared" si="523"/>
        <v>14.74</v>
      </c>
      <c r="D451" s="92"/>
      <c r="E451" s="70">
        <f t="shared" si="450"/>
        <v>6.1897001964270842E+26</v>
      </c>
      <c r="F451" s="67">
        <f t="shared" si="522"/>
        <v>89.000000000000043</v>
      </c>
      <c r="G451" s="71">
        <v>445</v>
      </c>
      <c r="H451" s="76">
        <f t="shared" si="451"/>
        <v>445</v>
      </c>
      <c r="I451" s="76">
        <f t="shared" si="452"/>
        <v>10</v>
      </c>
      <c r="J451" s="76">
        <v>1</v>
      </c>
      <c r="K451" s="67">
        <f t="shared" si="453"/>
        <v>1</v>
      </c>
      <c r="L451" s="75">
        <f>L450*J451</f>
        <v>3.1869757428203522E+24</v>
      </c>
      <c r="M451" s="75">
        <f t="shared" si="454"/>
        <v>1.4182042055550568E+27</v>
      </c>
      <c r="N451" s="75">
        <f t="shared" si="455"/>
        <v>6.1897001964270839E+27</v>
      </c>
      <c r="O451" s="75">
        <f t="shared" si="456"/>
        <v>3.0948500982135422E+28</v>
      </c>
      <c r="P451" s="75">
        <f t="shared" si="457"/>
        <v>367274.66666666669</v>
      </c>
      <c r="Q451" s="106">
        <f t="shared" si="524"/>
        <v>4.3644632925091056</v>
      </c>
      <c r="R451" s="79">
        <f>Q451/(($C451/K$3))</f>
        <v>0.29609655987171679</v>
      </c>
      <c r="S451" s="76">
        <f t="shared" si="458"/>
        <v>435</v>
      </c>
      <c r="T451" s="76">
        <f t="shared" si="459"/>
        <v>10</v>
      </c>
      <c r="U451" s="76">
        <v>1</v>
      </c>
      <c r="V451" s="67">
        <f t="shared" si="460"/>
        <v>1.05</v>
      </c>
      <c r="W451" s="75">
        <f>W450*U451</f>
        <v>1.9918598392627201E+23</v>
      </c>
      <c r="X451" s="75">
        <f t="shared" si="461"/>
        <v>9.097819815832475E+25</v>
      </c>
      <c r="Y451" s="75">
        <f t="shared" si="462"/>
        <v>1.5474250491067704E+27</v>
      </c>
      <c r="Z451" s="75">
        <f t="shared" si="463"/>
        <v>3.0948500982135422E+28</v>
      </c>
      <c r="AA451" s="75">
        <f t="shared" si="464"/>
        <v>367274.66666666669</v>
      </c>
      <c r="AB451" s="106">
        <f t="shared" si="465"/>
        <v>17.008745836160273</v>
      </c>
      <c r="AC451" s="79">
        <f>AB451/(($C451/V$3))</f>
        <v>1.2116135093601279</v>
      </c>
      <c r="AD451" s="76">
        <f t="shared" si="466"/>
        <v>410</v>
      </c>
      <c r="AE451" s="76">
        <f t="shared" si="467"/>
        <v>10</v>
      </c>
      <c r="AF451" s="76">
        <v>1</v>
      </c>
      <c r="AG451" s="67">
        <f t="shared" si="468"/>
        <v>1.175</v>
      </c>
      <c r="AH451" s="75">
        <f>AH450*AF451</f>
        <v>1.32790655950848E+22</v>
      </c>
      <c r="AI451" s="75">
        <f t="shared" si="469"/>
        <v>6.3971898504321029E+24</v>
      </c>
      <c r="AJ451" s="75">
        <f t="shared" si="470"/>
        <v>4.835703278458649E+25</v>
      </c>
      <c r="AK451" s="75">
        <f t="shared" si="471"/>
        <v>3.0948500982135422E+28</v>
      </c>
      <c r="AL451" s="75">
        <f t="shared" si="472"/>
        <v>367274.66666666669</v>
      </c>
      <c r="AM451" s="106">
        <f t="shared" si="473"/>
        <v>7.5591054689927919</v>
      </c>
      <c r="AN451" s="79">
        <f>AM451/(($C451/AG$3))</f>
        <v>0.60257455400722737</v>
      </c>
      <c r="AO451" s="76">
        <f t="shared" si="474"/>
        <v>380</v>
      </c>
      <c r="AP451" s="76">
        <f t="shared" si="475"/>
        <v>10</v>
      </c>
      <c r="AQ451" s="76">
        <v>16</v>
      </c>
      <c r="AR451" s="67">
        <f t="shared" si="476"/>
        <v>1.325</v>
      </c>
      <c r="AS451" s="75">
        <f>AS450*AQ451</f>
        <v>8.8527103967232E+20</v>
      </c>
      <c r="AT451" s="75">
        <f t="shared" si="477"/>
        <v>4.4573396847501311E+23</v>
      </c>
      <c r="AU451" s="75">
        <f t="shared" si="478"/>
        <v>7.5557863725916229E+23</v>
      </c>
      <c r="AV451" s="75">
        <f t="shared" si="479"/>
        <v>3.0948500982135422E+28</v>
      </c>
      <c r="AW451" s="75">
        <f t="shared" si="480"/>
        <v>367274.66666666669</v>
      </c>
      <c r="AX451" s="106">
        <f t="shared" si="481"/>
        <v>1.6951336238613781</v>
      </c>
      <c r="AY451" s="79">
        <f>AX451/(($C451/AR$3))</f>
        <v>0.15237802249771545</v>
      </c>
      <c r="AZ451" s="76">
        <f t="shared" si="482"/>
        <v>343</v>
      </c>
      <c r="BA451" s="76">
        <f t="shared" si="483"/>
        <v>10</v>
      </c>
      <c r="BB451" s="76">
        <v>1</v>
      </c>
      <c r="BC451" s="67">
        <f t="shared" si="484"/>
        <v>1.51</v>
      </c>
      <c r="BD451" s="75">
        <f>BD450*BB451</f>
        <v>3.688629331968E+18</v>
      </c>
      <c r="BE451" s="75">
        <f t="shared" si="485"/>
        <v>1.9104517899061863E+21</v>
      </c>
      <c r="BF451" s="75">
        <f t="shared" si="486"/>
        <v>4.4736056945119545E+21</v>
      </c>
      <c r="BG451" s="75">
        <f t="shared" si="487"/>
        <v>3.0948500982135422E+28</v>
      </c>
      <c r="BH451" s="75">
        <f t="shared" si="488"/>
        <v>367274.66666666669</v>
      </c>
      <c r="BI451" s="106">
        <f t="shared" si="489"/>
        <v>2.3416480427028379</v>
      </c>
      <c r="BJ451" s="79">
        <f>BI451/(($C451/BC$3))</f>
        <v>0.23988389039900171</v>
      </c>
      <c r="BK451" s="76">
        <f t="shared" si="490"/>
        <v>293</v>
      </c>
      <c r="BL451" s="76">
        <f t="shared" si="491"/>
        <v>10</v>
      </c>
      <c r="BM451" s="76">
        <v>1</v>
      </c>
      <c r="BN451" s="67">
        <f t="shared" si="492"/>
        <v>1.76</v>
      </c>
      <c r="BO451" s="75">
        <f>BO450*BM451</f>
        <v>1092927209472000</v>
      </c>
      <c r="BP451" s="75">
        <f t="shared" si="493"/>
        <v>5.6360070338052096E+17</v>
      </c>
      <c r="BQ451" s="75">
        <f t="shared" si="494"/>
        <v>4.3687555610468152E+18</v>
      </c>
      <c r="BR451" s="75">
        <f t="shared" si="495"/>
        <v>3.0948500982135422E+28</v>
      </c>
      <c r="BS451" s="75">
        <f t="shared" si="496"/>
        <v>367274.66666666669</v>
      </c>
      <c r="BT451" s="106">
        <f t="shared" si="497"/>
        <v>7.7515083548382373</v>
      </c>
      <c r="BU451" s="79">
        <f>BT451/(($C451/BN$3))</f>
        <v>0.92555323639859555</v>
      </c>
      <c r="BV451" s="76">
        <f t="shared" si="498"/>
        <v>238</v>
      </c>
      <c r="BW451" s="76">
        <f t="shared" si="499"/>
        <v>10</v>
      </c>
      <c r="BX451" s="76">
        <v>1</v>
      </c>
      <c r="BY451" s="67">
        <f t="shared" si="500"/>
        <v>2.0350000000000001</v>
      </c>
      <c r="BZ451" s="75">
        <f>BZ450*BX451</f>
        <v>371743948800</v>
      </c>
      <c r="CA451" s="75">
        <f t="shared" si="501"/>
        <v>180046746722304</v>
      </c>
      <c r="CB451" s="75">
        <f t="shared" si="502"/>
        <v>2133181426292382.7</v>
      </c>
      <c r="CC451" s="75">
        <f t="shared" si="503"/>
        <v>3.0948500982135422E+28</v>
      </c>
      <c r="CD451" s="75">
        <f t="shared" si="504"/>
        <v>367274.66666666669</v>
      </c>
      <c r="CE451" s="106">
        <f t="shared" si="505"/>
        <v>11.84793096863064</v>
      </c>
      <c r="CF451" s="79">
        <f>CE451/(($C451/BY$3))</f>
        <v>1.6357218128333348</v>
      </c>
      <c r="CG451" s="76">
        <f t="shared" si="506"/>
        <v>188</v>
      </c>
      <c r="CH451" s="76">
        <f t="shared" si="507"/>
        <v>10</v>
      </c>
      <c r="CI451" s="76">
        <v>1</v>
      </c>
      <c r="CJ451" s="67">
        <f t="shared" si="508"/>
        <v>2.2850000000000001</v>
      </c>
      <c r="CK451" s="75">
        <f>CK450*CI451</f>
        <v>1896652800</v>
      </c>
      <c r="CL451" s="75">
        <f t="shared" si="509"/>
        <v>814764109824</v>
      </c>
      <c r="CM451" s="75">
        <f t="shared" si="510"/>
        <v>2083184986613.6479</v>
      </c>
      <c r="CN451" s="75">
        <f t="shared" si="511"/>
        <v>3.0948500982135422E+28</v>
      </c>
      <c r="CO451" s="75">
        <f t="shared" si="512"/>
        <v>367274.66666666669</v>
      </c>
      <c r="CP451" s="106">
        <f t="shared" si="513"/>
        <v>2.5567952263675973</v>
      </c>
      <c r="CQ451" s="79">
        <f>CP451/(($C451/CJ$3))</f>
        <v>0.39635529798167979</v>
      </c>
      <c r="CR451" s="76">
        <f t="shared" si="514"/>
        <v>125</v>
      </c>
      <c r="CS451" s="76">
        <f t="shared" si="515"/>
        <v>10</v>
      </c>
      <c r="CT451" s="76">
        <v>1</v>
      </c>
      <c r="CU451" s="67">
        <f t="shared" si="516"/>
        <v>2.6</v>
      </c>
      <c r="CV451" s="75">
        <f>CV450*CT451</f>
        <v>691200</v>
      </c>
      <c r="CW451" s="75">
        <f t="shared" si="517"/>
        <v>224640000</v>
      </c>
      <c r="CX451" s="75">
        <f t="shared" si="518"/>
        <v>335544320.00000274</v>
      </c>
      <c r="CY451" s="75">
        <f t="shared" si="519"/>
        <v>3.0948500982135422E+28</v>
      </c>
      <c r="CZ451" s="75">
        <f t="shared" si="520"/>
        <v>367274.66666666669</v>
      </c>
      <c r="DA451" s="106">
        <f t="shared" si="521"/>
        <v>1.4936980056980178</v>
      </c>
      <c r="DB451" s="79">
        <f>DA451/(($C451/CU$3))</f>
        <v>0.2634745464596232</v>
      </c>
    </row>
    <row r="452" spans="1:106">
      <c r="A452" s="67">
        <v>8192</v>
      </c>
      <c r="B452" s="67">
        <f t="shared" si="449"/>
        <v>14.866666666666667</v>
      </c>
      <c r="C452" s="88">
        <f t="shared" si="523"/>
        <v>14.74</v>
      </c>
      <c r="D452" s="92"/>
      <c r="E452" s="70">
        <f t="shared" si="450"/>
        <v>7.1100984335606169E+26</v>
      </c>
      <c r="F452" s="67">
        <f t="shared" si="522"/>
        <v>89.200000000000045</v>
      </c>
      <c r="G452" s="71">
        <v>446</v>
      </c>
      <c r="H452" s="76">
        <f t="shared" si="451"/>
        <v>446</v>
      </c>
      <c r="I452" s="76">
        <f t="shared" si="452"/>
        <v>10</v>
      </c>
      <c r="J452" s="76">
        <v>1</v>
      </c>
      <c r="K452" s="67">
        <f t="shared" si="453"/>
        <v>1</v>
      </c>
      <c r="L452" s="75">
        <f>L451*J452</f>
        <v>3.1869757428203522E+24</v>
      </c>
      <c r="M452" s="75">
        <f t="shared" si="454"/>
        <v>1.4213911812978772E+27</v>
      </c>
      <c r="N452" s="75">
        <f t="shared" si="455"/>
        <v>7.1100984335606175E+27</v>
      </c>
      <c r="O452" s="75">
        <f t="shared" si="456"/>
        <v>3.5550492167803085E+28</v>
      </c>
      <c r="P452" s="75">
        <f t="shared" si="457"/>
        <v>367547.73333333334</v>
      </c>
      <c r="Q452" s="106">
        <f t="shared" si="524"/>
        <v>5.0022108812215667</v>
      </c>
      <c r="R452" s="79">
        <f>Q452/(($C452/K$3))</f>
        <v>0.3393630177219516</v>
      </c>
      <c r="S452" s="76">
        <f t="shared" si="458"/>
        <v>436</v>
      </c>
      <c r="T452" s="76">
        <f t="shared" si="459"/>
        <v>10</v>
      </c>
      <c r="U452" s="76">
        <v>1</v>
      </c>
      <c r="V452" s="67">
        <f t="shared" si="460"/>
        <v>1.05</v>
      </c>
      <c r="W452" s="75">
        <f>W451*U452</f>
        <v>1.9918598392627201E+23</v>
      </c>
      <c r="X452" s="75">
        <f t="shared" si="461"/>
        <v>9.1187343441447325E+25</v>
      </c>
      <c r="Y452" s="75">
        <f t="shared" si="462"/>
        <v>1.7775246083901533E+27</v>
      </c>
      <c r="Z452" s="75">
        <f t="shared" si="463"/>
        <v>3.5550492167803085E+28</v>
      </c>
      <c r="AA452" s="75">
        <f t="shared" si="464"/>
        <v>367547.73333333334</v>
      </c>
      <c r="AB452" s="106">
        <f t="shared" si="465"/>
        <v>19.493106623196308</v>
      </c>
      <c r="AC452" s="79">
        <f>AB452/(($C452/V$3))</f>
        <v>1.3885862926971591</v>
      </c>
      <c r="AD452" s="76">
        <f t="shared" si="466"/>
        <v>411</v>
      </c>
      <c r="AE452" s="76">
        <f t="shared" si="467"/>
        <v>10</v>
      </c>
      <c r="AF452" s="76">
        <v>1</v>
      </c>
      <c r="AG452" s="67">
        <f t="shared" si="468"/>
        <v>1.175</v>
      </c>
      <c r="AH452" s="75">
        <f>AH451*AF452</f>
        <v>1.32790655950848E+22</v>
      </c>
      <c r="AI452" s="75">
        <f t="shared" si="469"/>
        <v>6.4127927525063275E+24</v>
      </c>
      <c r="AJ452" s="75">
        <f t="shared" si="470"/>
        <v>5.5547644012192187E+25</v>
      </c>
      <c r="AK452" s="75">
        <f t="shared" si="471"/>
        <v>3.5550492167803085E+28</v>
      </c>
      <c r="AL452" s="75">
        <f t="shared" si="472"/>
        <v>367547.73333333334</v>
      </c>
      <c r="AM452" s="106">
        <f t="shared" si="473"/>
        <v>8.6620051755894281</v>
      </c>
      <c r="AN452" s="79">
        <f>AM452/(($C452/AG$3))</f>
        <v>0.69049227145980863</v>
      </c>
      <c r="AO452" s="76">
        <f t="shared" si="474"/>
        <v>381</v>
      </c>
      <c r="AP452" s="76">
        <f t="shared" si="475"/>
        <v>10</v>
      </c>
      <c r="AQ452" s="76">
        <v>1</v>
      </c>
      <c r="AR452" s="67">
        <f t="shared" si="476"/>
        <v>1.325</v>
      </c>
      <c r="AS452" s="75">
        <f>AS451*AQ452</f>
        <v>8.8527103967232E+20</v>
      </c>
      <c r="AT452" s="75">
        <f t="shared" si="477"/>
        <v>4.4690695260257893E+23</v>
      </c>
      <c r="AU452" s="75">
        <f t="shared" si="478"/>
        <v>8.679319376905013E+23</v>
      </c>
      <c r="AV452" s="75">
        <f t="shared" si="479"/>
        <v>3.5550492167803085E+28</v>
      </c>
      <c r="AW452" s="75">
        <f t="shared" si="480"/>
        <v>367547.73333333334</v>
      </c>
      <c r="AX452" s="106">
        <f t="shared" si="481"/>
        <v>1.9420864514102276</v>
      </c>
      <c r="AY452" s="79">
        <f>AX452/(($C452/AR$3))</f>
        <v>0.17457697070003741</v>
      </c>
      <c r="AZ452" s="76">
        <f t="shared" si="482"/>
        <v>344</v>
      </c>
      <c r="BA452" s="76">
        <f t="shared" si="483"/>
        <v>10</v>
      </c>
      <c r="BB452" s="76">
        <v>1</v>
      </c>
      <c r="BC452" s="67">
        <f t="shared" si="484"/>
        <v>1.51</v>
      </c>
      <c r="BD452" s="75">
        <f>BD451*BB452</f>
        <v>3.688629331968E+18</v>
      </c>
      <c r="BE452" s="75">
        <f t="shared" si="485"/>
        <v>1.9160216201974579E+21</v>
      </c>
      <c r="BF452" s="75">
        <f t="shared" si="486"/>
        <v>5.1388235021912501E+21</v>
      </c>
      <c r="BG452" s="75">
        <f t="shared" si="487"/>
        <v>3.5550492167803085E+28</v>
      </c>
      <c r="BH452" s="75">
        <f t="shared" si="488"/>
        <v>367547.73333333334</v>
      </c>
      <c r="BI452" s="106">
        <f t="shared" si="489"/>
        <v>2.6820279312201407</v>
      </c>
      <c r="BJ452" s="79">
        <f>BI452/(($C452/BC$3))</f>
        <v>0.27475320055240249</v>
      </c>
      <c r="BK452" s="76">
        <f t="shared" si="490"/>
        <v>294</v>
      </c>
      <c r="BL452" s="76">
        <f t="shared" si="491"/>
        <v>10</v>
      </c>
      <c r="BM452" s="76">
        <v>1</v>
      </c>
      <c r="BN452" s="67">
        <f t="shared" si="492"/>
        <v>1.76</v>
      </c>
      <c r="BO452" s="75">
        <f>BO451*BM452</f>
        <v>1092927209472000</v>
      </c>
      <c r="BP452" s="75">
        <f t="shared" si="493"/>
        <v>5.6552425526919168E+17</v>
      </c>
      <c r="BQ452" s="75">
        <f t="shared" si="494"/>
        <v>5.0183823263586263E+18</v>
      </c>
      <c r="BR452" s="75">
        <f t="shared" si="495"/>
        <v>3.5550492167803085E+28</v>
      </c>
      <c r="BS452" s="75">
        <f t="shared" si="496"/>
        <v>367547.73333333334</v>
      </c>
      <c r="BT452" s="106">
        <f t="shared" si="497"/>
        <v>8.8738586888193804</v>
      </c>
      <c r="BU452" s="79">
        <f>BT452/(($C452/BN$3))</f>
        <v>1.0595652165754483</v>
      </c>
      <c r="BV452" s="76">
        <f t="shared" si="498"/>
        <v>239</v>
      </c>
      <c r="BW452" s="76">
        <f t="shared" si="499"/>
        <v>10</v>
      </c>
      <c r="BX452" s="76">
        <v>1</v>
      </c>
      <c r="BY452" s="67">
        <f t="shared" si="500"/>
        <v>2.0350000000000001</v>
      </c>
      <c r="BZ452" s="75">
        <f>BZ451*BX452</f>
        <v>371743948800</v>
      </c>
      <c r="CA452" s="75">
        <f t="shared" si="501"/>
        <v>180803245658112</v>
      </c>
      <c r="CB452" s="75">
        <f t="shared" si="502"/>
        <v>2450381995292289</v>
      </c>
      <c r="CC452" s="75">
        <f t="shared" si="503"/>
        <v>3.5550492167803085E+28</v>
      </c>
      <c r="CD452" s="75">
        <f t="shared" si="504"/>
        <v>367547.73333333334</v>
      </c>
      <c r="CE452" s="106">
        <f t="shared" si="505"/>
        <v>13.552754467283254</v>
      </c>
      <c r="CF452" s="79">
        <f>CE452/(($C452/BY$3))</f>
        <v>1.8710892361547777</v>
      </c>
      <c r="CG452" s="76">
        <f t="shared" si="506"/>
        <v>189</v>
      </c>
      <c r="CH452" s="76">
        <f t="shared" si="507"/>
        <v>10</v>
      </c>
      <c r="CI452" s="76">
        <v>1</v>
      </c>
      <c r="CJ452" s="67">
        <f t="shared" si="508"/>
        <v>2.2850000000000001</v>
      </c>
      <c r="CK452" s="75">
        <f>CK451*CI452</f>
        <v>1896652800</v>
      </c>
      <c r="CL452" s="75">
        <f t="shared" si="509"/>
        <v>819097961472</v>
      </c>
      <c r="CM452" s="75">
        <f t="shared" si="510"/>
        <v>2392951167277.6177</v>
      </c>
      <c r="CN452" s="75">
        <f t="shared" si="511"/>
        <v>3.5550492167803085E+28</v>
      </c>
      <c r="CO452" s="75">
        <f t="shared" si="512"/>
        <v>367547.73333333334</v>
      </c>
      <c r="CP452" s="106">
        <f t="shared" si="513"/>
        <v>2.9214468596372134</v>
      </c>
      <c r="CQ452" s="79">
        <f>CP452/(($C452/CJ$3))</f>
        <v>0.45288372281350292</v>
      </c>
      <c r="CR452" s="76">
        <f t="shared" si="514"/>
        <v>126</v>
      </c>
      <c r="CS452" s="76">
        <f t="shared" si="515"/>
        <v>10</v>
      </c>
      <c r="CT452" s="76">
        <v>1</v>
      </c>
      <c r="CU452" s="67">
        <f t="shared" si="516"/>
        <v>2.6</v>
      </c>
      <c r="CV452" s="75">
        <f>CV451*CT452</f>
        <v>691200</v>
      </c>
      <c r="CW452" s="75">
        <f t="shared" si="517"/>
        <v>226437120</v>
      </c>
      <c r="CX452" s="75">
        <f t="shared" si="518"/>
        <v>385439208.41260195</v>
      </c>
      <c r="CY452" s="75">
        <f t="shared" si="519"/>
        <v>3.5550492167803085E+28</v>
      </c>
      <c r="CZ452" s="75">
        <f t="shared" si="520"/>
        <v>367547.73333333334</v>
      </c>
      <c r="DA452" s="106">
        <f t="shared" si="521"/>
        <v>1.7021909146901442</v>
      </c>
      <c r="DB452" s="79">
        <f>DA452/(($C452/CU$3))</f>
        <v>0.30025077192634836</v>
      </c>
    </row>
    <row r="453" spans="1:106">
      <c r="A453" s="67">
        <v>8192</v>
      </c>
      <c r="B453" s="67">
        <f t="shared" si="449"/>
        <v>14.9</v>
      </c>
      <c r="C453" s="88">
        <f t="shared" si="523"/>
        <v>14.74</v>
      </c>
      <c r="D453" s="92"/>
      <c r="E453" s="70">
        <f t="shared" si="450"/>
        <v>8.1673583744980781E+26</v>
      </c>
      <c r="F453" s="67">
        <f t="shared" si="522"/>
        <v>89.400000000000048</v>
      </c>
      <c r="G453" s="71">
        <v>447</v>
      </c>
      <c r="H453" s="76">
        <f t="shared" si="451"/>
        <v>447</v>
      </c>
      <c r="I453" s="76">
        <f t="shared" si="452"/>
        <v>10</v>
      </c>
      <c r="J453" s="76">
        <v>1</v>
      </c>
      <c r="K453" s="67">
        <f t="shared" si="453"/>
        <v>1</v>
      </c>
      <c r="L453" s="75">
        <f>L452*J453</f>
        <v>3.1869757428203522E+24</v>
      </c>
      <c r="M453" s="75">
        <f t="shared" si="454"/>
        <v>1.4245781570406973E+27</v>
      </c>
      <c r="N453" s="75">
        <f t="shared" si="455"/>
        <v>8.1673583744980787E+27</v>
      </c>
      <c r="O453" s="75">
        <f t="shared" si="456"/>
        <v>4.0836791872490396E+28</v>
      </c>
      <c r="P453" s="75">
        <f t="shared" si="457"/>
        <v>367820.79999999999</v>
      </c>
      <c r="Q453" s="106">
        <f t="shared" si="524"/>
        <v>5.7331767542079151</v>
      </c>
      <c r="R453" s="79">
        <f>Q453/(($C453/K$3))</f>
        <v>0.38895364682550304</v>
      </c>
      <c r="S453" s="76">
        <f t="shared" si="458"/>
        <v>437</v>
      </c>
      <c r="T453" s="76">
        <f t="shared" si="459"/>
        <v>10</v>
      </c>
      <c r="U453" s="76">
        <v>1</v>
      </c>
      <c r="V453" s="67">
        <f t="shared" si="460"/>
        <v>1.05</v>
      </c>
      <c r="W453" s="75">
        <f>W452*U453</f>
        <v>1.9918598392627201E+23</v>
      </c>
      <c r="X453" s="75">
        <f t="shared" si="461"/>
        <v>9.1396488724569918E+25</v>
      </c>
      <c r="Y453" s="75">
        <f t="shared" si="462"/>
        <v>2.041839593624518E+27</v>
      </c>
      <c r="Z453" s="75">
        <f t="shared" si="463"/>
        <v>4.0836791872490396E+28</v>
      </c>
      <c r="AA453" s="75">
        <f t="shared" si="464"/>
        <v>367820.79999999999</v>
      </c>
      <c r="AB453" s="106">
        <f t="shared" si="465"/>
        <v>22.340459924863772</v>
      </c>
      <c r="AC453" s="79">
        <f>AB453/(($C453/V$3))</f>
        <v>1.5914167517711642</v>
      </c>
      <c r="AD453" s="76">
        <f t="shared" si="466"/>
        <v>412</v>
      </c>
      <c r="AE453" s="76">
        <f t="shared" si="467"/>
        <v>10</v>
      </c>
      <c r="AF453" s="76">
        <v>1</v>
      </c>
      <c r="AG453" s="67">
        <f t="shared" si="468"/>
        <v>1.175</v>
      </c>
      <c r="AH453" s="75">
        <f>AH452*AF453</f>
        <v>1.32790655950848E+22</v>
      </c>
      <c r="AI453" s="75">
        <f t="shared" si="469"/>
        <v>6.428395654580552E+24</v>
      </c>
      <c r="AJ453" s="75">
        <f t="shared" si="470"/>
        <v>6.3807487300766085E+25</v>
      </c>
      <c r="AK453" s="75">
        <f t="shared" si="471"/>
        <v>4.0836791872490396E+28</v>
      </c>
      <c r="AL453" s="75">
        <f t="shared" si="472"/>
        <v>367820.79999999999</v>
      </c>
      <c r="AM453" s="106">
        <f t="shared" si="473"/>
        <v>9.9258805352623369</v>
      </c>
      <c r="AN453" s="79">
        <f>AM453/(($C453/AG$3))</f>
        <v>0.79124217292627186</v>
      </c>
      <c r="AO453" s="76">
        <f t="shared" si="474"/>
        <v>382</v>
      </c>
      <c r="AP453" s="76">
        <f t="shared" si="475"/>
        <v>10</v>
      </c>
      <c r="AQ453" s="76">
        <v>1</v>
      </c>
      <c r="AR453" s="67">
        <f t="shared" si="476"/>
        <v>1.325</v>
      </c>
      <c r="AS453" s="75">
        <f>AS452*AQ453</f>
        <v>8.8527103967232E+20</v>
      </c>
      <c r="AT453" s="75">
        <f t="shared" si="477"/>
        <v>4.4807993673014475E+23</v>
      </c>
      <c r="AU453" s="75">
        <f t="shared" si="478"/>
        <v>9.9699198907446806E+23</v>
      </c>
      <c r="AV453" s="75">
        <f t="shared" si="479"/>
        <v>4.0836791872490396E+28</v>
      </c>
      <c r="AW453" s="75">
        <f t="shared" si="480"/>
        <v>367820.79999999999</v>
      </c>
      <c r="AX453" s="106">
        <f t="shared" si="481"/>
        <v>2.2250315342168614</v>
      </c>
      <c r="AY453" s="79">
        <f>AX453/(($C453/AR$3))</f>
        <v>0.20001131498218055</v>
      </c>
      <c r="AZ453" s="76">
        <f t="shared" si="482"/>
        <v>345</v>
      </c>
      <c r="BA453" s="76">
        <f t="shared" si="483"/>
        <v>10</v>
      </c>
      <c r="BB453" s="76">
        <v>1</v>
      </c>
      <c r="BC453" s="67">
        <f t="shared" si="484"/>
        <v>1.51</v>
      </c>
      <c r="BD453" s="75">
        <f>BD452*BB453</f>
        <v>3.688629331968E+18</v>
      </c>
      <c r="BE453" s="75">
        <f t="shared" si="485"/>
        <v>1.9215914504887295E+21</v>
      </c>
      <c r="BF453" s="75">
        <f t="shared" si="486"/>
        <v>5.9029581035871928E+21</v>
      </c>
      <c r="BG453" s="75">
        <f t="shared" si="487"/>
        <v>4.0836791872490396E+28</v>
      </c>
      <c r="BH453" s="75">
        <f t="shared" si="488"/>
        <v>367820.79999999999</v>
      </c>
      <c r="BI453" s="106">
        <f t="shared" si="489"/>
        <v>3.0719110985250579</v>
      </c>
      <c r="BJ453" s="79">
        <f>BI453/(($C453/BC$3))</f>
        <v>0.31469374211484652</v>
      </c>
      <c r="BK453" s="76">
        <f t="shared" si="490"/>
        <v>295</v>
      </c>
      <c r="BL453" s="76">
        <f t="shared" si="491"/>
        <v>10</v>
      </c>
      <c r="BM453" s="76">
        <v>1</v>
      </c>
      <c r="BN453" s="67">
        <f t="shared" si="492"/>
        <v>1.76</v>
      </c>
      <c r="BO453" s="75">
        <f>BO452*BM453</f>
        <v>1092927209472000</v>
      </c>
      <c r="BP453" s="75">
        <f t="shared" si="493"/>
        <v>5.674478071578624E+17</v>
      </c>
      <c r="BQ453" s="75">
        <f t="shared" si="494"/>
        <v>5.7646075230343485E+18</v>
      </c>
      <c r="BR453" s="75">
        <f t="shared" si="495"/>
        <v>4.0836791872490396E+28</v>
      </c>
      <c r="BS453" s="75">
        <f t="shared" si="496"/>
        <v>367820.79999999999</v>
      </c>
      <c r="BT453" s="106">
        <f t="shared" si="497"/>
        <v>10.158833024498147</v>
      </c>
      <c r="BU453" s="79">
        <f>BT453/(($C453/BN$3))</f>
        <v>1.2129949879997788</v>
      </c>
      <c r="BV453" s="76">
        <f t="shared" si="498"/>
        <v>240</v>
      </c>
      <c r="BW453" s="76">
        <f t="shared" si="499"/>
        <v>10</v>
      </c>
      <c r="BX453" s="76">
        <v>14</v>
      </c>
      <c r="BY453" s="67">
        <f t="shared" si="500"/>
        <v>2.0350000000000001</v>
      </c>
      <c r="BZ453" s="75">
        <f>BZ452*BX453</f>
        <v>5204415283200</v>
      </c>
      <c r="CA453" s="75">
        <f t="shared" si="501"/>
        <v>2541836424314880</v>
      </c>
      <c r="CB453" s="75">
        <f t="shared" si="502"/>
        <v>2814749767106605.5</v>
      </c>
      <c r="CC453" s="75">
        <f t="shared" si="503"/>
        <v>4.0836791872490396E+28</v>
      </c>
      <c r="CD453" s="75">
        <f t="shared" si="504"/>
        <v>367820.79999999999</v>
      </c>
      <c r="CE453" s="106">
        <f t="shared" si="505"/>
        <v>1.1073685702907834</v>
      </c>
      <c r="CF453" s="79">
        <f>CE453/(($C453/BY$3))</f>
        <v>0.15288297425656339</v>
      </c>
      <c r="CG453" s="76">
        <f t="shared" si="506"/>
        <v>190</v>
      </c>
      <c r="CH453" s="76">
        <f t="shared" si="507"/>
        <v>10</v>
      </c>
      <c r="CI453" s="76">
        <v>1</v>
      </c>
      <c r="CJ453" s="67">
        <f t="shared" si="508"/>
        <v>2.2850000000000001</v>
      </c>
      <c r="CK453" s="75">
        <f>CK452*CI453</f>
        <v>1896652800</v>
      </c>
      <c r="CL453" s="75">
        <f t="shared" si="509"/>
        <v>823431813120</v>
      </c>
      <c r="CM453" s="75">
        <f t="shared" si="510"/>
        <v>2748779069440.0347</v>
      </c>
      <c r="CN453" s="75">
        <f t="shared" si="511"/>
        <v>4.0836791872490396E+28</v>
      </c>
      <c r="CO453" s="75">
        <f t="shared" si="512"/>
        <v>367820.79999999999</v>
      </c>
      <c r="CP453" s="106">
        <f t="shared" si="513"/>
        <v>3.338198774498224</v>
      </c>
      <c r="CQ453" s="79">
        <f>CP453/(($C453/CJ$3))</f>
        <v>0.51748875167764197</v>
      </c>
      <c r="CR453" s="76">
        <f t="shared" si="514"/>
        <v>127</v>
      </c>
      <c r="CS453" s="76">
        <f t="shared" si="515"/>
        <v>10</v>
      </c>
      <c r="CT453" s="76">
        <v>1</v>
      </c>
      <c r="CU453" s="67">
        <f t="shared" si="516"/>
        <v>2.6</v>
      </c>
      <c r="CV453" s="75">
        <f>CV452*CT453</f>
        <v>691200</v>
      </c>
      <c r="CW453" s="75">
        <f t="shared" si="517"/>
        <v>228234240</v>
      </c>
      <c r="CX453" s="75">
        <f t="shared" si="518"/>
        <v>442753384.65491527</v>
      </c>
      <c r="CY453" s="75">
        <f t="shared" si="519"/>
        <v>4.0836791872490396E+28</v>
      </c>
      <c r="CZ453" s="75">
        <f t="shared" si="520"/>
        <v>367820.79999999999</v>
      </c>
      <c r="DA453" s="106">
        <f t="shared" si="521"/>
        <v>1.9399078098663691</v>
      </c>
      <c r="DB453" s="79">
        <f>DA453/(($C453/CU$3))</f>
        <v>0.34218183891808407</v>
      </c>
    </row>
    <row r="454" spans="1:106">
      <c r="A454" s="67">
        <v>8192</v>
      </c>
      <c r="B454" s="67">
        <f t="shared" si="449"/>
        <v>14.933333333333334</v>
      </c>
      <c r="C454" s="88">
        <f t="shared" si="523"/>
        <v>14.74</v>
      </c>
      <c r="D454" s="92"/>
      <c r="E454" s="70">
        <f t="shared" si="450"/>
        <v>9.3818311294572007E+26</v>
      </c>
      <c r="F454" s="67">
        <f t="shared" si="522"/>
        <v>89.600000000000051</v>
      </c>
      <c r="G454" s="71">
        <v>448</v>
      </c>
      <c r="H454" s="76">
        <f t="shared" si="451"/>
        <v>448</v>
      </c>
      <c r="I454" s="76">
        <f t="shared" si="452"/>
        <v>10</v>
      </c>
      <c r="J454" s="76">
        <v>1</v>
      </c>
      <c r="K454" s="67">
        <f t="shared" si="453"/>
        <v>1</v>
      </c>
      <c r="L454" s="75">
        <f>L453*J454</f>
        <v>3.1869757428203522E+24</v>
      </c>
      <c r="M454" s="75">
        <f t="shared" si="454"/>
        <v>1.4277651327835177E+27</v>
      </c>
      <c r="N454" s="75">
        <f t="shared" si="455"/>
        <v>9.3818311294572004E+27</v>
      </c>
      <c r="O454" s="75">
        <f t="shared" si="456"/>
        <v>4.6909155647286003E+28</v>
      </c>
      <c r="P454" s="75">
        <f t="shared" si="457"/>
        <v>368093.8666666667</v>
      </c>
      <c r="Q454" s="106">
        <f t="shared" si="524"/>
        <v>6.5709905039960823</v>
      </c>
      <c r="R454" s="79">
        <f>Q454/(($C454/K$3))</f>
        <v>0.44579311424668128</v>
      </c>
      <c r="S454" s="76">
        <f t="shared" si="458"/>
        <v>438</v>
      </c>
      <c r="T454" s="76">
        <f t="shared" si="459"/>
        <v>10</v>
      </c>
      <c r="U454" s="76">
        <v>1</v>
      </c>
      <c r="V454" s="67">
        <f t="shared" si="460"/>
        <v>1.05</v>
      </c>
      <c r="W454" s="75">
        <f>W453*U454</f>
        <v>1.9918598392627201E+23</v>
      </c>
      <c r="X454" s="75">
        <f t="shared" si="461"/>
        <v>9.1605634007692493E+25</v>
      </c>
      <c r="Y454" s="75">
        <f t="shared" si="462"/>
        <v>2.3454577823642982E+27</v>
      </c>
      <c r="Z454" s="75">
        <f t="shared" si="463"/>
        <v>4.6909155647286003E+28</v>
      </c>
      <c r="AA454" s="75">
        <f t="shared" si="464"/>
        <v>368093.8666666667</v>
      </c>
      <c r="AB454" s="106">
        <f t="shared" si="465"/>
        <v>25.603859498066907</v>
      </c>
      <c r="AC454" s="79">
        <f>AB454/(($C454/V$3))</f>
        <v>1.8238841569179276</v>
      </c>
      <c r="AD454" s="76">
        <f t="shared" si="466"/>
        <v>413</v>
      </c>
      <c r="AE454" s="76">
        <f t="shared" si="467"/>
        <v>10</v>
      </c>
      <c r="AF454" s="76">
        <v>1</v>
      </c>
      <c r="AG454" s="67">
        <f t="shared" si="468"/>
        <v>1.175</v>
      </c>
      <c r="AH454" s="75">
        <f>AH453*AF454</f>
        <v>1.32790655950848E+22</v>
      </c>
      <c r="AI454" s="75">
        <f t="shared" si="469"/>
        <v>6.4439985566547755E+24</v>
      </c>
      <c r="AJ454" s="75">
        <f t="shared" si="470"/>
        <v>7.3295555698884207E+25</v>
      </c>
      <c r="AK454" s="75">
        <f t="shared" si="471"/>
        <v>4.6909155647286003E+28</v>
      </c>
      <c r="AL454" s="75">
        <f t="shared" si="472"/>
        <v>368093.8666666667</v>
      </c>
      <c r="AM454" s="106">
        <f t="shared" si="473"/>
        <v>11.374235275579201</v>
      </c>
      <c r="AN454" s="79">
        <f>AM454/(($C454/AG$3))</f>
        <v>0.90669785948477355</v>
      </c>
      <c r="AO454" s="76">
        <f t="shared" si="474"/>
        <v>383</v>
      </c>
      <c r="AP454" s="76">
        <f t="shared" si="475"/>
        <v>10</v>
      </c>
      <c r="AQ454" s="76">
        <v>1</v>
      </c>
      <c r="AR454" s="67">
        <f t="shared" si="476"/>
        <v>1.325</v>
      </c>
      <c r="AS454" s="75">
        <f>AS453*AQ454</f>
        <v>8.8527103967232E+20</v>
      </c>
      <c r="AT454" s="75">
        <f t="shared" si="477"/>
        <v>4.4925292085771063E+23</v>
      </c>
      <c r="AU454" s="75">
        <f t="shared" si="478"/>
        <v>1.1452430577950634E+24</v>
      </c>
      <c r="AV454" s="75">
        <f t="shared" si="479"/>
        <v>4.6909155647286003E+28</v>
      </c>
      <c r="AW454" s="75">
        <f t="shared" si="480"/>
        <v>368093.8666666667</v>
      </c>
      <c r="AX454" s="106">
        <f t="shared" si="481"/>
        <v>2.5492167209699454</v>
      </c>
      <c r="AY454" s="79">
        <f>AX454/(($C454/AR$3))</f>
        <v>0.2291527920817624</v>
      </c>
      <c r="AZ454" s="76">
        <f t="shared" si="482"/>
        <v>346</v>
      </c>
      <c r="BA454" s="76">
        <f t="shared" si="483"/>
        <v>10</v>
      </c>
      <c r="BB454" s="76">
        <v>1</v>
      </c>
      <c r="BC454" s="67">
        <f t="shared" si="484"/>
        <v>1.51</v>
      </c>
      <c r="BD454" s="75">
        <f>BD453*BB454</f>
        <v>3.688629331968E+18</v>
      </c>
      <c r="BE454" s="75">
        <f t="shared" si="485"/>
        <v>1.9271612807800013E+21</v>
      </c>
      <c r="BF454" s="75">
        <f t="shared" si="486"/>
        <v>6.7807182632070257E+21</v>
      </c>
      <c r="BG454" s="75">
        <f t="shared" si="487"/>
        <v>4.6909155647286003E+28</v>
      </c>
      <c r="BH454" s="75">
        <f t="shared" si="488"/>
        <v>368093.8666666667</v>
      </c>
      <c r="BI454" s="106">
        <f t="shared" si="489"/>
        <v>3.5185006728978023</v>
      </c>
      <c r="BJ454" s="79">
        <f>BI454/(($C454/BC$3))</f>
        <v>0.36044342035791599</v>
      </c>
      <c r="BK454" s="76">
        <f t="shared" si="490"/>
        <v>296</v>
      </c>
      <c r="BL454" s="76">
        <f t="shared" si="491"/>
        <v>10</v>
      </c>
      <c r="BM454" s="76">
        <v>1</v>
      </c>
      <c r="BN454" s="67">
        <f t="shared" si="492"/>
        <v>1.76</v>
      </c>
      <c r="BO454" s="75">
        <f>BO453*BM454</f>
        <v>1092927209472000</v>
      </c>
      <c r="BP454" s="75">
        <f t="shared" si="493"/>
        <v>5.6937135904653312E+17</v>
      </c>
      <c r="BQ454" s="75">
        <f t="shared" si="494"/>
        <v>6.6217951789130895E+18</v>
      </c>
      <c r="BR454" s="75">
        <f t="shared" si="495"/>
        <v>4.6909155647286003E+28</v>
      </c>
      <c r="BS454" s="75">
        <f t="shared" si="496"/>
        <v>368093.8666666667</v>
      </c>
      <c r="BT454" s="106">
        <f t="shared" si="497"/>
        <v>11.630011017768648</v>
      </c>
      <c r="BU454" s="79">
        <f>BT454/(($C454/BN$3))</f>
        <v>1.388658031972376</v>
      </c>
      <c r="BV454" s="76">
        <f t="shared" si="498"/>
        <v>241</v>
      </c>
      <c r="BW454" s="76">
        <f t="shared" si="499"/>
        <v>10</v>
      </c>
      <c r="BX454" s="76">
        <v>1</v>
      </c>
      <c r="BY454" s="67">
        <f t="shared" si="500"/>
        <v>2.0350000000000001</v>
      </c>
      <c r="BZ454" s="75">
        <f>BZ453*BX454</f>
        <v>5204415283200</v>
      </c>
      <c r="CA454" s="75">
        <f t="shared" si="501"/>
        <v>2552427409416192</v>
      </c>
      <c r="CB454" s="75">
        <f t="shared" si="502"/>
        <v>3233298427203645</v>
      </c>
      <c r="CC454" s="75">
        <f t="shared" si="503"/>
        <v>4.6909155647286003E+28</v>
      </c>
      <c r="CD454" s="75">
        <f t="shared" si="504"/>
        <v>368093.8666666667</v>
      </c>
      <c r="CE454" s="106">
        <f t="shared" si="505"/>
        <v>1.2667543121013523</v>
      </c>
      <c r="CF454" s="79">
        <f>CE454/(($C454/BY$3))</f>
        <v>0.17488772219309714</v>
      </c>
      <c r="CG454" s="76">
        <f t="shared" si="506"/>
        <v>191</v>
      </c>
      <c r="CH454" s="76">
        <f t="shared" si="507"/>
        <v>10</v>
      </c>
      <c r="CI454" s="76">
        <v>1</v>
      </c>
      <c r="CJ454" s="67">
        <f t="shared" si="508"/>
        <v>2.2850000000000001</v>
      </c>
      <c r="CK454" s="75">
        <f>CK453*CI454</f>
        <v>1896652800</v>
      </c>
      <c r="CL454" s="75">
        <f t="shared" si="509"/>
        <v>827765664768</v>
      </c>
      <c r="CM454" s="75">
        <f t="shared" si="510"/>
        <v>3157517995316.0493</v>
      </c>
      <c r="CN454" s="75">
        <f t="shared" si="511"/>
        <v>4.6909155647286003E+28</v>
      </c>
      <c r="CO454" s="75">
        <f t="shared" si="512"/>
        <v>368093.8666666667</v>
      </c>
      <c r="CP454" s="106">
        <f t="shared" si="513"/>
        <v>3.8145070878254113</v>
      </c>
      <c r="CQ454" s="79">
        <f>CP454/(($C454/CJ$3))</f>
        <v>0.59132623444240606</v>
      </c>
      <c r="CR454" s="76">
        <f t="shared" si="514"/>
        <v>128</v>
      </c>
      <c r="CS454" s="76">
        <f t="shared" si="515"/>
        <v>10</v>
      </c>
      <c r="CT454" s="76">
        <v>1</v>
      </c>
      <c r="CU454" s="67">
        <f t="shared" si="516"/>
        <v>2.6</v>
      </c>
      <c r="CV454" s="75">
        <f>CV453*CT454</f>
        <v>691200</v>
      </c>
      <c r="CW454" s="75">
        <f t="shared" si="517"/>
        <v>230031360</v>
      </c>
      <c r="CX454" s="75">
        <f t="shared" si="518"/>
        <v>508590084.62247068</v>
      </c>
      <c r="CY454" s="75">
        <f t="shared" si="519"/>
        <v>4.6909155647286003E+28</v>
      </c>
      <c r="CZ454" s="75">
        <f t="shared" si="520"/>
        <v>368093.8666666667</v>
      </c>
      <c r="DA454" s="106">
        <f t="shared" si="521"/>
        <v>2.2109597779297165</v>
      </c>
      <c r="DB454" s="79">
        <f>DA454/(($C454/CU$3))</f>
        <v>0.38999290519791469</v>
      </c>
    </row>
    <row r="455" spans="1:106">
      <c r="A455" s="67">
        <v>8192</v>
      </c>
      <c r="B455" s="67">
        <f t="shared" ref="B455:B518" si="525">G455/30</f>
        <v>14.966666666666667</v>
      </c>
      <c r="C455" s="88">
        <f t="shared" si="523"/>
        <v>14.74</v>
      </c>
      <c r="D455" s="92"/>
      <c r="E455" s="70">
        <f t="shared" ref="E455:E518" si="526">POWER($F$1,G455)</f>
        <v>1.0776893985267463E+27</v>
      </c>
      <c r="F455" s="67">
        <f t="shared" si="522"/>
        <v>89.800000000000054</v>
      </c>
      <c r="G455" s="71">
        <v>449</v>
      </c>
      <c r="H455" s="76">
        <f t="shared" ref="H455:H518" si="527">$G455-I$3</f>
        <v>449</v>
      </c>
      <c r="I455" s="76">
        <f t="shared" ref="I455:I518" si="528">J$3</f>
        <v>10</v>
      </c>
      <c r="J455" s="76">
        <v>1</v>
      </c>
      <c r="K455" s="67">
        <f t="shared" ref="K455:K518" si="529">K$3</f>
        <v>1</v>
      </c>
      <c r="L455" s="75">
        <f>L454*J455</f>
        <v>3.1869757428203522E+24</v>
      </c>
      <c r="M455" s="75">
        <f t="shared" ref="M455:M518" si="530">H455*L455*K455</f>
        <v>1.4309521085263381E+27</v>
      </c>
      <c r="N455" s="75">
        <f t="shared" ref="N455:N518" si="531">J$3*POWER($F$1,H455)</f>
        <v>1.0776893985267464E+28</v>
      </c>
      <c r="O455" s="75">
        <f t="shared" ref="O455:O518" si="532">$E455*J$3*5</f>
        <v>5.3884469926337319E+28</v>
      </c>
      <c r="P455" s="75">
        <f t="shared" ref="P455:P518" si="533">$A455*(30+$B455)</f>
        <v>368366.93333333335</v>
      </c>
      <c r="Q455" s="106">
        <f t="shared" si="524"/>
        <v>7.5312751007201886</v>
      </c>
      <c r="R455" s="79">
        <f>Q455/(($C455/K$3))</f>
        <v>0.51094132297966</v>
      </c>
      <c r="S455" s="76">
        <f t="shared" ref="S455:S518" si="534">$G455-T$3</f>
        <v>439</v>
      </c>
      <c r="T455" s="76">
        <f t="shared" ref="T455:T518" si="535">U$3</f>
        <v>10</v>
      </c>
      <c r="U455" s="76">
        <v>1</v>
      </c>
      <c r="V455" s="67">
        <f t="shared" ref="V455:V518" si="536">V$3</f>
        <v>1.05</v>
      </c>
      <c r="W455" s="75">
        <f>W454*U455</f>
        <v>1.9918598392627201E+23</v>
      </c>
      <c r="X455" s="75">
        <f t="shared" ref="X455:X518" si="537">S455*W455*V455</f>
        <v>9.1814779290815085E+25</v>
      </c>
      <c r="Y455" s="75">
        <f t="shared" ref="Y455:Y518" si="538">U$3*POWER($F$1,S455)</f>
        <v>2.6942234963168637E+27</v>
      </c>
      <c r="Z455" s="75">
        <f t="shared" ref="Z455:Z518" si="539">$E455*U$3*5</f>
        <v>5.3884469926337319E+28</v>
      </c>
      <c r="AA455" s="75">
        <f t="shared" ref="AA455:AA518" si="540">$A455*(30+$B455)</f>
        <v>368366.93333333335</v>
      </c>
      <c r="AB455" s="106">
        <f t="shared" ref="AB455:AB518" si="541">Y455/X455</f>
        <v>29.344115589312178</v>
      </c>
      <c r="AC455" s="79">
        <f>AB455/(($C455/V$3))</f>
        <v>2.0903203099577876</v>
      </c>
      <c r="AD455" s="76">
        <f t="shared" ref="AD455:AD518" si="542">$G455-AE$3</f>
        <v>414</v>
      </c>
      <c r="AE455" s="76">
        <f t="shared" ref="AE455:AE518" si="543">AF$3</f>
        <v>10</v>
      </c>
      <c r="AF455" s="76">
        <v>1</v>
      </c>
      <c r="AG455" s="67">
        <f t="shared" ref="AG455:AG518" si="544">AG$3</f>
        <v>1.175</v>
      </c>
      <c r="AH455" s="75">
        <f>AH454*AF455</f>
        <v>1.32790655950848E+22</v>
      </c>
      <c r="AI455" s="75">
        <f t="shared" ref="AI455:AI518" si="545">AD455*AH455*AG455</f>
        <v>6.4596014587290011E+24</v>
      </c>
      <c r="AJ455" s="75">
        <f t="shared" ref="AJ455:AJ518" si="546">AF$3*POWER($F$1,AD455)</f>
        <v>8.419448425990182E+25</v>
      </c>
      <c r="AK455" s="75">
        <f t="shared" ref="AK455:AK518" si="547">$E455*AF$3*5</f>
        <v>5.3884469926337319E+28</v>
      </c>
      <c r="AL455" s="75">
        <f t="shared" ref="AL455:AL518" si="548">$A455*(30+$B455)</f>
        <v>368366.93333333335</v>
      </c>
      <c r="AM455" s="106">
        <f t="shared" ref="AM455:AM518" si="549">AJ455/AI455</f>
        <v>13.034006013811885</v>
      </c>
      <c r="AN455" s="79">
        <f>AM455/(($C455/AG$3))</f>
        <v>1.0390065852258457</v>
      </c>
      <c r="AO455" s="76">
        <f t="shared" ref="AO455:AO518" si="550">$G455-AP$3</f>
        <v>384</v>
      </c>
      <c r="AP455" s="76">
        <f t="shared" ref="AP455:AP518" si="551">AQ$3</f>
        <v>10</v>
      </c>
      <c r="AQ455" s="76">
        <v>1</v>
      </c>
      <c r="AR455" s="67">
        <f t="shared" ref="AR455:AR518" si="552">AR$3</f>
        <v>1.325</v>
      </c>
      <c r="AS455" s="75">
        <f>AS454*AQ455</f>
        <v>8.8527103967232E+20</v>
      </c>
      <c r="AT455" s="75">
        <f t="shared" ref="AT455:AT518" si="553">AO455*AS455*AR455</f>
        <v>4.5042590498527638E+23</v>
      </c>
      <c r="AU455" s="75">
        <f t="shared" ref="AU455:AU518" si="554">AQ$3*POWER($F$1,AO455)</f>
        <v>1.3155388165609638E+24</v>
      </c>
      <c r="AV455" s="75">
        <f t="shared" ref="AV455:AV518" si="555">$E455*AQ$3*5</f>
        <v>5.3884469926337319E+28</v>
      </c>
      <c r="AW455" s="75">
        <f t="shared" ref="AW455:AW518" si="556">$A455*(30+$B455)</f>
        <v>368366.93333333335</v>
      </c>
      <c r="AX455" s="106">
        <f t="shared" ref="AX455:AX518" si="557">AU455/AT455</f>
        <v>2.920655321997891</v>
      </c>
      <c r="AY455" s="79">
        <f>AX455/(($C455/AR$3))</f>
        <v>0.26254194719451868</v>
      </c>
      <c r="AZ455" s="76">
        <f t="shared" ref="AZ455:AZ518" si="558">$G455-BA$3</f>
        <v>347</v>
      </c>
      <c r="BA455" s="76">
        <f t="shared" ref="BA455:BA518" si="559">BB$3</f>
        <v>10</v>
      </c>
      <c r="BB455" s="76">
        <v>1</v>
      </c>
      <c r="BC455" s="67">
        <f t="shared" ref="BC455:BC518" si="560">BC$3</f>
        <v>1.51</v>
      </c>
      <c r="BD455" s="75">
        <f>BD454*BB455</f>
        <v>3.688629331968E+18</v>
      </c>
      <c r="BE455" s="75">
        <f t="shared" ref="BE455:BE518" si="561">AZ455*BD455*BC455</f>
        <v>1.9327311110712732E+21</v>
      </c>
      <c r="BF455" s="75">
        <f t="shared" ref="BF455:BF518" si="562">BB$3*POWER($F$1,AZ455)</f>
        <v>7.7889999146442618E+21</v>
      </c>
      <c r="BG455" s="75">
        <f t="shared" ref="BG455:BG518" si="563">$E455*BB$3*5</f>
        <v>5.3884469926337319E+28</v>
      </c>
      <c r="BH455" s="75">
        <f t="shared" ref="BH455:BH518" si="564">$A455*(30+$B455)</f>
        <v>368366.93333333335</v>
      </c>
      <c r="BI455" s="106">
        <f t="shared" ref="BI455:BI518" si="565">BF455/BE455</f>
        <v>4.0300483962960474</v>
      </c>
      <c r="BJ455" s="79">
        <f>BI455/(($C455/BC$3))</f>
        <v>0.4128475629855517</v>
      </c>
      <c r="BK455" s="76">
        <f t="shared" ref="BK455:BK518" si="566">$G455-BL$3</f>
        <v>297</v>
      </c>
      <c r="BL455" s="76">
        <f t="shared" ref="BL455:BL518" si="567">BM$3</f>
        <v>10</v>
      </c>
      <c r="BM455" s="76">
        <v>1</v>
      </c>
      <c r="BN455" s="67">
        <f t="shared" ref="BN455:BN518" si="568">BN$3</f>
        <v>1.76</v>
      </c>
      <c r="BO455" s="75">
        <f>BO454*BM455</f>
        <v>1092927209472000</v>
      </c>
      <c r="BP455" s="75">
        <f t="shared" ref="BP455:BP518" si="569">BK455*BO455*BN455</f>
        <v>5.7129491093520384E+17</v>
      </c>
      <c r="BQ455" s="75">
        <f t="shared" ref="BQ455:BQ518" si="570">BM$3*POWER($F$1,BK455)</f>
        <v>7.6064452291447624E+18</v>
      </c>
      <c r="BR455" s="75">
        <f t="shared" ref="BR455:BR518" si="571">$E455*BM$3*5</f>
        <v>5.3884469926337319E+28</v>
      </c>
      <c r="BS455" s="75">
        <f t="shared" ref="BS455:BS518" si="572">$A455*(30+$B455)</f>
        <v>368366.93333333335</v>
      </c>
      <c r="BT455" s="106">
        <f t="shared" ref="BT455:BT518" si="573">BQ455/BP455</f>
        <v>13.314393465702487</v>
      </c>
      <c r="BU455" s="79">
        <f>BT455/(($C455/BN$3))</f>
        <v>1.5897783242629835</v>
      </c>
      <c r="BV455" s="76">
        <f t="shared" ref="BV455:BV518" si="574">$G455-BW$3</f>
        <v>242</v>
      </c>
      <c r="BW455" s="76">
        <f t="shared" ref="BW455:BW518" si="575">BX$3</f>
        <v>10</v>
      </c>
      <c r="BX455" s="76">
        <v>1</v>
      </c>
      <c r="BY455" s="67">
        <f t="shared" ref="BY455:BY518" si="576">BY$3</f>
        <v>2.0350000000000001</v>
      </c>
      <c r="BZ455" s="75">
        <f>BZ454*BX455</f>
        <v>5204415283200</v>
      </c>
      <c r="CA455" s="75">
        <f t="shared" ref="CA455:CA518" si="577">BV455*BZ455*BY455</f>
        <v>2563018394517504</v>
      </c>
      <c r="CB455" s="75">
        <f t="shared" ref="CB455:CB518" si="578">BX$3*POWER($F$1,BV455)</f>
        <v>3714084584543328</v>
      </c>
      <c r="CC455" s="75">
        <f t="shared" ref="CC455:CC518" si="579">$E455*BX$3*5</f>
        <v>5.3884469926337319E+28</v>
      </c>
      <c r="CD455" s="75">
        <f t="shared" ref="CD455:CD518" si="580">$A455*(30+$B455)</f>
        <v>368366.93333333335</v>
      </c>
      <c r="CE455" s="106">
        <f t="shared" ref="CE455:CE518" si="581">CB455/CA455</f>
        <v>1.4491057077421077</v>
      </c>
      <c r="CF455" s="79">
        <f>CE455/(($C455/BY$3))</f>
        <v>0.20006310144200742</v>
      </c>
      <c r="CG455" s="76">
        <f t="shared" ref="CG455:CG518" si="582">$G455-CH$3</f>
        <v>192</v>
      </c>
      <c r="CH455" s="76">
        <f t="shared" ref="CH455:CH518" si="583">CI$3</f>
        <v>10</v>
      </c>
      <c r="CI455" s="76">
        <v>1</v>
      </c>
      <c r="CJ455" s="67">
        <f t="shared" ref="CJ455:CJ518" si="584">CJ$3</f>
        <v>2.2850000000000001</v>
      </c>
      <c r="CK455" s="75">
        <f>CK454*CI455</f>
        <v>1896652800</v>
      </c>
      <c r="CL455" s="75">
        <f t="shared" ref="CL455:CL518" si="585">CG455*CK455*CJ455</f>
        <v>832099516416</v>
      </c>
      <c r="CM455" s="75">
        <f t="shared" ref="CM455:CM518" si="586">CI$3*POWER($F$1,CG455)</f>
        <v>3627035727093.0815</v>
      </c>
      <c r="CN455" s="75">
        <f t="shared" ref="CN455:CN518" si="587">$E455*CI$3*5</f>
        <v>5.3884469926337319E+28</v>
      </c>
      <c r="CO455" s="75">
        <f t="shared" ref="CO455:CO518" si="588">$A455*(30+$B455)</f>
        <v>368366.93333333335</v>
      </c>
      <c r="CP455" s="106">
        <f t="shared" ref="CP455:CP518" si="589">CM455/CL455</f>
        <v>4.3588965689048429</v>
      </c>
      <c r="CQ455" s="79">
        <f>CP455/(($C455/CJ$3))</f>
        <v>0.67571768384990283</v>
      </c>
      <c r="CR455" s="76">
        <f t="shared" ref="CR455:CR518" si="590">$G455-CS$3</f>
        <v>129</v>
      </c>
      <c r="CS455" s="76">
        <f t="shared" ref="CS455:CS518" si="591">CT$3</f>
        <v>10</v>
      </c>
      <c r="CT455" s="76">
        <v>1</v>
      </c>
      <c r="CU455" s="67">
        <f t="shared" ref="CU455:CU518" si="592">CU$3</f>
        <v>2.6</v>
      </c>
      <c r="CV455" s="75">
        <f>CV454*CT455</f>
        <v>691200</v>
      </c>
      <c r="CW455" s="75">
        <f t="shared" ref="CW455:CW518" si="593">CR455*CV455*CU455</f>
        <v>231828480</v>
      </c>
      <c r="CX455" s="75">
        <f t="shared" ref="CX455:CX518" si="594">CT$3*POWER($F$1,CR455)</f>
        <v>584216593.57363486</v>
      </c>
      <c r="CY455" s="75">
        <f t="shared" ref="CY455:CY518" si="595">$E455*CT$3*5</f>
        <v>5.3884469926337319E+28</v>
      </c>
      <c r="CZ455" s="75">
        <f t="shared" ref="CZ455:CZ518" si="596">$A455*(30+$B455)</f>
        <v>368366.93333333335</v>
      </c>
      <c r="DA455" s="106">
        <f t="shared" ref="DA455:DA518" si="597">CX455/CW455</f>
        <v>2.5200380625091223</v>
      </c>
      <c r="DB455" s="79">
        <f>DA455/(($C455/CU$3))</f>
        <v>0.44451146285778276</v>
      </c>
    </row>
    <row r="456" spans="1:106">
      <c r="A456" s="67">
        <v>8192</v>
      </c>
      <c r="B456" s="67">
        <f t="shared" si="525"/>
        <v>15</v>
      </c>
      <c r="C456" s="88">
        <f t="shared" si="523"/>
        <v>14.74</v>
      </c>
      <c r="D456" s="92"/>
      <c r="E456" s="70">
        <f t="shared" si="526"/>
        <v>1.2379400392854177E+27</v>
      </c>
      <c r="F456" s="67">
        <f t="shared" ref="F456:F519" si="598">LOG(E456,2)</f>
        <v>90.000000000000057</v>
      </c>
      <c r="G456" s="71">
        <v>450</v>
      </c>
      <c r="H456" s="76">
        <f t="shared" si="527"/>
        <v>450</v>
      </c>
      <c r="I456" s="76">
        <f t="shared" si="528"/>
        <v>10</v>
      </c>
      <c r="J456" s="76">
        <v>1</v>
      </c>
      <c r="K456" s="67">
        <f t="shared" si="529"/>
        <v>1</v>
      </c>
      <c r="L456" s="75">
        <f>L455*J456</f>
        <v>3.1869757428203522E+24</v>
      </c>
      <c r="M456" s="75">
        <f t="shared" si="530"/>
        <v>1.4341390842691585E+27</v>
      </c>
      <c r="N456" s="75">
        <f t="shared" si="531"/>
        <v>1.2379400392854177E+28</v>
      </c>
      <c r="O456" s="75">
        <f t="shared" si="532"/>
        <v>6.1897001964270879E+28</v>
      </c>
      <c r="P456" s="75">
        <f t="shared" si="533"/>
        <v>368640</v>
      </c>
      <c r="Q456" s="106">
        <f t="shared" si="524"/>
        <v>8.6319385118513487</v>
      </c>
      <c r="R456" s="79">
        <f>Q456/(($C456/K$3))</f>
        <v>0.58561319619072927</v>
      </c>
      <c r="S456" s="76">
        <f t="shared" si="534"/>
        <v>440</v>
      </c>
      <c r="T456" s="76">
        <f t="shared" si="535"/>
        <v>10</v>
      </c>
      <c r="U456" s="76">
        <v>16</v>
      </c>
      <c r="V456" s="67">
        <f t="shared" si="536"/>
        <v>1.05</v>
      </c>
      <c r="W456" s="75">
        <f>W455*U456</f>
        <v>3.1869757428203522E+24</v>
      </c>
      <c r="X456" s="75">
        <f t="shared" si="537"/>
        <v>1.4723827931830028E+27</v>
      </c>
      <c r="Y456" s="75">
        <f t="shared" si="538"/>
        <v>3.0948500982135419E+27</v>
      </c>
      <c r="Z456" s="75">
        <f t="shared" si="539"/>
        <v>6.1897001964270879E+28</v>
      </c>
      <c r="AA456" s="75">
        <f t="shared" si="540"/>
        <v>368640</v>
      </c>
      <c r="AB456" s="106">
        <f t="shared" si="541"/>
        <v>2.1019330791845801</v>
      </c>
      <c r="AC456" s="79">
        <f>AB456/(($C456/V$3))</f>
        <v>0.14973064675331133</v>
      </c>
      <c r="AD456" s="76">
        <f t="shared" si="542"/>
        <v>415</v>
      </c>
      <c r="AE456" s="76">
        <f t="shared" si="543"/>
        <v>10</v>
      </c>
      <c r="AF456" s="76">
        <v>1</v>
      </c>
      <c r="AG456" s="67">
        <f t="shared" si="544"/>
        <v>1.175</v>
      </c>
      <c r="AH456" s="75">
        <f>AH455*AF456</f>
        <v>1.32790655950848E+22</v>
      </c>
      <c r="AI456" s="75">
        <f t="shared" si="545"/>
        <v>6.4752043608032257E+24</v>
      </c>
      <c r="AJ456" s="75">
        <f t="shared" si="546"/>
        <v>9.6714065569173014E+25</v>
      </c>
      <c r="AK456" s="75">
        <f t="shared" si="547"/>
        <v>6.1897001964270879E+28</v>
      </c>
      <c r="AL456" s="75">
        <f t="shared" si="548"/>
        <v>368640</v>
      </c>
      <c r="AM456" s="106">
        <f t="shared" si="549"/>
        <v>14.936063818250824</v>
      </c>
      <c r="AN456" s="79">
        <f>AM456/(($C456/AG$3))</f>
        <v>1.1906292392431967</v>
      </c>
      <c r="AO456" s="76">
        <f t="shared" si="550"/>
        <v>385</v>
      </c>
      <c r="AP456" s="76">
        <f t="shared" si="551"/>
        <v>10</v>
      </c>
      <c r="AQ456" s="76">
        <v>1</v>
      </c>
      <c r="AR456" s="67">
        <f t="shared" si="552"/>
        <v>1.325</v>
      </c>
      <c r="AS456" s="75">
        <f>AS455*AQ456</f>
        <v>8.8527103967232E+20</v>
      </c>
      <c r="AT456" s="75">
        <f t="shared" si="553"/>
        <v>4.515988891128422E+23</v>
      </c>
      <c r="AU456" s="75">
        <f t="shared" si="554"/>
        <v>1.5111572745183254E+24</v>
      </c>
      <c r="AV456" s="75">
        <f t="shared" si="555"/>
        <v>6.1897001964270879E+28</v>
      </c>
      <c r="AW456" s="75">
        <f t="shared" si="556"/>
        <v>368640</v>
      </c>
      <c r="AX456" s="106">
        <f t="shared" si="557"/>
        <v>3.3462378029471385</v>
      </c>
      <c r="AY456" s="79">
        <f>AX456/(($C456/AR$3))</f>
        <v>0.30079817428120476</v>
      </c>
      <c r="AZ456" s="76">
        <f t="shared" si="558"/>
        <v>348</v>
      </c>
      <c r="BA456" s="76">
        <f t="shared" si="559"/>
        <v>10</v>
      </c>
      <c r="BB456" s="76">
        <v>1</v>
      </c>
      <c r="BC456" s="67">
        <f t="shared" si="560"/>
        <v>1.51</v>
      </c>
      <c r="BD456" s="75">
        <f>BD455*BB456</f>
        <v>3.688629331968E+18</v>
      </c>
      <c r="BE456" s="75">
        <f t="shared" si="561"/>
        <v>1.9383009413625448E+21</v>
      </c>
      <c r="BF456" s="75">
        <f t="shared" si="562"/>
        <v>8.9472113890239122E+21</v>
      </c>
      <c r="BG456" s="75">
        <f t="shared" si="563"/>
        <v>6.1897001964270879E+28</v>
      </c>
      <c r="BH456" s="75">
        <f t="shared" si="564"/>
        <v>368640</v>
      </c>
      <c r="BI456" s="106">
        <f t="shared" si="565"/>
        <v>4.6160073485464004</v>
      </c>
      <c r="BJ456" s="79">
        <f>BI456/(($C456/BC$3))</f>
        <v>0.47287456555665297</v>
      </c>
      <c r="BK456" s="76">
        <f t="shared" si="566"/>
        <v>298</v>
      </c>
      <c r="BL456" s="76">
        <f t="shared" si="567"/>
        <v>10</v>
      </c>
      <c r="BM456" s="76">
        <v>1</v>
      </c>
      <c r="BN456" s="67">
        <f t="shared" si="568"/>
        <v>1.76</v>
      </c>
      <c r="BO456" s="75">
        <f>BO455*BM456</f>
        <v>1092927209472000</v>
      </c>
      <c r="BP456" s="75">
        <f t="shared" si="569"/>
        <v>5.7321846282387456E+17</v>
      </c>
      <c r="BQ456" s="75">
        <f t="shared" si="570"/>
        <v>8.7375111220936346E+18</v>
      </c>
      <c r="BR456" s="75">
        <f t="shared" si="571"/>
        <v>6.1897001964270879E+28</v>
      </c>
      <c r="BS456" s="75">
        <f t="shared" si="572"/>
        <v>368640</v>
      </c>
      <c r="BT456" s="106">
        <f t="shared" si="573"/>
        <v>15.242898979648352</v>
      </c>
      <c r="BU456" s="79">
        <f>BT456/(($C456/BN$3))</f>
        <v>1.8200476393609972</v>
      </c>
      <c r="BV456" s="76">
        <f t="shared" si="574"/>
        <v>243</v>
      </c>
      <c r="BW456" s="76">
        <f t="shared" si="575"/>
        <v>10</v>
      </c>
      <c r="BX456" s="76">
        <v>1</v>
      </c>
      <c r="BY456" s="67">
        <f t="shared" si="576"/>
        <v>2.0350000000000001</v>
      </c>
      <c r="BZ456" s="75">
        <f>BZ455*BX456</f>
        <v>5204415283200</v>
      </c>
      <c r="CA456" s="75">
        <f t="shared" si="577"/>
        <v>2573609379618816</v>
      </c>
      <c r="CB456" s="75">
        <f t="shared" si="578"/>
        <v>4266362852584767.5</v>
      </c>
      <c r="CC456" s="75">
        <f t="shared" si="579"/>
        <v>6.1897001964270879E+28</v>
      </c>
      <c r="CD456" s="75">
        <f t="shared" si="580"/>
        <v>368640</v>
      </c>
      <c r="CE456" s="106">
        <f t="shared" si="581"/>
        <v>1.6577351972569627</v>
      </c>
      <c r="CF456" s="79">
        <f>CE456/(($C456/BY$3))</f>
        <v>0.22886642648696875</v>
      </c>
      <c r="CG456" s="76">
        <f t="shared" si="582"/>
        <v>193</v>
      </c>
      <c r="CH456" s="76">
        <f t="shared" si="583"/>
        <v>10</v>
      </c>
      <c r="CI456" s="76">
        <v>1</v>
      </c>
      <c r="CJ456" s="67">
        <f t="shared" si="584"/>
        <v>2.2850000000000001</v>
      </c>
      <c r="CK456" s="75">
        <f>CK455*CI456</f>
        <v>1896652800</v>
      </c>
      <c r="CL456" s="75">
        <f t="shared" si="585"/>
        <v>836433368064</v>
      </c>
      <c r="CM456" s="75">
        <f t="shared" si="586"/>
        <v>4166369973227.2979</v>
      </c>
      <c r="CN456" s="75">
        <f t="shared" si="587"/>
        <v>6.1897001964270879E+28</v>
      </c>
      <c r="CO456" s="75">
        <f t="shared" si="588"/>
        <v>368640</v>
      </c>
      <c r="CP456" s="106">
        <f t="shared" si="589"/>
        <v>4.9811140161358392</v>
      </c>
      <c r="CQ456" s="79">
        <f>CP456/(($C456/CJ$3))</f>
        <v>0.77217405202648526</v>
      </c>
      <c r="CR456" s="76">
        <f t="shared" si="590"/>
        <v>130</v>
      </c>
      <c r="CS456" s="76">
        <f t="shared" si="591"/>
        <v>10</v>
      </c>
      <c r="CT456" s="76">
        <v>1</v>
      </c>
      <c r="CU456" s="67">
        <f t="shared" si="592"/>
        <v>2.6</v>
      </c>
      <c r="CV456" s="75">
        <f>CV455*CT456</f>
        <v>691200</v>
      </c>
      <c r="CW456" s="75">
        <f t="shared" si="593"/>
        <v>233625600</v>
      </c>
      <c r="CX456" s="75">
        <f t="shared" si="594"/>
        <v>671088640.00000584</v>
      </c>
      <c r="CY456" s="75">
        <f t="shared" si="595"/>
        <v>6.1897001964270879E+28</v>
      </c>
      <c r="CZ456" s="75">
        <f t="shared" si="596"/>
        <v>368640</v>
      </c>
      <c r="DA456" s="106">
        <f t="shared" si="597"/>
        <v>2.872496164803882</v>
      </c>
      <c r="DB456" s="79">
        <f>DA456/(($C456/CU$3))</f>
        <v>0.50668182011466034</v>
      </c>
    </row>
    <row r="457" spans="1:106">
      <c r="A457" s="67">
        <v>8192</v>
      </c>
      <c r="B457" s="67">
        <f t="shared" si="525"/>
        <v>15.033333333333333</v>
      </c>
      <c r="C457" s="88">
        <f t="shared" si="523"/>
        <v>14.74</v>
      </c>
      <c r="D457" s="92"/>
      <c r="E457" s="70">
        <f t="shared" si="526"/>
        <v>1.4220196867121242E+27</v>
      </c>
      <c r="F457" s="67">
        <f t="shared" si="598"/>
        <v>90.200000000000045</v>
      </c>
      <c r="G457" s="71">
        <v>451</v>
      </c>
      <c r="H457" s="76">
        <f t="shared" si="527"/>
        <v>451</v>
      </c>
      <c r="I457" s="76">
        <f t="shared" si="528"/>
        <v>10</v>
      </c>
      <c r="J457" s="76">
        <v>1</v>
      </c>
      <c r="K457" s="67">
        <f t="shared" si="529"/>
        <v>1</v>
      </c>
      <c r="L457" s="75">
        <f>L456*J457</f>
        <v>3.1869757428203522E+24</v>
      </c>
      <c r="M457" s="75">
        <f t="shared" si="530"/>
        <v>1.4373260600119789E+27</v>
      </c>
      <c r="N457" s="75">
        <f t="shared" si="531"/>
        <v>1.4220196867121242E+28</v>
      </c>
      <c r="O457" s="75">
        <f t="shared" si="532"/>
        <v>7.1100984335606205E+28</v>
      </c>
      <c r="P457" s="75">
        <f t="shared" si="533"/>
        <v>368913.06666666665</v>
      </c>
      <c r="Q457" s="106">
        <f t="shared" si="524"/>
        <v>9.8935079956754759</v>
      </c>
      <c r="R457" s="79">
        <f>Q457/(($C457/K$3))</f>
        <v>0.67120135655871616</v>
      </c>
      <c r="S457" s="76">
        <f t="shared" si="534"/>
        <v>441</v>
      </c>
      <c r="T457" s="76">
        <f t="shared" si="535"/>
        <v>10</v>
      </c>
      <c r="U457" s="76">
        <v>1</v>
      </c>
      <c r="V457" s="67">
        <f t="shared" si="536"/>
        <v>1.05</v>
      </c>
      <c r="W457" s="75">
        <f>W456*U457</f>
        <v>3.1869757428203522E+24</v>
      </c>
      <c r="X457" s="75">
        <f t="shared" si="537"/>
        <v>1.4757291177129641E+27</v>
      </c>
      <c r="Y457" s="75">
        <f t="shared" si="538"/>
        <v>3.5550492167803087E+27</v>
      </c>
      <c r="Z457" s="75">
        <f t="shared" si="539"/>
        <v>7.1100984335606205E+28</v>
      </c>
      <c r="AA457" s="75">
        <f t="shared" si="540"/>
        <v>368913.06666666665</v>
      </c>
      <c r="AB457" s="106">
        <f t="shared" si="541"/>
        <v>2.4090120430027198</v>
      </c>
      <c r="AC457" s="79">
        <f>AB457/(($C457/V$3))</f>
        <v>0.17160533549205262</v>
      </c>
      <c r="AD457" s="76">
        <f t="shared" si="542"/>
        <v>416</v>
      </c>
      <c r="AE457" s="76">
        <f t="shared" si="543"/>
        <v>10</v>
      </c>
      <c r="AF457" s="76">
        <v>1</v>
      </c>
      <c r="AG457" s="67">
        <f t="shared" si="544"/>
        <v>1.175</v>
      </c>
      <c r="AH457" s="75">
        <f>AH456*AF457</f>
        <v>1.32790655950848E+22</v>
      </c>
      <c r="AI457" s="75">
        <f t="shared" si="545"/>
        <v>6.4908072628774502E+24</v>
      </c>
      <c r="AJ457" s="75">
        <f t="shared" si="546"/>
        <v>1.1109528802438442E+26</v>
      </c>
      <c r="AK457" s="75">
        <f t="shared" si="547"/>
        <v>7.1100984335606205E+28</v>
      </c>
      <c r="AL457" s="75">
        <f t="shared" si="548"/>
        <v>368913.06666666665</v>
      </c>
      <c r="AM457" s="106">
        <f t="shared" si="549"/>
        <v>17.115789072919505</v>
      </c>
      <c r="AN457" s="79">
        <f>AM457/(($C457/AG$3))</f>
        <v>1.3643861710095264</v>
      </c>
      <c r="AO457" s="76">
        <f t="shared" si="550"/>
        <v>386</v>
      </c>
      <c r="AP457" s="76">
        <f t="shared" si="551"/>
        <v>10</v>
      </c>
      <c r="AQ457" s="76">
        <v>1</v>
      </c>
      <c r="AR457" s="67">
        <f t="shared" si="552"/>
        <v>1.325</v>
      </c>
      <c r="AS457" s="75">
        <f>AS456*AQ457</f>
        <v>8.8527103967232E+20</v>
      </c>
      <c r="AT457" s="75">
        <f t="shared" si="553"/>
        <v>4.5277187324040808E+23</v>
      </c>
      <c r="AU457" s="75">
        <f t="shared" si="554"/>
        <v>1.7358638753810031E+24</v>
      </c>
      <c r="AV457" s="75">
        <f t="shared" si="555"/>
        <v>7.1100984335606205E+28</v>
      </c>
      <c r="AW457" s="75">
        <f t="shared" si="556"/>
        <v>368913.06666666665</v>
      </c>
      <c r="AX457" s="106">
        <f t="shared" si="557"/>
        <v>3.8338597823176004</v>
      </c>
      <c r="AY457" s="79">
        <f>AX457/(($C457/AR$3))</f>
        <v>0.34463122195188739</v>
      </c>
      <c r="AZ457" s="76">
        <f t="shared" si="558"/>
        <v>349</v>
      </c>
      <c r="BA457" s="76">
        <f t="shared" si="559"/>
        <v>10</v>
      </c>
      <c r="BB457" s="76">
        <v>1</v>
      </c>
      <c r="BC457" s="67">
        <f t="shared" si="560"/>
        <v>1.51</v>
      </c>
      <c r="BD457" s="75">
        <f>BD456*BB457</f>
        <v>3.688629331968E+18</v>
      </c>
      <c r="BE457" s="75">
        <f t="shared" si="561"/>
        <v>1.9438707716538161E+21</v>
      </c>
      <c r="BF457" s="75">
        <f t="shared" si="562"/>
        <v>1.0277647004382504E+22</v>
      </c>
      <c r="BG457" s="75">
        <f t="shared" si="563"/>
        <v>7.1100984335606205E+28</v>
      </c>
      <c r="BH457" s="75">
        <f t="shared" si="564"/>
        <v>368913.06666666665</v>
      </c>
      <c r="BI457" s="106">
        <f t="shared" si="565"/>
        <v>5.2872069245829731</v>
      </c>
      <c r="BJ457" s="79">
        <f>BI457/(($C457/BC$3))</f>
        <v>0.54163381656175646</v>
      </c>
      <c r="BK457" s="76">
        <f t="shared" si="566"/>
        <v>299</v>
      </c>
      <c r="BL457" s="76">
        <f t="shared" si="567"/>
        <v>10</v>
      </c>
      <c r="BM457" s="76">
        <v>1</v>
      </c>
      <c r="BN457" s="67">
        <f t="shared" si="568"/>
        <v>1.76</v>
      </c>
      <c r="BO457" s="75">
        <f>BO456*BM457</f>
        <v>1092927209472000</v>
      </c>
      <c r="BP457" s="75">
        <f t="shared" si="569"/>
        <v>5.7514201471254528E+17</v>
      </c>
      <c r="BQ457" s="75">
        <f t="shared" si="570"/>
        <v>1.0036764652717257E+19</v>
      </c>
      <c r="BR457" s="75">
        <f t="shared" si="571"/>
        <v>7.1100984335606205E+28</v>
      </c>
      <c r="BS457" s="75">
        <f t="shared" si="572"/>
        <v>368913.06666666665</v>
      </c>
      <c r="BT457" s="106">
        <f t="shared" si="573"/>
        <v>17.450932806106348</v>
      </c>
      <c r="BU457" s="79">
        <f>BT457/(($C457/BN$3))</f>
        <v>2.0836934693858327</v>
      </c>
      <c r="BV457" s="76">
        <f t="shared" si="574"/>
        <v>244</v>
      </c>
      <c r="BW457" s="76">
        <f t="shared" si="575"/>
        <v>10</v>
      </c>
      <c r="BX457" s="76">
        <v>1</v>
      </c>
      <c r="BY457" s="67">
        <f t="shared" si="576"/>
        <v>2.0350000000000001</v>
      </c>
      <c r="BZ457" s="75">
        <f>BZ456*BX457</f>
        <v>5204415283200</v>
      </c>
      <c r="CA457" s="75">
        <f t="shared" si="577"/>
        <v>2584200364720128</v>
      </c>
      <c r="CB457" s="75">
        <f t="shared" si="578"/>
        <v>4900763990584581</v>
      </c>
      <c r="CC457" s="75">
        <f t="shared" si="579"/>
        <v>7.1100984335606205E+28</v>
      </c>
      <c r="CD457" s="75">
        <f t="shared" si="580"/>
        <v>368913.06666666665</v>
      </c>
      <c r="CE457" s="106">
        <f t="shared" si="581"/>
        <v>1.8964334412650468</v>
      </c>
      <c r="CF457" s="79">
        <f>CE457/(($C457/BY$3))</f>
        <v>0.26182103480151764</v>
      </c>
      <c r="CG457" s="76">
        <f t="shared" si="582"/>
        <v>194</v>
      </c>
      <c r="CH457" s="76">
        <f t="shared" si="583"/>
        <v>10</v>
      </c>
      <c r="CI457" s="76">
        <v>1</v>
      </c>
      <c r="CJ457" s="67">
        <f t="shared" si="584"/>
        <v>2.2850000000000001</v>
      </c>
      <c r="CK457" s="75">
        <f>CK456*CI457</f>
        <v>1896652800</v>
      </c>
      <c r="CL457" s="75">
        <f t="shared" si="585"/>
        <v>840767219712</v>
      </c>
      <c r="CM457" s="75">
        <f t="shared" si="586"/>
        <v>4785902334555.2383</v>
      </c>
      <c r="CN457" s="75">
        <f t="shared" si="587"/>
        <v>7.1100984335606205E+28</v>
      </c>
      <c r="CO457" s="75">
        <f t="shared" si="588"/>
        <v>368913.06666666665</v>
      </c>
      <c r="CP457" s="106">
        <f t="shared" si="589"/>
        <v>5.6923036749632336</v>
      </c>
      <c r="CQ457" s="79">
        <f>CP457/(($C457/CJ$3))</f>
        <v>0.88242292383249599</v>
      </c>
      <c r="CR457" s="76">
        <f t="shared" si="590"/>
        <v>131</v>
      </c>
      <c r="CS457" s="76">
        <f t="shared" si="591"/>
        <v>10</v>
      </c>
      <c r="CT457" s="76">
        <v>1</v>
      </c>
      <c r="CU457" s="67">
        <f t="shared" si="592"/>
        <v>2.6</v>
      </c>
      <c r="CV457" s="75">
        <f>CV456*CT457</f>
        <v>691200</v>
      </c>
      <c r="CW457" s="75">
        <f t="shared" si="593"/>
        <v>235422720</v>
      </c>
      <c r="CX457" s="75">
        <f t="shared" si="594"/>
        <v>770878416.82520413</v>
      </c>
      <c r="CY457" s="75">
        <f t="shared" si="595"/>
        <v>7.1100984335606205E+28</v>
      </c>
      <c r="CZ457" s="75">
        <f t="shared" si="596"/>
        <v>368913.06666666665</v>
      </c>
      <c r="DA457" s="106">
        <f t="shared" si="597"/>
        <v>3.2744435916176831</v>
      </c>
      <c r="DB457" s="79">
        <f>DA457/(($C457/CU$3))</f>
        <v>0.57758163759877712</v>
      </c>
    </row>
    <row r="458" spans="1:106">
      <c r="A458" s="67">
        <v>8192</v>
      </c>
      <c r="B458" s="67">
        <f t="shared" si="525"/>
        <v>15.066666666666666</v>
      </c>
      <c r="C458" s="88">
        <f t="shared" si="523"/>
        <v>14.74</v>
      </c>
      <c r="D458" s="92"/>
      <c r="E458" s="70">
        <f t="shared" si="526"/>
        <v>1.6334716748996162E+27</v>
      </c>
      <c r="F458" s="67">
        <f t="shared" si="598"/>
        <v>90.400000000000048</v>
      </c>
      <c r="G458" s="71">
        <v>452</v>
      </c>
      <c r="H458" s="76">
        <f t="shared" si="527"/>
        <v>452</v>
      </c>
      <c r="I458" s="76">
        <f t="shared" si="528"/>
        <v>10</v>
      </c>
      <c r="J458" s="76">
        <v>1</v>
      </c>
      <c r="K458" s="67">
        <f t="shared" si="529"/>
        <v>1</v>
      </c>
      <c r="L458" s="75">
        <f>L457*J458</f>
        <v>3.1869757428203522E+24</v>
      </c>
      <c r="M458" s="75">
        <f t="shared" si="530"/>
        <v>1.4405130357547991E+27</v>
      </c>
      <c r="N458" s="75">
        <f t="shared" si="531"/>
        <v>1.6334716748996162E+28</v>
      </c>
      <c r="O458" s="75">
        <f t="shared" si="532"/>
        <v>8.1673583744980809E+28</v>
      </c>
      <c r="P458" s="75">
        <f t="shared" si="533"/>
        <v>369186.1333333333</v>
      </c>
      <c r="Q458" s="106">
        <f t="shared" si="524"/>
        <v>11.339513314738667</v>
      </c>
      <c r="R458" s="79">
        <f>Q458/(($C458/K$3))</f>
        <v>0.76930212447345092</v>
      </c>
      <c r="S458" s="76">
        <f t="shared" si="534"/>
        <v>442</v>
      </c>
      <c r="T458" s="76">
        <f t="shared" si="535"/>
        <v>10</v>
      </c>
      <c r="U458" s="76">
        <v>1</v>
      </c>
      <c r="V458" s="67">
        <f t="shared" si="536"/>
        <v>1.05</v>
      </c>
      <c r="W458" s="75">
        <f>W457*U458</f>
        <v>3.1869757428203522E+24</v>
      </c>
      <c r="X458" s="75">
        <f t="shared" si="537"/>
        <v>1.4790754422429255E+27</v>
      </c>
      <c r="Y458" s="75">
        <f t="shared" si="538"/>
        <v>4.0836791872490371E+27</v>
      </c>
      <c r="Z458" s="75">
        <f t="shared" si="539"/>
        <v>8.1673583744980809E+28</v>
      </c>
      <c r="AA458" s="75">
        <f t="shared" si="540"/>
        <v>369186.1333333333</v>
      </c>
      <c r="AB458" s="106">
        <f t="shared" si="541"/>
        <v>2.7609674737458914</v>
      </c>
      <c r="AC458" s="79">
        <f>AB458/(($C458/V$3))</f>
        <v>0.1966767874785065</v>
      </c>
      <c r="AD458" s="76">
        <f t="shared" si="542"/>
        <v>417</v>
      </c>
      <c r="AE458" s="76">
        <f t="shared" si="543"/>
        <v>10</v>
      </c>
      <c r="AF458" s="76">
        <v>1</v>
      </c>
      <c r="AG458" s="67">
        <f t="shared" si="544"/>
        <v>1.175</v>
      </c>
      <c r="AH458" s="75">
        <f>AH457*AF458</f>
        <v>1.32790655950848E+22</v>
      </c>
      <c r="AI458" s="75">
        <f t="shared" si="545"/>
        <v>6.5064101649516748E+24</v>
      </c>
      <c r="AJ458" s="75">
        <f t="shared" si="546"/>
        <v>1.2761497460153224E+26</v>
      </c>
      <c r="AK458" s="75">
        <f t="shared" si="547"/>
        <v>8.1673583744980809E+28</v>
      </c>
      <c r="AL458" s="75">
        <f t="shared" si="548"/>
        <v>369186.1333333333</v>
      </c>
      <c r="AM458" s="106">
        <f t="shared" si="549"/>
        <v>19.613730362245011</v>
      </c>
      <c r="AN458" s="79">
        <f>AM458/(($C458/AG$3))</f>
        <v>1.5635097134082694</v>
      </c>
      <c r="AO458" s="76">
        <f t="shared" si="550"/>
        <v>387</v>
      </c>
      <c r="AP458" s="76">
        <f t="shared" si="551"/>
        <v>10</v>
      </c>
      <c r="AQ458" s="76">
        <v>1</v>
      </c>
      <c r="AR458" s="67">
        <f t="shared" si="552"/>
        <v>1.325</v>
      </c>
      <c r="AS458" s="75">
        <f>AS457*AQ458</f>
        <v>8.8527103967232E+20</v>
      </c>
      <c r="AT458" s="75">
        <f t="shared" si="553"/>
        <v>4.539448573679739E+23</v>
      </c>
      <c r="AU458" s="75">
        <f t="shared" si="554"/>
        <v>1.9939839781489369E+24</v>
      </c>
      <c r="AV458" s="75">
        <f t="shared" si="555"/>
        <v>8.1673583744980809E+28</v>
      </c>
      <c r="AW458" s="75">
        <f t="shared" si="556"/>
        <v>369186.1333333333</v>
      </c>
      <c r="AX458" s="106">
        <f t="shared" si="557"/>
        <v>4.3925687135443994</v>
      </c>
      <c r="AY458" s="79">
        <f>AX458/(($C458/AR$3))</f>
        <v>0.39485437893122993</v>
      </c>
      <c r="AZ458" s="76">
        <f t="shared" si="558"/>
        <v>350</v>
      </c>
      <c r="BA458" s="76">
        <f t="shared" si="559"/>
        <v>10</v>
      </c>
      <c r="BB458" s="76">
        <v>1</v>
      </c>
      <c r="BC458" s="67">
        <f t="shared" si="560"/>
        <v>1.51</v>
      </c>
      <c r="BD458" s="75">
        <f>BD457*BB458</f>
        <v>3.688629331968E+18</v>
      </c>
      <c r="BE458" s="75">
        <f t="shared" si="561"/>
        <v>1.9494406019450879E+21</v>
      </c>
      <c r="BF458" s="75">
        <f t="shared" si="562"/>
        <v>1.1805916207174386E+22</v>
      </c>
      <c r="BG458" s="75">
        <f t="shared" si="563"/>
        <v>8.1673583744980809E+28</v>
      </c>
      <c r="BH458" s="75">
        <f t="shared" si="564"/>
        <v>369186.1333333333</v>
      </c>
      <c r="BI458" s="106">
        <f t="shared" si="565"/>
        <v>6.0560533085208288</v>
      </c>
      <c r="BJ458" s="79">
        <f>BI458/(($C458/BC$3))</f>
        <v>0.62039623445498315</v>
      </c>
      <c r="BK458" s="76">
        <f t="shared" si="566"/>
        <v>300</v>
      </c>
      <c r="BL458" s="76">
        <f t="shared" si="567"/>
        <v>10</v>
      </c>
      <c r="BM458" s="76">
        <v>15</v>
      </c>
      <c r="BN458" s="67">
        <f t="shared" si="568"/>
        <v>1.76</v>
      </c>
      <c r="BO458" s="75">
        <f>BO457*BM458</f>
        <v>1.639390814208E+16</v>
      </c>
      <c r="BP458" s="75">
        <f t="shared" si="569"/>
        <v>8.65598349901824E+18</v>
      </c>
      <c r="BQ458" s="75">
        <f t="shared" si="570"/>
        <v>1.1529215046068699E+19</v>
      </c>
      <c r="BR458" s="75">
        <f t="shared" si="571"/>
        <v>8.1673583744980809E+28</v>
      </c>
      <c r="BS458" s="75">
        <f t="shared" si="572"/>
        <v>369186.1333333333</v>
      </c>
      <c r="BT458" s="106">
        <f t="shared" si="573"/>
        <v>1.3319358854342018</v>
      </c>
      <c r="BU458" s="79">
        <f>BT458/(($C458/BN$3))</f>
        <v>0.15903712064885991</v>
      </c>
      <c r="BV458" s="76">
        <f t="shared" si="574"/>
        <v>245</v>
      </c>
      <c r="BW458" s="76">
        <f t="shared" si="575"/>
        <v>10</v>
      </c>
      <c r="BX458" s="76">
        <v>1</v>
      </c>
      <c r="BY458" s="67">
        <f t="shared" si="576"/>
        <v>2.0350000000000001</v>
      </c>
      <c r="BZ458" s="75">
        <f>BZ457*BX458</f>
        <v>5204415283200</v>
      </c>
      <c r="CA458" s="75">
        <f t="shared" si="577"/>
        <v>2594791349821440</v>
      </c>
      <c r="CB458" s="75">
        <f t="shared" si="578"/>
        <v>5629499534213211</v>
      </c>
      <c r="CC458" s="75">
        <f t="shared" si="579"/>
        <v>8.1673583744980809E+28</v>
      </c>
      <c r="CD458" s="75">
        <f t="shared" si="580"/>
        <v>369186.1333333333</v>
      </c>
      <c r="CE458" s="106">
        <f t="shared" si="581"/>
        <v>2.1695384234268409</v>
      </c>
      <c r="CF458" s="79">
        <f>CE458/(($C458/BY$3))</f>
        <v>0.29952582711489967</v>
      </c>
      <c r="CG458" s="76">
        <f t="shared" si="582"/>
        <v>195</v>
      </c>
      <c r="CH458" s="76">
        <f t="shared" si="583"/>
        <v>10</v>
      </c>
      <c r="CI458" s="76">
        <v>1</v>
      </c>
      <c r="CJ458" s="67">
        <f t="shared" si="584"/>
        <v>2.2850000000000001</v>
      </c>
      <c r="CK458" s="75">
        <f>CK457*CI458</f>
        <v>1896652800</v>
      </c>
      <c r="CL458" s="75">
        <f t="shared" si="585"/>
        <v>845101071360</v>
      </c>
      <c r="CM458" s="75">
        <f t="shared" si="586"/>
        <v>5497558138880.0723</v>
      </c>
      <c r="CN458" s="75">
        <f t="shared" si="587"/>
        <v>8.1673583744980809E+28</v>
      </c>
      <c r="CO458" s="75">
        <f t="shared" si="588"/>
        <v>369186.1333333333</v>
      </c>
      <c r="CP458" s="106">
        <f t="shared" si="589"/>
        <v>6.5052078682529526</v>
      </c>
      <c r="CQ458" s="79">
        <f>CP458/(($C458/CJ$3))</f>
        <v>1.0084396186538669</v>
      </c>
      <c r="CR458" s="76">
        <f t="shared" si="590"/>
        <v>132</v>
      </c>
      <c r="CS458" s="76">
        <f t="shared" si="591"/>
        <v>10</v>
      </c>
      <c r="CT458" s="76">
        <v>1</v>
      </c>
      <c r="CU458" s="67">
        <f t="shared" si="592"/>
        <v>2.6</v>
      </c>
      <c r="CV458" s="75">
        <f>CV457*CT458</f>
        <v>691200</v>
      </c>
      <c r="CW458" s="75">
        <f t="shared" si="593"/>
        <v>237219840</v>
      </c>
      <c r="CX458" s="75">
        <f t="shared" si="594"/>
        <v>885506769.30983078</v>
      </c>
      <c r="CY458" s="75">
        <f t="shared" si="595"/>
        <v>8.1673583744980809E+28</v>
      </c>
      <c r="CZ458" s="75">
        <f t="shared" si="596"/>
        <v>369186.1333333333</v>
      </c>
      <c r="DA458" s="106">
        <f t="shared" si="597"/>
        <v>3.7328529068640752</v>
      </c>
      <c r="DB458" s="79">
        <f>DA458/(($C458/CU$3))</f>
        <v>0.65844081125146503</v>
      </c>
    </row>
    <row r="459" spans="1:106">
      <c r="A459" s="67">
        <v>8192</v>
      </c>
      <c r="B459" s="67">
        <f t="shared" si="525"/>
        <v>15.1</v>
      </c>
      <c r="C459" s="88">
        <f t="shared" si="523"/>
        <v>14.74</v>
      </c>
      <c r="D459" s="92"/>
      <c r="E459" s="70">
        <f t="shared" si="526"/>
        <v>1.8763662258914404E+27</v>
      </c>
      <c r="F459" s="67">
        <f t="shared" si="598"/>
        <v>90.600000000000051</v>
      </c>
      <c r="G459" s="71">
        <v>453</v>
      </c>
      <c r="H459" s="76">
        <f t="shared" si="527"/>
        <v>453</v>
      </c>
      <c r="I459" s="76">
        <f t="shared" si="528"/>
        <v>10</v>
      </c>
      <c r="J459" s="76">
        <v>1</v>
      </c>
      <c r="K459" s="67">
        <f t="shared" si="529"/>
        <v>1</v>
      </c>
      <c r="L459" s="75">
        <f>L458*J459</f>
        <v>3.1869757428203522E+24</v>
      </c>
      <c r="M459" s="75">
        <f t="shared" si="530"/>
        <v>1.4437000114976195E+27</v>
      </c>
      <c r="N459" s="75">
        <f t="shared" si="531"/>
        <v>1.8763662258914403E+28</v>
      </c>
      <c r="O459" s="75">
        <f t="shared" si="532"/>
        <v>9.3818311294572006E+28</v>
      </c>
      <c r="P459" s="75">
        <f t="shared" si="533"/>
        <v>369459.20000000001</v>
      </c>
      <c r="Q459" s="106">
        <f t="shared" si="524"/>
        <v>12.996926029979008</v>
      </c>
      <c r="R459" s="79">
        <f>Q459/(($C459/K$3))</f>
        <v>0.88174532089409818</v>
      </c>
      <c r="S459" s="76">
        <f t="shared" si="534"/>
        <v>443</v>
      </c>
      <c r="T459" s="76">
        <f t="shared" si="535"/>
        <v>10</v>
      </c>
      <c r="U459" s="76">
        <v>1</v>
      </c>
      <c r="V459" s="67">
        <f t="shared" si="536"/>
        <v>1.05</v>
      </c>
      <c r="W459" s="75">
        <f>W458*U459</f>
        <v>3.1869757428203522E+24</v>
      </c>
      <c r="X459" s="75">
        <f t="shared" si="537"/>
        <v>1.4824217667728867E+27</v>
      </c>
      <c r="Y459" s="75">
        <f t="shared" si="538"/>
        <v>4.6909155647285986E+27</v>
      </c>
      <c r="Z459" s="75">
        <f t="shared" si="539"/>
        <v>9.3818311294572006E+28</v>
      </c>
      <c r="AA459" s="75">
        <f t="shared" si="540"/>
        <v>369459.20000000001</v>
      </c>
      <c r="AB459" s="106">
        <f t="shared" si="541"/>
        <v>3.1643596106527396</v>
      </c>
      <c r="AC459" s="79">
        <f>AB459/(($C459/V$3))</f>
        <v>0.22541231961908934</v>
      </c>
      <c r="AD459" s="76">
        <f t="shared" si="542"/>
        <v>418</v>
      </c>
      <c r="AE459" s="76">
        <f t="shared" si="543"/>
        <v>10</v>
      </c>
      <c r="AF459" s="76">
        <v>1</v>
      </c>
      <c r="AG459" s="67">
        <f t="shared" si="544"/>
        <v>1.175</v>
      </c>
      <c r="AH459" s="75">
        <f>AH458*AF459</f>
        <v>1.32790655950848E+22</v>
      </c>
      <c r="AI459" s="75">
        <f t="shared" si="545"/>
        <v>6.5220130670258993E+24</v>
      </c>
      <c r="AJ459" s="75">
        <f t="shared" si="546"/>
        <v>1.4659111139776846E+26</v>
      </c>
      <c r="AK459" s="75">
        <f t="shared" si="547"/>
        <v>9.3818311294572006E+28</v>
      </c>
      <c r="AL459" s="75">
        <f t="shared" si="548"/>
        <v>369459.20000000001</v>
      </c>
      <c r="AM459" s="106">
        <f t="shared" si="549"/>
        <v>22.476359659398142</v>
      </c>
      <c r="AN459" s="79">
        <f>AM459/(($C459/AG$3))</f>
        <v>1.7917043826182373</v>
      </c>
      <c r="AO459" s="76">
        <f t="shared" si="550"/>
        <v>388</v>
      </c>
      <c r="AP459" s="76">
        <f t="shared" si="551"/>
        <v>10</v>
      </c>
      <c r="AQ459" s="76">
        <v>1</v>
      </c>
      <c r="AR459" s="67">
        <f t="shared" si="552"/>
        <v>1.325</v>
      </c>
      <c r="AS459" s="75">
        <f>AS458*AQ459</f>
        <v>8.8527103967232E+20</v>
      </c>
      <c r="AT459" s="75">
        <f t="shared" si="553"/>
        <v>4.5511784149553965E+23</v>
      </c>
      <c r="AU459" s="75">
        <f t="shared" si="554"/>
        <v>2.290486115590128E+24</v>
      </c>
      <c r="AV459" s="75">
        <f t="shared" si="555"/>
        <v>9.3818311294572006E+28</v>
      </c>
      <c r="AW459" s="75">
        <f t="shared" si="556"/>
        <v>369459.20000000001</v>
      </c>
      <c r="AX459" s="106">
        <f t="shared" si="557"/>
        <v>5.0327319800592258</v>
      </c>
      <c r="AY459" s="79">
        <f>AX459/(($C459/AR$3))</f>
        <v>0.45239958436760341</v>
      </c>
      <c r="AZ459" s="76">
        <f t="shared" si="558"/>
        <v>351</v>
      </c>
      <c r="BA459" s="76">
        <f t="shared" si="559"/>
        <v>10</v>
      </c>
      <c r="BB459" s="76">
        <v>1</v>
      </c>
      <c r="BC459" s="67">
        <f t="shared" si="560"/>
        <v>1.51</v>
      </c>
      <c r="BD459" s="75">
        <f>BD458*BB459</f>
        <v>3.688629331968E+18</v>
      </c>
      <c r="BE459" s="75">
        <f t="shared" si="561"/>
        <v>1.9550104322363598E+21</v>
      </c>
      <c r="BF459" s="75">
        <f t="shared" si="562"/>
        <v>1.3561436526414058E+22</v>
      </c>
      <c r="BG459" s="75">
        <f t="shared" si="563"/>
        <v>9.3818311294572006E+28</v>
      </c>
      <c r="BH459" s="75">
        <f t="shared" si="564"/>
        <v>369459.20000000001</v>
      </c>
      <c r="BI459" s="106">
        <f t="shared" si="565"/>
        <v>6.9367591613825654</v>
      </c>
      <c r="BJ459" s="79">
        <f>BI459/(($C459/BC$3))</f>
        <v>0.71061779740079201</v>
      </c>
      <c r="BK459" s="76">
        <f t="shared" si="566"/>
        <v>301</v>
      </c>
      <c r="BL459" s="76">
        <f t="shared" si="567"/>
        <v>10</v>
      </c>
      <c r="BM459" s="76">
        <v>1</v>
      </c>
      <c r="BN459" s="67">
        <f t="shared" si="568"/>
        <v>1.76</v>
      </c>
      <c r="BO459" s="75">
        <f>BO458*BM459</f>
        <v>1.639390814208E+16</v>
      </c>
      <c r="BP459" s="75">
        <f t="shared" si="569"/>
        <v>8.6848367773483008E+18</v>
      </c>
      <c r="BQ459" s="75">
        <f t="shared" si="570"/>
        <v>1.3243590357826181E+19</v>
      </c>
      <c r="BR459" s="75">
        <f t="shared" si="571"/>
        <v>9.3818311294572006E+28</v>
      </c>
      <c r="BS459" s="75">
        <f t="shared" si="572"/>
        <v>369459.20000000001</v>
      </c>
      <c r="BT459" s="106">
        <f t="shared" si="573"/>
        <v>1.5249095287971299</v>
      </c>
      <c r="BU459" s="79">
        <f>BT459/(($C459/BN$3))</f>
        <v>0.18207874970711999</v>
      </c>
      <c r="BV459" s="76">
        <f t="shared" si="574"/>
        <v>246</v>
      </c>
      <c r="BW459" s="76">
        <f t="shared" si="575"/>
        <v>10</v>
      </c>
      <c r="BX459" s="76">
        <v>1</v>
      </c>
      <c r="BY459" s="67">
        <f t="shared" si="576"/>
        <v>2.0350000000000001</v>
      </c>
      <c r="BZ459" s="75">
        <f>BZ458*BX459</f>
        <v>5204415283200</v>
      </c>
      <c r="CA459" s="75">
        <f t="shared" si="577"/>
        <v>2605382334922752</v>
      </c>
      <c r="CB459" s="75">
        <f t="shared" si="578"/>
        <v>6466596854407291</v>
      </c>
      <c r="CC459" s="75">
        <f t="shared" si="579"/>
        <v>9.3818311294572006E+28</v>
      </c>
      <c r="CD459" s="75">
        <f t="shared" si="580"/>
        <v>369459.20000000001</v>
      </c>
      <c r="CE459" s="106">
        <f t="shared" si="581"/>
        <v>2.4820145464750079</v>
      </c>
      <c r="CF459" s="79">
        <f>CE459/(($C459/BY$3))</f>
        <v>0.34266618738647497</v>
      </c>
      <c r="CG459" s="76">
        <f t="shared" si="582"/>
        <v>196</v>
      </c>
      <c r="CH459" s="76">
        <f t="shared" si="583"/>
        <v>10</v>
      </c>
      <c r="CI459" s="76">
        <v>1</v>
      </c>
      <c r="CJ459" s="67">
        <f t="shared" si="584"/>
        <v>2.2850000000000001</v>
      </c>
      <c r="CK459" s="75">
        <f>CK458*CI459</f>
        <v>1896652800</v>
      </c>
      <c r="CL459" s="75">
        <f t="shared" si="585"/>
        <v>849434923008</v>
      </c>
      <c r="CM459" s="75">
        <f t="shared" si="586"/>
        <v>6315035990632.1006</v>
      </c>
      <c r="CN459" s="75">
        <f t="shared" si="587"/>
        <v>9.3818311294572006E+28</v>
      </c>
      <c r="CO459" s="75">
        <f t="shared" si="588"/>
        <v>369459.20000000001</v>
      </c>
      <c r="CP459" s="106">
        <f t="shared" si="589"/>
        <v>7.4343964670883036</v>
      </c>
      <c r="CQ459" s="79">
        <f>CP459/(($C459/CJ$3))</f>
        <v>1.1524827630459142</v>
      </c>
      <c r="CR459" s="76">
        <f t="shared" si="590"/>
        <v>133</v>
      </c>
      <c r="CS459" s="76">
        <f t="shared" si="591"/>
        <v>10</v>
      </c>
      <c r="CT459" s="76">
        <v>1</v>
      </c>
      <c r="CU459" s="67">
        <f t="shared" si="592"/>
        <v>2.6</v>
      </c>
      <c r="CV459" s="75">
        <f>CV458*CT459</f>
        <v>691200</v>
      </c>
      <c r="CW459" s="75">
        <f t="shared" si="593"/>
        <v>239016960</v>
      </c>
      <c r="CX459" s="75">
        <f t="shared" si="594"/>
        <v>1017180169.2449416</v>
      </c>
      <c r="CY459" s="75">
        <f t="shared" si="595"/>
        <v>9.3818311294572006E+28</v>
      </c>
      <c r="CZ459" s="75">
        <f t="shared" si="596"/>
        <v>369459.20000000001</v>
      </c>
      <c r="DA459" s="106">
        <f t="shared" si="597"/>
        <v>4.2556819785714852</v>
      </c>
      <c r="DB459" s="79">
        <f>DA459/(($C459/CU$3))</f>
        <v>0.75066303556891867</v>
      </c>
    </row>
    <row r="460" spans="1:106">
      <c r="A460" s="67">
        <v>8192</v>
      </c>
      <c r="B460" s="67">
        <f t="shared" si="525"/>
        <v>15.133333333333333</v>
      </c>
      <c r="C460" s="88">
        <f t="shared" si="523"/>
        <v>14.74</v>
      </c>
      <c r="D460" s="92"/>
      <c r="E460" s="70">
        <f t="shared" si="526"/>
        <v>2.1553787970534931E+27</v>
      </c>
      <c r="F460" s="67">
        <f t="shared" si="598"/>
        <v>90.800000000000054</v>
      </c>
      <c r="G460" s="71">
        <v>454</v>
      </c>
      <c r="H460" s="76">
        <f t="shared" si="527"/>
        <v>454</v>
      </c>
      <c r="I460" s="76">
        <f t="shared" si="528"/>
        <v>10</v>
      </c>
      <c r="J460" s="76">
        <v>1</v>
      </c>
      <c r="K460" s="67">
        <f t="shared" si="529"/>
        <v>1</v>
      </c>
      <c r="L460" s="75">
        <f>L459*J460</f>
        <v>3.1869757428203522E+24</v>
      </c>
      <c r="M460" s="75">
        <f t="shared" si="530"/>
        <v>1.4468869872404399E+27</v>
      </c>
      <c r="N460" s="75">
        <f t="shared" si="531"/>
        <v>2.1553787970534932E+28</v>
      </c>
      <c r="O460" s="75">
        <f t="shared" si="532"/>
        <v>1.0776893985267465E+29</v>
      </c>
      <c r="P460" s="75">
        <f t="shared" si="533"/>
        <v>369732.26666666666</v>
      </c>
      <c r="Q460" s="106">
        <f t="shared" si="524"/>
        <v>14.896663084684429</v>
      </c>
      <c r="R460" s="79">
        <f>Q460/(($C460/K$3))</f>
        <v>1.0106284317967726</v>
      </c>
      <c r="S460" s="76">
        <f t="shared" si="534"/>
        <v>444</v>
      </c>
      <c r="T460" s="76">
        <f t="shared" si="535"/>
        <v>10</v>
      </c>
      <c r="U460" s="76">
        <v>1</v>
      </c>
      <c r="V460" s="67">
        <f t="shared" si="536"/>
        <v>1.05</v>
      </c>
      <c r="W460" s="75">
        <f>W459*U460</f>
        <v>3.1869757428203522E+24</v>
      </c>
      <c r="X460" s="75">
        <f t="shared" si="537"/>
        <v>1.4857680913028482E+27</v>
      </c>
      <c r="Y460" s="75">
        <f t="shared" si="538"/>
        <v>5.3884469926337286E+27</v>
      </c>
      <c r="Z460" s="75">
        <f t="shared" si="539"/>
        <v>1.0776893985267465E+29</v>
      </c>
      <c r="AA460" s="75">
        <f t="shared" si="540"/>
        <v>369732.26666666666</v>
      </c>
      <c r="AB460" s="106">
        <f t="shared" si="541"/>
        <v>3.6267079796475361</v>
      </c>
      <c r="AC460" s="79">
        <f>AB460/(($C460/V$3))</f>
        <v>0.25834758335345409</v>
      </c>
      <c r="AD460" s="76">
        <f t="shared" si="542"/>
        <v>419</v>
      </c>
      <c r="AE460" s="76">
        <f t="shared" si="543"/>
        <v>10</v>
      </c>
      <c r="AF460" s="76">
        <v>1</v>
      </c>
      <c r="AG460" s="67">
        <f t="shared" si="544"/>
        <v>1.175</v>
      </c>
      <c r="AH460" s="75">
        <f>AH459*AF460</f>
        <v>1.32790655950848E+22</v>
      </c>
      <c r="AI460" s="75">
        <f t="shared" si="545"/>
        <v>6.5376159691001249E+24</v>
      </c>
      <c r="AJ460" s="75">
        <f t="shared" si="546"/>
        <v>1.6838896851980378E+26</v>
      </c>
      <c r="AK460" s="75">
        <f t="shared" si="547"/>
        <v>1.0776893985267465E+29</v>
      </c>
      <c r="AL460" s="75">
        <f t="shared" si="548"/>
        <v>369732.26666666666</v>
      </c>
      <c r="AM460" s="106">
        <f t="shared" si="549"/>
        <v>25.756937898415867</v>
      </c>
      <c r="AN460" s="79">
        <f>AM460/(($C460/AG$3))</f>
        <v>2.0532158772482121</v>
      </c>
      <c r="AO460" s="76">
        <f t="shared" si="550"/>
        <v>389</v>
      </c>
      <c r="AP460" s="76">
        <f t="shared" si="551"/>
        <v>10</v>
      </c>
      <c r="AQ460" s="76">
        <v>1</v>
      </c>
      <c r="AR460" s="67">
        <f t="shared" si="552"/>
        <v>1.325</v>
      </c>
      <c r="AS460" s="75">
        <f>AS459*AQ460</f>
        <v>8.8527103967232E+20</v>
      </c>
      <c r="AT460" s="75">
        <f t="shared" si="553"/>
        <v>4.5629082562310553E+23</v>
      </c>
      <c r="AU460" s="75">
        <f t="shared" si="554"/>
        <v>2.6310776331219286E+24</v>
      </c>
      <c r="AV460" s="75">
        <f t="shared" si="555"/>
        <v>1.0776893985267465E+29</v>
      </c>
      <c r="AW460" s="75">
        <f t="shared" si="556"/>
        <v>369732.26666666666</v>
      </c>
      <c r="AX460" s="106">
        <f t="shared" si="557"/>
        <v>5.7662295303197455</v>
      </c>
      <c r="AY460" s="79">
        <f>AX460/(($C460/AR$3))</f>
        <v>0.5183347440755538</v>
      </c>
      <c r="AZ460" s="76">
        <f t="shared" si="558"/>
        <v>352</v>
      </c>
      <c r="BA460" s="76">
        <f t="shared" si="559"/>
        <v>10</v>
      </c>
      <c r="BB460" s="76">
        <v>1</v>
      </c>
      <c r="BC460" s="67">
        <f t="shared" si="560"/>
        <v>1.51</v>
      </c>
      <c r="BD460" s="75">
        <f>BD459*BB460</f>
        <v>3.688629331968E+18</v>
      </c>
      <c r="BE460" s="75">
        <f t="shared" si="561"/>
        <v>1.9605802625276314E+21</v>
      </c>
      <c r="BF460" s="75">
        <f t="shared" si="562"/>
        <v>1.5577999829288532E+22</v>
      </c>
      <c r="BG460" s="75">
        <f t="shared" si="563"/>
        <v>1.0776893985267465E+29</v>
      </c>
      <c r="BH460" s="75">
        <f t="shared" si="564"/>
        <v>369732.26666666666</v>
      </c>
      <c r="BI460" s="106">
        <f t="shared" si="565"/>
        <v>7.945606781333689</v>
      </c>
      <c r="BJ460" s="79">
        <f>BI460/(($C460/BC$3))</f>
        <v>0.81396650202265064</v>
      </c>
      <c r="BK460" s="76">
        <f t="shared" si="566"/>
        <v>302</v>
      </c>
      <c r="BL460" s="76">
        <f t="shared" si="567"/>
        <v>10</v>
      </c>
      <c r="BM460" s="76">
        <v>1</v>
      </c>
      <c r="BN460" s="67">
        <f t="shared" si="568"/>
        <v>1.76</v>
      </c>
      <c r="BO460" s="75">
        <f>BO459*BM460</f>
        <v>1.639390814208E+16</v>
      </c>
      <c r="BP460" s="75">
        <f t="shared" si="569"/>
        <v>8.7136900556783616E+18</v>
      </c>
      <c r="BQ460" s="75">
        <f t="shared" si="570"/>
        <v>1.5212890458289531E+19</v>
      </c>
      <c r="BR460" s="75">
        <f t="shared" si="571"/>
        <v>1.0776893985267465E+29</v>
      </c>
      <c r="BS460" s="75">
        <f t="shared" si="572"/>
        <v>369732.26666666666</v>
      </c>
      <c r="BT460" s="106">
        <f t="shared" si="573"/>
        <v>1.7458608650391347</v>
      </c>
      <c r="BU460" s="79">
        <f>BT460/(($C460/BN$3))</f>
        <v>0.20846099881064295</v>
      </c>
      <c r="BV460" s="76">
        <f t="shared" si="574"/>
        <v>247</v>
      </c>
      <c r="BW460" s="76">
        <f t="shared" si="575"/>
        <v>10</v>
      </c>
      <c r="BX460" s="76">
        <v>1</v>
      </c>
      <c r="BY460" s="67">
        <f t="shared" si="576"/>
        <v>2.0350000000000001</v>
      </c>
      <c r="BZ460" s="75">
        <f>BZ459*BX460</f>
        <v>5204415283200</v>
      </c>
      <c r="CA460" s="75">
        <f t="shared" si="577"/>
        <v>2615973320024064</v>
      </c>
      <c r="CB460" s="75">
        <f t="shared" si="578"/>
        <v>7428169169086660</v>
      </c>
      <c r="CC460" s="75">
        <f t="shared" si="579"/>
        <v>1.0776893985267465E+29</v>
      </c>
      <c r="CD460" s="75">
        <f t="shared" si="580"/>
        <v>369732.26666666666</v>
      </c>
      <c r="CE460" s="106">
        <f t="shared" si="581"/>
        <v>2.8395431682072085</v>
      </c>
      <c r="CF460" s="79">
        <f>CE460/(($C460/BY$3))</f>
        <v>0.3920264821778609</v>
      </c>
      <c r="CG460" s="76">
        <f t="shared" si="582"/>
        <v>197</v>
      </c>
      <c r="CH460" s="76">
        <f t="shared" si="583"/>
        <v>10</v>
      </c>
      <c r="CI460" s="76">
        <v>1</v>
      </c>
      <c r="CJ460" s="67">
        <f t="shared" si="584"/>
        <v>2.2850000000000001</v>
      </c>
      <c r="CK460" s="75">
        <f>CK459*CI460</f>
        <v>1896652800</v>
      </c>
      <c r="CL460" s="75">
        <f t="shared" si="585"/>
        <v>853768774656</v>
      </c>
      <c r="CM460" s="75">
        <f t="shared" si="586"/>
        <v>7254071454186.1641</v>
      </c>
      <c r="CN460" s="75">
        <f t="shared" si="587"/>
        <v>1.0776893985267465E+29</v>
      </c>
      <c r="CO460" s="75">
        <f t="shared" si="588"/>
        <v>369732.26666666666</v>
      </c>
      <c r="CP460" s="106">
        <f t="shared" si="589"/>
        <v>8.4965293525860908</v>
      </c>
      <c r="CQ460" s="79">
        <f>CP460/(($C460/CJ$3))</f>
        <v>1.3171349776566634</v>
      </c>
      <c r="CR460" s="76">
        <f t="shared" si="590"/>
        <v>134</v>
      </c>
      <c r="CS460" s="76">
        <f t="shared" si="591"/>
        <v>10</v>
      </c>
      <c r="CT460" s="76">
        <v>1</v>
      </c>
      <c r="CU460" s="67">
        <f t="shared" si="592"/>
        <v>2.6</v>
      </c>
      <c r="CV460" s="75">
        <f>CV459*CT460</f>
        <v>691200</v>
      </c>
      <c r="CW460" s="75">
        <f t="shared" si="593"/>
        <v>240814080</v>
      </c>
      <c r="CX460" s="75">
        <f t="shared" si="594"/>
        <v>1168433187.1472702</v>
      </c>
      <c r="CY460" s="75">
        <f t="shared" si="595"/>
        <v>1.0776893985267465E+29</v>
      </c>
      <c r="CZ460" s="75">
        <f t="shared" si="596"/>
        <v>369732.26666666666</v>
      </c>
      <c r="DA460" s="106">
        <f t="shared" si="597"/>
        <v>4.8520135830399544</v>
      </c>
      <c r="DB460" s="79">
        <f>DA460/(($C460/CU$3))</f>
        <v>0.85585042848737325</v>
      </c>
    </row>
    <row r="461" spans="1:106">
      <c r="A461" s="67">
        <v>8192</v>
      </c>
      <c r="B461" s="67">
        <f t="shared" si="525"/>
        <v>15.166666666666666</v>
      </c>
      <c r="C461" s="88">
        <f t="shared" si="523"/>
        <v>14.74</v>
      </c>
      <c r="D461" s="92"/>
      <c r="E461" s="70">
        <f t="shared" si="526"/>
        <v>2.4758800785708359E+27</v>
      </c>
      <c r="F461" s="67">
        <f t="shared" si="598"/>
        <v>91.000000000000043</v>
      </c>
      <c r="G461" s="71">
        <v>455</v>
      </c>
      <c r="H461" s="76">
        <f t="shared" si="527"/>
        <v>455</v>
      </c>
      <c r="I461" s="76">
        <f t="shared" si="528"/>
        <v>10</v>
      </c>
      <c r="J461" s="76">
        <v>1</v>
      </c>
      <c r="K461" s="67">
        <f t="shared" si="529"/>
        <v>1</v>
      </c>
      <c r="L461" s="75">
        <f>L460*J461</f>
        <v>3.1869757428203522E+24</v>
      </c>
      <c r="M461" s="75">
        <f t="shared" si="530"/>
        <v>1.4500739629832603E+27</v>
      </c>
      <c r="N461" s="75">
        <f t="shared" si="531"/>
        <v>2.4758800785708358E+28</v>
      </c>
      <c r="O461" s="75">
        <f t="shared" si="532"/>
        <v>1.2379400392854179E+29</v>
      </c>
      <c r="P461" s="75">
        <f t="shared" si="533"/>
        <v>370005.33333333331</v>
      </c>
      <c r="Q461" s="106">
        <f t="shared" si="524"/>
        <v>17.074164089376296</v>
      </c>
      <c r="R461" s="79">
        <f>Q461/(($C461/K$3))</f>
        <v>1.1583557726849589</v>
      </c>
      <c r="S461" s="76">
        <f t="shared" si="534"/>
        <v>445</v>
      </c>
      <c r="T461" s="76">
        <f t="shared" si="535"/>
        <v>10</v>
      </c>
      <c r="U461" s="76">
        <v>1</v>
      </c>
      <c r="V461" s="67">
        <f t="shared" si="536"/>
        <v>1.05</v>
      </c>
      <c r="W461" s="75">
        <f>W460*U461</f>
        <v>3.1869757428203522E+24</v>
      </c>
      <c r="X461" s="75">
        <f t="shared" si="537"/>
        <v>1.4891144158328097E+27</v>
      </c>
      <c r="Y461" s="75">
        <f t="shared" si="538"/>
        <v>6.1897001964270839E+27</v>
      </c>
      <c r="Z461" s="75">
        <f t="shared" si="539"/>
        <v>1.2379400392854179E+29</v>
      </c>
      <c r="AA461" s="75">
        <f t="shared" si="540"/>
        <v>370005.33333333331</v>
      </c>
      <c r="AB461" s="106">
        <f t="shared" si="541"/>
        <v>4.1566317071515293</v>
      </c>
      <c r="AC461" s="79">
        <f>AB461/(($C461/V$3))</f>
        <v>0.29609655987171679</v>
      </c>
      <c r="AD461" s="76">
        <f t="shared" si="542"/>
        <v>420</v>
      </c>
      <c r="AE461" s="76">
        <f t="shared" si="543"/>
        <v>10</v>
      </c>
      <c r="AF461" s="76">
        <v>15</v>
      </c>
      <c r="AG461" s="67">
        <f t="shared" si="544"/>
        <v>1.175</v>
      </c>
      <c r="AH461" s="75">
        <f>AH460*AF461</f>
        <v>1.9918598392627201E+23</v>
      </c>
      <c r="AI461" s="75">
        <f t="shared" si="545"/>
        <v>9.8298283067615229E+25</v>
      </c>
      <c r="AJ461" s="75">
        <f t="shared" si="546"/>
        <v>1.934281311383461E+26</v>
      </c>
      <c r="AK461" s="75">
        <f t="shared" si="547"/>
        <v>1.2379400392854179E+29</v>
      </c>
      <c r="AL461" s="75">
        <f t="shared" si="548"/>
        <v>370005.33333333331</v>
      </c>
      <c r="AM461" s="106">
        <f t="shared" si="549"/>
        <v>1.9677671379600301</v>
      </c>
      <c r="AN461" s="79">
        <f>AM461/(($C461/AG$3))</f>
        <v>0.1568606775510879</v>
      </c>
      <c r="AO461" s="76">
        <f t="shared" si="550"/>
        <v>390</v>
      </c>
      <c r="AP461" s="76">
        <f t="shared" si="551"/>
        <v>10</v>
      </c>
      <c r="AQ461" s="76">
        <v>1</v>
      </c>
      <c r="AR461" s="67">
        <f t="shared" si="552"/>
        <v>1.325</v>
      </c>
      <c r="AS461" s="75">
        <f>AS460*AQ461</f>
        <v>8.8527103967232E+20</v>
      </c>
      <c r="AT461" s="75">
        <f t="shared" si="553"/>
        <v>4.5746380975067135E+23</v>
      </c>
      <c r="AU461" s="75">
        <f t="shared" si="554"/>
        <v>3.0223145490366513E+24</v>
      </c>
      <c r="AV461" s="75">
        <f t="shared" si="555"/>
        <v>1.2379400392854179E+29</v>
      </c>
      <c r="AW461" s="75">
        <f t="shared" si="556"/>
        <v>370005.33333333331</v>
      </c>
      <c r="AX461" s="106">
        <f t="shared" si="557"/>
        <v>6.6066746365879405</v>
      </c>
      <c r="AY461" s="79">
        <f>AX461/(($C461/AR$3))</f>
        <v>0.59388357486289156</v>
      </c>
      <c r="AZ461" s="76">
        <f t="shared" si="558"/>
        <v>353</v>
      </c>
      <c r="BA461" s="76">
        <f t="shared" si="559"/>
        <v>10</v>
      </c>
      <c r="BB461" s="76">
        <v>1</v>
      </c>
      <c r="BC461" s="67">
        <f t="shared" si="560"/>
        <v>1.51</v>
      </c>
      <c r="BD461" s="75">
        <f>BD460*BB461</f>
        <v>3.688629331968E+18</v>
      </c>
      <c r="BE461" s="75">
        <f t="shared" si="561"/>
        <v>1.9661500928189029E+21</v>
      </c>
      <c r="BF461" s="75">
        <f t="shared" si="562"/>
        <v>1.7894422778047835E+22</v>
      </c>
      <c r="BG461" s="75">
        <f t="shared" si="563"/>
        <v>1.2379400392854179E+29</v>
      </c>
      <c r="BH461" s="75">
        <f t="shared" si="564"/>
        <v>370005.33333333331</v>
      </c>
      <c r="BI461" s="106">
        <f t="shared" si="565"/>
        <v>9.1012496163974426</v>
      </c>
      <c r="BJ461" s="79">
        <f>BI461/(($C461/BC$3))</f>
        <v>0.93235325106920885</v>
      </c>
      <c r="BK461" s="76">
        <f t="shared" si="566"/>
        <v>303</v>
      </c>
      <c r="BL461" s="76">
        <f t="shared" si="567"/>
        <v>10</v>
      </c>
      <c r="BM461" s="76">
        <v>1</v>
      </c>
      <c r="BN461" s="67">
        <f t="shared" si="568"/>
        <v>1.76</v>
      </c>
      <c r="BO461" s="75">
        <f>BO460*BM461</f>
        <v>1.639390814208E+16</v>
      </c>
      <c r="BP461" s="75">
        <f t="shared" si="569"/>
        <v>8.7425433340084224E+18</v>
      </c>
      <c r="BQ461" s="75">
        <f t="shared" si="570"/>
        <v>1.7475022244187271E+19</v>
      </c>
      <c r="BR461" s="75">
        <f t="shared" si="571"/>
        <v>1.2379400392854179E+29</v>
      </c>
      <c r="BS461" s="75">
        <f t="shared" si="572"/>
        <v>370005.33333333331</v>
      </c>
      <c r="BT461" s="106">
        <f t="shared" si="573"/>
        <v>1.9988487990914015</v>
      </c>
      <c r="BU461" s="79">
        <f>BT461/(($C461/BN$3))</f>
        <v>0.23866851332434644</v>
      </c>
      <c r="BV461" s="76">
        <f t="shared" si="574"/>
        <v>248</v>
      </c>
      <c r="BW461" s="76">
        <f t="shared" si="575"/>
        <v>10</v>
      </c>
      <c r="BX461" s="76">
        <v>1</v>
      </c>
      <c r="BY461" s="67">
        <f t="shared" si="576"/>
        <v>2.0350000000000001</v>
      </c>
      <c r="BZ461" s="75">
        <f>BZ460*BX461</f>
        <v>5204415283200</v>
      </c>
      <c r="CA461" s="75">
        <f t="shared" si="577"/>
        <v>2626564305125376</v>
      </c>
      <c r="CB461" s="75">
        <f t="shared" si="578"/>
        <v>8532725705169538</v>
      </c>
      <c r="CC461" s="75">
        <f t="shared" si="579"/>
        <v>1.2379400392854179E+29</v>
      </c>
      <c r="CD461" s="75">
        <f t="shared" si="580"/>
        <v>370005.33333333331</v>
      </c>
      <c r="CE461" s="106">
        <f t="shared" si="581"/>
        <v>3.2486262333342104</v>
      </c>
      <c r="CF461" s="79">
        <f>CE461/(($C461/BY$3))</f>
        <v>0.44850436803494698</v>
      </c>
      <c r="CG461" s="76">
        <f t="shared" si="582"/>
        <v>198</v>
      </c>
      <c r="CH461" s="76">
        <f t="shared" si="583"/>
        <v>10</v>
      </c>
      <c r="CI461" s="76">
        <v>1</v>
      </c>
      <c r="CJ461" s="67">
        <f t="shared" si="584"/>
        <v>2.2850000000000001</v>
      </c>
      <c r="CK461" s="75">
        <f>CK460*CI461</f>
        <v>1896652800</v>
      </c>
      <c r="CL461" s="75">
        <f t="shared" si="585"/>
        <v>858102626304</v>
      </c>
      <c r="CM461" s="75">
        <f t="shared" si="586"/>
        <v>8332739946454.5986</v>
      </c>
      <c r="CN461" s="75">
        <f t="shared" si="587"/>
        <v>1.2379400392854179E+29</v>
      </c>
      <c r="CO461" s="75">
        <f t="shared" si="588"/>
        <v>370005.33333333331</v>
      </c>
      <c r="CP461" s="106">
        <f t="shared" si="589"/>
        <v>9.7106566173153261</v>
      </c>
      <c r="CQ461" s="79">
        <f>CP461/(($C461/CJ$3))</f>
        <v>1.5053494145566839</v>
      </c>
      <c r="CR461" s="76">
        <f t="shared" si="590"/>
        <v>135</v>
      </c>
      <c r="CS461" s="76">
        <f t="shared" si="591"/>
        <v>10</v>
      </c>
      <c r="CT461" s="76">
        <v>1</v>
      </c>
      <c r="CU461" s="67">
        <f t="shared" si="592"/>
        <v>2.6</v>
      </c>
      <c r="CV461" s="75">
        <f>CV460*CT461</f>
        <v>691200</v>
      </c>
      <c r="CW461" s="75">
        <f t="shared" si="593"/>
        <v>242611200</v>
      </c>
      <c r="CX461" s="75">
        <f t="shared" si="594"/>
        <v>1342177280.0000122</v>
      </c>
      <c r="CY461" s="75">
        <f t="shared" si="595"/>
        <v>1.2379400392854179E+29</v>
      </c>
      <c r="CZ461" s="75">
        <f t="shared" si="596"/>
        <v>370005.33333333331</v>
      </c>
      <c r="DA461" s="106">
        <f t="shared" si="597"/>
        <v>5.5322148359185901</v>
      </c>
      <c r="DB461" s="79">
        <f>DA461/(($C461/CU$3))</f>
        <v>0.97583165355416102</v>
      </c>
    </row>
    <row r="462" spans="1:106">
      <c r="A462" s="67">
        <v>8192</v>
      </c>
      <c r="B462" s="67">
        <f t="shared" si="525"/>
        <v>15.2</v>
      </c>
      <c r="C462" s="88">
        <f t="shared" si="523"/>
        <v>14.74</v>
      </c>
      <c r="D462" s="92"/>
      <c r="E462" s="70">
        <f t="shared" si="526"/>
        <v>2.844039373424249E+27</v>
      </c>
      <c r="F462" s="67">
        <f t="shared" si="598"/>
        <v>91.200000000000045</v>
      </c>
      <c r="G462" s="71">
        <v>456</v>
      </c>
      <c r="H462" s="76">
        <f t="shared" si="527"/>
        <v>456</v>
      </c>
      <c r="I462" s="76">
        <f t="shared" si="528"/>
        <v>10</v>
      </c>
      <c r="J462" s="76">
        <v>1</v>
      </c>
      <c r="K462" s="67">
        <f t="shared" si="529"/>
        <v>1</v>
      </c>
      <c r="L462" s="75">
        <f>L461*J462</f>
        <v>3.1869757428203522E+24</v>
      </c>
      <c r="M462" s="75">
        <f t="shared" si="530"/>
        <v>1.4532609387260807E+27</v>
      </c>
      <c r="N462" s="75">
        <f t="shared" si="531"/>
        <v>2.8440393734242487E+28</v>
      </c>
      <c r="O462" s="75">
        <f t="shared" si="532"/>
        <v>1.4220196867121245E+29</v>
      </c>
      <c r="P462" s="75">
        <f t="shared" si="533"/>
        <v>370278.40000000002</v>
      </c>
      <c r="Q462" s="106">
        <f t="shared" si="524"/>
        <v>19.570053096708946</v>
      </c>
      <c r="R462" s="79">
        <f>Q462/(($C462/K$3))</f>
        <v>1.3276833851227237</v>
      </c>
      <c r="S462" s="76">
        <f t="shared" si="534"/>
        <v>446</v>
      </c>
      <c r="T462" s="76">
        <f t="shared" si="535"/>
        <v>10</v>
      </c>
      <c r="U462" s="76">
        <v>1</v>
      </c>
      <c r="V462" s="67">
        <f t="shared" si="536"/>
        <v>1.05</v>
      </c>
      <c r="W462" s="75">
        <f>W461*U462</f>
        <v>3.1869757428203522E+24</v>
      </c>
      <c r="X462" s="75">
        <f t="shared" si="537"/>
        <v>1.4924607403627712E+27</v>
      </c>
      <c r="Y462" s="75">
        <f t="shared" si="538"/>
        <v>7.1100984335606175E+27</v>
      </c>
      <c r="Z462" s="75">
        <f t="shared" si="539"/>
        <v>1.4220196867121245E+29</v>
      </c>
      <c r="AA462" s="75">
        <f t="shared" si="540"/>
        <v>370278.40000000002</v>
      </c>
      <c r="AB462" s="106">
        <f t="shared" si="541"/>
        <v>4.7640103630681576</v>
      </c>
      <c r="AC462" s="79">
        <f>AB462/(($C462/V$3))</f>
        <v>0.33936301772195154</v>
      </c>
      <c r="AD462" s="76">
        <f t="shared" si="542"/>
        <v>421</v>
      </c>
      <c r="AE462" s="76">
        <f t="shared" si="543"/>
        <v>10</v>
      </c>
      <c r="AF462" s="76">
        <v>1</v>
      </c>
      <c r="AG462" s="67">
        <f t="shared" si="544"/>
        <v>1.175</v>
      </c>
      <c r="AH462" s="75">
        <f>AH461*AF462</f>
        <v>1.9918598392627201E+23</v>
      </c>
      <c r="AI462" s="75">
        <f t="shared" si="545"/>
        <v>9.8532326598728605E+25</v>
      </c>
      <c r="AJ462" s="75">
        <f t="shared" si="546"/>
        <v>2.2219057604876888E+26</v>
      </c>
      <c r="AK462" s="75">
        <f t="shared" si="547"/>
        <v>1.4220196867121245E+29</v>
      </c>
      <c r="AL462" s="75">
        <f t="shared" si="548"/>
        <v>370278.40000000002</v>
      </c>
      <c r="AM462" s="106">
        <f t="shared" si="549"/>
        <v>2.255001822433734</v>
      </c>
      <c r="AN462" s="79">
        <f>AM462/(($C462/AG$3))</f>
        <v>0.17975760796198356</v>
      </c>
      <c r="AO462" s="76">
        <f t="shared" si="550"/>
        <v>391</v>
      </c>
      <c r="AP462" s="76">
        <f t="shared" si="551"/>
        <v>10</v>
      </c>
      <c r="AQ462" s="76">
        <v>1</v>
      </c>
      <c r="AR462" s="67">
        <f t="shared" si="552"/>
        <v>1.325</v>
      </c>
      <c r="AS462" s="75">
        <f>AS461*AQ462</f>
        <v>8.8527103967232E+20</v>
      </c>
      <c r="AT462" s="75">
        <f t="shared" si="553"/>
        <v>4.586367938782371E+23</v>
      </c>
      <c r="AU462" s="75">
        <f t="shared" si="554"/>
        <v>3.4717277507620079E+24</v>
      </c>
      <c r="AV462" s="75">
        <f t="shared" si="555"/>
        <v>1.4220196867121245E+29</v>
      </c>
      <c r="AW462" s="75">
        <f t="shared" si="556"/>
        <v>370278.40000000002</v>
      </c>
      <c r="AX462" s="106">
        <f t="shared" si="557"/>
        <v>7.5696668847805357</v>
      </c>
      <c r="AY462" s="79">
        <f>AX462/(($C462/AR$3))</f>
        <v>0.6804483461556452</v>
      </c>
      <c r="AZ462" s="76">
        <f t="shared" si="558"/>
        <v>354</v>
      </c>
      <c r="BA462" s="76">
        <f t="shared" si="559"/>
        <v>10</v>
      </c>
      <c r="BB462" s="76">
        <v>1</v>
      </c>
      <c r="BC462" s="67">
        <f t="shared" si="560"/>
        <v>1.51</v>
      </c>
      <c r="BD462" s="75">
        <f>BD461*BB462</f>
        <v>3.688629331968E+18</v>
      </c>
      <c r="BE462" s="75">
        <f t="shared" si="561"/>
        <v>1.9717199231101748E+21</v>
      </c>
      <c r="BF462" s="75">
        <f t="shared" si="562"/>
        <v>2.0555294008765017E+22</v>
      </c>
      <c r="BG462" s="75">
        <f t="shared" si="563"/>
        <v>1.4220196867121245E+29</v>
      </c>
      <c r="BH462" s="75">
        <f t="shared" si="564"/>
        <v>370278.40000000002</v>
      </c>
      <c r="BI462" s="106">
        <f t="shared" si="565"/>
        <v>10.425057721352871</v>
      </c>
      <c r="BJ462" s="79">
        <f>BI462/(($C462/BC$3))</f>
        <v>1.0679672428251585</v>
      </c>
      <c r="BK462" s="76">
        <f t="shared" si="566"/>
        <v>304</v>
      </c>
      <c r="BL462" s="76">
        <f t="shared" si="567"/>
        <v>10</v>
      </c>
      <c r="BM462" s="76">
        <v>1</v>
      </c>
      <c r="BN462" s="67">
        <f t="shared" si="568"/>
        <v>1.76</v>
      </c>
      <c r="BO462" s="75">
        <f>BO461*BM462</f>
        <v>1.639390814208E+16</v>
      </c>
      <c r="BP462" s="75">
        <f t="shared" si="569"/>
        <v>8.7713966123384832E+18</v>
      </c>
      <c r="BQ462" s="75">
        <f t="shared" si="570"/>
        <v>2.0073529305434518E+19</v>
      </c>
      <c r="BR462" s="75">
        <f t="shared" si="571"/>
        <v>1.4220196867121245E+29</v>
      </c>
      <c r="BS462" s="75">
        <f t="shared" si="572"/>
        <v>370278.40000000002</v>
      </c>
      <c r="BT462" s="106">
        <f t="shared" si="573"/>
        <v>2.2885214513271048</v>
      </c>
      <c r="BU462" s="79">
        <f>BT462/(($C462/BN$3))</f>
        <v>0.27325629269577373</v>
      </c>
      <c r="BV462" s="76">
        <f t="shared" si="574"/>
        <v>249</v>
      </c>
      <c r="BW462" s="76">
        <f t="shared" si="575"/>
        <v>10</v>
      </c>
      <c r="BX462" s="76">
        <v>1</v>
      </c>
      <c r="BY462" s="67">
        <f t="shared" si="576"/>
        <v>2.0350000000000001</v>
      </c>
      <c r="BZ462" s="75">
        <f>BZ461*BX462</f>
        <v>5204415283200</v>
      </c>
      <c r="CA462" s="75">
        <f t="shared" si="577"/>
        <v>2637155290226688</v>
      </c>
      <c r="CB462" s="75">
        <f t="shared" si="578"/>
        <v>9801527981169166</v>
      </c>
      <c r="CC462" s="75">
        <f t="shared" si="579"/>
        <v>1.4220196867121245E+29</v>
      </c>
      <c r="CD462" s="75">
        <f t="shared" si="580"/>
        <v>370278.40000000002</v>
      </c>
      <c r="CE462" s="106">
        <f t="shared" si="581"/>
        <v>3.716704896937121</v>
      </c>
      <c r="CF462" s="79">
        <f>CE462/(($C462/BY$3))</f>
        <v>0.51312716860699059</v>
      </c>
      <c r="CG462" s="76">
        <f t="shared" si="582"/>
        <v>199</v>
      </c>
      <c r="CH462" s="76">
        <f t="shared" si="583"/>
        <v>10</v>
      </c>
      <c r="CI462" s="76">
        <v>1</v>
      </c>
      <c r="CJ462" s="67">
        <f t="shared" si="584"/>
        <v>2.2850000000000001</v>
      </c>
      <c r="CK462" s="75">
        <f>CK461*CI462</f>
        <v>1896652800</v>
      </c>
      <c r="CL462" s="75">
        <f t="shared" si="585"/>
        <v>862436477952</v>
      </c>
      <c r="CM462" s="75">
        <f t="shared" si="586"/>
        <v>9571804669110.4785</v>
      </c>
      <c r="CN462" s="75">
        <f t="shared" si="587"/>
        <v>1.4220196867121245E+29</v>
      </c>
      <c r="CO462" s="75">
        <f t="shared" si="588"/>
        <v>370278.40000000002</v>
      </c>
      <c r="CP462" s="106">
        <f t="shared" si="589"/>
        <v>11.098561939124297</v>
      </c>
      <c r="CQ462" s="79">
        <f>CP462/(($C462/CJ$3))</f>
        <v>1.720502987170897</v>
      </c>
      <c r="CR462" s="76">
        <f t="shared" si="590"/>
        <v>136</v>
      </c>
      <c r="CS462" s="76">
        <f t="shared" si="591"/>
        <v>10</v>
      </c>
      <c r="CT462" s="76">
        <v>1</v>
      </c>
      <c r="CU462" s="67">
        <f t="shared" si="592"/>
        <v>2.6</v>
      </c>
      <c r="CV462" s="75">
        <f>CV461*CT462</f>
        <v>691200</v>
      </c>
      <c r="CW462" s="75">
        <f t="shared" si="593"/>
        <v>244408320</v>
      </c>
      <c r="CX462" s="75">
        <f t="shared" si="594"/>
        <v>1541756833.650409</v>
      </c>
      <c r="CY462" s="75">
        <f t="shared" si="595"/>
        <v>1.4220196867121245E+29</v>
      </c>
      <c r="CZ462" s="75">
        <f t="shared" si="596"/>
        <v>370278.40000000002</v>
      </c>
      <c r="DA462" s="106">
        <f t="shared" si="597"/>
        <v>6.3081192720870103</v>
      </c>
      <c r="DB462" s="79">
        <f>DA462/(($C462/CU$3))</f>
        <v>1.1126940371388212</v>
      </c>
    </row>
    <row r="463" spans="1:106">
      <c r="A463" s="67">
        <v>8192</v>
      </c>
      <c r="B463" s="67">
        <f t="shared" si="525"/>
        <v>15.233333333333333</v>
      </c>
      <c r="C463" s="88">
        <f t="shared" si="523"/>
        <v>14.74</v>
      </c>
      <c r="D463" s="92"/>
      <c r="E463" s="70">
        <f t="shared" si="526"/>
        <v>3.2669433497992334E+27</v>
      </c>
      <c r="F463" s="67">
        <f t="shared" si="598"/>
        <v>91.400000000000048</v>
      </c>
      <c r="G463" s="71">
        <v>457</v>
      </c>
      <c r="H463" s="76">
        <f t="shared" si="527"/>
        <v>457</v>
      </c>
      <c r="I463" s="76">
        <f t="shared" si="528"/>
        <v>10</v>
      </c>
      <c r="J463" s="76">
        <v>1</v>
      </c>
      <c r="K463" s="67">
        <f t="shared" si="529"/>
        <v>1</v>
      </c>
      <c r="L463" s="75">
        <f>L462*J463</f>
        <v>3.1869757428203522E+24</v>
      </c>
      <c r="M463" s="75">
        <f t="shared" si="530"/>
        <v>1.4564479144689008E+27</v>
      </c>
      <c r="N463" s="75">
        <f t="shared" si="531"/>
        <v>3.2669433497992332E+28</v>
      </c>
      <c r="O463" s="75">
        <f t="shared" si="532"/>
        <v>1.6334716748996165E+29</v>
      </c>
      <c r="P463" s="75">
        <f t="shared" si="533"/>
        <v>370551.46666666667</v>
      </c>
      <c r="Q463" s="106">
        <f t="shared" si="524"/>
        <v>22.430897235281744</v>
      </c>
      <c r="R463" s="79">
        <f>Q463/(($C463/K$3))</f>
        <v>1.5217705044288836</v>
      </c>
      <c r="S463" s="76">
        <f t="shared" si="534"/>
        <v>447</v>
      </c>
      <c r="T463" s="76">
        <f t="shared" si="535"/>
        <v>10</v>
      </c>
      <c r="U463" s="76">
        <v>1</v>
      </c>
      <c r="V463" s="67">
        <f t="shared" si="536"/>
        <v>1.05</v>
      </c>
      <c r="W463" s="75">
        <f>W462*U463</f>
        <v>3.1869757428203522E+24</v>
      </c>
      <c r="X463" s="75">
        <f t="shared" si="537"/>
        <v>1.4958070648927324E+27</v>
      </c>
      <c r="Y463" s="75">
        <f t="shared" si="538"/>
        <v>8.1673583744980787E+27</v>
      </c>
      <c r="Z463" s="75">
        <f t="shared" si="539"/>
        <v>1.6334716748996165E+29</v>
      </c>
      <c r="AA463" s="75">
        <f t="shared" si="540"/>
        <v>370551.46666666667</v>
      </c>
      <c r="AB463" s="106">
        <f t="shared" si="541"/>
        <v>5.4601683373408711</v>
      </c>
      <c r="AC463" s="79">
        <f>AB463/(($C463/V$3))</f>
        <v>0.38895364682550304</v>
      </c>
      <c r="AD463" s="76">
        <f t="shared" si="542"/>
        <v>422</v>
      </c>
      <c r="AE463" s="76">
        <f t="shared" si="543"/>
        <v>10</v>
      </c>
      <c r="AF463" s="76">
        <v>1</v>
      </c>
      <c r="AG463" s="67">
        <f t="shared" si="544"/>
        <v>1.175</v>
      </c>
      <c r="AH463" s="75">
        <f>AH462*AF463</f>
        <v>1.9918598392627201E+23</v>
      </c>
      <c r="AI463" s="75">
        <f t="shared" si="545"/>
        <v>9.8766370129841982E+25</v>
      </c>
      <c r="AJ463" s="75">
        <f t="shared" si="546"/>
        <v>2.5522994920306451E+26</v>
      </c>
      <c r="AK463" s="75">
        <f t="shared" si="547"/>
        <v>1.6334716748996165E+29</v>
      </c>
      <c r="AL463" s="75">
        <f t="shared" si="548"/>
        <v>370551.46666666667</v>
      </c>
      <c r="AM463" s="106">
        <f t="shared" si="549"/>
        <v>2.5841786922768311</v>
      </c>
      <c r="AN463" s="79">
        <f>AM463/(($C463/AG$3))</f>
        <v>0.2059979622405208</v>
      </c>
      <c r="AO463" s="76">
        <f t="shared" si="550"/>
        <v>392</v>
      </c>
      <c r="AP463" s="76">
        <f t="shared" si="551"/>
        <v>10</v>
      </c>
      <c r="AQ463" s="76">
        <v>1</v>
      </c>
      <c r="AR463" s="67">
        <f t="shared" si="552"/>
        <v>1.325</v>
      </c>
      <c r="AS463" s="75">
        <f>AS462*AQ463</f>
        <v>8.8527103967232E+20</v>
      </c>
      <c r="AT463" s="75">
        <f t="shared" si="553"/>
        <v>4.5980977800580298E+23</v>
      </c>
      <c r="AU463" s="75">
        <f t="shared" si="554"/>
        <v>3.9879679562978749E+24</v>
      </c>
      <c r="AV463" s="75">
        <f t="shared" si="555"/>
        <v>1.6334716748996165E+29</v>
      </c>
      <c r="AW463" s="75">
        <f t="shared" si="556"/>
        <v>370551.46666666667</v>
      </c>
      <c r="AX463" s="106">
        <f t="shared" si="557"/>
        <v>8.67308210276369</v>
      </c>
      <c r="AY463" s="79">
        <f>AX463/(($C463/AR$3))</f>
        <v>0.77963594207339815</v>
      </c>
      <c r="AZ463" s="76">
        <f t="shared" si="558"/>
        <v>355</v>
      </c>
      <c r="BA463" s="76">
        <f t="shared" si="559"/>
        <v>10</v>
      </c>
      <c r="BB463" s="76">
        <v>1</v>
      </c>
      <c r="BC463" s="67">
        <f t="shared" si="560"/>
        <v>1.51</v>
      </c>
      <c r="BD463" s="75">
        <f>BD462*BB463</f>
        <v>3.688629331968E+18</v>
      </c>
      <c r="BE463" s="75">
        <f t="shared" si="561"/>
        <v>1.9772897534014466E+21</v>
      </c>
      <c r="BF463" s="75">
        <f t="shared" si="562"/>
        <v>2.3611832414348788E+22</v>
      </c>
      <c r="BG463" s="75">
        <f t="shared" si="563"/>
        <v>1.6334716748996165E+29</v>
      </c>
      <c r="BH463" s="75">
        <f t="shared" si="564"/>
        <v>370551.46666666667</v>
      </c>
      <c r="BI463" s="106">
        <f t="shared" si="565"/>
        <v>11.941513566097415</v>
      </c>
      <c r="BJ463" s="79">
        <f>BI463/(($C463/BC$3))</f>
        <v>1.2233165186436294</v>
      </c>
      <c r="BK463" s="76">
        <f t="shared" si="566"/>
        <v>305</v>
      </c>
      <c r="BL463" s="76">
        <f t="shared" si="567"/>
        <v>10</v>
      </c>
      <c r="BM463" s="76">
        <v>1</v>
      </c>
      <c r="BN463" s="67">
        <f t="shared" si="568"/>
        <v>1.76</v>
      </c>
      <c r="BO463" s="75">
        <f>BO462*BM463</f>
        <v>1.639390814208E+16</v>
      </c>
      <c r="BP463" s="75">
        <f t="shared" si="569"/>
        <v>8.800249890668544E+18</v>
      </c>
      <c r="BQ463" s="75">
        <f t="shared" si="570"/>
        <v>2.3058430092137411E+19</v>
      </c>
      <c r="BR463" s="75">
        <f t="shared" si="571"/>
        <v>1.6334716748996165E+29</v>
      </c>
      <c r="BS463" s="75">
        <f t="shared" si="572"/>
        <v>370551.46666666667</v>
      </c>
      <c r="BT463" s="106">
        <f t="shared" si="573"/>
        <v>2.6202017418377754</v>
      </c>
      <c r="BU463" s="79">
        <f>BT463/(($C463/BN$3))</f>
        <v>0.31285990947316722</v>
      </c>
      <c r="BV463" s="76">
        <f t="shared" si="574"/>
        <v>250</v>
      </c>
      <c r="BW463" s="76">
        <f t="shared" si="575"/>
        <v>10</v>
      </c>
      <c r="BX463" s="76">
        <v>1</v>
      </c>
      <c r="BY463" s="67">
        <f t="shared" si="576"/>
        <v>2.0350000000000001</v>
      </c>
      <c r="BZ463" s="75">
        <f>BZ462*BX463</f>
        <v>5204415283200</v>
      </c>
      <c r="CA463" s="75">
        <f t="shared" si="577"/>
        <v>2647746275328000</v>
      </c>
      <c r="CB463" s="75">
        <f t="shared" si="578"/>
        <v>1.1258999068426428E+16</v>
      </c>
      <c r="CC463" s="75">
        <f t="shared" si="579"/>
        <v>1.6334716748996165E+29</v>
      </c>
      <c r="CD463" s="75">
        <f t="shared" si="580"/>
        <v>370551.46666666667</v>
      </c>
      <c r="CE463" s="106">
        <f t="shared" si="581"/>
        <v>4.2522953099166099</v>
      </c>
      <c r="CF463" s="79">
        <f>CE463/(($C463/BY$3))</f>
        <v>0.58707062114520359</v>
      </c>
      <c r="CG463" s="76">
        <f t="shared" si="582"/>
        <v>200</v>
      </c>
      <c r="CH463" s="76">
        <f t="shared" si="583"/>
        <v>10</v>
      </c>
      <c r="CI463" s="76">
        <v>14</v>
      </c>
      <c r="CJ463" s="67">
        <f t="shared" si="584"/>
        <v>2.2850000000000001</v>
      </c>
      <c r="CK463" s="75">
        <f>CK462*CI463</f>
        <v>26553139200</v>
      </c>
      <c r="CL463" s="75">
        <f t="shared" si="585"/>
        <v>12134784614400</v>
      </c>
      <c r="CM463" s="75">
        <f t="shared" si="586"/>
        <v>10995116277760.146</v>
      </c>
      <c r="CN463" s="75">
        <f t="shared" si="587"/>
        <v>1.6334716748996165E+29</v>
      </c>
      <c r="CO463" s="75">
        <f t="shared" si="588"/>
        <v>370551.46666666667</v>
      </c>
      <c r="CP463" s="106">
        <f t="shared" si="589"/>
        <v>0.90608252450666149</v>
      </c>
      <c r="CQ463" s="79">
        <f>CP463/(($C463/CJ$3))</f>
        <v>0.14046123259821722</v>
      </c>
      <c r="CR463" s="76">
        <f t="shared" si="590"/>
        <v>137</v>
      </c>
      <c r="CS463" s="76">
        <f t="shared" si="591"/>
        <v>10</v>
      </c>
      <c r="CT463" s="76">
        <v>1</v>
      </c>
      <c r="CU463" s="67">
        <f t="shared" si="592"/>
        <v>2.6</v>
      </c>
      <c r="CV463" s="75">
        <f>CV462*CT463</f>
        <v>691200</v>
      </c>
      <c r="CW463" s="75">
        <f t="shared" si="593"/>
        <v>246205440</v>
      </c>
      <c r="CX463" s="75">
        <f t="shared" si="594"/>
        <v>1771013538.6196623</v>
      </c>
      <c r="CY463" s="75">
        <f t="shared" si="595"/>
        <v>1.6334716748996165E+29</v>
      </c>
      <c r="CZ463" s="75">
        <f t="shared" si="596"/>
        <v>370551.46666666667</v>
      </c>
      <c r="DA463" s="106">
        <f t="shared" si="597"/>
        <v>7.1932347986285858</v>
      </c>
      <c r="DB463" s="79">
        <f>DA463/(($C463/CU$3))</f>
        <v>1.2688202494188821</v>
      </c>
    </row>
    <row r="464" spans="1:106">
      <c r="A464" s="67">
        <v>8192</v>
      </c>
      <c r="B464" s="67">
        <f t="shared" si="525"/>
        <v>15.266666666666667</v>
      </c>
      <c r="C464" s="88">
        <f t="shared" si="523"/>
        <v>14.74</v>
      </c>
      <c r="D464" s="92"/>
      <c r="E464" s="70">
        <f t="shared" si="526"/>
        <v>3.752732451782883E+27</v>
      </c>
      <c r="F464" s="67">
        <f t="shared" si="598"/>
        <v>91.600000000000051</v>
      </c>
      <c r="G464" s="71">
        <v>458</v>
      </c>
      <c r="H464" s="76">
        <f t="shared" si="527"/>
        <v>458</v>
      </c>
      <c r="I464" s="76">
        <f t="shared" si="528"/>
        <v>10</v>
      </c>
      <c r="J464" s="76">
        <v>1</v>
      </c>
      <c r="K464" s="67">
        <f t="shared" si="529"/>
        <v>1</v>
      </c>
      <c r="L464" s="75">
        <f>L463*J464</f>
        <v>3.1869757428203522E+24</v>
      </c>
      <c r="M464" s="75">
        <f t="shared" si="530"/>
        <v>1.4596348902117212E+27</v>
      </c>
      <c r="N464" s="75">
        <f t="shared" si="531"/>
        <v>3.7527324517828833E+28</v>
      </c>
      <c r="O464" s="75">
        <f t="shared" si="532"/>
        <v>1.8763662258914415E+29</v>
      </c>
      <c r="P464" s="75">
        <f t="shared" si="533"/>
        <v>370824.53333333333</v>
      </c>
      <c r="Q464" s="106">
        <f t="shared" si="524"/>
        <v>25.710076382447575</v>
      </c>
      <c r="R464" s="79">
        <f>Q464/(($C464/K$3))</f>
        <v>1.7442385605459685</v>
      </c>
      <c r="S464" s="76">
        <f t="shared" si="534"/>
        <v>448</v>
      </c>
      <c r="T464" s="76">
        <f t="shared" si="535"/>
        <v>10</v>
      </c>
      <c r="U464" s="76">
        <v>1</v>
      </c>
      <c r="V464" s="67">
        <f t="shared" si="536"/>
        <v>1.05</v>
      </c>
      <c r="W464" s="75">
        <f>W463*U464</f>
        <v>3.1869757428203522E+24</v>
      </c>
      <c r="X464" s="75">
        <f t="shared" si="537"/>
        <v>1.4991533894226936E+27</v>
      </c>
      <c r="Y464" s="75">
        <f t="shared" si="538"/>
        <v>9.3818311294572004E+27</v>
      </c>
      <c r="Z464" s="75">
        <f t="shared" si="539"/>
        <v>1.8763662258914415E+29</v>
      </c>
      <c r="AA464" s="75">
        <f t="shared" si="540"/>
        <v>370824.53333333333</v>
      </c>
      <c r="AB464" s="106">
        <f t="shared" si="541"/>
        <v>6.258086194281983</v>
      </c>
      <c r="AC464" s="79">
        <f>AB464/(($C464/V$3))</f>
        <v>0.44579311424668128</v>
      </c>
      <c r="AD464" s="76">
        <f t="shared" si="542"/>
        <v>423</v>
      </c>
      <c r="AE464" s="76">
        <f t="shared" si="543"/>
        <v>10</v>
      </c>
      <c r="AF464" s="76">
        <v>1</v>
      </c>
      <c r="AG464" s="67">
        <f t="shared" si="544"/>
        <v>1.175</v>
      </c>
      <c r="AH464" s="75">
        <f>AH463*AF464</f>
        <v>1.9918598392627201E+23</v>
      </c>
      <c r="AI464" s="75">
        <f t="shared" si="545"/>
        <v>9.9000413660955359E+25</v>
      </c>
      <c r="AJ464" s="75">
        <f t="shared" si="546"/>
        <v>2.9318222279553707E+26</v>
      </c>
      <c r="AK464" s="75">
        <f t="shared" si="547"/>
        <v>1.8763662258914415E+29</v>
      </c>
      <c r="AL464" s="75">
        <f t="shared" si="548"/>
        <v>370824.53333333333</v>
      </c>
      <c r="AM464" s="106">
        <f t="shared" si="549"/>
        <v>2.9614242198986367</v>
      </c>
      <c r="AN464" s="79">
        <f>AM464/(($C464/AG$3))</f>
        <v>0.23607011250888049</v>
      </c>
      <c r="AO464" s="76">
        <f t="shared" si="550"/>
        <v>393</v>
      </c>
      <c r="AP464" s="76">
        <f t="shared" si="551"/>
        <v>10</v>
      </c>
      <c r="AQ464" s="76">
        <v>1</v>
      </c>
      <c r="AR464" s="67">
        <f t="shared" si="552"/>
        <v>1.325</v>
      </c>
      <c r="AS464" s="75">
        <f>AS463*AQ464</f>
        <v>8.8527103967232E+20</v>
      </c>
      <c r="AT464" s="75">
        <f t="shared" si="553"/>
        <v>4.609827621333688E+23</v>
      </c>
      <c r="AU464" s="75">
        <f t="shared" si="554"/>
        <v>4.580972231180257E+24</v>
      </c>
      <c r="AV464" s="75">
        <f t="shared" si="555"/>
        <v>1.8763662258914415E+29</v>
      </c>
      <c r="AW464" s="75">
        <f t="shared" si="556"/>
        <v>370824.53333333333</v>
      </c>
      <c r="AX464" s="106">
        <f t="shared" si="557"/>
        <v>9.9374046222034593</v>
      </c>
      <c r="AY464" s="79">
        <f>AX464/(($C464/AR$3))</f>
        <v>0.89328772892941544</v>
      </c>
      <c r="AZ464" s="76">
        <f t="shared" si="558"/>
        <v>356</v>
      </c>
      <c r="BA464" s="76">
        <f t="shared" si="559"/>
        <v>10</v>
      </c>
      <c r="BB464" s="76">
        <v>1</v>
      </c>
      <c r="BC464" s="67">
        <f t="shared" si="560"/>
        <v>1.51</v>
      </c>
      <c r="BD464" s="75">
        <f>BD463*BB464</f>
        <v>3.688629331968E+18</v>
      </c>
      <c r="BE464" s="75">
        <f t="shared" si="561"/>
        <v>1.9828595836927182E+21</v>
      </c>
      <c r="BF464" s="75">
        <f t="shared" si="562"/>
        <v>2.712287305282812E+22</v>
      </c>
      <c r="BG464" s="75">
        <f t="shared" si="563"/>
        <v>1.8763662258914415E+29</v>
      </c>
      <c r="BH464" s="75">
        <f t="shared" si="564"/>
        <v>370824.53333333333</v>
      </c>
      <c r="BI464" s="106">
        <f t="shared" si="565"/>
        <v>13.678665537333037</v>
      </c>
      <c r="BJ464" s="79">
        <f>BI464/(($C464/BC$3))</f>
        <v>1.4012744207172922</v>
      </c>
      <c r="BK464" s="76">
        <f t="shared" si="566"/>
        <v>306</v>
      </c>
      <c r="BL464" s="76">
        <f t="shared" si="567"/>
        <v>10</v>
      </c>
      <c r="BM464" s="76">
        <v>1</v>
      </c>
      <c r="BN464" s="67">
        <f t="shared" si="568"/>
        <v>1.76</v>
      </c>
      <c r="BO464" s="75">
        <f>BO463*BM464</f>
        <v>1.639390814208E+16</v>
      </c>
      <c r="BP464" s="75">
        <f t="shared" si="569"/>
        <v>8.8291031689986048E+18</v>
      </c>
      <c r="BQ464" s="75">
        <f t="shared" si="570"/>
        <v>2.6487180715652375E+19</v>
      </c>
      <c r="BR464" s="75">
        <f t="shared" si="571"/>
        <v>1.8763662258914415E+29</v>
      </c>
      <c r="BS464" s="75">
        <f t="shared" si="572"/>
        <v>370824.53333333333</v>
      </c>
      <c r="BT464" s="106">
        <f t="shared" si="573"/>
        <v>2.9999854128623289</v>
      </c>
      <c r="BU464" s="79">
        <f>BT464/(($C464/BN$3))</f>
        <v>0.35820721347609896</v>
      </c>
      <c r="BV464" s="76">
        <f t="shared" si="574"/>
        <v>251</v>
      </c>
      <c r="BW464" s="76">
        <f t="shared" si="575"/>
        <v>10</v>
      </c>
      <c r="BX464" s="76">
        <v>1</v>
      </c>
      <c r="BY464" s="67">
        <f t="shared" si="576"/>
        <v>2.0350000000000001</v>
      </c>
      <c r="BZ464" s="75">
        <f>BZ463*BX464</f>
        <v>5204415283200</v>
      </c>
      <c r="CA464" s="75">
        <f t="shared" si="577"/>
        <v>2658337260429312</v>
      </c>
      <c r="CB464" s="75">
        <f t="shared" si="578"/>
        <v>1.2933193708814588E+16</v>
      </c>
      <c r="CC464" s="75">
        <f t="shared" si="579"/>
        <v>1.8763662258914415E+29</v>
      </c>
      <c r="CD464" s="75">
        <f t="shared" si="580"/>
        <v>370824.53333333333</v>
      </c>
      <c r="CE464" s="106">
        <f t="shared" si="581"/>
        <v>4.8651440512577864</v>
      </c>
      <c r="CF464" s="79">
        <f>CE464/(($C464/BY$3))</f>
        <v>0.67168033543484362</v>
      </c>
      <c r="CG464" s="76">
        <f t="shared" si="582"/>
        <v>201</v>
      </c>
      <c r="CH464" s="76">
        <f t="shared" si="583"/>
        <v>10</v>
      </c>
      <c r="CI464" s="76">
        <v>1</v>
      </c>
      <c r="CJ464" s="67">
        <f t="shared" si="584"/>
        <v>2.2850000000000001</v>
      </c>
      <c r="CK464" s="75">
        <f>CK463*CI464</f>
        <v>26553139200</v>
      </c>
      <c r="CL464" s="75">
        <f t="shared" si="585"/>
        <v>12195458537472</v>
      </c>
      <c r="CM464" s="75">
        <f t="shared" si="586"/>
        <v>12630071981264.203</v>
      </c>
      <c r="CN464" s="75">
        <f t="shared" si="587"/>
        <v>1.8763662258914415E+29</v>
      </c>
      <c r="CO464" s="75">
        <f t="shared" si="588"/>
        <v>370824.53333333333</v>
      </c>
      <c r="CP464" s="106">
        <f t="shared" si="589"/>
        <v>1.035637318798371</v>
      </c>
      <c r="CQ464" s="79">
        <f>CP464/(($C464/CJ$3))</f>
        <v>0.16054486251385874</v>
      </c>
      <c r="CR464" s="76">
        <f t="shared" si="590"/>
        <v>138</v>
      </c>
      <c r="CS464" s="76">
        <f t="shared" si="591"/>
        <v>10</v>
      </c>
      <c r="CT464" s="76">
        <v>1</v>
      </c>
      <c r="CU464" s="67">
        <f t="shared" si="592"/>
        <v>2.6</v>
      </c>
      <c r="CV464" s="75">
        <f>CV463*CT464</f>
        <v>691200</v>
      </c>
      <c r="CW464" s="75">
        <f t="shared" si="593"/>
        <v>248002560</v>
      </c>
      <c r="CX464" s="75">
        <f t="shared" si="594"/>
        <v>2034360338.4898841</v>
      </c>
      <c r="CY464" s="75">
        <f t="shared" si="595"/>
        <v>1.8763662258914415E+29</v>
      </c>
      <c r="CZ464" s="75">
        <f t="shared" si="596"/>
        <v>370824.53333333333</v>
      </c>
      <c r="DA464" s="106">
        <f t="shared" si="597"/>
        <v>8.202981205072577</v>
      </c>
      <c r="DB464" s="79">
        <f>DA464/(($C464/CU$3))</f>
        <v>1.4469301989951628</v>
      </c>
    </row>
    <row r="465" spans="1:106">
      <c r="A465" s="67">
        <v>8192</v>
      </c>
      <c r="B465" s="67">
        <f t="shared" si="525"/>
        <v>15.3</v>
      </c>
      <c r="C465" s="88">
        <f t="shared" si="523"/>
        <v>14.74</v>
      </c>
      <c r="D465" s="92"/>
      <c r="E465" s="70">
        <f t="shared" si="526"/>
        <v>4.3107575941069867E+27</v>
      </c>
      <c r="F465" s="67">
        <f t="shared" si="598"/>
        <v>91.80000000000004</v>
      </c>
      <c r="G465" s="71">
        <v>459</v>
      </c>
      <c r="H465" s="76">
        <f t="shared" si="527"/>
        <v>459</v>
      </c>
      <c r="I465" s="76">
        <f t="shared" si="528"/>
        <v>10</v>
      </c>
      <c r="J465" s="76">
        <v>1</v>
      </c>
      <c r="K465" s="67">
        <f t="shared" si="529"/>
        <v>1</v>
      </c>
      <c r="L465" s="75">
        <f>L464*J465</f>
        <v>3.1869757428203522E+24</v>
      </c>
      <c r="M465" s="75">
        <f t="shared" si="530"/>
        <v>1.4628218659545416E+27</v>
      </c>
      <c r="N465" s="75">
        <f t="shared" si="531"/>
        <v>4.3107575941069864E+28</v>
      </c>
      <c r="O465" s="75">
        <f t="shared" si="532"/>
        <v>2.1553787970534931E+29</v>
      </c>
      <c r="P465" s="75">
        <f t="shared" si="533"/>
        <v>371097.59999999998</v>
      </c>
      <c r="Q465" s="106">
        <f t="shared" si="524"/>
        <v>29.468780132665493</v>
      </c>
      <c r="R465" s="79">
        <f>Q465/(($C465/K$3))</f>
        <v>1.9992388149705218</v>
      </c>
      <c r="S465" s="76">
        <f t="shared" si="534"/>
        <v>449</v>
      </c>
      <c r="T465" s="76">
        <f t="shared" si="535"/>
        <v>10</v>
      </c>
      <c r="U465" s="76">
        <v>1</v>
      </c>
      <c r="V465" s="67">
        <f t="shared" si="536"/>
        <v>1.05</v>
      </c>
      <c r="W465" s="75">
        <f>W464*U465</f>
        <v>3.1869757428203522E+24</v>
      </c>
      <c r="X465" s="75">
        <f t="shared" si="537"/>
        <v>1.5024997139526551E+27</v>
      </c>
      <c r="Y465" s="75">
        <f t="shared" si="538"/>
        <v>1.0776893985267464E+28</v>
      </c>
      <c r="Z465" s="75">
        <f t="shared" si="539"/>
        <v>2.1553787970534931E+29</v>
      </c>
      <c r="AA465" s="75">
        <f t="shared" si="540"/>
        <v>371097.59999999998</v>
      </c>
      <c r="AB465" s="106">
        <f t="shared" si="541"/>
        <v>7.1726429530668465</v>
      </c>
      <c r="AC465" s="79">
        <f>AB465/(($C465/V$3))</f>
        <v>0.51094132297966</v>
      </c>
      <c r="AD465" s="76">
        <f t="shared" si="542"/>
        <v>424</v>
      </c>
      <c r="AE465" s="76">
        <f t="shared" si="543"/>
        <v>10</v>
      </c>
      <c r="AF465" s="76">
        <v>1</v>
      </c>
      <c r="AG465" s="67">
        <f t="shared" si="544"/>
        <v>1.175</v>
      </c>
      <c r="AH465" s="75">
        <f>AH464*AF465</f>
        <v>1.9918598392627201E+23</v>
      </c>
      <c r="AI465" s="75">
        <f t="shared" si="545"/>
        <v>9.9234457192068719E+25</v>
      </c>
      <c r="AJ465" s="75">
        <f t="shared" si="546"/>
        <v>3.3677793703960762E+26</v>
      </c>
      <c r="AK465" s="75">
        <f t="shared" si="547"/>
        <v>2.1553787970534931E+29</v>
      </c>
      <c r="AL465" s="75">
        <f t="shared" si="548"/>
        <v>371097.59999999998</v>
      </c>
      <c r="AM465" s="106">
        <f t="shared" si="549"/>
        <v>3.393760056426494</v>
      </c>
      <c r="AN465" s="79">
        <f>AM465/(($C465/AG$3))</f>
        <v>0.27053379011540912</v>
      </c>
      <c r="AO465" s="76">
        <f t="shared" si="550"/>
        <v>394</v>
      </c>
      <c r="AP465" s="76">
        <f t="shared" si="551"/>
        <v>10</v>
      </c>
      <c r="AQ465" s="76">
        <v>1</v>
      </c>
      <c r="AR465" s="67">
        <f t="shared" si="552"/>
        <v>1.325</v>
      </c>
      <c r="AS465" s="75">
        <f>AS464*AQ465</f>
        <v>8.8527103967232E+20</v>
      </c>
      <c r="AT465" s="75">
        <f t="shared" si="553"/>
        <v>4.6215574626093462E+23</v>
      </c>
      <c r="AU465" s="75">
        <f t="shared" si="554"/>
        <v>5.2621552662438584E+24</v>
      </c>
      <c r="AV465" s="75">
        <f t="shared" si="555"/>
        <v>2.1553787970534931E+29</v>
      </c>
      <c r="AW465" s="75">
        <f t="shared" si="556"/>
        <v>371097.59999999998</v>
      </c>
      <c r="AX465" s="106">
        <f t="shared" si="557"/>
        <v>11.386108057331887</v>
      </c>
      <c r="AY465" s="79">
        <f>AX465/(($C465/AR$3))</f>
        <v>1.0235137839867536</v>
      </c>
      <c r="AZ465" s="76">
        <f t="shared" si="558"/>
        <v>357</v>
      </c>
      <c r="BA465" s="76">
        <f t="shared" si="559"/>
        <v>10</v>
      </c>
      <c r="BB465" s="76">
        <v>1</v>
      </c>
      <c r="BC465" s="67">
        <f t="shared" si="560"/>
        <v>1.51</v>
      </c>
      <c r="BD465" s="75">
        <f>BD464*BB465</f>
        <v>3.688629331968E+18</v>
      </c>
      <c r="BE465" s="75">
        <f t="shared" si="561"/>
        <v>1.9884294139839895E+21</v>
      </c>
      <c r="BF465" s="75">
        <f t="shared" si="562"/>
        <v>3.1155999658577068E+22</v>
      </c>
      <c r="BG465" s="75">
        <f t="shared" si="563"/>
        <v>2.1553787970534931E+29</v>
      </c>
      <c r="BH465" s="75">
        <f t="shared" si="564"/>
        <v>371097.59999999998</v>
      </c>
      <c r="BI465" s="106">
        <f t="shared" si="565"/>
        <v>15.668647546383525</v>
      </c>
      <c r="BJ465" s="79">
        <f>BI465/(($C465/BC$3))</f>
        <v>1.6051328219158156</v>
      </c>
      <c r="BK465" s="76">
        <f t="shared" si="566"/>
        <v>307</v>
      </c>
      <c r="BL465" s="76">
        <f t="shared" si="567"/>
        <v>10</v>
      </c>
      <c r="BM465" s="76">
        <v>1</v>
      </c>
      <c r="BN465" s="67">
        <f t="shared" si="568"/>
        <v>1.76</v>
      </c>
      <c r="BO465" s="75">
        <f>BO464*BM465</f>
        <v>1.639390814208E+16</v>
      </c>
      <c r="BP465" s="75">
        <f t="shared" si="569"/>
        <v>8.8579564473286656E+18</v>
      </c>
      <c r="BQ465" s="75">
        <f t="shared" si="570"/>
        <v>3.0425780916579074E+19</v>
      </c>
      <c r="BR465" s="75">
        <f t="shared" si="571"/>
        <v>2.1553787970534931E+29</v>
      </c>
      <c r="BS465" s="75">
        <f t="shared" si="572"/>
        <v>371097.59999999998</v>
      </c>
      <c r="BT465" s="106">
        <f t="shared" si="573"/>
        <v>3.4348532979923054</v>
      </c>
      <c r="BU465" s="79">
        <f>BT465/(($C465/BN$3))</f>
        <v>0.41013173707370809</v>
      </c>
      <c r="BV465" s="76">
        <f t="shared" si="574"/>
        <v>252</v>
      </c>
      <c r="BW465" s="76">
        <f t="shared" si="575"/>
        <v>10</v>
      </c>
      <c r="BX465" s="76">
        <v>1</v>
      </c>
      <c r="BY465" s="67">
        <f t="shared" si="576"/>
        <v>2.0350000000000001</v>
      </c>
      <c r="BZ465" s="75">
        <f>BZ464*BX465</f>
        <v>5204415283200</v>
      </c>
      <c r="CA465" s="75">
        <f t="shared" si="577"/>
        <v>2668928245530624</v>
      </c>
      <c r="CB465" s="75">
        <f t="shared" si="578"/>
        <v>1.485633833817332E+16</v>
      </c>
      <c r="CC465" s="75">
        <f t="shared" si="579"/>
        <v>2.1553787970534931E+29</v>
      </c>
      <c r="CD465" s="75">
        <f t="shared" si="580"/>
        <v>371097.59999999998</v>
      </c>
      <c r="CE465" s="106">
        <f t="shared" si="581"/>
        <v>5.5664060519617493</v>
      </c>
      <c r="CF465" s="79">
        <f>CE465/(($C465/BY$3))</f>
        <v>0.7684963579200923</v>
      </c>
      <c r="CG465" s="76">
        <f t="shared" si="582"/>
        <v>202</v>
      </c>
      <c r="CH465" s="76">
        <f t="shared" si="583"/>
        <v>10</v>
      </c>
      <c r="CI465" s="76">
        <v>1</v>
      </c>
      <c r="CJ465" s="67">
        <f t="shared" si="584"/>
        <v>2.2850000000000001</v>
      </c>
      <c r="CK465" s="75">
        <f>CK464*CI465</f>
        <v>26553139200</v>
      </c>
      <c r="CL465" s="75">
        <f t="shared" si="585"/>
        <v>12256132460544</v>
      </c>
      <c r="CM465" s="75">
        <f t="shared" si="586"/>
        <v>14508142908372.336</v>
      </c>
      <c r="CN465" s="75">
        <f t="shared" si="587"/>
        <v>2.1553787970534931E+29</v>
      </c>
      <c r="CO465" s="75">
        <f t="shared" si="588"/>
        <v>371097.59999999998</v>
      </c>
      <c r="CP465" s="106">
        <f t="shared" si="589"/>
        <v>1.1837456028709059</v>
      </c>
      <c r="CQ465" s="79">
        <f>CP465/(($C465/CJ$3))</f>
        <v>0.18350466096065265</v>
      </c>
      <c r="CR465" s="76">
        <f t="shared" si="590"/>
        <v>139</v>
      </c>
      <c r="CS465" s="76">
        <f t="shared" si="591"/>
        <v>10</v>
      </c>
      <c r="CT465" s="76">
        <v>1</v>
      </c>
      <c r="CU465" s="67">
        <f t="shared" si="592"/>
        <v>2.6</v>
      </c>
      <c r="CV465" s="75">
        <f>CV464*CT465</f>
        <v>691200</v>
      </c>
      <c r="CW465" s="75">
        <f t="shared" si="593"/>
        <v>249799680</v>
      </c>
      <c r="CX465" s="75">
        <f t="shared" si="594"/>
        <v>2336866374.2945414</v>
      </c>
      <c r="CY465" s="75">
        <f t="shared" si="595"/>
        <v>2.1553787970534931E+29</v>
      </c>
      <c r="CZ465" s="75">
        <f t="shared" si="596"/>
        <v>371097.59999999998</v>
      </c>
      <c r="DA465" s="106">
        <f t="shared" si="597"/>
        <v>9.3549614406813539</v>
      </c>
      <c r="DB465" s="79">
        <f>DA465/(($C465/CU$3))</f>
        <v>1.6501288837022741</v>
      </c>
    </row>
    <row r="466" spans="1:106">
      <c r="A466" s="67">
        <v>8192</v>
      </c>
      <c r="B466" s="67">
        <f t="shared" si="525"/>
        <v>15.333333333333334</v>
      </c>
      <c r="C466" s="88">
        <f t="shared" si="523"/>
        <v>14.74</v>
      </c>
      <c r="D466" s="92"/>
      <c r="E466" s="70">
        <f t="shared" si="526"/>
        <v>4.9517601571416728E+27</v>
      </c>
      <c r="F466" s="67">
        <f t="shared" si="598"/>
        <v>92.000000000000043</v>
      </c>
      <c r="G466" s="71">
        <v>460</v>
      </c>
      <c r="H466" s="76">
        <f t="shared" si="527"/>
        <v>460</v>
      </c>
      <c r="I466" s="76">
        <f t="shared" si="528"/>
        <v>10</v>
      </c>
      <c r="J466" s="76">
        <v>15</v>
      </c>
      <c r="K466" s="67">
        <f t="shared" si="529"/>
        <v>1</v>
      </c>
      <c r="L466" s="75">
        <f>L465*J466</f>
        <v>4.7804636142305282E+25</v>
      </c>
      <c r="M466" s="75">
        <f t="shared" si="530"/>
        <v>2.1990132625460429E+28</v>
      </c>
      <c r="N466" s="75">
        <f t="shared" si="531"/>
        <v>4.9517601571416724E+28</v>
      </c>
      <c r="O466" s="75">
        <f t="shared" si="532"/>
        <v>2.4758800785708362E+29</v>
      </c>
      <c r="P466" s="75">
        <f t="shared" si="533"/>
        <v>371370.66666666669</v>
      </c>
      <c r="Q466" s="106">
        <f t="shared" si="524"/>
        <v>2.251810046569918</v>
      </c>
      <c r="R466" s="79">
        <f>Q466/(($C466/K$3))</f>
        <v>0.15276865987584246</v>
      </c>
      <c r="S466" s="76">
        <f t="shared" si="534"/>
        <v>450</v>
      </c>
      <c r="T466" s="76">
        <f t="shared" si="535"/>
        <v>10</v>
      </c>
      <c r="U466" s="76">
        <v>1</v>
      </c>
      <c r="V466" s="67">
        <f t="shared" si="536"/>
        <v>1.05</v>
      </c>
      <c r="W466" s="75">
        <f>W465*U466</f>
        <v>3.1869757428203522E+24</v>
      </c>
      <c r="X466" s="75">
        <f t="shared" si="537"/>
        <v>1.5058460384826165E+27</v>
      </c>
      <c r="Y466" s="75">
        <f t="shared" si="538"/>
        <v>1.2379400392854177E+28</v>
      </c>
      <c r="Z466" s="75">
        <f t="shared" si="539"/>
        <v>2.4758800785708362E+29</v>
      </c>
      <c r="AA466" s="75">
        <f t="shared" si="540"/>
        <v>371370.66666666669</v>
      </c>
      <c r="AB466" s="106">
        <f t="shared" si="541"/>
        <v>8.220893820810808</v>
      </c>
      <c r="AC466" s="79">
        <f>AB466/(($C466/V$3))</f>
        <v>0.58561319619072916</v>
      </c>
      <c r="AD466" s="76">
        <f t="shared" si="542"/>
        <v>425</v>
      </c>
      <c r="AE466" s="76">
        <f t="shared" si="543"/>
        <v>10</v>
      </c>
      <c r="AF466" s="76">
        <v>1</v>
      </c>
      <c r="AG466" s="67">
        <f t="shared" si="544"/>
        <v>1.175</v>
      </c>
      <c r="AH466" s="75">
        <f>AH465*AF466</f>
        <v>1.9918598392627201E+23</v>
      </c>
      <c r="AI466" s="75">
        <f t="shared" si="545"/>
        <v>9.9468500723182079E+25</v>
      </c>
      <c r="AJ466" s="75">
        <f t="shared" si="546"/>
        <v>3.8685626227669233E+26</v>
      </c>
      <c r="AK466" s="75">
        <f t="shared" si="547"/>
        <v>2.4758800785708362E+29</v>
      </c>
      <c r="AL466" s="75">
        <f t="shared" si="548"/>
        <v>371370.66666666669</v>
      </c>
      <c r="AM466" s="106">
        <f t="shared" si="549"/>
        <v>3.8892338726739428</v>
      </c>
      <c r="AN466" s="79">
        <f>AM466/(($C466/AG$3))</f>
        <v>0.31003051563038558</v>
      </c>
      <c r="AO466" s="76">
        <f t="shared" si="550"/>
        <v>395</v>
      </c>
      <c r="AP466" s="76">
        <f t="shared" si="551"/>
        <v>10</v>
      </c>
      <c r="AQ466" s="76">
        <v>1</v>
      </c>
      <c r="AR466" s="67">
        <f t="shared" si="552"/>
        <v>1.325</v>
      </c>
      <c r="AS466" s="75">
        <f>AS465*AQ466</f>
        <v>8.8527103967232E+20</v>
      </c>
      <c r="AT466" s="75">
        <f t="shared" si="553"/>
        <v>4.633287303885005E+23</v>
      </c>
      <c r="AU466" s="75">
        <f t="shared" si="554"/>
        <v>6.0446290980733059E+24</v>
      </c>
      <c r="AV466" s="75">
        <f t="shared" si="555"/>
        <v>2.4758800785708362E+29</v>
      </c>
      <c r="AW466" s="75">
        <f t="shared" si="556"/>
        <v>371370.66666666669</v>
      </c>
      <c r="AX466" s="106">
        <f t="shared" si="557"/>
        <v>13.046091687439484</v>
      </c>
      <c r="AY466" s="79">
        <f>AX466/(($C466/AR$3))</f>
        <v>1.1727321225140648</v>
      </c>
      <c r="AZ466" s="76">
        <f t="shared" si="558"/>
        <v>358</v>
      </c>
      <c r="BA466" s="76">
        <f t="shared" si="559"/>
        <v>10</v>
      </c>
      <c r="BB466" s="76">
        <v>1</v>
      </c>
      <c r="BC466" s="67">
        <f t="shared" si="560"/>
        <v>1.51</v>
      </c>
      <c r="BD466" s="75">
        <f>BD465*BB466</f>
        <v>3.688629331968E+18</v>
      </c>
      <c r="BE466" s="75">
        <f t="shared" si="561"/>
        <v>1.9939992442752614E+21</v>
      </c>
      <c r="BF466" s="75">
        <f t="shared" si="562"/>
        <v>3.578884555609567E+22</v>
      </c>
      <c r="BG466" s="75">
        <f t="shared" si="563"/>
        <v>2.4758800785708362E+29</v>
      </c>
      <c r="BH466" s="75">
        <f t="shared" si="564"/>
        <v>371370.66666666669</v>
      </c>
      <c r="BI466" s="106">
        <f t="shared" si="565"/>
        <v>17.948274383174844</v>
      </c>
      <c r="BJ466" s="79">
        <f>BI466/(($C466/BC$3))</f>
        <v>1.8386631152370432</v>
      </c>
      <c r="BK466" s="76">
        <f t="shared" si="566"/>
        <v>308</v>
      </c>
      <c r="BL466" s="76">
        <f t="shared" si="567"/>
        <v>10</v>
      </c>
      <c r="BM466" s="76">
        <v>1</v>
      </c>
      <c r="BN466" s="67">
        <f t="shared" si="568"/>
        <v>1.76</v>
      </c>
      <c r="BO466" s="75">
        <f>BO465*BM466</f>
        <v>1.639390814208E+16</v>
      </c>
      <c r="BP466" s="75">
        <f t="shared" si="569"/>
        <v>8.8868097256587264E+18</v>
      </c>
      <c r="BQ466" s="75">
        <f t="shared" si="570"/>
        <v>3.4950044488374563E+19</v>
      </c>
      <c r="BR466" s="75">
        <f t="shared" si="571"/>
        <v>2.4758800785708362E+29</v>
      </c>
      <c r="BS466" s="75">
        <f t="shared" si="572"/>
        <v>371370.66666666669</v>
      </c>
      <c r="BT466" s="106">
        <f t="shared" si="573"/>
        <v>3.9327999099006168</v>
      </c>
      <c r="BU466" s="79">
        <f>BT466/(($C466/BN$3))</f>
        <v>0.46958804894335721</v>
      </c>
      <c r="BV466" s="76">
        <f t="shared" si="574"/>
        <v>253</v>
      </c>
      <c r="BW466" s="76">
        <f t="shared" si="575"/>
        <v>10</v>
      </c>
      <c r="BX466" s="76">
        <v>1</v>
      </c>
      <c r="BY466" s="67">
        <f t="shared" si="576"/>
        <v>2.0350000000000001</v>
      </c>
      <c r="BZ466" s="75">
        <f>BZ465*BX466</f>
        <v>5204415283200</v>
      </c>
      <c r="CA466" s="75">
        <f t="shared" si="577"/>
        <v>2679519230631936</v>
      </c>
      <c r="CB466" s="75">
        <f t="shared" si="578"/>
        <v>1.7065451410339078E+16</v>
      </c>
      <c r="CC466" s="75">
        <f t="shared" si="579"/>
        <v>2.4758800785708362E+29</v>
      </c>
      <c r="CD466" s="75">
        <f t="shared" si="580"/>
        <v>371370.66666666669</v>
      </c>
      <c r="CE466" s="106">
        <f t="shared" si="581"/>
        <v>6.368848267722405</v>
      </c>
      <c r="CF466" s="79">
        <f>CE466/(($C466/BY$3))</f>
        <v>0.87928129069301864</v>
      </c>
      <c r="CG466" s="76">
        <f t="shared" si="582"/>
        <v>203</v>
      </c>
      <c r="CH466" s="76">
        <f t="shared" si="583"/>
        <v>10</v>
      </c>
      <c r="CI466" s="76">
        <v>1</v>
      </c>
      <c r="CJ466" s="67">
        <f t="shared" si="584"/>
        <v>2.2850000000000001</v>
      </c>
      <c r="CK466" s="75">
        <f>CK465*CI466</f>
        <v>26553139200</v>
      </c>
      <c r="CL466" s="75">
        <f t="shared" si="585"/>
        <v>12316806383616</v>
      </c>
      <c r="CM466" s="75">
        <f t="shared" si="586"/>
        <v>16665479892909.199</v>
      </c>
      <c r="CN466" s="75">
        <f t="shared" si="587"/>
        <v>2.4758800785708362E+29</v>
      </c>
      <c r="CO466" s="75">
        <f t="shared" si="588"/>
        <v>371370.66666666669</v>
      </c>
      <c r="CP466" s="106">
        <f t="shared" si="589"/>
        <v>1.3530682689855278</v>
      </c>
      <c r="CQ466" s="79">
        <f>CP466/(($C466/CJ$3))</f>
        <v>0.20975312039565341</v>
      </c>
      <c r="CR466" s="76">
        <f t="shared" si="590"/>
        <v>140</v>
      </c>
      <c r="CS466" s="76">
        <f t="shared" si="591"/>
        <v>10</v>
      </c>
      <c r="CT466" s="76">
        <v>14</v>
      </c>
      <c r="CU466" s="67">
        <f t="shared" si="592"/>
        <v>2.6</v>
      </c>
      <c r="CV466" s="75">
        <f>CV465*CT466</f>
        <v>9676800</v>
      </c>
      <c r="CW466" s="75">
        <f t="shared" si="593"/>
        <v>3522355200</v>
      </c>
      <c r="CX466" s="75">
        <f t="shared" si="594"/>
        <v>2684354560.0000248</v>
      </c>
      <c r="CY466" s="75">
        <f t="shared" si="595"/>
        <v>2.4758800785708362E+29</v>
      </c>
      <c r="CZ466" s="75">
        <f t="shared" si="596"/>
        <v>371370.66666666669</v>
      </c>
      <c r="DA466" s="106">
        <f t="shared" si="597"/>
        <v>0.76209081923368338</v>
      </c>
      <c r="DB466" s="79">
        <f>DA466/(($C466/CU$3))</f>
        <v>0.13442578901001198</v>
      </c>
    </row>
    <row r="467" spans="1:106">
      <c r="A467" s="67">
        <v>8192</v>
      </c>
      <c r="B467" s="67">
        <f t="shared" si="525"/>
        <v>15.366666666666667</v>
      </c>
      <c r="C467" s="88">
        <f t="shared" si="523"/>
        <v>14.74</v>
      </c>
      <c r="D467" s="92"/>
      <c r="E467" s="70">
        <f t="shared" si="526"/>
        <v>5.6880787468485001E+27</v>
      </c>
      <c r="F467" s="67">
        <f t="shared" si="598"/>
        <v>92.200000000000045</v>
      </c>
      <c r="G467" s="71">
        <v>461</v>
      </c>
      <c r="H467" s="76">
        <f t="shared" si="527"/>
        <v>461</v>
      </c>
      <c r="I467" s="76">
        <f t="shared" si="528"/>
        <v>10</v>
      </c>
      <c r="J467" s="76">
        <v>1</v>
      </c>
      <c r="K467" s="67">
        <f t="shared" si="529"/>
        <v>1</v>
      </c>
      <c r="L467" s="75">
        <f>L466*J467</f>
        <v>4.7804636142305282E+25</v>
      </c>
      <c r="M467" s="75">
        <f t="shared" si="530"/>
        <v>2.2037937261602737E+28</v>
      </c>
      <c r="N467" s="75">
        <f t="shared" si="531"/>
        <v>5.6880787468485001E+28</v>
      </c>
      <c r="O467" s="75">
        <f t="shared" si="532"/>
        <v>2.84403937342425E+29</v>
      </c>
      <c r="P467" s="75">
        <f t="shared" si="533"/>
        <v>371643.73333333334</v>
      </c>
      <c r="Q467" s="106">
        <f t="shared" si="524"/>
        <v>2.5810395407373199</v>
      </c>
      <c r="R467" s="79">
        <f>Q467/(($C467/K$3))</f>
        <v>0.17510444645436363</v>
      </c>
      <c r="S467" s="76">
        <f t="shared" si="534"/>
        <v>451</v>
      </c>
      <c r="T467" s="76">
        <f t="shared" si="535"/>
        <v>10</v>
      </c>
      <c r="U467" s="76">
        <v>1</v>
      </c>
      <c r="V467" s="67">
        <f t="shared" si="536"/>
        <v>1.05</v>
      </c>
      <c r="W467" s="75">
        <f>W466*U467</f>
        <v>3.1869757428203522E+24</v>
      </c>
      <c r="X467" s="75">
        <f t="shared" si="537"/>
        <v>1.509192363012578E+27</v>
      </c>
      <c r="Y467" s="75">
        <f t="shared" si="538"/>
        <v>1.4220196867121242E+28</v>
      </c>
      <c r="Z467" s="75">
        <f t="shared" si="539"/>
        <v>2.84403937342425E+29</v>
      </c>
      <c r="AA467" s="75">
        <f t="shared" si="540"/>
        <v>371643.73333333334</v>
      </c>
      <c r="AB467" s="106">
        <f t="shared" si="541"/>
        <v>9.4223885673099748</v>
      </c>
      <c r="AC467" s="79">
        <f>AB467/(($C467/V$3))</f>
        <v>0.67120135655871593</v>
      </c>
      <c r="AD467" s="76">
        <f t="shared" si="542"/>
        <v>426</v>
      </c>
      <c r="AE467" s="76">
        <f t="shared" si="543"/>
        <v>10</v>
      </c>
      <c r="AF467" s="76">
        <v>1</v>
      </c>
      <c r="AG467" s="67">
        <f t="shared" si="544"/>
        <v>1.175</v>
      </c>
      <c r="AH467" s="75">
        <f>AH466*AF467</f>
        <v>1.9918598392627201E+23</v>
      </c>
      <c r="AI467" s="75">
        <f t="shared" si="545"/>
        <v>9.9702544254295455E+25</v>
      </c>
      <c r="AJ467" s="75">
        <f t="shared" si="546"/>
        <v>4.4438115209753804E+26</v>
      </c>
      <c r="AK467" s="75">
        <f t="shared" si="547"/>
        <v>2.84403937342425E+29</v>
      </c>
      <c r="AL467" s="75">
        <f t="shared" si="548"/>
        <v>371643.73333333334</v>
      </c>
      <c r="AM467" s="106">
        <f t="shared" si="549"/>
        <v>4.4570693297868669</v>
      </c>
      <c r="AN467" s="79">
        <f>AM467/(($C467/AG$3))</f>
        <v>0.35529555376523536</v>
      </c>
      <c r="AO467" s="76">
        <f t="shared" si="550"/>
        <v>396</v>
      </c>
      <c r="AP467" s="76">
        <f t="shared" si="551"/>
        <v>10</v>
      </c>
      <c r="AQ467" s="76">
        <v>1</v>
      </c>
      <c r="AR467" s="67">
        <f t="shared" si="552"/>
        <v>1.325</v>
      </c>
      <c r="AS467" s="75">
        <f>AS466*AQ467</f>
        <v>8.8527103967232E+20</v>
      </c>
      <c r="AT467" s="75">
        <f t="shared" si="553"/>
        <v>4.6450171451606625E+23</v>
      </c>
      <c r="AU467" s="75">
        <f t="shared" si="554"/>
        <v>6.9434555015240169E+24</v>
      </c>
      <c r="AV467" s="75">
        <f t="shared" si="555"/>
        <v>2.84403937342425E+29</v>
      </c>
      <c r="AW467" s="75">
        <f t="shared" si="556"/>
        <v>371643.73333333334</v>
      </c>
      <c r="AX467" s="106">
        <f t="shared" si="557"/>
        <v>14.948180565399948</v>
      </c>
      <c r="AY467" s="79">
        <f>AX467/(($C467/AR$3))</f>
        <v>1.343713653266956</v>
      </c>
      <c r="AZ467" s="76">
        <f t="shared" si="558"/>
        <v>359</v>
      </c>
      <c r="BA467" s="76">
        <f t="shared" si="559"/>
        <v>10</v>
      </c>
      <c r="BB467" s="76">
        <v>1</v>
      </c>
      <c r="BC467" s="67">
        <f t="shared" si="560"/>
        <v>1.51</v>
      </c>
      <c r="BD467" s="75">
        <f>BD466*BB467</f>
        <v>3.688629331968E+18</v>
      </c>
      <c r="BE467" s="75">
        <f t="shared" si="561"/>
        <v>1.9995690745665332E+21</v>
      </c>
      <c r="BF467" s="75">
        <f t="shared" si="562"/>
        <v>4.1110588017530051E+22</v>
      </c>
      <c r="BG467" s="75">
        <f t="shared" si="563"/>
        <v>2.84403937342425E+29</v>
      </c>
      <c r="BH467" s="75">
        <f t="shared" si="564"/>
        <v>371643.73333333334</v>
      </c>
      <c r="BI467" s="106">
        <f t="shared" si="565"/>
        <v>20.559723862723775</v>
      </c>
      <c r="BJ467" s="79">
        <f>BI467/(($C467/BC$3))</f>
        <v>2.1061860944852713</v>
      </c>
      <c r="BK467" s="76">
        <f t="shared" si="566"/>
        <v>309</v>
      </c>
      <c r="BL467" s="76">
        <f t="shared" si="567"/>
        <v>10</v>
      </c>
      <c r="BM467" s="76">
        <v>1</v>
      </c>
      <c r="BN467" s="67">
        <f t="shared" si="568"/>
        <v>1.76</v>
      </c>
      <c r="BO467" s="75">
        <f>BO466*BM467</f>
        <v>1.639390814208E+16</v>
      </c>
      <c r="BP467" s="75">
        <f t="shared" si="569"/>
        <v>8.9156630039887872E+18</v>
      </c>
      <c r="BQ467" s="75">
        <f t="shared" si="570"/>
        <v>4.0147058610869051E+19</v>
      </c>
      <c r="BR467" s="75">
        <f t="shared" si="571"/>
        <v>2.84403937342425E+29</v>
      </c>
      <c r="BS467" s="75">
        <f t="shared" si="572"/>
        <v>371643.73333333334</v>
      </c>
      <c r="BT467" s="106">
        <f t="shared" si="573"/>
        <v>4.5029807197633671</v>
      </c>
      <c r="BU467" s="79">
        <f>BT467/(($C467/BN$3))</f>
        <v>0.53766933967323782</v>
      </c>
      <c r="BV467" s="76">
        <f t="shared" si="574"/>
        <v>254</v>
      </c>
      <c r="BW467" s="76">
        <f t="shared" si="575"/>
        <v>10</v>
      </c>
      <c r="BX467" s="76">
        <v>1</v>
      </c>
      <c r="BY467" s="67">
        <f t="shared" si="576"/>
        <v>2.0350000000000001</v>
      </c>
      <c r="BZ467" s="75">
        <f>BZ466*BX467</f>
        <v>5204415283200</v>
      </c>
      <c r="CA467" s="75">
        <f t="shared" si="577"/>
        <v>2690110215733248</v>
      </c>
      <c r="CB467" s="75">
        <f t="shared" si="578"/>
        <v>1.9603055962338332E+16</v>
      </c>
      <c r="CC467" s="75">
        <f t="shared" si="579"/>
        <v>2.84403937342425E+29</v>
      </c>
      <c r="CD467" s="75">
        <f t="shared" si="580"/>
        <v>371643.73333333334</v>
      </c>
      <c r="CE467" s="106">
        <f t="shared" si="581"/>
        <v>7.2870828294278986</v>
      </c>
      <c r="CF467" s="79">
        <f>CE467/(($C467/BY$3))</f>
        <v>1.0060524801822099</v>
      </c>
      <c r="CG467" s="76">
        <f t="shared" si="582"/>
        <v>204</v>
      </c>
      <c r="CH467" s="76">
        <f t="shared" si="583"/>
        <v>10</v>
      </c>
      <c r="CI467" s="76">
        <v>1</v>
      </c>
      <c r="CJ467" s="67">
        <f t="shared" si="584"/>
        <v>2.2850000000000001</v>
      </c>
      <c r="CK467" s="75">
        <f>CK466*CI467</f>
        <v>26553139200</v>
      </c>
      <c r="CL467" s="75">
        <f t="shared" si="585"/>
        <v>12377480306688</v>
      </c>
      <c r="CM467" s="75">
        <f t="shared" si="586"/>
        <v>19143609338220.965</v>
      </c>
      <c r="CN467" s="75">
        <f t="shared" si="587"/>
        <v>2.84403937342425E+29</v>
      </c>
      <c r="CO467" s="75">
        <f t="shared" si="588"/>
        <v>371643.73333333334</v>
      </c>
      <c r="CP467" s="106">
        <f t="shared" si="589"/>
        <v>1.5466483374549973</v>
      </c>
      <c r="CQ467" s="79">
        <f>CP467/(($C467/CJ$3))</f>
        <v>0.23976197090126655</v>
      </c>
      <c r="CR467" s="76">
        <f t="shared" si="590"/>
        <v>141</v>
      </c>
      <c r="CS467" s="76">
        <f t="shared" si="591"/>
        <v>10</v>
      </c>
      <c r="CT467" s="76">
        <v>1</v>
      </c>
      <c r="CU467" s="67">
        <f t="shared" si="592"/>
        <v>2.6</v>
      </c>
      <c r="CV467" s="75">
        <f>CV466*CT467</f>
        <v>9676800</v>
      </c>
      <c r="CW467" s="75">
        <f t="shared" si="593"/>
        <v>3547514880</v>
      </c>
      <c r="CX467" s="75">
        <f t="shared" si="594"/>
        <v>3083513667.3008184</v>
      </c>
      <c r="CY467" s="75">
        <f t="shared" si="595"/>
        <v>2.84403937342425E+29</v>
      </c>
      <c r="CZ467" s="75">
        <f t="shared" si="596"/>
        <v>371643.73333333334</v>
      </c>
      <c r="DA467" s="106">
        <f t="shared" si="597"/>
        <v>0.8692038713311383</v>
      </c>
      <c r="DB467" s="79">
        <f>DA467/(($C467/CU$3))</f>
        <v>0.15331954311132698</v>
      </c>
    </row>
    <row r="468" spans="1:106">
      <c r="A468" s="67">
        <v>8192</v>
      </c>
      <c r="B468" s="67">
        <f t="shared" si="525"/>
        <v>15.4</v>
      </c>
      <c r="C468" s="88">
        <f t="shared" si="523"/>
        <v>14.74</v>
      </c>
      <c r="D468" s="92"/>
      <c r="E468" s="70">
        <f t="shared" si="526"/>
        <v>6.533886699598468E+27</v>
      </c>
      <c r="F468" s="67">
        <f t="shared" si="598"/>
        <v>92.400000000000048</v>
      </c>
      <c r="G468" s="71">
        <v>462</v>
      </c>
      <c r="H468" s="76">
        <f t="shared" si="527"/>
        <v>462</v>
      </c>
      <c r="I468" s="76">
        <f t="shared" si="528"/>
        <v>10</v>
      </c>
      <c r="J468" s="76">
        <v>1</v>
      </c>
      <c r="K468" s="67">
        <f t="shared" si="529"/>
        <v>1</v>
      </c>
      <c r="L468" s="75">
        <f>L467*J468</f>
        <v>4.7804636142305282E+25</v>
      </c>
      <c r="M468" s="75">
        <f t="shared" si="530"/>
        <v>2.2085741897745041E+28</v>
      </c>
      <c r="N468" s="75">
        <f t="shared" si="531"/>
        <v>6.5338866995984682E+28</v>
      </c>
      <c r="O468" s="75">
        <f t="shared" si="532"/>
        <v>3.2669433497992345E+29</v>
      </c>
      <c r="P468" s="75">
        <f t="shared" si="533"/>
        <v>371916.79999999999</v>
      </c>
      <c r="Q468" s="106">
        <f t="shared" si="524"/>
        <v>2.9584184809592382</v>
      </c>
      <c r="R468" s="79">
        <f>Q468/(($C468/K$3))</f>
        <v>0.2007068168900433</v>
      </c>
      <c r="S468" s="76">
        <f t="shared" si="534"/>
        <v>452</v>
      </c>
      <c r="T468" s="76">
        <f t="shared" si="535"/>
        <v>10</v>
      </c>
      <c r="U468" s="76">
        <v>1</v>
      </c>
      <c r="V468" s="67">
        <f t="shared" si="536"/>
        <v>1.05</v>
      </c>
      <c r="W468" s="75">
        <f>W467*U468</f>
        <v>3.1869757428203522E+24</v>
      </c>
      <c r="X468" s="75">
        <f t="shared" si="537"/>
        <v>1.5125386875425392E+27</v>
      </c>
      <c r="Y468" s="75">
        <f t="shared" si="538"/>
        <v>1.6334716748996162E+28</v>
      </c>
      <c r="Z468" s="75">
        <f t="shared" si="539"/>
        <v>3.2669433497992345E+29</v>
      </c>
      <c r="AA468" s="75">
        <f t="shared" si="540"/>
        <v>371916.79999999999</v>
      </c>
      <c r="AB468" s="106">
        <f t="shared" si="541"/>
        <v>10.7995364902273</v>
      </c>
      <c r="AC468" s="79">
        <f>AB468/(($C468/V$3))</f>
        <v>0.76930212447345081</v>
      </c>
      <c r="AD468" s="76">
        <f t="shared" si="542"/>
        <v>427</v>
      </c>
      <c r="AE468" s="76">
        <f t="shared" si="543"/>
        <v>10</v>
      </c>
      <c r="AF468" s="76">
        <v>1</v>
      </c>
      <c r="AG468" s="67">
        <f t="shared" si="544"/>
        <v>1.175</v>
      </c>
      <c r="AH468" s="75">
        <f>AH467*AF468</f>
        <v>1.9918598392627201E+23</v>
      </c>
      <c r="AI468" s="75">
        <f t="shared" si="545"/>
        <v>9.9936587785408832E+25</v>
      </c>
      <c r="AJ468" s="75">
        <f t="shared" si="546"/>
        <v>5.1045989840612923E+26</v>
      </c>
      <c r="AK468" s="75">
        <f t="shared" si="547"/>
        <v>3.2669433497992345E+29</v>
      </c>
      <c r="AL468" s="75">
        <f t="shared" si="548"/>
        <v>371916.79999999999</v>
      </c>
      <c r="AM468" s="106">
        <f t="shared" si="549"/>
        <v>5.107837977240389</v>
      </c>
      <c r="AN468" s="79">
        <f>AM468/(($C468/AG$3))</f>
        <v>0.40717161623184922</v>
      </c>
      <c r="AO468" s="76">
        <f t="shared" si="550"/>
        <v>397</v>
      </c>
      <c r="AP468" s="76">
        <f t="shared" si="551"/>
        <v>10</v>
      </c>
      <c r="AQ468" s="76">
        <v>1</v>
      </c>
      <c r="AR468" s="67">
        <f t="shared" si="552"/>
        <v>1.325</v>
      </c>
      <c r="AS468" s="75">
        <f>AS467*AQ468</f>
        <v>8.8527103967232E+20</v>
      </c>
      <c r="AT468" s="75">
        <f t="shared" si="553"/>
        <v>4.6567469864363207E+23</v>
      </c>
      <c r="AU468" s="75">
        <f t="shared" si="554"/>
        <v>7.975935912595751E+24</v>
      </c>
      <c r="AV468" s="75">
        <f t="shared" si="555"/>
        <v>3.2669433497992345E+29</v>
      </c>
      <c r="AW468" s="75">
        <f t="shared" si="556"/>
        <v>371916.79999999999</v>
      </c>
      <c r="AX468" s="106">
        <f t="shared" si="557"/>
        <v>17.127698661377163</v>
      </c>
      <c r="AY468" s="79">
        <f>AX468/(($C468/AR$3))</f>
        <v>1.53963369920792</v>
      </c>
      <c r="AZ468" s="76">
        <f t="shared" si="558"/>
        <v>360</v>
      </c>
      <c r="BA468" s="76">
        <f t="shared" si="559"/>
        <v>10</v>
      </c>
      <c r="BB468" s="76">
        <v>15</v>
      </c>
      <c r="BC468" s="67">
        <f t="shared" si="560"/>
        <v>1.51</v>
      </c>
      <c r="BD468" s="75">
        <f>BD467*BB468</f>
        <v>5.532943997952E+19</v>
      </c>
      <c r="BE468" s="75">
        <f t="shared" si="561"/>
        <v>3.0077083572867072E+22</v>
      </c>
      <c r="BF468" s="75">
        <f t="shared" si="562"/>
        <v>4.7223664828697585E+22</v>
      </c>
      <c r="BG468" s="75">
        <f t="shared" si="563"/>
        <v>3.2669433497992345E+29</v>
      </c>
      <c r="BH468" s="75">
        <f t="shared" si="564"/>
        <v>371916.79999999999</v>
      </c>
      <c r="BI468" s="106">
        <f t="shared" si="565"/>
        <v>1.5700878948016976</v>
      </c>
      <c r="BJ468" s="79">
        <f>BI468/(($C468/BC$3))</f>
        <v>0.1608434681920328</v>
      </c>
      <c r="BK468" s="76">
        <f t="shared" si="566"/>
        <v>310</v>
      </c>
      <c r="BL468" s="76">
        <f t="shared" si="567"/>
        <v>10</v>
      </c>
      <c r="BM468" s="76">
        <v>1</v>
      </c>
      <c r="BN468" s="67">
        <f t="shared" si="568"/>
        <v>1.76</v>
      </c>
      <c r="BO468" s="75">
        <f>BO467*BM468</f>
        <v>1.639390814208E+16</v>
      </c>
      <c r="BP468" s="75">
        <f t="shared" si="569"/>
        <v>8.944516282318848E+18</v>
      </c>
      <c r="BQ468" s="75">
        <f t="shared" si="570"/>
        <v>4.6116860184274821E+19</v>
      </c>
      <c r="BR468" s="75">
        <f t="shared" si="571"/>
        <v>3.2669433497992345E+29</v>
      </c>
      <c r="BS468" s="75">
        <f t="shared" si="572"/>
        <v>371916.79999999999</v>
      </c>
      <c r="BT468" s="106">
        <f t="shared" si="573"/>
        <v>5.1558808468420736</v>
      </c>
      <c r="BU468" s="79">
        <f>BT468/(($C468/BN$3))</f>
        <v>0.61562756380203865</v>
      </c>
      <c r="BV468" s="76">
        <f t="shared" si="574"/>
        <v>255</v>
      </c>
      <c r="BW468" s="76">
        <f t="shared" si="575"/>
        <v>10</v>
      </c>
      <c r="BX468" s="76">
        <v>1</v>
      </c>
      <c r="BY468" s="67">
        <f t="shared" si="576"/>
        <v>2.0350000000000001</v>
      </c>
      <c r="BZ468" s="75">
        <f>BZ467*BX468</f>
        <v>5204415283200</v>
      </c>
      <c r="CA468" s="75">
        <f t="shared" si="577"/>
        <v>2700701200834560</v>
      </c>
      <c r="CB468" s="75">
        <f t="shared" si="578"/>
        <v>2.2517998136852864E+16</v>
      </c>
      <c r="CC468" s="75">
        <f t="shared" si="579"/>
        <v>3.2669433497992345E+29</v>
      </c>
      <c r="CD468" s="75">
        <f t="shared" si="580"/>
        <v>371916.79999999999</v>
      </c>
      <c r="CE468" s="106">
        <f t="shared" si="581"/>
        <v>8.3378339410129634</v>
      </c>
      <c r="CF468" s="79">
        <f>CE468/(($C468/BY$3))</f>
        <v>1.1511188649905957</v>
      </c>
      <c r="CG468" s="76">
        <f t="shared" si="582"/>
        <v>205</v>
      </c>
      <c r="CH468" s="76">
        <f t="shared" si="583"/>
        <v>10</v>
      </c>
      <c r="CI468" s="76">
        <v>1</v>
      </c>
      <c r="CJ468" s="67">
        <f t="shared" si="584"/>
        <v>2.2850000000000001</v>
      </c>
      <c r="CK468" s="75">
        <f>CK467*CI468</f>
        <v>26553139200</v>
      </c>
      <c r="CL468" s="75">
        <f t="shared" si="585"/>
        <v>12438154229760</v>
      </c>
      <c r="CM468" s="75">
        <f t="shared" si="586"/>
        <v>21990232555520.305</v>
      </c>
      <c r="CN468" s="75">
        <f t="shared" si="587"/>
        <v>3.2669433497992345E+29</v>
      </c>
      <c r="CO468" s="75">
        <f t="shared" si="588"/>
        <v>371916.79999999999</v>
      </c>
      <c r="CP468" s="106">
        <f t="shared" si="589"/>
        <v>1.7679659014764135</v>
      </c>
      <c r="CQ468" s="79">
        <f>CP468/(($C468/CJ$3))</f>
        <v>0.27407069775261911</v>
      </c>
      <c r="CR468" s="76">
        <f t="shared" si="590"/>
        <v>142</v>
      </c>
      <c r="CS468" s="76">
        <f t="shared" si="591"/>
        <v>10</v>
      </c>
      <c r="CT468" s="76">
        <v>1</v>
      </c>
      <c r="CU468" s="67">
        <f t="shared" si="592"/>
        <v>2.6</v>
      </c>
      <c r="CV468" s="75">
        <f>CV467*CT468</f>
        <v>9676800</v>
      </c>
      <c r="CW468" s="75">
        <f t="shared" si="593"/>
        <v>3572674560</v>
      </c>
      <c r="CX468" s="75">
        <f t="shared" si="594"/>
        <v>3542027077.239325</v>
      </c>
      <c r="CY468" s="75">
        <f t="shared" si="595"/>
        <v>3.2669433497992345E+29</v>
      </c>
      <c r="CZ468" s="75">
        <f t="shared" si="596"/>
        <v>371916.79999999999</v>
      </c>
      <c r="DA468" s="106">
        <f t="shared" si="597"/>
        <v>0.9914216975977026</v>
      </c>
      <c r="DB468" s="79">
        <f>DA468/(($C468/CU$3))</f>
        <v>0.17487764001044956</v>
      </c>
    </row>
    <row r="469" spans="1:106">
      <c r="A469" s="67">
        <v>8192</v>
      </c>
      <c r="B469" s="67">
        <f t="shared" si="525"/>
        <v>15.433333333333334</v>
      </c>
      <c r="C469" s="88">
        <f t="shared" si="523"/>
        <v>14.74</v>
      </c>
      <c r="D469" s="92"/>
      <c r="E469" s="70">
        <f t="shared" si="526"/>
        <v>7.5054649035657672E+27</v>
      </c>
      <c r="F469" s="67">
        <f t="shared" si="598"/>
        <v>92.600000000000037</v>
      </c>
      <c r="G469" s="71">
        <v>463</v>
      </c>
      <c r="H469" s="76">
        <f t="shared" si="527"/>
        <v>463</v>
      </c>
      <c r="I469" s="76">
        <f t="shared" si="528"/>
        <v>10</v>
      </c>
      <c r="J469" s="76">
        <v>1</v>
      </c>
      <c r="K469" s="67">
        <f t="shared" si="529"/>
        <v>1</v>
      </c>
      <c r="L469" s="75">
        <f>L468*J469</f>
        <v>4.7804636142305282E+25</v>
      </c>
      <c r="M469" s="75">
        <f t="shared" si="530"/>
        <v>2.2133546533887345E+28</v>
      </c>
      <c r="N469" s="75">
        <f t="shared" si="531"/>
        <v>7.5054649035657674E+28</v>
      </c>
      <c r="O469" s="75">
        <f t="shared" si="532"/>
        <v>3.7527324517828838E+29</v>
      </c>
      <c r="P469" s="75">
        <f t="shared" si="533"/>
        <v>372189.8666666667</v>
      </c>
      <c r="Q469" s="106">
        <f t="shared" si="524"/>
        <v>3.3909906358994935</v>
      </c>
      <c r="R469" s="79">
        <f>Q469/(($C469/K$3))</f>
        <v>0.23005363879915153</v>
      </c>
      <c r="S469" s="76">
        <f t="shared" si="534"/>
        <v>453</v>
      </c>
      <c r="T469" s="76">
        <f t="shared" si="535"/>
        <v>10</v>
      </c>
      <c r="U469" s="76">
        <v>1</v>
      </c>
      <c r="V469" s="67">
        <f t="shared" si="536"/>
        <v>1.05</v>
      </c>
      <c r="W469" s="75">
        <f>W468*U469</f>
        <v>3.1869757428203522E+24</v>
      </c>
      <c r="X469" s="75">
        <f t="shared" si="537"/>
        <v>1.5158850120725004E+27</v>
      </c>
      <c r="Y469" s="75">
        <f t="shared" si="538"/>
        <v>1.8763662258914403E+28</v>
      </c>
      <c r="Z469" s="75">
        <f t="shared" si="539"/>
        <v>3.7527324517828838E+29</v>
      </c>
      <c r="AA469" s="75">
        <f t="shared" si="540"/>
        <v>372189.8666666667</v>
      </c>
      <c r="AB469" s="106">
        <f t="shared" si="541"/>
        <v>12.378024790456198</v>
      </c>
      <c r="AC469" s="79">
        <f>AB469/(($C469/V$3))</f>
        <v>0.88174532089409829</v>
      </c>
      <c r="AD469" s="76">
        <f t="shared" si="542"/>
        <v>428</v>
      </c>
      <c r="AE469" s="76">
        <f t="shared" si="543"/>
        <v>10</v>
      </c>
      <c r="AF469" s="76">
        <v>1</v>
      </c>
      <c r="AG469" s="67">
        <f t="shared" si="544"/>
        <v>1.175</v>
      </c>
      <c r="AH469" s="75">
        <f>AH468*AF469</f>
        <v>1.9918598392627201E+23</v>
      </c>
      <c r="AI469" s="75">
        <f t="shared" si="545"/>
        <v>1.0017063131652219E+26</v>
      </c>
      <c r="AJ469" s="75">
        <f t="shared" si="546"/>
        <v>5.8636444559107427E+26</v>
      </c>
      <c r="AK469" s="75">
        <f t="shared" si="547"/>
        <v>3.7527324517828838E+29</v>
      </c>
      <c r="AL469" s="75">
        <f t="shared" si="548"/>
        <v>372189.8666666667</v>
      </c>
      <c r="AM469" s="106">
        <f t="shared" si="549"/>
        <v>5.8536562851267471</v>
      </c>
      <c r="AN469" s="79">
        <f>AM469/(($C469/AG$3))</f>
        <v>0.46662456818344156</v>
      </c>
      <c r="AO469" s="76">
        <f t="shared" si="550"/>
        <v>398</v>
      </c>
      <c r="AP469" s="76">
        <f t="shared" si="551"/>
        <v>10</v>
      </c>
      <c r="AQ469" s="76">
        <v>1</v>
      </c>
      <c r="AR469" s="67">
        <f t="shared" si="552"/>
        <v>1.325</v>
      </c>
      <c r="AS469" s="75">
        <f>AS468*AQ469</f>
        <v>8.8527103967232E+20</v>
      </c>
      <c r="AT469" s="75">
        <f t="shared" si="553"/>
        <v>4.6684768277119795E+23</v>
      </c>
      <c r="AU469" s="75">
        <f t="shared" si="554"/>
        <v>9.1619444623605151E+24</v>
      </c>
      <c r="AV469" s="75">
        <f t="shared" si="555"/>
        <v>3.7527324517828838E+29</v>
      </c>
      <c r="AW469" s="75">
        <f t="shared" si="556"/>
        <v>372189.8666666667</v>
      </c>
      <c r="AX469" s="106">
        <f t="shared" si="557"/>
        <v>19.625125711185728</v>
      </c>
      <c r="AY469" s="79">
        <f>AX469/(($C469/AR$3))</f>
        <v>1.764131042559097</v>
      </c>
      <c r="AZ469" s="76">
        <f t="shared" si="558"/>
        <v>361</v>
      </c>
      <c r="BA469" s="76">
        <f t="shared" si="559"/>
        <v>10</v>
      </c>
      <c r="BB469" s="76">
        <v>1</v>
      </c>
      <c r="BC469" s="67">
        <f t="shared" si="560"/>
        <v>1.51</v>
      </c>
      <c r="BD469" s="75">
        <f>BD468*BB469</f>
        <v>5.532943997952E+19</v>
      </c>
      <c r="BE469" s="75">
        <f t="shared" si="561"/>
        <v>3.0160631027236149E+22</v>
      </c>
      <c r="BF469" s="75">
        <f t="shared" si="562"/>
        <v>5.4245746105656264E+22</v>
      </c>
      <c r="BG469" s="75">
        <f t="shared" si="563"/>
        <v>3.7527324517828838E+29</v>
      </c>
      <c r="BH469" s="75">
        <f t="shared" si="564"/>
        <v>372189.8666666667</v>
      </c>
      <c r="BI469" s="106">
        <f t="shared" si="565"/>
        <v>1.7985613781313254</v>
      </c>
      <c r="BJ469" s="79">
        <f>BI469/(($C469/BC$3))</f>
        <v>0.18424882503244921</v>
      </c>
      <c r="BK469" s="76">
        <f t="shared" si="566"/>
        <v>311</v>
      </c>
      <c r="BL469" s="76">
        <f t="shared" si="567"/>
        <v>10</v>
      </c>
      <c r="BM469" s="76">
        <v>1</v>
      </c>
      <c r="BN469" s="67">
        <f t="shared" si="568"/>
        <v>1.76</v>
      </c>
      <c r="BO469" s="75">
        <f>BO468*BM469</f>
        <v>1.639390814208E+16</v>
      </c>
      <c r="BP469" s="75">
        <f t="shared" si="569"/>
        <v>8.9733695606489088E+18</v>
      </c>
      <c r="BQ469" s="75">
        <f t="shared" si="570"/>
        <v>5.2974361431304774E+19</v>
      </c>
      <c r="BR469" s="75">
        <f t="shared" si="571"/>
        <v>3.7527324517828838E+29</v>
      </c>
      <c r="BS469" s="75">
        <f t="shared" si="572"/>
        <v>372189.8666666667</v>
      </c>
      <c r="BT469" s="106">
        <f t="shared" si="573"/>
        <v>5.9035082722564178</v>
      </c>
      <c r="BU469" s="79">
        <f>BT469/(($C469/BN$3))</f>
        <v>0.7048965101201693</v>
      </c>
      <c r="BV469" s="76">
        <f t="shared" si="574"/>
        <v>256</v>
      </c>
      <c r="BW469" s="76">
        <f t="shared" si="575"/>
        <v>10</v>
      </c>
      <c r="BX469" s="76">
        <v>1</v>
      </c>
      <c r="BY469" s="67">
        <f t="shared" si="576"/>
        <v>2.0350000000000001</v>
      </c>
      <c r="BZ469" s="75">
        <f>BZ468*BX469</f>
        <v>5204415283200</v>
      </c>
      <c r="CA469" s="75">
        <f t="shared" si="577"/>
        <v>2711292185935872</v>
      </c>
      <c r="CB469" s="75">
        <f t="shared" si="578"/>
        <v>2.5866387417629184E+16</v>
      </c>
      <c r="CC469" s="75">
        <f t="shared" si="579"/>
        <v>3.7527324517828838E+29</v>
      </c>
      <c r="CD469" s="75">
        <f t="shared" si="580"/>
        <v>372189.8666666667</v>
      </c>
      <c r="CE469" s="106">
        <f t="shared" si="581"/>
        <v>9.540243413013318</v>
      </c>
      <c r="CF469" s="79">
        <f>CE469/(($C469/BY$3))</f>
        <v>1.3171231577667641</v>
      </c>
      <c r="CG469" s="76">
        <f t="shared" si="582"/>
        <v>206</v>
      </c>
      <c r="CH469" s="76">
        <f t="shared" si="583"/>
        <v>10</v>
      </c>
      <c r="CI469" s="76">
        <v>1</v>
      </c>
      <c r="CJ469" s="67">
        <f t="shared" si="584"/>
        <v>2.2850000000000001</v>
      </c>
      <c r="CK469" s="75">
        <f>CK468*CI469</f>
        <v>26553139200</v>
      </c>
      <c r="CL469" s="75">
        <f t="shared" si="585"/>
        <v>12498828152832</v>
      </c>
      <c r="CM469" s="75">
        <f t="shared" si="586"/>
        <v>25260143962528.414</v>
      </c>
      <c r="CN469" s="75">
        <f t="shared" si="587"/>
        <v>3.7527324517828838E+29</v>
      </c>
      <c r="CO469" s="75">
        <f t="shared" si="588"/>
        <v>372189.8666666667</v>
      </c>
      <c r="CP469" s="106">
        <f t="shared" si="589"/>
        <v>2.0210009813443941</v>
      </c>
      <c r="CQ469" s="79">
        <f>CP469/(($C469/CJ$3))</f>
        <v>0.31329628509986029</v>
      </c>
      <c r="CR469" s="76">
        <f t="shared" si="590"/>
        <v>143</v>
      </c>
      <c r="CS469" s="76">
        <f t="shared" si="591"/>
        <v>10</v>
      </c>
      <c r="CT469" s="76">
        <v>1</v>
      </c>
      <c r="CU469" s="67">
        <f t="shared" si="592"/>
        <v>2.6</v>
      </c>
      <c r="CV469" s="75">
        <f>CV468*CT469</f>
        <v>9676800</v>
      </c>
      <c r="CW469" s="75">
        <f t="shared" si="593"/>
        <v>3597834240</v>
      </c>
      <c r="CX469" s="75">
        <f t="shared" si="594"/>
        <v>4068720676.9797688</v>
      </c>
      <c r="CY469" s="75">
        <f t="shared" si="595"/>
        <v>3.7527324517828838E+29</v>
      </c>
      <c r="CZ469" s="75">
        <f t="shared" si="596"/>
        <v>372189.8666666667</v>
      </c>
      <c r="DA469" s="106">
        <f t="shared" si="597"/>
        <v>1.1308805257742416</v>
      </c>
      <c r="DB469" s="79">
        <f>DA469/(($C469/CU$3))</f>
        <v>0.19947689057076173</v>
      </c>
    </row>
    <row r="470" spans="1:106">
      <c r="A470" s="67">
        <v>8192</v>
      </c>
      <c r="B470" s="67">
        <f t="shared" si="525"/>
        <v>15.466666666666667</v>
      </c>
      <c r="C470" s="88">
        <f t="shared" ref="C470:C533" si="599">IF(D470&gt;0,C469+D470,C469)</f>
        <v>14.74</v>
      </c>
      <c r="D470" s="92"/>
      <c r="E470" s="70">
        <f t="shared" si="526"/>
        <v>8.6215151882139778E+27</v>
      </c>
      <c r="F470" s="67">
        <f t="shared" si="598"/>
        <v>92.800000000000054</v>
      </c>
      <c r="G470" s="71">
        <v>464</v>
      </c>
      <c r="H470" s="76">
        <f t="shared" si="527"/>
        <v>464</v>
      </c>
      <c r="I470" s="76">
        <f t="shared" si="528"/>
        <v>10</v>
      </c>
      <c r="J470" s="76">
        <v>1</v>
      </c>
      <c r="K470" s="67">
        <f t="shared" si="529"/>
        <v>1</v>
      </c>
      <c r="L470" s="75">
        <f>L469*J470</f>
        <v>4.7804636142305282E+25</v>
      </c>
      <c r="M470" s="75">
        <f t="shared" si="530"/>
        <v>2.2181351170029653E+28</v>
      </c>
      <c r="N470" s="75">
        <f t="shared" si="531"/>
        <v>8.621515188213978E+28</v>
      </c>
      <c r="O470" s="75">
        <f t="shared" si="532"/>
        <v>4.310757594106989E+29</v>
      </c>
      <c r="P470" s="75">
        <f t="shared" si="533"/>
        <v>372462.93333333335</v>
      </c>
      <c r="Q470" s="106">
        <f t="shared" si="524"/>
        <v>3.8868304830153648</v>
      </c>
      <c r="R470" s="79">
        <f>Q470/(($C470/K$3))</f>
        <v>0.26369270576766385</v>
      </c>
      <c r="S470" s="76">
        <f t="shared" si="534"/>
        <v>454</v>
      </c>
      <c r="T470" s="76">
        <f t="shared" si="535"/>
        <v>10</v>
      </c>
      <c r="U470" s="76">
        <v>1</v>
      </c>
      <c r="V470" s="67">
        <f t="shared" si="536"/>
        <v>1.05</v>
      </c>
      <c r="W470" s="75">
        <f>W469*U470</f>
        <v>3.1869757428203522E+24</v>
      </c>
      <c r="X470" s="75">
        <f t="shared" si="537"/>
        <v>1.5192313366024619E+27</v>
      </c>
      <c r="Y470" s="75">
        <f t="shared" si="538"/>
        <v>2.1553787970534932E+28</v>
      </c>
      <c r="Z470" s="75">
        <f t="shared" si="539"/>
        <v>4.310757594106989E+29</v>
      </c>
      <c r="AA470" s="75">
        <f t="shared" si="540"/>
        <v>372462.93333333335</v>
      </c>
      <c r="AB470" s="106">
        <f t="shared" si="541"/>
        <v>14.187298175889932</v>
      </c>
      <c r="AC470" s="79">
        <f>AB470/(($C470/V$3))</f>
        <v>1.0106284317967726</v>
      </c>
      <c r="AD470" s="76">
        <f t="shared" si="542"/>
        <v>429</v>
      </c>
      <c r="AE470" s="76">
        <f t="shared" si="543"/>
        <v>10</v>
      </c>
      <c r="AF470" s="76">
        <v>1</v>
      </c>
      <c r="AG470" s="67">
        <f t="shared" si="544"/>
        <v>1.175</v>
      </c>
      <c r="AH470" s="75">
        <f>AH469*AF470</f>
        <v>1.9918598392627201E+23</v>
      </c>
      <c r="AI470" s="75">
        <f t="shared" si="545"/>
        <v>1.0040467484763557E+26</v>
      </c>
      <c r="AJ470" s="75">
        <f t="shared" si="546"/>
        <v>6.7355587407921538E+26</v>
      </c>
      <c r="AK470" s="75">
        <f t="shared" si="547"/>
        <v>4.310757594106989E+29</v>
      </c>
      <c r="AL470" s="75">
        <f t="shared" si="548"/>
        <v>372462.93333333335</v>
      </c>
      <c r="AM470" s="106">
        <f t="shared" si="549"/>
        <v>6.7084114868290614</v>
      </c>
      <c r="AN470" s="79">
        <f>AM470/(($C470/AG$3))</f>
        <v>0.5347614312770792</v>
      </c>
      <c r="AO470" s="76">
        <f t="shared" si="550"/>
        <v>399</v>
      </c>
      <c r="AP470" s="76">
        <f t="shared" si="551"/>
        <v>10</v>
      </c>
      <c r="AQ470" s="76">
        <v>1</v>
      </c>
      <c r="AR470" s="67">
        <f t="shared" si="552"/>
        <v>1.325</v>
      </c>
      <c r="AS470" s="75">
        <f>AS469*AQ470</f>
        <v>8.8527103967232E+20</v>
      </c>
      <c r="AT470" s="75">
        <f t="shared" si="553"/>
        <v>4.6802066689876377E+23</v>
      </c>
      <c r="AU470" s="75">
        <f t="shared" si="554"/>
        <v>1.0524310532487719E+25</v>
      </c>
      <c r="AV470" s="75">
        <f t="shared" si="555"/>
        <v>4.310757594106989E+29</v>
      </c>
      <c r="AW470" s="75">
        <f t="shared" si="556"/>
        <v>372462.93333333335</v>
      </c>
      <c r="AX470" s="106">
        <f t="shared" si="557"/>
        <v>22.486849997938666</v>
      </c>
      <c r="AY470" s="79">
        <f>AX470/(($C470/AR$3))</f>
        <v>2.0213755934374986</v>
      </c>
      <c r="AZ470" s="76">
        <f t="shared" si="558"/>
        <v>362</v>
      </c>
      <c r="BA470" s="76">
        <f t="shared" si="559"/>
        <v>10</v>
      </c>
      <c r="BB470" s="76">
        <v>1</v>
      </c>
      <c r="BC470" s="67">
        <f t="shared" si="560"/>
        <v>1.51</v>
      </c>
      <c r="BD470" s="75">
        <f>BD469*BB470</f>
        <v>5.532943997952E+19</v>
      </c>
      <c r="BE470" s="75">
        <f t="shared" si="561"/>
        <v>3.0244178481605222E+22</v>
      </c>
      <c r="BF470" s="75">
        <f t="shared" si="562"/>
        <v>6.231199931715417E+22</v>
      </c>
      <c r="BG470" s="75">
        <f t="shared" si="563"/>
        <v>4.310757594106989E+29</v>
      </c>
      <c r="BH470" s="75">
        <f t="shared" si="564"/>
        <v>372462.93333333335</v>
      </c>
      <c r="BI470" s="106">
        <f t="shared" si="565"/>
        <v>2.0602973016791606</v>
      </c>
      <c r="BJ470" s="79">
        <f>BI470/(($C470/BC$3))</f>
        <v>0.21106166387622338</v>
      </c>
      <c r="BK470" s="76">
        <f t="shared" si="566"/>
        <v>312</v>
      </c>
      <c r="BL470" s="76">
        <f t="shared" si="567"/>
        <v>10</v>
      </c>
      <c r="BM470" s="76">
        <v>1</v>
      </c>
      <c r="BN470" s="67">
        <f t="shared" si="568"/>
        <v>1.76</v>
      </c>
      <c r="BO470" s="75">
        <f>BO469*BM470</f>
        <v>1.639390814208E+16</v>
      </c>
      <c r="BP470" s="75">
        <f t="shared" si="569"/>
        <v>9.0022228389789696E+18</v>
      </c>
      <c r="BQ470" s="75">
        <f t="shared" si="570"/>
        <v>6.0851561833158164E+19</v>
      </c>
      <c r="BR470" s="75">
        <f t="shared" si="571"/>
        <v>4.310757594106989E+29</v>
      </c>
      <c r="BS470" s="75">
        <f t="shared" si="572"/>
        <v>372462.93333333335</v>
      </c>
      <c r="BT470" s="106">
        <f t="shared" si="573"/>
        <v>6.7596151441258856</v>
      </c>
      <c r="BU470" s="79">
        <f>BT470/(($C470/BN$3))</f>
        <v>0.80711822616428486</v>
      </c>
      <c r="BV470" s="76">
        <f t="shared" si="574"/>
        <v>257</v>
      </c>
      <c r="BW470" s="76">
        <f t="shared" si="575"/>
        <v>10</v>
      </c>
      <c r="BX470" s="76">
        <v>1</v>
      </c>
      <c r="BY470" s="67">
        <f t="shared" si="576"/>
        <v>2.0350000000000001</v>
      </c>
      <c r="BZ470" s="75">
        <f>BZ469*BX470</f>
        <v>5204415283200</v>
      </c>
      <c r="CA470" s="75">
        <f t="shared" si="577"/>
        <v>2721883171037184</v>
      </c>
      <c r="CB470" s="75">
        <f t="shared" si="578"/>
        <v>2.9712676676346648E+16</v>
      </c>
      <c r="CC470" s="75">
        <f t="shared" si="579"/>
        <v>4.310757594106989E+29</v>
      </c>
      <c r="CD470" s="75">
        <f t="shared" si="580"/>
        <v>372462.93333333335</v>
      </c>
      <c r="CE470" s="106">
        <f t="shared" si="581"/>
        <v>10.916220428749893</v>
      </c>
      <c r="CF470" s="79">
        <f>CE470/(($C470/BY$3))</f>
        <v>1.5070901338199481</v>
      </c>
      <c r="CG470" s="76">
        <f t="shared" si="582"/>
        <v>207</v>
      </c>
      <c r="CH470" s="76">
        <f t="shared" si="583"/>
        <v>10</v>
      </c>
      <c r="CI470" s="76">
        <v>1</v>
      </c>
      <c r="CJ470" s="67">
        <f t="shared" si="584"/>
        <v>2.2850000000000001</v>
      </c>
      <c r="CK470" s="75">
        <f>CK469*CI470</f>
        <v>26553139200</v>
      </c>
      <c r="CL470" s="75">
        <f t="shared" si="585"/>
        <v>12559502075904</v>
      </c>
      <c r="CM470" s="75">
        <f t="shared" si="586"/>
        <v>29016285816744.68</v>
      </c>
      <c r="CN470" s="75">
        <f t="shared" si="587"/>
        <v>4.310757594106989E+29</v>
      </c>
      <c r="CO470" s="75">
        <f t="shared" si="588"/>
        <v>372462.93333333335</v>
      </c>
      <c r="CP470" s="106">
        <f t="shared" si="589"/>
        <v>2.3103054278253436</v>
      </c>
      <c r="CQ470" s="79">
        <f>CP470/(($C470/CJ$3))</f>
        <v>0.35814436245460723</v>
      </c>
      <c r="CR470" s="76">
        <f t="shared" si="590"/>
        <v>144</v>
      </c>
      <c r="CS470" s="76">
        <f t="shared" si="591"/>
        <v>10</v>
      </c>
      <c r="CT470" s="76">
        <v>1</v>
      </c>
      <c r="CU470" s="67">
        <f t="shared" si="592"/>
        <v>2.6</v>
      </c>
      <c r="CV470" s="75">
        <f>CV469*CT470</f>
        <v>9676800</v>
      </c>
      <c r="CW470" s="75">
        <f t="shared" si="593"/>
        <v>3622993920</v>
      </c>
      <c r="CX470" s="75">
        <f t="shared" si="594"/>
        <v>4673732748.5890846</v>
      </c>
      <c r="CY470" s="75">
        <f t="shared" si="595"/>
        <v>4.310757594106989E+29</v>
      </c>
      <c r="CZ470" s="75">
        <f t="shared" si="596"/>
        <v>372462.93333333335</v>
      </c>
      <c r="DA470" s="106">
        <f t="shared" si="597"/>
        <v>1.2900194843796715</v>
      </c>
      <c r="DB470" s="79">
        <f>DA470/(($C470/CU$3))</f>
        <v>0.22754753455815099</v>
      </c>
    </row>
    <row r="471" spans="1:106">
      <c r="A471" s="67">
        <v>8192</v>
      </c>
      <c r="B471" s="67">
        <f t="shared" si="525"/>
        <v>15.5</v>
      </c>
      <c r="C471" s="88">
        <f t="shared" si="599"/>
        <v>14.74</v>
      </c>
      <c r="D471" s="92"/>
      <c r="E471" s="70">
        <f t="shared" si="526"/>
        <v>9.9035203142833501E+27</v>
      </c>
      <c r="F471" s="67">
        <f t="shared" si="598"/>
        <v>93.000000000000043</v>
      </c>
      <c r="G471" s="71">
        <v>465</v>
      </c>
      <c r="H471" s="76">
        <f t="shared" si="527"/>
        <v>465</v>
      </c>
      <c r="I471" s="76">
        <f t="shared" si="528"/>
        <v>10</v>
      </c>
      <c r="J471" s="76">
        <v>1</v>
      </c>
      <c r="K471" s="67">
        <f t="shared" si="529"/>
        <v>1</v>
      </c>
      <c r="L471" s="75">
        <f>L470*J471</f>
        <v>4.7804636142305282E+25</v>
      </c>
      <c r="M471" s="75">
        <f t="shared" si="530"/>
        <v>2.2229155806171957E+28</v>
      </c>
      <c r="N471" s="75">
        <f t="shared" si="531"/>
        <v>9.9035203142833501E+28</v>
      </c>
      <c r="O471" s="75">
        <f t="shared" si="532"/>
        <v>4.9517601571416752E+29</v>
      </c>
      <c r="P471" s="75">
        <f t="shared" si="533"/>
        <v>372736</v>
      </c>
      <c r="Q471" s="106">
        <f t="shared" si="524"/>
        <v>4.4551940706329587</v>
      </c>
      <c r="R471" s="79">
        <f>Q471/(($C471/K$3))</f>
        <v>0.30225197222747346</v>
      </c>
      <c r="S471" s="76">
        <f t="shared" si="534"/>
        <v>455</v>
      </c>
      <c r="T471" s="76">
        <f t="shared" si="535"/>
        <v>10</v>
      </c>
      <c r="U471" s="76">
        <v>1</v>
      </c>
      <c r="V471" s="67">
        <f t="shared" si="536"/>
        <v>1.05</v>
      </c>
      <c r="W471" s="75">
        <f>W470*U471</f>
        <v>3.1869757428203522E+24</v>
      </c>
      <c r="X471" s="75">
        <f t="shared" si="537"/>
        <v>1.5225776611324234E+27</v>
      </c>
      <c r="Y471" s="75">
        <f t="shared" si="538"/>
        <v>2.4758800785708358E+28</v>
      </c>
      <c r="Z471" s="75">
        <f t="shared" si="539"/>
        <v>4.9517601571416752E+29</v>
      </c>
      <c r="AA471" s="75">
        <f t="shared" si="540"/>
        <v>372736</v>
      </c>
      <c r="AB471" s="106">
        <f t="shared" si="541"/>
        <v>16.261108656548853</v>
      </c>
      <c r="AC471" s="79">
        <f>AB471/(($C471/V$3))</f>
        <v>1.1583557726849589</v>
      </c>
      <c r="AD471" s="76">
        <f t="shared" si="542"/>
        <v>430</v>
      </c>
      <c r="AE471" s="76">
        <f t="shared" si="543"/>
        <v>10</v>
      </c>
      <c r="AF471" s="76">
        <v>1</v>
      </c>
      <c r="AG471" s="67">
        <f t="shared" si="544"/>
        <v>1.175</v>
      </c>
      <c r="AH471" s="75">
        <f>AH470*AF471</f>
        <v>1.9918598392627201E+23</v>
      </c>
      <c r="AI471" s="75">
        <f t="shared" si="545"/>
        <v>1.0063871837874895E+26</v>
      </c>
      <c r="AJ471" s="75">
        <f t="shared" si="546"/>
        <v>7.737125245533848E+26</v>
      </c>
      <c r="AK471" s="75">
        <f t="shared" si="547"/>
        <v>4.9517601571416752E+29</v>
      </c>
      <c r="AL471" s="75">
        <f t="shared" si="548"/>
        <v>372736</v>
      </c>
      <c r="AM471" s="106">
        <f t="shared" si="549"/>
        <v>7.6880204459833754</v>
      </c>
      <c r="AN471" s="79">
        <f>AM471/(($C471/AG$3))</f>
        <v>0.6128510192693668</v>
      </c>
      <c r="AO471" s="76">
        <f t="shared" si="550"/>
        <v>400</v>
      </c>
      <c r="AP471" s="76">
        <f t="shared" si="551"/>
        <v>10</v>
      </c>
      <c r="AQ471" s="76">
        <v>15</v>
      </c>
      <c r="AR471" s="67">
        <f t="shared" si="552"/>
        <v>1.325</v>
      </c>
      <c r="AS471" s="75">
        <f>AS470*AQ471</f>
        <v>1.32790655950848E+22</v>
      </c>
      <c r="AT471" s="75">
        <f t="shared" si="553"/>
        <v>7.0379047653949434E+24</v>
      </c>
      <c r="AU471" s="75">
        <f t="shared" si="554"/>
        <v>1.2089258196146616E+25</v>
      </c>
      <c r="AV471" s="75">
        <f t="shared" si="555"/>
        <v>4.9517601571416752E+29</v>
      </c>
      <c r="AW471" s="75">
        <f t="shared" si="556"/>
        <v>372736</v>
      </c>
      <c r="AX471" s="106">
        <f t="shared" si="557"/>
        <v>1.7177354055128662</v>
      </c>
      <c r="AY471" s="79">
        <f>AX471/(($C471/AR$3))</f>
        <v>0.15440972946435194</v>
      </c>
      <c r="AZ471" s="76">
        <f t="shared" si="558"/>
        <v>363</v>
      </c>
      <c r="BA471" s="76">
        <f t="shared" si="559"/>
        <v>10</v>
      </c>
      <c r="BB471" s="76">
        <v>1</v>
      </c>
      <c r="BC471" s="67">
        <f t="shared" si="560"/>
        <v>1.51</v>
      </c>
      <c r="BD471" s="75">
        <f>BD470*BB471</f>
        <v>5.532943997952E+19</v>
      </c>
      <c r="BE471" s="75">
        <f t="shared" si="561"/>
        <v>3.0327725935974299E+22</v>
      </c>
      <c r="BF471" s="75">
        <f t="shared" si="562"/>
        <v>7.1577691112191365E+22</v>
      </c>
      <c r="BG471" s="75">
        <f t="shared" si="563"/>
        <v>4.9517601571416752E+29</v>
      </c>
      <c r="BH471" s="75">
        <f t="shared" si="564"/>
        <v>372736</v>
      </c>
      <c r="BI471" s="106">
        <f t="shared" si="565"/>
        <v>2.3601403963917704</v>
      </c>
      <c r="BJ471" s="79">
        <f>BI471/(($C471/BC$3))</f>
        <v>0.24177829026808503</v>
      </c>
      <c r="BK471" s="76">
        <f t="shared" si="566"/>
        <v>313</v>
      </c>
      <c r="BL471" s="76">
        <f t="shared" si="567"/>
        <v>10</v>
      </c>
      <c r="BM471" s="76">
        <v>1</v>
      </c>
      <c r="BN471" s="67">
        <f t="shared" si="568"/>
        <v>1.76</v>
      </c>
      <c r="BO471" s="75">
        <f>BO470*BM471</f>
        <v>1.639390814208E+16</v>
      </c>
      <c r="BP471" s="75">
        <f t="shared" si="569"/>
        <v>9.0310761173090304E+18</v>
      </c>
      <c r="BQ471" s="75">
        <f t="shared" si="570"/>
        <v>6.9900088976749158E+19</v>
      </c>
      <c r="BR471" s="75">
        <f t="shared" si="571"/>
        <v>4.9517601571416752E+29</v>
      </c>
      <c r="BS471" s="75">
        <f t="shared" si="572"/>
        <v>372736</v>
      </c>
      <c r="BT471" s="106">
        <f t="shared" si="573"/>
        <v>7.7399512603794918</v>
      </c>
      <c r="BU471" s="79">
        <f>BT471/(($C471/BN$3))</f>
        <v>0.92417328482143191</v>
      </c>
      <c r="BV471" s="76">
        <f t="shared" si="574"/>
        <v>258</v>
      </c>
      <c r="BW471" s="76">
        <f t="shared" si="575"/>
        <v>10</v>
      </c>
      <c r="BX471" s="76">
        <v>1</v>
      </c>
      <c r="BY471" s="67">
        <f t="shared" si="576"/>
        <v>2.0350000000000001</v>
      </c>
      <c r="BZ471" s="75">
        <f>BZ470*BX471</f>
        <v>5204415283200</v>
      </c>
      <c r="CA471" s="75">
        <f t="shared" si="577"/>
        <v>2732474156138496</v>
      </c>
      <c r="CB471" s="75">
        <f t="shared" si="578"/>
        <v>3.4130902820678168E+16</v>
      </c>
      <c r="CC471" s="75">
        <f t="shared" si="579"/>
        <v>4.9517601571416752E+29</v>
      </c>
      <c r="CD471" s="75">
        <f t="shared" si="580"/>
        <v>372736</v>
      </c>
      <c r="CE471" s="106">
        <f t="shared" si="581"/>
        <v>12.490841951424567</v>
      </c>
      <c r="CF471" s="79">
        <f>CE471/(($C471/BY$3))</f>
        <v>1.7244819112041381</v>
      </c>
      <c r="CG471" s="76">
        <f t="shared" si="582"/>
        <v>208</v>
      </c>
      <c r="CH471" s="76">
        <f t="shared" si="583"/>
        <v>10</v>
      </c>
      <c r="CI471" s="76">
        <v>1</v>
      </c>
      <c r="CJ471" s="67">
        <f t="shared" si="584"/>
        <v>2.2850000000000001</v>
      </c>
      <c r="CK471" s="75">
        <f>CK470*CI471</f>
        <v>26553139200</v>
      </c>
      <c r="CL471" s="75">
        <f t="shared" si="585"/>
        <v>12620175998976</v>
      </c>
      <c r="CM471" s="75">
        <f t="shared" si="586"/>
        <v>33330959785818.414</v>
      </c>
      <c r="CN471" s="75">
        <f t="shared" si="587"/>
        <v>4.9517601571416752E+29</v>
      </c>
      <c r="CO471" s="75">
        <f t="shared" si="588"/>
        <v>372736</v>
      </c>
      <c r="CP471" s="106">
        <f t="shared" si="589"/>
        <v>2.6410851788852141</v>
      </c>
      <c r="CQ471" s="79">
        <f>CP471/(($C471/CJ$3))</f>
        <v>0.40942195615690058</v>
      </c>
      <c r="CR471" s="76">
        <f t="shared" si="590"/>
        <v>145</v>
      </c>
      <c r="CS471" s="76">
        <f t="shared" si="591"/>
        <v>10</v>
      </c>
      <c r="CT471" s="76">
        <v>1</v>
      </c>
      <c r="CU471" s="67">
        <f t="shared" si="592"/>
        <v>2.6</v>
      </c>
      <c r="CV471" s="75">
        <f>CV470*CT471</f>
        <v>9676800</v>
      </c>
      <c r="CW471" s="75">
        <f t="shared" si="593"/>
        <v>3648153600</v>
      </c>
      <c r="CX471" s="75">
        <f t="shared" si="594"/>
        <v>5368709120.0000525</v>
      </c>
      <c r="CY471" s="75">
        <f t="shared" si="595"/>
        <v>4.9517601571416752E+29</v>
      </c>
      <c r="CZ471" s="75">
        <f t="shared" si="596"/>
        <v>372736</v>
      </c>
      <c r="DA471" s="106">
        <f t="shared" si="597"/>
        <v>1.4716236509340102</v>
      </c>
      <c r="DB471" s="79">
        <f>DA471/(($C471/CU$3))</f>
        <v>0.25958083395036813</v>
      </c>
    </row>
    <row r="472" spans="1:106">
      <c r="A472" s="67">
        <v>8192</v>
      </c>
      <c r="B472" s="67">
        <f t="shared" si="525"/>
        <v>15.533333333333333</v>
      </c>
      <c r="C472" s="88">
        <f t="shared" si="599"/>
        <v>14.74</v>
      </c>
      <c r="D472" s="92"/>
      <c r="E472" s="70">
        <f t="shared" si="526"/>
        <v>1.1376157493697002E+28</v>
      </c>
      <c r="F472" s="67">
        <f t="shared" si="598"/>
        <v>93.200000000000045</v>
      </c>
      <c r="G472" s="71">
        <v>466</v>
      </c>
      <c r="H472" s="76">
        <f t="shared" si="527"/>
        <v>466</v>
      </c>
      <c r="I472" s="76">
        <f t="shared" si="528"/>
        <v>10</v>
      </c>
      <c r="J472" s="76">
        <v>1</v>
      </c>
      <c r="K472" s="67">
        <f t="shared" si="529"/>
        <v>1</v>
      </c>
      <c r="L472" s="75">
        <f>L471*J472</f>
        <v>4.7804636142305282E+25</v>
      </c>
      <c r="M472" s="75">
        <f t="shared" si="530"/>
        <v>2.2276960442314261E+28</v>
      </c>
      <c r="N472" s="75">
        <f t="shared" si="531"/>
        <v>1.1376157493697002E+29</v>
      </c>
      <c r="O472" s="75">
        <f t="shared" si="532"/>
        <v>5.6880787468485007E+29</v>
      </c>
      <c r="P472" s="75">
        <f t="shared" si="533"/>
        <v>373009.06666666665</v>
      </c>
      <c r="Q472" s="106">
        <f t="shared" si="524"/>
        <v>5.1066919668665447</v>
      </c>
      <c r="R472" s="79">
        <f>Q472/(($C472/K$3))</f>
        <v>0.34645128676163806</v>
      </c>
      <c r="S472" s="76">
        <f t="shared" si="534"/>
        <v>456</v>
      </c>
      <c r="T472" s="76">
        <f t="shared" si="535"/>
        <v>10</v>
      </c>
      <c r="U472" s="76">
        <v>1</v>
      </c>
      <c r="V472" s="67">
        <f t="shared" si="536"/>
        <v>1.05</v>
      </c>
      <c r="W472" s="75">
        <f>W471*U472</f>
        <v>3.1869757428203522E+24</v>
      </c>
      <c r="X472" s="75">
        <f t="shared" si="537"/>
        <v>1.5259239856623849E+27</v>
      </c>
      <c r="Y472" s="75">
        <f t="shared" si="538"/>
        <v>2.8440393734242487E+28</v>
      </c>
      <c r="Z472" s="75">
        <f t="shared" si="539"/>
        <v>5.6880787468485007E+29</v>
      </c>
      <c r="AA472" s="75">
        <f t="shared" si="540"/>
        <v>373009.06666666665</v>
      </c>
      <c r="AB472" s="106">
        <f t="shared" si="541"/>
        <v>18.63814580638947</v>
      </c>
      <c r="AC472" s="79">
        <f>AB472/(($C472/V$3))</f>
        <v>1.3276833851227234</v>
      </c>
      <c r="AD472" s="76">
        <f t="shared" si="542"/>
        <v>431</v>
      </c>
      <c r="AE472" s="76">
        <f t="shared" si="543"/>
        <v>10</v>
      </c>
      <c r="AF472" s="76">
        <v>1</v>
      </c>
      <c r="AG472" s="67">
        <f t="shared" si="544"/>
        <v>1.175</v>
      </c>
      <c r="AH472" s="75">
        <f>AH471*AF472</f>
        <v>1.9918598392627201E+23</v>
      </c>
      <c r="AI472" s="75">
        <f t="shared" si="545"/>
        <v>1.0087276190986231E+26</v>
      </c>
      <c r="AJ472" s="75">
        <f t="shared" si="546"/>
        <v>8.8876230419507622E+26</v>
      </c>
      <c r="AK472" s="75">
        <f t="shared" si="547"/>
        <v>5.6880787468485007E+29</v>
      </c>
      <c r="AL472" s="75">
        <f t="shared" si="548"/>
        <v>373009.06666666665</v>
      </c>
      <c r="AM472" s="106">
        <f t="shared" si="549"/>
        <v>8.8107263781401635</v>
      </c>
      <c r="AN472" s="79">
        <f>AM472/(($C472/AG$3))</f>
        <v>0.70234759120181089</v>
      </c>
      <c r="AO472" s="76">
        <f t="shared" si="550"/>
        <v>401</v>
      </c>
      <c r="AP472" s="76">
        <f t="shared" si="551"/>
        <v>10</v>
      </c>
      <c r="AQ472" s="76">
        <v>1</v>
      </c>
      <c r="AR472" s="67">
        <f t="shared" si="552"/>
        <v>1.325</v>
      </c>
      <c r="AS472" s="75">
        <f>AS471*AQ472</f>
        <v>1.32790655950848E+22</v>
      </c>
      <c r="AT472" s="75">
        <f t="shared" si="553"/>
        <v>7.0554995273084314E+24</v>
      </c>
      <c r="AU472" s="75">
        <f t="shared" si="554"/>
        <v>1.3886911003048042E+25</v>
      </c>
      <c r="AV472" s="75">
        <f t="shared" si="555"/>
        <v>5.6880787468485007E+29</v>
      </c>
      <c r="AW472" s="75">
        <f t="shared" si="556"/>
        <v>373009.06666666665</v>
      </c>
      <c r="AX472" s="106">
        <f t="shared" si="557"/>
        <v>1.9682392365414407</v>
      </c>
      <c r="AY472" s="79">
        <f>AX472/(($C472/AR$3))</f>
        <v>0.17692788252492597</v>
      </c>
      <c r="AZ472" s="76">
        <f t="shared" si="558"/>
        <v>364</v>
      </c>
      <c r="BA472" s="76">
        <f t="shared" si="559"/>
        <v>10</v>
      </c>
      <c r="BB472" s="76">
        <v>1</v>
      </c>
      <c r="BC472" s="67">
        <f t="shared" si="560"/>
        <v>1.51</v>
      </c>
      <c r="BD472" s="75">
        <f>BD471*BB472</f>
        <v>5.532943997952E+19</v>
      </c>
      <c r="BE472" s="75">
        <f t="shared" si="561"/>
        <v>3.0411273390343372E+22</v>
      </c>
      <c r="BF472" s="75">
        <f t="shared" si="562"/>
        <v>8.2221176035060119E+22</v>
      </c>
      <c r="BG472" s="75">
        <f t="shared" si="563"/>
        <v>5.6880787468485007E+29</v>
      </c>
      <c r="BH472" s="75">
        <f t="shared" si="564"/>
        <v>373009.06666666665</v>
      </c>
      <c r="BI472" s="106">
        <f t="shared" si="565"/>
        <v>2.7036413431200872</v>
      </c>
      <c r="BJ472" s="79">
        <f>BI472/(($C472/BC$3))</f>
        <v>0.27696732890850284</v>
      </c>
      <c r="BK472" s="76">
        <f t="shared" si="566"/>
        <v>314</v>
      </c>
      <c r="BL472" s="76">
        <f t="shared" si="567"/>
        <v>10</v>
      </c>
      <c r="BM472" s="76">
        <v>1</v>
      </c>
      <c r="BN472" s="67">
        <f t="shared" si="568"/>
        <v>1.76</v>
      </c>
      <c r="BO472" s="75">
        <f>BO471*BM472</f>
        <v>1.639390814208E+16</v>
      </c>
      <c r="BP472" s="75">
        <f t="shared" si="569"/>
        <v>9.0599293956390912E+18</v>
      </c>
      <c r="BQ472" s="75">
        <f t="shared" si="570"/>
        <v>8.0294117221738119E+19</v>
      </c>
      <c r="BR472" s="75">
        <f t="shared" si="571"/>
        <v>5.6880787468485007E+29</v>
      </c>
      <c r="BS472" s="75">
        <f t="shared" si="572"/>
        <v>373009.06666666665</v>
      </c>
      <c r="BT472" s="106">
        <f t="shared" si="573"/>
        <v>8.8625544102349085</v>
      </c>
      <c r="BU472" s="79">
        <f>BT472/(($C472/BN$3))</f>
        <v>1.0582154519683473</v>
      </c>
      <c r="BV472" s="76">
        <f t="shared" si="574"/>
        <v>259</v>
      </c>
      <c r="BW472" s="76">
        <f t="shared" si="575"/>
        <v>10</v>
      </c>
      <c r="BX472" s="76">
        <v>1</v>
      </c>
      <c r="BY472" s="67">
        <f t="shared" si="576"/>
        <v>2.0350000000000001</v>
      </c>
      <c r="BZ472" s="75">
        <f>BZ471*BX472</f>
        <v>5204415283200</v>
      </c>
      <c r="CA472" s="75">
        <f t="shared" si="577"/>
        <v>2743065141239808</v>
      </c>
      <c r="CB472" s="75">
        <f t="shared" si="578"/>
        <v>3.920611192467668E+16</v>
      </c>
      <c r="CC472" s="75">
        <f t="shared" si="579"/>
        <v>5.6880787468485007E+29</v>
      </c>
      <c r="CD472" s="75">
        <f t="shared" si="580"/>
        <v>373009.06666666665</v>
      </c>
      <c r="CE472" s="106">
        <f t="shared" si="581"/>
        <v>14.292811109457043</v>
      </c>
      <c r="CF472" s="79">
        <f>CE472/(($C472/BY$3))</f>
        <v>1.9732612352608605</v>
      </c>
      <c r="CG472" s="76">
        <f t="shared" si="582"/>
        <v>209</v>
      </c>
      <c r="CH472" s="76">
        <f t="shared" si="583"/>
        <v>10</v>
      </c>
      <c r="CI472" s="76">
        <v>1</v>
      </c>
      <c r="CJ472" s="67">
        <f t="shared" si="584"/>
        <v>2.2850000000000001</v>
      </c>
      <c r="CK472" s="75">
        <f>CK471*CI472</f>
        <v>26553139200</v>
      </c>
      <c r="CL472" s="75">
        <f t="shared" si="585"/>
        <v>12680849922048</v>
      </c>
      <c r="CM472" s="75">
        <f t="shared" si="586"/>
        <v>38287218676441.945</v>
      </c>
      <c r="CN472" s="75">
        <f t="shared" si="587"/>
        <v>5.6880787468485007E+29</v>
      </c>
      <c r="CO472" s="75">
        <f t="shared" si="588"/>
        <v>373009.06666666665</v>
      </c>
      <c r="CP472" s="106">
        <f t="shared" si="589"/>
        <v>3.0192943621131061</v>
      </c>
      <c r="CQ472" s="79">
        <f>CP472/(($C472/CJ$3))</f>
        <v>0.46805207716610908</v>
      </c>
      <c r="CR472" s="76">
        <f t="shared" si="590"/>
        <v>146</v>
      </c>
      <c r="CS472" s="76">
        <f t="shared" si="591"/>
        <v>10</v>
      </c>
      <c r="CT472" s="76">
        <v>1</v>
      </c>
      <c r="CU472" s="67">
        <f t="shared" si="592"/>
        <v>2.6</v>
      </c>
      <c r="CV472" s="75">
        <f>CV471*CT472</f>
        <v>9676800</v>
      </c>
      <c r="CW472" s="75">
        <f t="shared" si="593"/>
        <v>3673313280</v>
      </c>
      <c r="CX472" s="75">
        <f t="shared" si="594"/>
        <v>6167027334.6016397</v>
      </c>
      <c r="CY472" s="75">
        <f t="shared" si="595"/>
        <v>5.6880787468485007E+29</v>
      </c>
      <c r="CZ472" s="75">
        <f t="shared" si="596"/>
        <v>373009.06666666665</v>
      </c>
      <c r="DA472" s="106">
        <f t="shared" si="597"/>
        <v>1.6788732309272678</v>
      </c>
      <c r="DB472" s="79">
        <f>DA472/(($C472/CU$3))</f>
        <v>0.29613774765338507</v>
      </c>
    </row>
    <row r="473" spans="1:106">
      <c r="A473" s="67">
        <v>8192</v>
      </c>
      <c r="B473" s="67">
        <f t="shared" si="525"/>
        <v>15.566666666666666</v>
      </c>
      <c r="C473" s="88">
        <f t="shared" si="599"/>
        <v>14.74</v>
      </c>
      <c r="D473" s="92"/>
      <c r="E473" s="70">
        <f t="shared" si="526"/>
        <v>1.306777339919694E+28</v>
      </c>
      <c r="F473" s="67">
        <f t="shared" si="598"/>
        <v>93.400000000000048</v>
      </c>
      <c r="G473" s="71">
        <v>467</v>
      </c>
      <c r="H473" s="76">
        <f t="shared" si="527"/>
        <v>467</v>
      </c>
      <c r="I473" s="76">
        <f t="shared" si="528"/>
        <v>10</v>
      </c>
      <c r="J473" s="76">
        <v>1</v>
      </c>
      <c r="K473" s="67">
        <f t="shared" si="529"/>
        <v>1</v>
      </c>
      <c r="L473" s="75">
        <f>L472*J473</f>
        <v>4.7804636142305282E+25</v>
      </c>
      <c r="M473" s="75">
        <f t="shared" si="530"/>
        <v>2.2324765078456564E+28</v>
      </c>
      <c r="N473" s="75">
        <f t="shared" si="531"/>
        <v>1.306777339919694E+29</v>
      </c>
      <c r="O473" s="75">
        <f t="shared" si="532"/>
        <v>6.5338866995984703E+29</v>
      </c>
      <c r="P473" s="75">
        <f t="shared" si="533"/>
        <v>373282.1333333333</v>
      </c>
      <c r="Q473" s="106">
        <f t="shared" ref="Q473:Q536" si="600">N473/M473</f>
        <v>5.8534875297780236</v>
      </c>
      <c r="R473" s="79">
        <f>Q473/(($C473/K$3))</f>
        <v>0.39711584326852262</v>
      </c>
      <c r="S473" s="76">
        <f t="shared" si="534"/>
        <v>457</v>
      </c>
      <c r="T473" s="76">
        <f t="shared" si="535"/>
        <v>10</v>
      </c>
      <c r="U473" s="76">
        <v>1</v>
      </c>
      <c r="V473" s="67">
        <f t="shared" si="536"/>
        <v>1.05</v>
      </c>
      <c r="W473" s="75">
        <f>W472*U473</f>
        <v>3.1869757428203522E+24</v>
      </c>
      <c r="X473" s="75">
        <f t="shared" si="537"/>
        <v>1.5292703101923458E+27</v>
      </c>
      <c r="Y473" s="75">
        <f t="shared" si="538"/>
        <v>3.2669433497992332E+28</v>
      </c>
      <c r="Z473" s="75">
        <f t="shared" si="539"/>
        <v>6.5338866995984703E+29</v>
      </c>
      <c r="AA473" s="75">
        <f t="shared" si="540"/>
        <v>373282.1333333333</v>
      </c>
      <c r="AB473" s="106">
        <f t="shared" si="541"/>
        <v>21.362759271696902</v>
      </c>
      <c r="AC473" s="79">
        <f>AB473/(($C473/V$3))</f>
        <v>1.5217705044288838</v>
      </c>
      <c r="AD473" s="76">
        <f t="shared" si="542"/>
        <v>432</v>
      </c>
      <c r="AE473" s="76">
        <f t="shared" si="543"/>
        <v>10</v>
      </c>
      <c r="AF473" s="76">
        <v>1</v>
      </c>
      <c r="AG473" s="67">
        <f t="shared" si="544"/>
        <v>1.175</v>
      </c>
      <c r="AH473" s="75">
        <f>AH472*AF473</f>
        <v>1.9918598392627201E+23</v>
      </c>
      <c r="AI473" s="75">
        <f t="shared" si="545"/>
        <v>1.0110680544097567E+26</v>
      </c>
      <c r="AJ473" s="75">
        <f t="shared" si="546"/>
        <v>1.0209197968122586E+27</v>
      </c>
      <c r="AK473" s="75">
        <f t="shared" si="547"/>
        <v>6.5338866995984703E+29</v>
      </c>
      <c r="AL473" s="75">
        <f t="shared" si="548"/>
        <v>373282.1333333333</v>
      </c>
      <c r="AM473" s="106">
        <f t="shared" si="549"/>
        <v>10.097438964266884</v>
      </c>
      <c r="AN473" s="79">
        <f>AM473/(($C473/AG$3))</f>
        <v>0.80491796356944301</v>
      </c>
      <c r="AO473" s="76">
        <f t="shared" si="550"/>
        <v>402</v>
      </c>
      <c r="AP473" s="76">
        <f t="shared" si="551"/>
        <v>10</v>
      </c>
      <c r="AQ473" s="76">
        <v>1</v>
      </c>
      <c r="AR473" s="67">
        <f t="shared" si="552"/>
        <v>1.325</v>
      </c>
      <c r="AS473" s="75">
        <f>AS472*AQ473</f>
        <v>1.32790655950848E+22</v>
      </c>
      <c r="AT473" s="75">
        <f t="shared" si="553"/>
        <v>7.0730942892219183E+24</v>
      </c>
      <c r="AU473" s="75">
        <f t="shared" si="554"/>
        <v>1.5951871825191511E+25</v>
      </c>
      <c r="AV473" s="75">
        <f t="shared" si="555"/>
        <v>6.5338866995984703E+29</v>
      </c>
      <c r="AW473" s="75">
        <f t="shared" si="556"/>
        <v>373282.1333333333</v>
      </c>
      <c r="AX473" s="106">
        <f t="shared" si="557"/>
        <v>2.2552890111332462</v>
      </c>
      <c r="AY473" s="79">
        <f>AX473/(($C473/AR$3))</f>
        <v>0.20273120351096005</v>
      </c>
      <c r="AZ473" s="76">
        <f t="shared" si="558"/>
        <v>365</v>
      </c>
      <c r="BA473" s="76">
        <f t="shared" si="559"/>
        <v>10</v>
      </c>
      <c r="BB473" s="76">
        <v>1</v>
      </c>
      <c r="BC473" s="67">
        <f t="shared" si="560"/>
        <v>1.51</v>
      </c>
      <c r="BD473" s="75">
        <f>BD472*BB473</f>
        <v>5.532943997952E+19</v>
      </c>
      <c r="BE473" s="75">
        <f t="shared" si="561"/>
        <v>3.0494820844712445E+22</v>
      </c>
      <c r="BF473" s="75">
        <f t="shared" si="562"/>
        <v>9.444732965739522E+22</v>
      </c>
      <c r="BG473" s="75">
        <f t="shared" si="563"/>
        <v>6.5338866995984703E+29</v>
      </c>
      <c r="BH473" s="75">
        <f t="shared" si="564"/>
        <v>373282.1333333333</v>
      </c>
      <c r="BI473" s="106">
        <f t="shared" si="565"/>
        <v>3.0971596828965016</v>
      </c>
      <c r="BJ473" s="79">
        <f>BI473/(($C473/BC$3))</f>
        <v>0.31728026602264026</v>
      </c>
      <c r="BK473" s="76">
        <f t="shared" si="566"/>
        <v>315</v>
      </c>
      <c r="BL473" s="76">
        <f t="shared" si="567"/>
        <v>10</v>
      </c>
      <c r="BM473" s="76">
        <v>1</v>
      </c>
      <c r="BN473" s="67">
        <f t="shared" si="568"/>
        <v>1.76</v>
      </c>
      <c r="BO473" s="75">
        <f>BO472*BM473</f>
        <v>1.639390814208E+16</v>
      </c>
      <c r="BP473" s="75">
        <f t="shared" si="569"/>
        <v>9.088782673969152E+18</v>
      </c>
      <c r="BQ473" s="75">
        <f t="shared" si="570"/>
        <v>9.2233720368549691E+19</v>
      </c>
      <c r="BR473" s="75">
        <f t="shared" si="571"/>
        <v>6.5338866995984703E+29</v>
      </c>
      <c r="BS473" s="75">
        <f t="shared" si="572"/>
        <v>373282.1333333333</v>
      </c>
      <c r="BT473" s="106">
        <f t="shared" si="573"/>
        <v>10.148082936641547</v>
      </c>
      <c r="BU473" s="79">
        <f>BT473/(($C473/BN$3))</f>
        <v>1.2117113954198862</v>
      </c>
      <c r="BV473" s="76">
        <f t="shared" si="574"/>
        <v>260</v>
      </c>
      <c r="BW473" s="76">
        <f t="shared" si="575"/>
        <v>10</v>
      </c>
      <c r="BX473" s="76">
        <v>14</v>
      </c>
      <c r="BY473" s="67">
        <f t="shared" si="576"/>
        <v>2.0350000000000001</v>
      </c>
      <c r="BZ473" s="75">
        <f>BZ472*BX473</f>
        <v>72861813964800</v>
      </c>
      <c r="CA473" s="75">
        <f t="shared" si="577"/>
        <v>3.855118576877568E+16</v>
      </c>
      <c r="CB473" s="75">
        <f t="shared" si="578"/>
        <v>4.5035996273705744E+16</v>
      </c>
      <c r="CC473" s="75">
        <f t="shared" si="579"/>
        <v>6.5338866995984703E+29</v>
      </c>
      <c r="CD473" s="75">
        <f t="shared" si="580"/>
        <v>373282.1333333333</v>
      </c>
      <c r="CE473" s="106">
        <f t="shared" si="581"/>
        <v>1.1682129972298387</v>
      </c>
      <c r="CF473" s="79">
        <f>CE473/(($C473/BY$3))</f>
        <v>0.16128313767725386</v>
      </c>
      <c r="CG473" s="76">
        <f t="shared" si="582"/>
        <v>210</v>
      </c>
      <c r="CH473" s="76">
        <f t="shared" si="583"/>
        <v>10</v>
      </c>
      <c r="CI473" s="76">
        <v>1</v>
      </c>
      <c r="CJ473" s="67">
        <f t="shared" si="584"/>
        <v>2.2850000000000001</v>
      </c>
      <c r="CK473" s="75">
        <f>CK472*CI473</f>
        <v>26553139200</v>
      </c>
      <c r="CL473" s="75">
        <f t="shared" si="585"/>
        <v>12741523845120</v>
      </c>
      <c r="CM473" s="75">
        <f t="shared" si="586"/>
        <v>43980465111040.617</v>
      </c>
      <c r="CN473" s="75">
        <f t="shared" si="587"/>
        <v>6.5338866995984703E+29</v>
      </c>
      <c r="CO473" s="75">
        <f t="shared" si="588"/>
        <v>373282.1333333333</v>
      </c>
      <c r="CP473" s="106">
        <f t="shared" si="589"/>
        <v>3.4517429505015698</v>
      </c>
      <c r="CQ473" s="79">
        <f>CP473/(($C473/CJ$3))</f>
        <v>0.53509040989797063</v>
      </c>
      <c r="CR473" s="76">
        <f t="shared" si="590"/>
        <v>147</v>
      </c>
      <c r="CS473" s="76">
        <f t="shared" si="591"/>
        <v>10</v>
      </c>
      <c r="CT473" s="76">
        <v>1</v>
      </c>
      <c r="CU473" s="67">
        <f t="shared" si="592"/>
        <v>2.6</v>
      </c>
      <c r="CV473" s="75">
        <f>CV472*CT473</f>
        <v>9676800</v>
      </c>
      <c r="CW473" s="75">
        <f t="shared" si="593"/>
        <v>3698472960</v>
      </c>
      <c r="CX473" s="75">
        <f t="shared" si="594"/>
        <v>7084054154.4786539</v>
      </c>
      <c r="CY473" s="75">
        <f t="shared" si="595"/>
        <v>6.5338866995984703E+29</v>
      </c>
      <c r="CZ473" s="75">
        <f t="shared" si="596"/>
        <v>373282.1333333333</v>
      </c>
      <c r="DA473" s="106">
        <f t="shared" si="597"/>
        <v>1.9153997422976032</v>
      </c>
      <c r="DB473" s="79">
        <f>DA473/(($C473/CU$3))</f>
        <v>0.33785884192495036</v>
      </c>
    </row>
    <row r="474" spans="1:106">
      <c r="A474" s="67">
        <v>8192</v>
      </c>
      <c r="B474" s="67">
        <f t="shared" si="525"/>
        <v>15.6</v>
      </c>
      <c r="C474" s="88">
        <f t="shared" si="599"/>
        <v>14.74</v>
      </c>
      <c r="D474" s="92"/>
      <c r="E474" s="70">
        <f t="shared" si="526"/>
        <v>1.5010929807131541E+28</v>
      </c>
      <c r="F474" s="67">
        <f t="shared" si="598"/>
        <v>93.600000000000051</v>
      </c>
      <c r="G474" s="71">
        <v>468</v>
      </c>
      <c r="H474" s="76">
        <f t="shared" si="527"/>
        <v>468</v>
      </c>
      <c r="I474" s="76">
        <f t="shared" si="528"/>
        <v>10</v>
      </c>
      <c r="J474" s="76">
        <v>1</v>
      </c>
      <c r="K474" s="67">
        <f t="shared" si="529"/>
        <v>1</v>
      </c>
      <c r="L474" s="75">
        <f>L473*J474</f>
        <v>4.7804636142305282E+25</v>
      </c>
      <c r="M474" s="75">
        <f t="shared" si="530"/>
        <v>2.2372569714598873E+28</v>
      </c>
      <c r="N474" s="75">
        <f t="shared" si="531"/>
        <v>1.501092980713154E+29</v>
      </c>
      <c r="O474" s="75">
        <f t="shared" si="532"/>
        <v>7.5054649035657704E+29</v>
      </c>
      <c r="P474" s="75">
        <f t="shared" si="533"/>
        <v>373555.20000000001</v>
      </c>
      <c r="Q474" s="106">
        <f t="shared" si="600"/>
        <v>6.7095242069293413</v>
      </c>
      <c r="R474" s="79">
        <f>Q474/(($C474/K$3))</f>
        <v>0.45519160155558624</v>
      </c>
      <c r="S474" s="76">
        <f t="shared" si="534"/>
        <v>458</v>
      </c>
      <c r="T474" s="76">
        <f t="shared" si="535"/>
        <v>10</v>
      </c>
      <c r="U474" s="76">
        <v>1</v>
      </c>
      <c r="V474" s="67">
        <f t="shared" si="536"/>
        <v>1.05</v>
      </c>
      <c r="W474" s="75">
        <f>W473*U474</f>
        <v>3.1869757428203522E+24</v>
      </c>
      <c r="X474" s="75">
        <f t="shared" si="537"/>
        <v>1.5326166347223073E+27</v>
      </c>
      <c r="Y474" s="75">
        <f t="shared" si="538"/>
        <v>3.7527324517828833E+28</v>
      </c>
      <c r="Z474" s="75">
        <f t="shared" si="539"/>
        <v>7.5054649035657704E+29</v>
      </c>
      <c r="AA474" s="75">
        <f t="shared" si="540"/>
        <v>373555.20000000001</v>
      </c>
      <c r="AB474" s="106">
        <f t="shared" si="541"/>
        <v>24.485787030902451</v>
      </c>
      <c r="AC474" s="79">
        <f>AB474/(($C474/V$3))</f>
        <v>1.7442385605459683</v>
      </c>
      <c r="AD474" s="76">
        <f t="shared" si="542"/>
        <v>433</v>
      </c>
      <c r="AE474" s="76">
        <f t="shared" si="543"/>
        <v>10</v>
      </c>
      <c r="AF474" s="76">
        <v>1</v>
      </c>
      <c r="AG474" s="67">
        <f t="shared" si="544"/>
        <v>1.175</v>
      </c>
      <c r="AH474" s="75">
        <f>AH473*AF474</f>
        <v>1.9918598392627201E+23</v>
      </c>
      <c r="AI474" s="75">
        <f t="shared" si="545"/>
        <v>1.0134084897208904E+26</v>
      </c>
      <c r="AJ474" s="75">
        <f t="shared" si="546"/>
        <v>1.1727288911821488E+27</v>
      </c>
      <c r="AK474" s="75">
        <f t="shared" si="547"/>
        <v>7.5054649035657704E+29</v>
      </c>
      <c r="AL474" s="75">
        <f t="shared" si="548"/>
        <v>373555.20000000001</v>
      </c>
      <c r="AM474" s="106">
        <f t="shared" si="549"/>
        <v>11.572124203391446</v>
      </c>
      <c r="AN474" s="79">
        <f>AM474/(($C474/AG$3))</f>
        <v>0.92247258744809701</v>
      </c>
      <c r="AO474" s="76">
        <f t="shared" si="550"/>
        <v>403</v>
      </c>
      <c r="AP474" s="76">
        <f t="shared" si="551"/>
        <v>10</v>
      </c>
      <c r="AQ474" s="76">
        <v>1</v>
      </c>
      <c r="AR474" s="67">
        <f t="shared" si="552"/>
        <v>1.325</v>
      </c>
      <c r="AS474" s="75">
        <f>AS473*AQ474</f>
        <v>1.32790655950848E+22</v>
      </c>
      <c r="AT474" s="75">
        <f t="shared" si="553"/>
        <v>7.0906890511354052E+24</v>
      </c>
      <c r="AU474" s="75">
        <f t="shared" si="554"/>
        <v>1.8323888924721041E+25</v>
      </c>
      <c r="AV474" s="75">
        <f t="shared" si="555"/>
        <v>7.5054649035657704E+29</v>
      </c>
      <c r="AW474" s="75">
        <f t="shared" si="556"/>
        <v>373555.20000000001</v>
      </c>
      <c r="AX474" s="106">
        <f t="shared" si="557"/>
        <v>2.5842183732181723</v>
      </c>
      <c r="AY474" s="79">
        <f>AX474/(($C474/AR$3))</f>
        <v>0.23229914141886554</v>
      </c>
      <c r="AZ474" s="76">
        <f t="shared" si="558"/>
        <v>366</v>
      </c>
      <c r="BA474" s="76">
        <f t="shared" si="559"/>
        <v>10</v>
      </c>
      <c r="BB474" s="76">
        <v>1</v>
      </c>
      <c r="BC474" s="67">
        <f t="shared" si="560"/>
        <v>1.51</v>
      </c>
      <c r="BD474" s="75">
        <f>BD473*BB474</f>
        <v>5.532943997952E+19</v>
      </c>
      <c r="BE474" s="75">
        <f t="shared" si="561"/>
        <v>3.0578368299081526E+22</v>
      </c>
      <c r="BF474" s="75">
        <f t="shared" si="562"/>
        <v>1.0849149221131256E+23</v>
      </c>
      <c r="BG474" s="75">
        <f t="shared" si="563"/>
        <v>7.5054649035657704E+29</v>
      </c>
      <c r="BH474" s="75">
        <f t="shared" si="564"/>
        <v>373555.20000000001</v>
      </c>
      <c r="BI474" s="106">
        <f t="shared" si="565"/>
        <v>3.5479817350022333</v>
      </c>
      <c r="BJ474" s="79">
        <f>BI474/(($C474/BC$3))</f>
        <v>0.36346352916237262</v>
      </c>
      <c r="BK474" s="76">
        <f t="shared" si="566"/>
        <v>316</v>
      </c>
      <c r="BL474" s="76">
        <f t="shared" si="567"/>
        <v>10</v>
      </c>
      <c r="BM474" s="76">
        <v>1</v>
      </c>
      <c r="BN474" s="67">
        <f t="shared" si="568"/>
        <v>1.76</v>
      </c>
      <c r="BO474" s="75">
        <f>BO473*BM474</f>
        <v>1.639390814208E+16</v>
      </c>
      <c r="BP474" s="75">
        <f t="shared" si="569"/>
        <v>9.1176359522992128E+18</v>
      </c>
      <c r="BQ474" s="75">
        <f t="shared" si="570"/>
        <v>1.0594872286260956E+20</v>
      </c>
      <c r="BR474" s="75">
        <f t="shared" si="571"/>
        <v>7.5054649035657704E+29</v>
      </c>
      <c r="BS474" s="75">
        <f t="shared" si="572"/>
        <v>373555.20000000001</v>
      </c>
      <c r="BT474" s="106">
        <f t="shared" si="573"/>
        <v>11.620196662479406</v>
      </c>
      <c r="BU474" s="79">
        <f>BT474/(($C474/BN$3))</f>
        <v>1.3874861686542574</v>
      </c>
      <c r="BV474" s="76">
        <f t="shared" si="574"/>
        <v>261</v>
      </c>
      <c r="BW474" s="76">
        <f t="shared" si="575"/>
        <v>10</v>
      </c>
      <c r="BX474" s="76">
        <v>1</v>
      </c>
      <c r="BY474" s="67">
        <f t="shared" si="576"/>
        <v>2.0350000000000001</v>
      </c>
      <c r="BZ474" s="75">
        <f>BZ473*BX474</f>
        <v>72861813964800</v>
      </c>
      <c r="CA474" s="75">
        <f t="shared" si="577"/>
        <v>3.8699459560194048E+16</v>
      </c>
      <c r="CB474" s="75">
        <f t="shared" si="578"/>
        <v>5.1732774835258384E+16</v>
      </c>
      <c r="CC474" s="75">
        <f t="shared" si="579"/>
        <v>7.5054649035657704E+29</v>
      </c>
      <c r="CD474" s="75">
        <f t="shared" si="580"/>
        <v>373555.20000000001</v>
      </c>
      <c r="CE474" s="106">
        <f t="shared" si="581"/>
        <v>1.3367828756055886</v>
      </c>
      <c r="CF474" s="79">
        <f>CE474/(($C474/BY$3))</f>
        <v>0.18455584476644321</v>
      </c>
      <c r="CG474" s="76">
        <f t="shared" si="582"/>
        <v>211</v>
      </c>
      <c r="CH474" s="76">
        <f t="shared" si="583"/>
        <v>10</v>
      </c>
      <c r="CI474" s="76">
        <v>1</v>
      </c>
      <c r="CJ474" s="67">
        <f t="shared" si="584"/>
        <v>2.2850000000000001</v>
      </c>
      <c r="CK474" s="75">
        <f>CK473*CI474</f>
        <v>26553139200</v>
      </c>
      <c r="CL474" s="75">
        <f t="shared" si="585"/>
        <v>12802197768192</v>
      </c>
      <c r="CM474" s="75">
        <f t="shared" si="586"/>
        <v>50520287925056.844</v>
      </c>
      <c r="CN474" s="75">
        <f t="shared" si="587"/>
        <v>7.5054649035657704E+29</v>
      </c>
      <c r="CO474" s="75">
        <f t="shared" si="588"/>
        <v>373555.20000000001</v>
      </c>
      <c r="CP474" s="106">
        <f t="shared" si="589"/>
        <v>3.9462199256582497</v>
      </c>
      <c r="CQ474" s="79">
        <f>CP474/(($C474/CJ$3))</f>
        <v>0.61174440502911132</v>
      </c>
      <c r="CR474" s="76">
        <f t="shared" si="590"/>
        <v>148</v>
      </c>
      <c r="CS474" s="76">
        <f t="shared" si="591"/>
        <v>10</v>
      </c>
      <c r="CT474" s="76">
        <v>1</v>
      </c>
      <c r="CU474" s="67">
        <f t="shared" si="592"/>
        <v>2.6</v>
      </c>
      <c r="CV474" s="75">
        <f>CV473*CT474</f>
        <v>9676800</v>
      </c>
      <c r="CW474" s="75">
        <f t="shared" si="593"/>
        <v>3723632640</v>
      </c>
      <c r="CX474" s="75">
        <f t="shared" si="594"/>
        <v>8137441353.9595413</v>
      </c>
      <c r="CY474" s="75">
        <f t="shared" si="595"/>
        <v>7.5054649035657704E+29</v>
      </c>
      <c r="CZ474" s="75">
        <f t="shared" si="596"/>
        <v>373555.20000000001</v>
      </c>
      <c r="DA474" s="106">
        <f t="shared" si="597"/>
        <v>2.1853502052123868</v>
      </c>
      <c r="DB474" s="79">
        <f>DA474/(($C474/CU$3))</f>
        <v>0.38547561285971543</v>
      </c>
    </row>
    <row r="475" spans="1:106">
      <c r="A475" s="67">
        <v>8192</v>
      </c>
      <c r="B475" s="67">
        <f t="shared" si="525"/>
        <v>15.633333333333333</v>
      </c>
      <c r="C475" s="88">
        <f t="shared" si="599"/>
        <v>14.74</v>
      </c>
      <c r="D475" s="92"/>
      <c r="E475" s="70">
        <f t="shared" si="526"/>
        <v>1.724303037642796E+28</v>
      </c>
      <c r="F475" s="67">
        <f t="shared" si="598"/>
        <v>93.80000000000004</v>
      </c>
      <c r="G475" s="71">
        <v>469</v>
      </c>
      <c r="H475" s="76">
        <f t="shared" si="527"/>
        <v>469</v>
      </c>
      <c r="I475" s="76">
        <f t="shared" si="528"/>
        <v>10</v>
      </c>
      <c r="J475" s="76">
        <v>1</v>
      </c>
      <c r="K475" s="67">
        <f t="shared" si="529"/>
        <v>1</v>
      </c>
      <c r="L475" s="75">
        <f>L474*J475</f>
        <v>4.7804636142305282E+25</v>
      </c>
      <c r="M475" s="75">
        <f t="shared" si="530"/>
        <v>2.2420374350741177E+28</v>
      </c>
      <c r="N475" s="75">
        <f t="shared" si="531"/>
        <v>1.724303037642796E+29</v>
      </c>
      <c r="O475" s="75">
        <f t="shared" si="532"/>
        <v>8.6215151882139794E+29</v>
      </c>
      <c r="P475" s="75">
        <f t="shared" si="533"/>
        <v>373828.26666666666</v>
      </c>
      <c r="Q475" s="106">
        <f t="shared" si="600"/>
        <v>7.6907861156466089</v>
      </c>
      <c r="R475" s="79">
        <f>Q475/(($C475/K$3))</f>
        <v>0.52176296578335202</v>
      </c>
      <c r="S475" s="76">
        <f t="shared" si="534"/>
        <v>459</v>
      </c>
      <c r="T475" s="76">
        <f t="shared" si="535"/>
        <v>10</v>
      </c>
      <c r="U475" s="76">
        <v>1</v>
      </c>
      <c r="V475" s="67">
        <f t="shared" si="536"/>
        <v>1.05</v>
      </c>
      <c r="W475" s="75">
        <f>W474*U475</f>
        <v>3.1869757428203522E+24</v>
      </c>
      <c r="X475" s="75">
        <f t="shared" si="537"/>
        <v>1.5359629592522688E+27</v>
      </c>
      <c r="Y475" s="75">
        <f t="shared" si="538"/>
        <v>4.3107575941069864E+28</v>
      </c>
      <c r="Z475" s="75">
        <f t="shared" si="539"/>
        <v>8.6215151882139794E+29</v>
      </c>
      <c r="AA475" s="75">
        <f t="shared" si="540"/>
        <v>373828.26666666666</v>
      </c>
      <c r="AB475" s="106">
        <f t="shared" si="541"/>
        <v>28.06550488825285</v>
      </c>
      <c r="AC475" s="79">
        <f>AB475/(($C475/V$3))</f>
        <v>1.9992388149705218</v>
      </c>
      <c r="AD475" s="76">
        <f t="shared" si="542"/>
        <v>434</v>
      </c>
      <c r="AE475" s="76">
        <f t="shared" si="543"/>
        <v>10</v>
      </c>
      <c r="AF475" s="76">
        <v>1</v>
      </c>
      <c r="AG475" s="67">
        <f t="shared" si="544"/>
        <v>1.175</v>
      </c>
      <c r="AH475" s="75">
        <f>AH474*AF475</f>
        <v>1.9918598392627201E+23</v>
      </c>
      <c r="AI475" s="75">
        <f t="shared" si="545"/>
        <v>1.0157489250320242E+26</v>
      </c>
      <c r="AJ475" s="75">
        <f t="shared" si="546"/>
        <v>1.3471117481584313E+27</v>
      </c>
      <c r="AK475" s="75">
        <f t="shared" si="547"/>
        <v>8.6215151882139794E+29</v>
      </c>
      <c r="AL475" s="75">
        <f t="shared" si="548"/>
        <v>373828.26666666666</v>
      </c>
      <c r="AM475" s="106">
        <f t="shared" si="549"/>
        <v>13.262251280413219</v>
      </c>
      <c r="AN475" s="79">
        <f>AM475/(($C475/AG$3))</f>
        <v>1.0572011705892492</v>
      </c>
      <c r="AO475" s="76">
        <f t="shared" si="550"/>
        <v>404</v>
      </c>
      <c r="AP475" s="76">
        <f t="shared" si="551"/>
        <v>10</v>
      </c>
      <c r="AQ475" s="76">
        <v>1</v>
      </c>
      <c r="AR475" s="67">
        <f t="shared" si="552"/>
        <v>1.325</v>
      </c>
      <c r="AS475" s="75">
        <f>AS474*AQ475</f>
        <v>1.32790655950848E+22</v>
      </c>
      <c r="AT475" s="75">
        <f t="shared" si="553"/>
        <v>7.1082838130488932E+24</v>
      </c>
      <c r="AU475" s="75">
        <f t="shared" si="554"/>
        <v>2.1048621064975446E+25</v>
      </c>
      <c r="AV475" s="75">
        <f t="shared" si="555"/>
        <v>8.6215151882139794E+29</v>
      </c>
      <c r="AW475" s="75">
        <f t="shared" si="556"/>
        <v>373828.26666666666</v>
      </c>
      <c r="AX475" s="106">
        <f t="shared" si="557"/>
        <v>2.9611396531939049</v>
      </c>
      <c r="AY475" s="79">
        <f>AX475/(($C475/AR$3))</f>
        <v>0.26618114250216579</v>
      </c>
      <c r="AZ475" s="76">
        <f t="shared" si="558"/>
        <v>367</v>
      </c>
      <c r="BA475" s="76">
        <f t="shared" si="559"/>
        <v>10</v>
      </c>
      <c r="BB475" s="76">
        <v>1</v>
      </c>
      <c r="BC475" s="67">
        <f t="shared" si="560"/>
        <v>1.51</v>
      </c>
      <c r="BD475" s="75">
        <f>BD474*BB475</f>
        <v>5.532943997952E+19</v>
      </c>
      <c r="BE475" s="75">
        <f t="shared" si="561"/>
        <v>3.0661915753450599E+22</v>
      </c>
      <c r="BF475" s="75">
        <f t="shared" si="562"/>
        <v>1.2462399863430836E+23</v>
      </c>
      <c r="BG475" s="75">
        <f t="shared" si="563"/>
        <v>8.6215151882139794E+29</v>
      </c>
      <c r="BH475" s="75">
        <f t="shared" si="564"/>
        <v>373828.26666666666</v>
      </c>
      <c r="BI475" s="106">
        <f t="shared" si="565"/>
        <v>4.0644557123043938</v>
      </c>
      <c r="BJ475" s="79">
        <f>BI475/(($C475/BC$3))</f>
        <v>0.4163723287367459</v>
      </c>
      <c r="BK475" s="76">
        <f t="shared" si="566"/>
        <v>317</v>
      </c>
      <c r="BL475" s="76">
        <f t="shared" si="567"/>
        <v>10</v>
      </c>
      <c r="BM475" s="76">
        <v>1</v>
      </c>
      <c r="BN475" s="67">
        <f t="shared" si="568"/>
        <v>1.76</v>
      </c>
      <c r="BO475" s="75">
        <f>BO474*BM475</f>
        <v>1.639390814208E+16</v>
      </c>
      <c r="BP475" s="75">
        <f t="shared" si="569"/>
        <v>9.1464892306292736E+18</v>
      </c>
      <c r="BQ475" s="75">
        <f t="shared" si="570"/>
        <v>1.2170312366631635E+20</v>
      </c>
      <c r="BR475" s="75">
        <f t="shared" si="571"/>
        <v>8.6215151882139794E+29</v>
      </c>
      <c r="BS475" s="75">
        <f t="shared" si="572"/>
        <v>373828.26666666666</v>
      </c>
      <c r="BT475" s="106">
        <f t="shared" si="573"/>
        <v>13.305993217459157</v>
      </c>
      <c r="BU475" s="79">
        <f>BT475/(($C475/BN$3))</f>
        <v>1.588775309547362</v>
      </c>
      <c r="BV475" s="76">
        <f t="shared" si="574"/>
        <v>262</v>
      </c>
      <c r="BW475" s="76">
        <f t="shared" si="575"/>
        <v>10</v>
      </c>
      <c r="BX475" s="76">
        <v>1</v>
      </c>
      <c r="BY475" s="67">
        <f t="shared" si="576"/>
        <v>2.0350000000000001</v>
      </c>
      <c r="BZ475" s="75">
        <f>BZ474*BX475</f>
        <v>72861813964800</v>
      </c>
      <c r="CA475" s="75">
        <f t="shared" si="577"/>
        <v>3.8847733351612416E+16</v>
      </c>
      <c r="CB475" s="75">
        <f t="shared" si="578"/>
        <v>5.9425353352693312E+16</v>
      </c>
      <c r="CC475" s="75">
        <f t="shared" si="579"/>
        <v>8.6215151882139794E+29</v>
      </c>
      <c r="CD475" s="75">
        <f t="shared" si="580"/>
        <v>373828.26666666666</v>
      </c>
      <c r="CE475" s="106">
        <f t="shared" si="581"/>
        <v>1.5296993730581916</v>
      </c>
      <c r="CF475" s="79">
        <f>CE475/(($C475/BY$3))</f>
        <v>0.21118983881773543</v>
      </c>
      <c r="CG475" s="76">
        <f t="shared" si="582"/>
        <v>212</v>
      </c>
      <c r="CH475" s="76">
        <f t="shared" si="583"/>
        <v>10</v>
      </c>
      <c r="CI475" s="76">
        <v>1</v>
      </c>
      <c r="CJ475" s="67">
        <f t="shared" si="584"/>
        <v>2.2850000000000001</v>
      </c>
      <c r="CK475" s="75">
        <f>CK474*CI475</f>
        <v>26553139200</v>
      </c>
      <c r="CL475" s="75">
        <f t="shared" si="585"/>
        <v>12862871691264</v>
      </c>
      <c r="CM475" s="75">
        <f t="shared" si="586"/>
        <v>58032571633489.383</v>
      </c>
      <c r="CN475" s="75">
        <f t="shared" si="587"/>
        <v>8.6215151882139794E+29</v>
      </c>
      <c r="CO475" s="75">
        <f t="shared" si="588"/>
        <v>373828.26666666666</v>
      </c>
      <c r="CP475" s="106">
        <f t="shared" si="589"/>
        <v>4.5116341845268515</v>
      </c>
      <c r="CQ475" s="79">
        <f>CP475/(($C475/CJ$3))</f>
        <v>0.69939512290663886</v>
      </c>
      <c r="CR475" s="76">
        <f t="shared" si="590"/>
        <v>149</v>
      </c>
      <c r="CS475" s="76">
        <f t="shared" si="591"/>
        <v>10</v>
      </c>
      <c r="CT475" s="76">
        <v>1</v>
      </c>
      <c r="CU475" s="67">
        <f t="shared" si="592"/>
        <v>2.6</v>
      </c>
      <c r="CV475" s="75">
        <f>CV474*CT475</f>
        <v>9676800</v>
      </c>
      <c r="CW475" s="75">
        <f t="shared" si="593"/>
        <v>3748792320</v>
      </c>
      <c r="CX475" s="75">
        <f t="shared" si="594"/>
        <v>9347465497.1781693</v>
      </c>
      <c r="CY475" s="75">
        <f t="shared" si="595"/>
        <v>8.6215151882139794E+29</v>
      </c>
      <c r="CZ475" s="75">
        <f t="shared" si="596"/>
        <v>373828.26666666666</v>
      </c>
      <c r="DA475" s="106">
        <f t="shared" si="597"/>
        <v>2.493460479874801</v>
      </c>
      <c r="DB475" s="79">
        <f>DA475/(($C475/CU$3))</f>
        <v>0.43982342250166095</v>
      </c>
    </row>
    <row r="476" spans="1:106">
      <c r="A476" s="67">
        <v>8192</v>
      </c>
      <c r="B476" s="67">
        <f t="shared" si="525"/>
        <v>15.666666666666666</v>
      </c>
      <c r="C476" s="88">
        <f t="shared" si="599"/>
        <v>14.74</v>
      </c>
      <c r="D476" s="92"/>
      <c r="E476" s="70">
        <f t="shared" si="526"/>
        <v>1.9807040628566705E+28</v>
      </c>
      <c r="F476" s="67">
        <f t="shared" si="598"/>
        <v>94.000000000000057</v>
      </c>
      <c r="G476" s="71">
        <v>470</v>
      </c>
      <c r="H476" s="76">
        <f t="shared" si="527"/>
        <v>470</v>
      </c>
      <c r="I476" s="76">
        <f t="shared" si="528"/>
        <v>10</v>
      </c>
      <c r="J476" s="76">
        <v>1</v>
      </c>
      <c r="K476" s="67">
        <f t="shared" si="529"/>
        <v>1</v>
      </c>
      <c r="L476" s="75">
        <f>L475*J476</f>
        <v>4.7804636142305282E+25</v>
      </c>
      <c r="M476" s="75">
        <f t="shared" si="530"/>
        <v>2.246817898688348E+28</v>
      </c>
      <c r="N476" s="75">
        <f t="shared" si="531"/>
        <v>1.9807040628566704E+29</v>
      </c>
      <c r="O476" s="75">
        <f t="shared" si="532"/>
        <v>9.9035203142833518E+29</v>
      </c>
      <c r="P476" s="75">
        <f t="shared" si="533"/>
        <v>374101.33333333331</v>
      </c>
      <c r="Q476" s="106">
        <f t="shared" si="600"/>
        <v>8.8155967780609625</v>
      </c>
      <c r="R476" s="79">
        <f>Q476/(($C476/K$3))</f>
        <v>0.5980730514288306</v>
      </c>
      <c r="S476" s="76">
        <f t="shared" si="534"/>
        <v>460</v>
      </c>
      <c r="T476" s="76">
        <f t="shared" si="535"/>
        <v>10</v>
      </c>
      <c r="U476" s="76">
        <v>15</v>
      </c>
      <c r="V476" s="67">
        <f t="shared" si="536"/>
        <v>1.05</v>
      </c>
      <c r="W476" s="75">
        <f>W475*U476</f>
        <v>4.7804636142305282E+25</v>
      </c>
      <c r="X476" s="75">
        <f t="shared" si="537"/>
        <v>2.3089639256733453E+28</v>
      </c>
      <c r="Y476" s="75">
        <f t="shared" si="538"/>
        <v>4.9517601571416724E+28</v>
      </c>
      <c r="Z476" s="75">
        <f t="shared" si="539"/>
        <v>9.9035203142833518E+29</v>
      </c>
      <c r="AA476" s="75">
        <f t="shared" si="540"/>
        <v>374101.33333333331</v>
      </c>
      <c r="AB476" s="106">
        <f t="shared" si="541"/>
        <v>2.144580996733255</v>
      </c>
      <c r="AC476" s="79">
        <f>AB476/(($C476/V$3))</f>
        <v>0.15276865987584246</v>
      </c>
      <c r="AD476" s="76">
        <f t="shared" si="542"/>
        <v>435</v>
      </c>
      <c r="AE476" s="76">
        <f t="shared" si="543"/>
        <v>10</v>
      </c>
      <c r="AF476" s="76">
        <v>1</v>
      </c>
      <c r="AG476" s="67">
        <f t="shared" si="544"/>
        <v>1.175</v>
      </c>
      <c r="AH476" s="75">
        <f>AH475*AF476</f>
        <v>1.9918598392627201E+23</v>
      </c>
      <c r="AI476" s="75">
        <f t="shared" si="545"/>
        <v>1.018089360343158E+26</v>
      </c>
      <c r="AJ476" s="75">
        <f t="shared" si="546"/>
        <v>1.5474250491067704E+27</v>
      </c>
      <c r="AK476" s="75">
        <f t="shared" si="547"/>
        <v>9.9035203142833518E+29</v>
      </c>
      <c r="AL476" s="75">
        <f t="shared" si="548"/>
        <v>374101.33333333331</v>
      </c>
      <c r="AM476" s="106">
        <f t="shared" si="549"/>
        <v>15.199304789760244</v>
      </c>
      <c r="AN476" s="79">
        <f>AM476/(($C476/AG$3))</f>
        <v>1.2116135093601281</v>
      </c>
      <c r="AO476" s="76">
        <f t="shared" si="550"/>
        <v>405</v>
      </c>
      <c r="AP476" s="76">
        <f t="shared" si="551"/>
        <v>10</v>
      </c>
      <c r="AQ476" s="76">
        <v>1</v>
      </c>
      <c r="AR476" s="67">
        <f t="shared" si="552"/>
        <v>1.325</v>
      </c>
      <c r="AS476" s="75">
        <f>AS475*AQ476</f>
        <v>1.32790655950848E+22</v>
      </c>
      <c r="AT476" s="75">
        <f t="shared" si="553"/>
        <v>7.1258785749623812E+24</v>
      </c>
      <c r="AU476" s="75">
        <f t="shared" si="554"/>
        <v>2.4178516392293232E+25</v>
      </c>
      <c r="AV476" s="75">
        <f t="shared" si="555"/>
        <v>9.9035203142833518E+29</v>
      </c>
      <c r="AW476" s="75">
        <f t="shared" si="556"/>
        <v>374101.33333333331</v>
      </c>
      <c r="AX476" s="106">
        <f t="shared" si="557"/>
        <v>3.3930575911365253</v>
      </c>
      <c r="AY476" s="79">
        <f>AX476/(($C476/AR$3))</f>
        <v>0.30500687301600377</v>
      </c>
      <c r="AZ476" s="76">
        <f t="shared" si="558"/>
        <v>368</v>
      </c>
      <c r="BA476" s="76">
        <f t="shared" si="559"/>
        <v>10</v>
      </c>
      <c r="BB476" s="76">
        <v>1</v>
      </c>
      <c r="BC476" s="67">
        <f t="shared" si="560"/>
        <v>1.51</v>
      </c>
      <c r="BD476" s="75">
        <f>BD475*BB476</f>
        <v>5.532943997952E+19</v>
      </c>
      <c r="BE476" s="75">
        <f t="shared" si="561"/>
        <v>3.0745463207819672E+22</v>
      </c>
      <c r="BF476" s="75">
        <f t="shared" si="562"/>
        <v>1.4315538222438278E+23</v>
      </c>
      <c r="BG476" s="75">
        <f t="shared" si="563"/>
        <v>9.9035203142833518E+29</v>
      </c>
      <c r="BH476" s="75">
        <f t="shared" si="564"/>
        <v>374101.33333333331</v>
      </c>
      <c r="BI476" s="106">
        <f t="shared" si="565"/>
        <v>4.6561465428815927</v>
      </c>
      <c r="BJ476" s="79">
        <f>BI476/(($C476/BC$3))</f>
        <v>0.4769865183006245</v>
      </c>
      <c r="BK476" s="76">
        <f t="shared" si="566"/>
        <v>318</v>
      </c>
      <c r="BL476" s="76">
        <f t="shared" si="567"/>
        <v>10</v>
      </c>
      <c r="BM476" s="76">
        <v>1</v>
      </c>
      <c r="BN476" s="67">
        <f t="shared" si="568"/>
        <v>1.76</v>
      </c>
      <c r="BO476" s="75">
        <f>BO475*BM476</f>
        <v>1.639390814208E+16</v>
      </c>
      <c r="BP476" s="75">
        <f t="shared" si="569"/>
        <v>9.1753425089593344E+18</v>
      </c>
      <c r="BQ476" s="75">
        <f t="shared" si="570"/>
        <v>1.3980017795349832E+20</v>
      </c>
      <c r="BR476" s="75">
        <f t="shared" si="571"/>
        <v>9.9035203142833518E+29</v>
      </c>
      <c r="BS476" s="75">
        <f t="shared" si="572"/>
        <v>374101.33333333331</v>
      </c>
      <c r="BT476" s="106">
        <f t="shared" si="573"/>
        <v>15.236507827036359</v>
      </c>
      <c r="BU476" s="79">
        <f>BT476/(($C476/BN$3))</f>
        <v>1.8192845166610578</v>
      </c>
      <c r="BV476" s="76">
        <f t="shared" si="574"/>
        <v>263</v>
      </c>
      <c r="BW476" s="76">
        <f t="shared" si="575"/>
        <v>10</v>
      </c>
      <c r="BX476" s="76">
        <v>1</v>
      </c>
      <c r="BY476" s="67">
        <f t="shared" si="576"/>
        <v>2.0350000000000001</v>
      </c>
      <c r="BZ476" s="75">
        <f>BZ475*BX476</f>
        <v>72861813964800</v>
      </c>
      <c r="CA476" s="75">
        <f t="shared" si="577"/>
        <v>3.8996007143030784E+16</v>
      </c>
      <c r="CB476" s="75">
        <f t="shared" si="578"/>
        <v>6.826180564135636E+16</v>
      </c>
      <c r="CC476" s="75">
        <f t="shared" si="579"/>
        <v>9.9035203142833518E+29</v>
      </c>
      <c r="CD476" s="75">
        <f t="shared" si="580"/>
        <v>374101.33333333331</v>
      </c>
      <c r="CE476" s="106">
        <f t="shared" si="581"/>
        <v>1.7504819247515151</v>
      </c>
      <c r="CF476" s="79">
        <f>CE476/(($C476/BY$3))</f>
        <v>0.24167101199927635</v>
      </c>
      <c r="CG476" s="76">
        <f t="shared" si="582"/>
        <v>213</v>
      </c>
      <c r="CH476" s="76">
        <f t="shared" si="583"/>
        <v>10</v>
      </c>
      <c r="CI476" s="76">
        <v>1</v>
      </c>
      <c r="CJ476" s="67">
        <f t="shared" si="584"/>
        <v>2.2850000000000001</v>
      </c>
      <c r="CK476" s="75">
        <f>CK475*CI476</f>
        <v>26553139200</v>
      </c>
      <c r="CL476" s="75">
        <f t="shared" si="585"/>
        <v>12923545614336</v>
      </c>
      <c r="CM476" s="75">
        <f t="shared" si="586"/>
        <v>66661919571636.844</v>
      </c>
      <c r="CN476" s="75">
        <f t="shared" si="587"/>
        <v>9.9035203142833518E+29</v>
      </c>
      <c r="CO476" s="75">
        <f t="shared" si="588"/>
        <v>374101.33333333331</v>
      </c>
      <c r="CP476" s="106">
        <f t="shared" si="589"/>
        <v>5.158175748433095</v>
      </c>
      <c r="CQ476" s="79">
        <f>CP476/(($C476/CJ$3))</f>
        <v>0.79962222423131768</v>
      </c>
      <c r="CR476" s="76">
        <f t="shared" si="590"/>
        <v>150</v>
      </c>
      <c r="CS476" s="76">
        <f t="shared" si="591"/>
        <v>10</v>
      </c>
      <c r="CT476" s="76">
        <v>1</v>
      </c>
      <c r="CU476" s="67">
        <f t="shared" si="592"/>
        <v>2.6</v>
      </c>
      <c r="CV476" s="75">
        <f>CV475*CT476</f>
        <v>9676800</v>
      </c>
      <c r="CW476" s="75">
        <f t="shared" si="593"/>
        <v>3773952000</v>
      </c>
      <c r="CX476" s="75">
        <f t="shared" si="594"/>
        <v>10737418240.000107</v>
      </c>
      <c r="CY476" s="75">
        <f t="shared" si="595"/>
        <v>9.9035203142833518E+29</v>
      </c>
      <c r="CZ476" s="75">
        <f t="shared" si="596"/>
        <v>374101.33333333331</v>
      </c>
      <c r="DA476" s="106">
        <f t="shared" si="597"/>
        <v>2.8451390584724203</v>
      </c>
      <c r="DB476" s="79">
        <f>DA476/(($C476/CU$3))</f>
        <v>0.50185627897071183</v>
      </c>
    </row>
    <row r="477" spans="1:106">
      <c r="A477" s="67">
        <v>8192</v>
      </c>
      <c r="B477" s="67">
        <f t="shared" si="525"/>
        <v>15.7</v>
      </c>
      <c r="C477" s="88">
        <f t="shared" si="599"/>
        <v>14.74</v>
      </c>
      <c r="D477" s="92"/>
      <c r="E477" s="70">
        <f t="shared" si="526"/>
        <v>2.2752314987394018E+28</v>
      </c>
      <c r="F477" s="67">
        <f t="shared" si="598"/>
        <v>94.200000000000045</v>
      </c>
      <c r="G477" s="71">
        <v>471</v>
      </c>
      <c r="H477" s="76">
        <f t="shared" si="527"/>
        <v>471</v>
      </c>
      <c r="I477" s="76">
        <f t="shared" si="528"/>
        <v>10</v>
      </c>
      <c r="J477" s="76">
        <v>1</v>
      </c>
      <c r="K477" s="67">
        <f t="shared" si="529"/>
        <v>1</v>
      </c>
      <c r="L477" s="75">
        <f>L476*J477</f>
        <v>4.7804636142305282E+25</v>
      </c>
      <c r="M477" s="75">
        <f t="shared" si="530"/>
        <v>2.2515983623025789E+28</v>
      </c>
      <c r="N477" s="75">
        <f t="shared" si="531"/>
        <v>2.2752314987394018E+29</v>
      </c>
      <c r="O477" s="75">
        <f t="shared" si="532"/>
        <v>1.137615749369701E+30</v>
      </c>
      <c r="P477" s="75">
        <f t="shared" si="533"/>
        <v>374374.40000000002</v>
      </c>
      <c r="Q477" s="106">
        <f t="shared" si="600"/>
        <v>10.10496159898009</v>
      </c>
      <c r="R477" s="79">
        <f>Q477/(($C477/K$3))</f>
        <v>0.68554691987653249</v>
      </c>
      <c r="S477" s="76">
        <f t="shared" si="534"/>
        <v>461</v>
      </c>
      <c r="T477" s="76">
        <f t="shared" si="535"/>
        <v>10</v>
      </c>
      <c r="U477" s="76">
        <v>1</v>
      </c>
      <c r="V477" s="67">
        <f t="shared" si="536"/>
        <v>1.05</v>
      </c>
      <c r="W477" s="75">
        <f>W476*U477</f>
        <v>4.7804636142305282E+25</v>
      </c>
      <c r="X477" s="75">
        <f t="shared" si="537"/>
        <v>2.3139834124682876E+28</v>
      </c>
      <c r="Y477" s="75">
        <f t="shared" si="538"/>
        <v>5.6880787468485001E+28</v>
      </c>
      <c r="Z477" s="75">
        <f t="shared" si="539"/>
        <v>1.137615749369701E+30</v>
      </c>
      <c r="AA477" s="75">
        <f t="shared" si="540"/>
        <v>374374.40000000002</v>
      </c>
      <c r="AB477" s="106">
        <f t="shared" si="541"/>
        <v>2.4581328959403046</v>
      </c>
      <c r="AC477" s="79">
        <f>AB477/(($C477/V$3))</f>
        <v>0.17510444645436363</v>
      </c>
      <c r="AD477" s="76">
        <f t="shared" si="542"/>
        <v>436</v>
      </c>
      <c r="AE477" s="76">
        <f t="shared" si="543"/>
        <v>10</v>
      </c>
      <c r="AF477" s="76">
        <v>1</v>
      </c>
      <c r="AG477" s="67">
        <f t="shared" si="544"/>
        <v>1.175</v>
      </c>
      <c r="AH477" s="75">
        <f>AH476*AF477</f>
        <v>1.9918598392627201E+23</v>
      </c>
      <c r="AI477" s="75">
        <f t="shared" si="545"/>
        <v>1.0204297956542914E+26</v>
      </c>
      <c r="AJ477" s="75">
        <f t="shared" si="546"/>
        <v>1.7775246083901533E+27</v>
      </c>
      <c r="AK477" s="75">
        <f t="shared" si="547"/>
        <v>1.137615749369701E+30</v>
      </c>
      <c r="AL477" s="75">
        <f t="shared" si="548"/>
        <v>374374.40000000002</v>
      </c>
      <c r="AM477" s="106">
        <f t="shared" si="549"/>
        <v>17.419371876047766</v>
      </c>
      <c r="AN477" s="79">
        <f>AM477/(($C477/AG$3))</f>
        <v>1.3885862926971593</v>
      </c>
      <c r="AO477" s="76">
        <f t="shared" si="550"/>
        <v>406</v>
      </c>
      <c r="AP477" s="76">
        <f t="shared" si="551"/>
        <v>10</v>
      </c>
      <c r="AQ477" s="76">
        <v>1</v>
      </c>
      <c r="AR477" s="67">
        <f t="shared" si="552"/>
        <v>1.325</v>
      </c>
      <c r="AS477" s="75">
        <f>AS476*AQ477</f>
        <v>1.32790655950848E+22</v>
      </c>
      <c r="AT477" s="75">
        <f t="shared" si="553"/>
        <v>7.1434733368758681E+24</v>
      </c>
      <c r="AU477" s="75">
        <f t="shared" si="554"/>
        <v>2.7773822006096089E+25</v>
      </c>
      <c r="AV477" s="75">
        <f t="shared" si="555"/>
        <v>1.137615749369701E+30</v>
      </c>
      <c r="AW477" s="75">
        <f t="shared" si="556"/>
        <v>374374.40000000002</v>
      </c>
      <c r="AX477" s="106">
        <f t="shared" si="557"/>
        <v>3.8879996741532898</v>
      </c>
      <c r="AY477" s="79">
        <f>AX477/(($C477/AR$3))</f>
        <v>0.34949793543101149</v>
      </c>
      <c r="AZ477" s="76">
        <f t="shared" si="558"/>
        <v>369</v>
      </c>
      <c r="BA477" s="76">
        <f t="shared" si="559"/>
        <v>10</v>
      </c>
      <c r="BB477" s="76">
        <v>1</v>
      </c>
      <c r="BC477" s="67">
        <f t="shared" si="560"/>
        <v>1.51</v>
      </c>
      <c r="BD477" s="75">
        <f>BD476*BB477</f>
        <v>5.532943997952E+19</v>
      </c>
      <c r="BE477" s="75">
        <f t="shared" si="561"/>
        <v>3.0829010662188749E+22</v>
      </c>
      <c r="BF477" s="75">
        <f t="shared" si="562"/>
        <v>1.6444235207012031E+23</v>
      </c>
      <c r="BG477" s="75">
        <f t="shared" si="563"/>
        <v>1.137615749369701E+30</v>
      </c>
      <c r="BH477" s="75">
        <f t="shared" si="564"/>
        <v>374374.40000000002</v>
      </c>
      <c r="BI477" s="106">
        <f t="shared" si="565"/>
        <v>5.334013273147491</v>
      </c>
      <c r="BJ477" s="79">
        <f>BI477/(($C477/BC$3))</f>
        <v>0.54642876814468866</v>
      </c>
      <c r="BK477" s="76">
        <f t="shared" si="566"/>
        <v>319</v>
      </c>
      <c r="BL477" s="76">
        <f t="shared" si="567"/>
        <v>10</v>
      </c>
      <c r="BM477" s="76">
        <v>1</v>
      </c>
      <c r="BN477" s="67">
        <f t="shared" si="568"/>
        <v>1.76</v>
      </c>
      <c r="BO477" s="75">
        <f>BO476*BM477</f>
        <v>1.639390814208E+16</v>
      </c>
      <c r="BP477" s="75">
        <f t="shared" si="569"/>
        <v>9.2041957872893952E+18</v>
      </c>
      <c r="BQ477" s="75">
        <f t="shared" si="570"/>
        <v>1.605882344434763E+20</v>
      </c>
      <c r="BR477" s="75">
        <f t="shared" si="571"/>
        <v>1.137615749369701E+30</v>
      </c>
      <c r="BS477" s="75">
        <f t="shared" si="572"/>
        <v>374374.40000000002</v>
      </c>
      <c r="BT477" s="106">
        <f t="shared" si="573"/>
        <v>17.447285798205407</v>
      </c>
      <c r="BU477" s="79">
        <f>BT477/(($C477/BN$3))</f>
        <v>2.0832580057558694</v>
      </c>
      <c r="BV477" s="76">
        <f t="shared" si="574"/>
        <v>264</v>
      </c>
      <c r="BW477" s="76">
        <f t="shared" si="575"/>
        <v>10</v>
      </c>
      <c r="BX477" s="76">
        <v>1</v>
      </c>
      <c r="BY477" s="67">
        <f t="shared" si="576"/>
        <v>2.0350000000000001</v>
      </c>
      <c r="BZ477" s="75">
        <f>BZ476*BX477</f>
        <v>72861813964800</v>
      </c>
      <c r="CA477" s="75">
        <f t="shared" si="577"/>
        <v>3.9144280934449152E+16</v>
      </c>
      <c r="CB477" s="75">
        <f t="shared" si="578"/>
        <v>7.8412223849353376E+16</v>
      </c>
      <c r="CC477" s="75">
        <f t="shared" si="579"/>
        <v>1.137615749369701E+30</v>
      </c>
      <c r="CD477" s="75">
        <f t="shared" si="580"/>
        <v>374374.40000000002</v>
      </c>
      <c r="CE477" s="106">
        <f t="shared" si="581"/>
        <v>2.0031591327648131</v>
      </c>
      <c r="CF477" s="79">
        <f>CE477/(($C477/BY$3))</f>
        <v>0.27655555191156</v>
      </c>
      <c r="CG477" s="76">
        <f t="shared" si="582"/>
        <v>214</v>
      </c>
      <c r="CH477" s="76">
        <f t="shared" si="583"/>
        <v>10</v>
      </c>
      <c r="CI477" s="76">
        <v>1</v>
      </c>
      <c r="CJ477" s="67">
        <f t="shared" si="584"/>
        <v>2.2850000000000001</v>
      </c>
      <c r="CK477" s="75">
        <f>CK476*CI477</f>
        <v>26553139200</v>
      </c>
      <c r="CL477" s="75">
        <f t="shared" si="585"/>
        <v>12984219537408</v>
      </c>
      <c r="CM477" s="75">
        <f t="shared" si="586"/>
        <v>76574437352883.906</v>
      </c>
      <c r="CN477" s="75">
        <f t="shared" si="587"/>
        <v>1.137615749369701E+30</v>
      </c>
      <c r="CO477" s="75">
        <f t="shared" si="588"/>
        <v>374374.40000000002</v>
      </c>
      <c r="CP477" s="106">
        <f t="shared" si="589"/>
        <v>5.897500202632143</v>
      </c>
      <c r="CQ477" s="79">
        <f>CP477/(($C477/CJ$3))</f>
        <v>0.91423256194127867</v>
      </c>
      <c r="CR477" s="76">
        <f t="shared" si="590"/>
        <v>151</v>
      </c>
      <c r="CS477" s="76">
        <f t="shared" si="591"/>
        <v>10</v>
      </c>
      <c r="CT477" s="76">
        <v>1</v>
      </c>
      <c r="CU477" s="67">
        <f t="shared" si="592"/>
        <v>2.6</v>
      </c>
      <c r="CV477" s="75">
        <f>CV476*CT477</f>
        <v>9676800</v>
      </c>
      <c r="CW477" s="75">
        <f t="shared" si="593"/>
        <v>3799111680</v>
      </c>
      <c r="CX477" s="75">
        <f t="shared" si="594"/>
        <v>12334054669.203283</v>
      </c>
      <c r="CY477" s="75">
        <f t="shared" si="595"/>
        <v>1.137615749369701E+30</v>
      </c>
      <c r="CZ477" s="75">
        <f t="shared" si="596"/>
        <v>374374.40000000002</v>
      </c>
      <c r="DA477" s="106">
        <f t="shared" si="597"/>
        <v>3.2465628041772341</v>
      </c>
      <c r="DB477" s="79">
        <f>DA477/(($C477/CU$3))</f>
        <v>0.57266372393899645</v>
      </c>
    </row>
    <row r="478" spans="1:106">
      <c r="A478" s="67">
        <v>8192</v>
      </c>
      <c r="B478" s="67">
        <f t="shared" si="525"/>
        <v>15.733333333333333</v>
      </c>
      <c r="C478" s="88">
        <f t="shared" si="599"/>
        <v>14.74</v>
      </c>
      <c r="D478" s="92"/>
      <c r="E478" s="70">
        <f t="shared" si="526"/>
        <v>2.613554679839389E+28</v>
      </c>
      <c r="F478" s="67">
        <f t="shared" si="598"/>
        <v>94.400000000000063</v>
      </c>
      <c r="G478" s="71">
        <v>472</v>
      </c>
      <c r="H478" s="76">
        <f t="shared" si="527"/>
        <v>472</v>
      </c>
      <c r="I478" s="76">
        <f t="shared" si="528"/>
        <v>10</v>
      </c>
      <c r="J478" s="76">
        <v>1</v>
      </c>
      <c r="K478" s="67">
        <f t="shared" si="529"/>
        <v>1</v>
      </c>
      <c r="L478" s="75">
        <f>L477*J478</f>
        <v>4.7804636142305282E+25</v>
      </c>
      <c r="M478" s="75">
        <f t="shared" si="530"/>
        <v>2.2563788259168093E+28</v>
      </c>
      <c r="N478" s="75">
        <f t="shared" si="531"/>
        <v>2.613554679839389E+29</v>
      </c>
      <c r="O478" s="75">
        <f t="shared" si="532"/>
        <v>1.3067773399196946E+30</v>
      </c>
      <c r="P478" s="75">
        <f t="shared" si="533"/>
        <v>374647.46666666667</v>
      </c>
      <c r="Q478" s="106">
        <f t="shared" si="600"/>
        <v>11.582960493247194</v>
      </c>
      <c r="R478" s="79">
        <f>Q478/(($C478/K$3))</f>
        <v>0.78581821528135642</v>
      </c>
      <c r="S478" s="76">
        <f t="shared" si="534"/>
        <v>462</v>
      </c>
      <c r="T478" s="76">
        <f t="shared" si="535"/>
        <v>10</v>
      </c>
      <c r="U478" s="76">
        <v>1</v>
      </c>
      <c r="V478" s="67">
        <f t="shared" si="536"/>
        <v>1.05</v>
      </c>
      <c r="W478" s="75">
        <f>W477*U478</f>
        <v>4.7804636142305282E+25</v>
      </c>
      <c r="X478" s="75">
        <f t="shared" si="537"/>
        <v>2.3190028992632294E+28</v>
      </c>
      <c r="Y478" s="75">
        <f t="shared" si="538"/>
        <v>6.5338866995984682E+28</v>
      </c>
      <c r="Z478" s="75">
        <f t="shared" si="539"/>
        <v>1.3067773399196946E+30</v>
      </c>
      <c r="AA478" s="75">
        <f t="shared" si="540"/>
        <v>374647.46666666667</v>
      </c>
      <c r="AB478" s="106">
        <f t="shared" si="541"/>
        <v>2.8175414104373693</v>
      </c>
      <c r="AC478" s="79">
        <f>AB478/(($C478/V$3))</f>
        <v>0.20070681689004327</v>
      </c>
      <c r="AD478" s="76">
        <f t="shared" si="542"/>
        <v>437</v>
      </c>
      <c r="AE478" s="76">
        <f t="shared" si="543"/>
        <v>10</v>
      </c>
      <c r="AF478" s="76">
        <v>1</v>
      </c>
      <c r="AG478" s="67">
        <f t="shared" si="544"/>
        <v>1.175</v>
      </c>
      <c r="AH478" s="75">
        <f>AH477*AF478</f>
        <v>1.9918598392627201E+23</v>
      </c>
      <c r="AI478" s="75">
        <f t="shared" si="545"/>
        <v>1.0227702309654252E+26</v>
      </c>
      <c r="AJ478" s="75">
        <f t="shared" si="546"/>
        <v>2.041839593624518E+27</v>
      </c>
      <c r="AK478" s="75">
        <f t="shared" si="547"/>
        <v>1.3067773399196946E+30</v>
      </c>
      <c r="AL478" s="75">
        <f t="shared" si="548"/>
        <v>374647.46666666667</v>
      </c>
      <c r="AM478" s="106">
        <f t="shared" si="549"/>
        <v>19.963815252005929</v>
      </c>
      <c r="AN478" s="79">
        <f>AM478/(($C478/AG$3))</f>
        <v>1.5914167517711648</v>
      </c>
      <c r="AO478" s="76">
        <f t="shared" si="550"/>
        <v>407</v>
      </c>
      <c r="AP478" s="76">
        <f t="shared" si="551"/>
        <v>10</v>
      </c>
      <c r="AQ478" s="76">
        <v>1</v>
      </c>
      <c r="AR478" s="67">
        <f t="shared" si="552"/>
        <v>1.325</v>
      </c>
      <c r="AS478" s="75">
        <f>AS477*AQ478</f>
        <v>1.32790655950848E+22</v>
      </c>
      <c r="AT478" s="75">
        <f t="shared" si="553"/>
        <v>7.1610680987893551E+24</v>
      </c>
      <c r="AU478" s="75">
        <f t="shared" si="554"/>
        <v>3.1903743650383034E+25</v>
      </c>
      <c r="AV478" s="75">
        <f t="shared" si="555"/>
        <v>1.3067773399196946E+30</v>
      </c>
      <c r="AW478" s="75">
        <f t="shared" si="556"/>
        <v>374647.46666666667</v>
      </c>
      <c r="AX478" s="106">
        <f t="shared" si="557"/>
        <v>4.4551655158504442</v>
      </c>
      <c r="AY478" s="79">
        <f>AX478/(($C478/AR$3))</f>
        <v>0.40048129637054536</v>
      </c>
      <c r="AZ478" s="76">
        <f t="shared" si="558"/>
        <v>370</v>
      </c>
      <c r="BA478" s="76">
        <f t="shared" si="559"/>
        <v>10</v>
      </c>
      <c r="BB478" s="76">
        <v>1</v>
      </c>
      <c r="BC478" s="67">
        <f t="shared" si="560"/>
        <v>1.51</v>
      </c>
      <c r="BD478" s="75">
        <f>BD477*BB478</f>
        <v>5.532943997952E+19</v>
      </c>
      <c r="BE478" s="75">
        <f t="shared" si="561"/>
        <v>3.0912558116557822E+22</v>
      </c>
      <c r="BF478" s="75">
        <f t="shared" si="562"/>
        <v>1.8889465931479047E+23</v>
      </c>
      <c r="BG478" s="75">
        <f t="shared" si="563"/>
        <v>1.3067773399196946E+30</v>
      </c>
      <c r="BH478" s="75">
        <f t="shared" si="564"/>
        <v>374647.46666666667</v>
      </c>
      <c r="BI478" s="106">
        <f t="shared" si="565"/>
        <v>6.1106123473363416</v>
      </c>
      <c r="BJ478" s="79">
        <f>BI478/(($C478/BC$3))</f>
        <v>0.62598538972034434</v>
      </c>
      <c r="BK478" s="76">
        <f t="shared" si="566"/>
        <v>320</v>
      </c>
      <c r="BL478" s="76">
        <f t="shared" si="567"/>
        <v>10</v>
      </c>
      <c r="BM478" s="76">
        <v>15</v>
      </c>
      <c r="BN478" s="67">
        <f t="shared" si="568"/>
        <v>1.76</v>
      </c>
      <c r="BO478" s="75">
        <f>BO477*BM478</f>
        <v>2.459086221312E+17</v>
      </c>
      <c r="BP478" s="75">
        <f t="shared" si="569"/>
        <v>1.3849573598429184E+20</v>
      </c>
      <c r="BQ478" s="75">
        <f t="shared" si="570"/>
        <v>1.8446744073709945E+20</v>
      </c>
      <c r="BR478" s="75">
        <f t="shared" si="571"/>
        <v>1.3067773399196946E+30</v>
      </c>
      <c r="BS478" s="75">
        <f t="shared" si="572"/>
        <v>374647.46666666667</v>
      </c>
      <c r="BT478" s="106">
        <f t="shared" si="573"/>
        <v>1.3319358854342036</v>
      </c>
      <c r="BU478" s="79">
        <f>BT478/(($C478/BN$3))</f>
        <v>0.15903712064886014</v>
      </c>
      <c r="BV478" s="76">
        <f t="shared" si="574"/>
        <v>265</v>
      </c>
      <c r="BW478" s="76">
        <f t="shared" si="575"/>
        <v>10</v>
      </c>
      <c r="BX478" s="76">
        <v>1</v>
      </c>
      <c r="BY478" s="67">
        <f t="shared" si="576"/>
        <v>2.0350000000000001</v>
      </c>
      <c r="BZ478" s="75">
        <f>BZ477*BX478</f>
        <v>72861813964800</v>
      </c>
      <c r="CA478" s="75">
        <f t="shared" si="577"/>
        <v>3.929255472586752E+16</v>
      </c>
      <c r="CB478" s="75">
        <f t="shared" si="578"/>
        <v>9.007199254741152E+16</v>
      </c>
      <c r="CC478" s="75">
        <f t="shared" si="579"/>
        <v>1.3067773399196946E+30</v>
      </c>
      <c r="CD478" s="75">
        <f t="shared" si="580"/>
        <v>374647.46666666667</v>
      </c>
      <c r="CE478" s="106">
        <f t="shared" si="581"/>
        <v>2.2923424851302503</v>
      </c>
      <c r="CF478" s="79">
        <f>CE478/(($C478/BY$3))</f>
        <v>0.31648011921574354</v>
      </c>
      <c r="CG478" s="76">
        <f t="shared" si="582"/>
        <v>215</v>
      </c>
      <c r="CH478" s="76">
        <f t="shared" si="583"/>
        <v>10</v>
      </c>
      <c r="CI478" s="76">
        <v>1</v>
      </c>
      <c r="CJ478" s="67">
        <f t="shared" si="584"/>
        <v>2.2850000000000001</v>
      </c>
      <c r="CK478" s="75">
        <f>CK477*CI478</f>
        <v>26553139200</v>
      </c>
      <c r="CL478" s="75">
        <f t="shared" si="585"/>
        <v>13044893460480</v>
      </c>
      <c r="CM478" s="75">
        <f t="shared" si="586"/>
        <v>87960930222081.266</v>
      </c>
      <c r="CN478" s="75">
        <f t="shared" si="587"/>
        <v>1.3067773399196946E+30</v>
      </c>
      <c r="CO478" s="75">
        <f t="shared" si="588"/>
        <v>374647.46666666667</v>
      </c>
      <c r="CP478" s="106">
        <f t="shared" si="589"/>
        <v>6.7429397172588832</v>
      </c>
      <c r="CQ478" s="79">
        <f>CP478/(($C478/CJ$3))</f>
        <v>1.0452928937541757</v>
      </c>
      <c r="CR478" s="76">
        <f t="shared" si="590"/>
        <v>152</v>
      </c>
      <c r="CS478" s="76">
        <f t="shared" si="591"/>
        <v>10</v>
      </c>
      <c r="CT478" s="76">
        <v>1</v>
      </c>
      <c r="CU478" s="67">
        <f t="shared" si="592"/>
        <v>2.6</v>
      </c>
      <c r="CV478" s="75">
        <f>CV477*CT478</f>
        <v>9676800</v>
      </c>
      <c r="CW478" s="75">
        <f t="shared" si="593"/>
        <v>3824271360</v>
      </c>
      <c r="CX478" s="75">
        <f t="shared" si="594"/>
        <v>14168108308.95731</v>
      </c>
      <c r="CY478" s="75">
        <f t="shared" si="595"/>
        <v>1.3067773399196946E+30</v>
      </c>
      <c r="CZ478" s="75">
        <f t="shared" si="596"/>
        <v>374647.46666666667</v>
      </c>
      <c r="DA478" s="106">
        <f t="shared" si="597"/>
        <v>3.7047863436545754</v>
      </c>
      <c r="DB478" s="79">
        <f>DA478/(($C478/CU$3))</f>
        <v>0.65349012846010146</v>
      </c>
    </row>
    <row r="479" spans="1:106">
      <c r="A479" s="67">
        <v>8192</v>
      </c>
      <c r="B479" s="67">
        <f t="shared" si="525"/>
        <v>15.766666666666667</v>
      </c>
      <c r="C479" s="88">
        <f t="shared" si="599"/>
        <v>14.74</v>
      </c>
      <c r="D479" s="92"/>
      <c r="E479" s="70">
        <f t="shared" si="526"/>
        <v>3.0021859614263099E+28</v>
      </c>
      <c r="F479" s="67">
        <f t="shared" si="598"/>
        <v>94.600000000000051</v>
      </c>
      <c r="G479" s="71">
        <v>473</v>
      </c>
      <c r="H479" s="76">
        <f t="shared" si="527"/>
        <v>473</v>
      </c>
      <c r="I479" s="76">
        <f t="shared" si="528"/>
        <v>10</v>
      </c>
      <c r="J479" s="76">
        <v>1</v>
      </c>
      <c r="K479" s="67">
        <f t="shared" si="529"/>
        <v>1</v>
      </c>
      <c r="L479" s="75">
        <f>L478*J479</f>
        <v>4.7804636142305282E+25</v>
      </c>
      <c r="M479" s="75">
        <f t="shared" si="530"/>
        <v>2.2611592895310396E+28</v>
      </c>
      <c r="N479" s="75">
        <f t="shared" si="531"/>
        <v>3.0021859614263101E+29</v>
      </c>
      <c r="O479" s="75">
        <f t="shared" si="532"/>
        <v>1.5010929807131549E+30</v>
      </c>
      <c r="P479" s="75">
        <f t="shared" si="533"/>
        <v>374920.53333333333</v>
      </c>
      <c r="Q479" s="106">
        <f t="shared" si="600"/>
        <v>13.277198007792533</v>
      </c>
      <c r="R479" s="79">
        <f>Q479/(($C479/K$3))</f>
        <v>0.90075970202120303</v>
      </c>
      <c r="S479" s="76">
        <f t="shared" si="534"/>
        <v>463</v>
      </c>
      <c r="T479" s="76">
        <f t="shared" si="535"/>
        <v>10</v>
      </c>
      <c r="U479" s="76">
        <v>1</v>
      </c>
      <c r="V479" s="67">
        <f t="shared" si="536"/>
        <v>1.05</v>
      </c>
      <c r="W479" s="75">
        <f>W478*U479</f>
        <v>4.7804636142305282E+25</v>
      </c>
      <c r="X479" s="75">
        <f t="shared" si="537"/>
        <v>2.3240223860581713E+28</v>
      </c>
      <c r="Y479" s="75">
        <f t="shared" si="538"/>
        <v>7.5054649035657674E+28</v>
      </c>
      <c r="Z479" s="75">
        <f t="shared" si="539"/>
        <v>1.5010929807131549E+30</v>
      </c>
      <c r="AA479" s="75">
        <f t="shared" si="540"/>
        <v>374920.53333333333</v>
      </c>
      <c r="AB479" s="106">
        <f t="shared" si="541"/>
        <v>3.2295148913328506</v>
      </c>
      <c r="AC479" s="79">
        <f>AB479/(($C479/V$3))</f>
        <v>0.2300536387991515</v>
      </c>
      <c r="AD479" s="76">
        <f t="shared" si="542"/>
        <v>438</v>
      </c>
      <c r="AE479" s="76">
        <f t="shared" si="543"/>
        <v>10</v>
      </c>
      <c r="AF479" s="76">
        <v>1</v>
      </c>
      <c r="AG479" s="67">
        <f t="shared" si="544"/>
        <v>1.175</v>
      </c>
      <c r="AH479" s="75">
        <f>AH478*AF479</f>
        <v>1.9918598392627201E+23</v>
      </c>
      <c r="AI479" s="75">
        <f t="shared" si="545"/>
        <v>1.0251106662765589E+26</v>
      </c>
      <c r="AJ479" s="75">
        <f t="shared" si="546"/>
        <v>2.3454577823642982E+27</v>
      </c>
      <c r="AK479" s="75">
        <f t="shared" si="547"/>
        <v>1.5010929807131549E+30</v>
      </c>
      <c r="AL479" s="75">
        <f t="shared" si="548"/>
        <v>374920.53333333333</v>
      </c>
      <c r="AM479" s="106">
        <f t="shared" si="549"/>
        <v>22.880044657847019</v>
      </c>
      <c r="AN479" s="79">
        <f>AM479/(($C479/AG$3))</f>
        <v>1.8238841569179274</v>
      </c>
      <c r="AO479" s="76">
        <f t="shared" si="550"/>
        <v>408</v>
      </c>
      <c r="AP479" s="76">
        <f t="shared" si="551"/>
        <v>10</v>
      </c>
      <c r="AQ479" s="76">
        <v>1</v>
      </c>
      <c r="AR479" s="67">
        <f t="shared" si="552"/>
        <v>1.325</v>
      </c>
      <c r="AS479" s="75">
        <f>AS478*AQ479</f>
        <v>1.32790655950848E+22</v>
      </c>
      <c r="AT479" s="75">
        <f t="shared" si="553"/>
        <v>7.178662860702842E+24</v>
      </c>
      <c r="AU479" s="75">
        <f t="shared" si="554"/>
        <v>3.664777784944209E+25</v>
      </c>
      <c r="AV479" s="75">
        <f t="shared" si="555"/>
        <v>1.5010929807131549E+30</v>
      </c>
      <c r="AW479" s="75">
        <f t="shared" si="556"/>
        <v>374920.53333333333</v>
      </c>
      <c r="AX479" s="106">
        <f t="shared" si="557"/>
        <v>5.1050980608182526</v>
      </c>
      <c r="AY479" s="79">
        <f>AX479/(($C479/AR$3))</f>
        <v>0.458904676430406</v>
      </c>
      <c r="AZ479" s="76">
        <f t="shared" si="558"/>
        <v>371</v>
      </c>
      <c r="BA479" s="76">
        <f t="shared" si="559"/>
        <v>10</v>
      </c>
      <c r="BB479" s="76">
        <v>1</v>
      </c>
      <c r="BC479" s="67">
        <f t="shared" si="560"/>
        <v>1.51</v>
      </c>
      <c r="BD479" s="75">
        <f>BD478*BB479</f>
        <v>5.532943997952E+19</v>
      </c>
      <c r="BE479" s="75">
        <f t="shared" si="561"/>
        <v>3.0996105570926903E+22</v>
      </c>
      <c r="BF479" s="75">
        <f t="shared" si="562"/>
        <v>2.1698298442262519E+23</v>
      </c>
      <c r="BG479" s="75">
        <f t="shared" si="563"/>
        <v>1.5010929807131549E+30</v>
      </c>
      <c r="BH479" s="75">
        <f t="shared" si="564"/>
        <v>374920.53333333333</v>
      </c>
      <c r="BI479" s="106">
        <f t="shared" si="565"/>
        <v>7.0003305391418742</v>
      </c>
      <c r="BJ479" s="79">
        <f>BI479/(($C479/BC$3))</f>
        <v>0.71713019770042263</v>
      </c>
      <c r="BK479" s="76">
        <f t="shared" si="566"/>
        <v>321</v>
      </c>
      <c r="BL479" s="76">
        <f t="shared" si="567"/>
        <v>10</v>
      </c>
      <c r="BM479" s="76">
        <v>1</v>
      </c>
      <c r="BN479" s="67">
        <f t="shared" si="568"/>
        <v>1.76</v>
      </c>
      <c r="BO479" s="75">
        <f>BO478*BM479</f>
        <v>2.459086221312E+17</v>
      </c>
      <c r="BP479" s="75">
        <f t="shared" si="569"/>
        <v>1.3892853515924275E+20</v>
      </c>
      <c r="BQ479" s="75">
        <f t="shared" si="570"/>
        <v>2.1189744572521923E+20</v>
      </c>
      <c r="BR479" s="75">
        <f t="shared" si="571"/>
        <v>1.5010929807131549E+30</v>
      </c>
      <c r="BS479" s="75">
        <f t="shared" si="572"/>
        <v>374920.53333333333</v>
      </c>
      <c r="BT479" s="106">
        <f t="shared" si="573"/>
        <v>1.5252262285954286</v>
      </c>
      <c r="BU479" s="79">
        <f>BT479/(($C479/BN$3))</f>
        <v>0.18211656460840939</v>
      </c>
      <c r="BV479" s="76">
        <f t="shared" si="574"/>
        <v>266</v>
      </c>
      <c r="BW479" s="76">
        <f t="shared" si="575"/>
        <v>10</v>
      </c>
      <c r="BX479" s="76">
        <v>1</v>
      </c>
      <c r="BY479" s="67">
        <f t="shared" si="576"/>
        <v>2.0350000000000001</v>
      </c>
      <c r="BZ479" s="75">
        <f>BZ478*BX479</f>
        <v>72861813964800</v>
      </c>
      <c r="CA479" s="75">
        <f t="shared" si="577"/>
        <v>3.9440828517285888E+16</v>
      </c>
      <c r="CB479" s="75">
        <f t="shared" si="578"/>
        <v>1.034655496705168E+17</v>
      </c>
      <c r="CC479" s="75">
        <f t="shared" si="579"/>
        <v>1.5010929807131549E+30</v>
      </c>
      <c r="CD479" s="75">
        <f t="shared" si="580"/>
        <v>374920.53333333333</v>
      </c>
      <c r="CE479" s="106">
        <f t="shared" si="581"/>
        <v>2.6233107558876596</v>
      </c>
      <c r="CF479" s="79">
        <f>CE479/(($C479/BY$3))</f>
        <v>0.36217349988001274</v>
      </c>
      <c r="CG479" s="76">
        <f t="shared" si="582"/>
        <v>216</v>
      </c>
      <c r="CH479" s="76">
        <f t="shared" si="583"/>
        <v>10</v>
      </c>
      <c r="CI479" s="76">
        <v>1</v>
      </c>
      <c r="CJ479" s="67">
        <f t="shared" si="584"/>
        <v>2.2850000000000001</v>
      </c>
      <c r="CK479" s="75">
        <f>CK478*CI479</f>
        <v>26553139200</v>
      </c>
      <c r="CL479" s="75">
        <f t="shared" si="585"/>
        <v>13105567383552</v>
      </c>
      <c r="CM479" s="75">
        <f t="shared" si="586"/>
        <v>101040575850113.73</v>
      </c>
      <c r="CN479" s="75">
        <f t="shared" si="587"/>
        <v>1.5010929807131549E+30</v>
      </c>
      <c r="CO479" s="75">
        <f t="shared" si="588"/>
        <v>374920.53333333333</v>
      </c>
      <c r="CP479" s="106">
        <f t="shared" si="589"/>
        <v>7.7097444843878806</v>
      </c>
      <c r="CQ479" s="79">
        <f>CP479/(($C479/CJ$3))</f>
        <v>1.1951673098253941</v>
      </c>
      <c r="CR479" s="76">
        <f t="shared" si="590"/>
        <v>153</v>
      </c>
      <c r="CS479" s="76">
        <f t="shared" si="591"/>
        <v>10</v>
      </c>
      <c r="CT479" s="76">
        <v>1</v>
      </c>
      <c r="CU479" s="67">
        <f t="shared" si="592"/>
        <v>2.6</v>
      </c>
      <c r="CV479" s="75">
        <f>CV478*CT479</f>
        <v>9676800</v>
      </c>
      <c r="CW479" s="75">
        <f t="shared" si="593"/>
        <v>3849431040</v>
      </c>
      <c r="CX479" s="75">
        <f t="shared" si="594"/>
        <v>16274882707.91909</v>
      </c>
      <c r="CY479" s="75">
        <f t="shared" si="595"/>
        <v>1.5010929807131549E+30</v>
      </c>
      <c r="CZ479" s="75">
        <f t="shared" si="596"/>
        <v>374920.53333333333</v>
      </c>
      <c r="DA479" s="106">
        <f t="shared" si="597"/>
        <v>4.2278670636788682</v>
      </c>
      <c r="DB479" s="79">
        <f>DA479/(($C479/CU$3))</f>
        <v>0.7457567412187962</v>
      </c>
    </row>
    <row r="480" spans="1:106">
      <c r="A480" s="67">
        <v>8192</v>
      </c>
      <c r="B480" s="67">
        <f t="shared" si="525"/>
        <v>15.8</v>
      </c>
      <c r="C480" s="88">
        <f t="shared" si="599"/>
        <v>14.74</v>
      </c>
      <c r="D480" s="92"/>
      <c r="E480" s="70">
        <f t="shared" si="526"/>
        <v>3.4486060752855938E+28</v>
      </c>
      <c r="F480" s="67">
        <f t="shared" si="598"/>
        <v>94.80000000000004</v>
      </c>
      <c r="G480" s="71">
        <v>474</v>
      </c>
      <c r="H480" s="76">
        <f t="shared" si="527"/>
        <v>474</v>
      </c>
      <c r="I480" s="76">
        <f t="shared" si="528"/>
        <v>10</v>
      </c>
      <c r="J480" s="76">
        <v>1</v>
      </c>
      <c r="K480" s="67">
        <f t="shared" si="529"/>
        <v>1</v>
      </c>
      <c r="L480" s="75">
        <f>L479*J480</f>
        <v>4.7804636142305282E+25</v>
      </c>
      <c r="M480" s="75">
        <f t="shared" si="530"/>
        <v>2.2659397531452705E+28</v>
      </c>
      <c r="N480" s="75">
        <f t="shared" si="531"/>
        <v>3.448606075285594E+29</v>
      </c>
      <c r="O480" s="75">
        <f t="shared" si="532"/>
        <v>1.724303037642797E+30</v>
      </c>
      <c r="P480" s="75">
        <f t="shared" si="533"/>
        <v>375193.59999999998</v>
      </c>
      <c r="Q480" s="106">
        <f t="shared" si="600"/>
        <v>15.219319359655112</v>
      </c>
      <c r="R480" s="79">
        <f>Q480/(($C480/K$3))</f>
        <v>1.0325182740607266</v>
      </c>
      <c r="S480" s="76">
        <f t="shared" si="534"/>
        <v>464</v>
      </c>
      <c r="T480" s="76">
        <f t="shared" si="535"/>
        <v>10</v>
      </c>
      <c r="U480" s="76">
        <v>1</v>
      </c>
      <c r="V480" s="67">
        <f t="shared" si="536"/>
        <v>1.05</v>
      </c>
      <c r="W480" s="75">
        <f>W479*U480</f>
        <v>4.7804636142305282E+25</v>
      </c>
      <c r="X480" s="75">
        <f t="shared" si="537"/>
        <v>2.3290418728531136E+28</v>
      </c>
      <c r="Y480" s="75">
        <f t="shared" si="538"/>
        <v>8.621515188213978E+28</v>
      </c>
      <c r="Z480" s="75">
        <f t="shared" si="539"/>
        <v>1.724303037642797E+30</v>
      </c>
      <c r="AA480" s="75">
        <f t="shared" si="540"/>
        <v>375193.59999999998</v>
      </c>
      <c r="AB480" s="106">
        <f t="shared" si="541"/>
        <v>3.7017433171574901</v>
      </c>
      <c r="AC480" s="79">
        <f>AB480/(($C480/V$3))</f>
        <v>0.26369270576766379</v>
      </c>
      <c r="AD480" s="76">
        <f t="shared" si="542"/>
        <v>439</v>
      </c>
      <c r="AE480" s="76">
        <f t="shared" si="543"/>
        <v>10</v>
      </c>
      <c r="AF480" s="76">
        <v>1</v>
      </c>
      <c r="AG480" s="67">
        <f t="shared" si="544"/>
        <v>1.175</v>
      </c>
      <c r="AH480" s="75">
        <f>AH479*AF480</f>
        <v>1.9918598392627201E+23</v>
      </c>
      <c r="AI480" s="75">
        <f t="shared" si="545"/>
        <v>1.0274511015876927E+26</v>
      </c>
      <c r="AJ480" s="75">
        <f t="shared" si="546"/>
        <v>2.6942234963168637E+27</v>
      </c>
      <c r="AK480" s="75">
        <f t="shared" si="547"/>
        <v>1.724303037642797E+30</v>
      </c>
      <c r="AL480" s="75">
        <f t="shared" si="548"/>
        <v>375193.59999999998</v>
      </c>
      <c r="AM480" s="106">
        <f t="shared" si="549"/>
        <v>26.222401164917262</v>
      </c>
      <c r="AN480" s="79">
        <f>AM480/(($C480/AG$3))</f>
        <v>2.0903203099577872</v>
      </c>
      <c r="AO480" s="76">
        <f t="shared" si="550"/>
        <v>409</v>
      </c>
      <c r="AP480" s="76">
        <f t="shared" si="551"/>
        <v>10</v>
      </c>
      <c r="AQ480" s="76">
        <v>1</v>
      </c>
      <c r="AR480" s="67">
        <f t="shared" si="552"/>
        <v>1.325</v>
      </c>
      <c r="AS480" s="75">
        <f>AS479*AQ480</f>
        <v>1.32790655950848E+22</v>
      </c>
      <c r="AT480" s="75">
        <f t="shared" si="553"/>
        <v>7.19625762261633E+24</v>
      </c>
      <c r="AU480" s="75">
        <f t="shared" si="554"/>
        <v>4.209724212995091E+25</v>
      </c>
      <c r="AV480" s="75">
        <f t="shared" si="555"/>
        <v>1.724303037642797E+30</v>
      </c>
      <c r="AW480" s="75">
        <f t="shared" si="556"/>
        <v>375193.59999999998</v>
      </c>
      <c r="AX480" s="106">
        <f t="shared" si="557"/>
        <v>5.8498798038647335</v>
      </c>
      <c r="AY480" s="79">
        <f>AX480/(($C480/AR$3))</f>
        <v>0.52585418861063582</v>
      </c>
      <c r="AZ480" s="76">
        <f t="shared" si="558"/>
        <v>372</v>
      </c>
      <c r="BA480" s="76">
        <f t="shared" si="559"/>
        <v>10</v>
      </c>
      <c r="BB480" s="76">
        <v>1</v>
      </c>
      <c r="BC480" s="67">
        <f t="shared" si="560"/>
        <v>1.51</v>
      </c>
      <c r="BD480" s="75">
        <f>BD479*BB480</f>
        <v>5.532943997952E+19</v>
      </c>
      <c r="BE480" s="75">
        <f t="shared" si="561"/>
        <v>3.1079653025295976E+22</v>
      </c>
      <c r="BF480" s="75">
        <f t="shared" si="562"/>
        <v>2.4924799726861685E+23</v>
      </c>
      <c r="BG480" s="75">
        <f t="shared" si="563"/>
        <v>1.724303037642797E+30</v>
      </c>
      <c r="BH480" s="75">
        <f t="shared" si="564"/>
        <v>375193.59999999998</v>
      </c>
      <c r="BI480" s="106">
        <f t="shared" si="565"/>
        <v>8.0196518624500701</v>
      </c>
      <c r="BJ480" s="79">
        <f>BI480/(($C480/BC$3))</f>
        <v>0.82155185293755806</v>
      </c>
      <c r="BK480" s="76">
        <f t="shared" si="566"/>
        <v>322</v>
      </c>
      <c r="BL480" s="76">
        <f t="shared" si="567"/>
        <v>10</v>
      </c>
      <c r="BM480" s="76">
        <v>1</v>
      </c>
      <c r="BN480" s="67">
        <f t="shared" si="568"/>
        <v>1.76</v>
      </c>
      <c r="BO480" s="75">
        <f>BO479*BM480</f>
        <v>2.459086221312E+17</v>
      </c>
      <c r="BP480" s="75">
        <f t="shared" si="569"/>
        <v>1.3936133433419366E+20</v>
      </c>
      <c r="BQ480" s="75">
        <f t="shared" si="570"/>
        <v>2.4340624733263285E+20</v>
      </c>
      <c r="BR480" s="75">
        <f t="shared" si="571"/>
        <v>1.724303037642797E+30</v>
      </c>
      <c r="BS480" s="75">
        <f t="shared" si="572"/>
        <v>375193.59999999998</v>
      </c>
      <c r="BT480" s="106">
        <f t="shared" si="573"/>
        <v>1.7465837887927766</v>
      </c>
      <c r="BU480" s="79">
        <f>BT480/(($C480/BN$3))</f>
        <v>0.20854731806480914</v>
      </c>
      <c r="BV480" s="76">
        <f t="shared" si="574"/>
        <v>267</v>
      </c>
      <c r="BW480" s="76">
        <f t="shared" si="575"/>
        <v>10</v>
      </c>
      <c r="BX480" s="76">
        <v>1</v>
      </c>
      <c r="BY480" s="67">
        <f t="shared" si="576"/>
        <v>2.0350000000000001</v>
      </c>
      <c r="BZ480" s="75">
        <f>BZ479*BX480</f>
        <v>72861813964800</v>
      </c>
      <c r="CA480" s="75">
        <f t="shared" si="577"/>
        <v>3.9589102308704256E+16</v>
      </c>
      <c r="CB480" s="75">
        <f t="shared" si="578"/>
        <v>1.1885070670538669E+17</v>
      </c>
      <c r="CC480" s="75">
        <f t="shared" si="579"/>
        <v>1.724303037642797E+30</v>
      </c>
      <c r="CD480" s="75">
        <f t="shared" si="580"/>
        <v>375193.59999999998</v>
      </c>
      <c r="CE480" s="106">
        <f t="shared" si="581"/>
        <v>3.0021066347658909</v>
      </c>
      <c r="CF480" s="79">
        <f>CE480/(($C480/BY$3))</f>
        <v>0.41446994584454466</v>
      </c>
      <c r="CG480" s="76">
        <f t="shared" si="582"/>
        <v>217</v>
      </c>
      <c r="CH480" s="76">
        <f t="shared" si="583"/>
        <v>10</v>
      </c>
      <c r="CI480" s="76">
        <v>1</v>
      </c>
      <c r="CJ480" s="67">
        <f t="shared" si="584"/>
        <v>2.2850000000000001</v>
      </c>
      <c r="CK480" s="75">
        <f>CK479*CI480</f>
        <v>26553139200</v>
      </c>
      <c r="CL480" s="75">
        <f t="shared" si="585"/>
        <v>13166241306624</v>
      </c>
      <c r="CM480" s="75">
        <f t="shared" si="586"/>
        <v>116065143266978.83</v>
      </c>
      <c r="CN480" s="75">
        <f t="shared" si="587"/>
        <v>1.724303037642797E+30</v>
      </c>
      <c r="CO480" s="75">
        <f t="shared" si="588"/>
        <v>375193.59999999998</v>
      </c>
      <c r="CP480" s="106">
        <f t="shared" si="589"/>
        <v>8.815358959628508</v>
      </c>
      <c r="CQ480" s="79">
        <f>CP480/(($C480/CJ$3))</f>
        <v>1.366560055817581</v>
      </c>
      <c r="CR480" s="76">
        <f t="shared" si="590"/>
        <v>154</v>
      </c>
      <c r="CS480" s="76">
        <f t="shared" si="591"/>
        <v>10</v>
      </c>
      <c r="CT480" s="76">
        <v>1</v>
      </c>
      <c r="CU480" s="67">
        <f t="shared" si="592"/>
        <v>2.6</v>
      </c>
      <c r="CV480" s="75">
        <f>CV479*CT480</f>
        <v>9676800</v>
      </c>
      <c r="CW480" s="75">
        <f t="shared" si="593"/>
        <v>3874590720</v>
      </c>
      <c r="CX480" s="75">
        <f t="shared" si="594"/>
        <v>18694930994.356346</v>
      </c>
      <c r="CY480" s="75">
        <f t="shared" si="595"/>
        <v>1.724303037642797E+30</v>
      </c>
      <c r="CZ480" s="75">
        <f t="shared" si="596"/>
        <v>375193.59999999998</v>
      </c>
      <c r="DA480" s="106">
        <f t="shared" si="597"/>
        <v>4.8250079415759162</v>
      </c>
      <c r="DB480" s="79">
        <f>DA480/(($C480/CU$3))</f>
        <v>0.85108688250321451</v>
      </c>
    </row>
    <row r="481" spans="1:106">
      <c r="A481" s="67">
        <v>8192</v>
      </c>
      <c r="B481" s="67">
        <f t="shared" si="525"/>
        <v>15.833333333333334</v>
      </c>
      <c r="C481" s="88">
        <f t="shared" si="599"/>
        <v>14.74</v>
      </c>
      <c r="D481" s="92"/>
      <c r="E481" s="70">
        <f t="shared" si="526"/>
        <v>3.9614081257133418E+28</v>
      </c>
      <c r="F481" s="67">
        <f t="shared" si="598"/>
        <v>95.000000000000057</v>
      </c>
      <c r="G481" s="71">
        <v>475</v>
      </c>
      <c r="H481" s="76">
        <f t="shared" si="527"/>
        <v>475</v>
      </c>
      <c r="I481" s="76">
        <f t="shared" si="528"/>
        <v>10</v>
      </c>
      <c r="J481" s="76">
        <v>1</v>
      </c>
      <c r="K481" s="67">
        <f t="shared" si="529"/>
        <v>1</v>
      </c>
      <c r="L481" s="75">
        <f>L480*J481</f>
        <v>4.7804636142305282E+25</v>
      </c>
      <c r="M481" s="75">
        <f t="shared" si="530"/>
        <v>2.2707202167595009E+28</v>
      </c>
      <c r="N481" s="75">
        <f t="shared" si="531"/>
        <v>3.9614081257133421E+29</v>
      </c>
      <c r="O481" s="75">
        <f t="shared" si="532"/>
        <v>1.9807040628566709E+30</v>
      </c>
      <c r="P481" s="75">
        <f t="shared" si="533"/>
        <v>375466.66666666669</v>
      </c>
      <c r="Q481" s="106">
        <f t="shared" si="600"/>
        <v>17.445602045004858</v>
      </c>
      <c r="R481" s="79">
        <f>Q481/(($C481/K$3))</f>
        <v>1.1835550912486335</v>
      </c>
      <c r="S481" s="76">
        <f t="shared" si="534"/>
        <v>465</v>
      </c>
      <c r="T481" s="76">
        <f t="shared" si="535"/>
        <v>10</v>
      </c>
      <c r="U481" s="76">
        <v>1</v>
      </c>
      <c r="V481" s="67">
        <f t="shared" si="536"/>
        <v>1.05</v>
      </c>
      <c r="W481" s="75">
        <f>W480*U481</f>
        <v>4.7804636142305282E+25</v>
      </c>
      <c r="X481" s="75">
        <f t="shared" si="537"/>
        <v>2.3340613596480555E+28</v>
      </c>
      <c r="Y481" s="75">
        <f t="shared" si="538"/>
        <v>9.9035203142833501E+28</v>
      </c>
      <c r="Z481" s="75">
        <f t="shared" si="539"/>
        <v>1.9807040628566709E+30</v>
      </c>
      <c r="AA481" s="75">
        <f t="shared" si="540"/>
        <v>375466.66666666669</v>
      </c>
      <c r="AB481" s="106">
        <f t="shared" si="541"/>
        <v>4.2430419720313886</v>
      </c>
      <c r="AC481" s="79">
        <f>AB481/(($C481/V$3))</f>
        <v>0.30225197222747341</v>
      </c>
      <c r="AD481" s="76">
        <f t="shared" si="542"/>
        <v>440</v>
      </c>
      <c r="AE481" s="76">
        <f t="shared" si="543"/>
        <v>10</v>
      </c>
      <c r="AF481" s="76">
        <v>16</v>
      </c>
      <c r="AG481" s="67">
        <f t="shared" si="544"/>
        <v>1.175</v>
      </c>
      <c r="AH481" s="75">
        <f>AH480*AF481</f>
        <v>3.1869757428203522E+24</v>
      </c>
      <c r="AI481" s="75">
        <f t="shared" si="545"/>
        <v>1.6476664590381223E+27</v>
      </c>
      <c r="AJ481" s="75">
        <f t="shared" si="546"/>
        <v>3.0948500982135419E+27</v>
      </c>
      <c r="AK481" s="75">
        <f t="shared" si="547"/>
        <v>1.9807040628566709E+30</v>
      </c>
      <c r="AL481" s="75">
        <f t="shared" si="548"/>
        <v>375466.66666666669</v>
      </c>
      <c r="AM481" s="106">
        <f t="shared" si="549"/>
        <v>1.8783231771436673</v>
      </c>
      <c r="AN481" s="79">
        <f>AM481/(($C481/AG$3))</f>
        <v>0.14973064675331135</v>
      </c>
      <c r="AO481" s="76">
        <f t="shared" si="550"/>
        <v>410</v>
      </c>
      <c r="AP481" s="76">
        <f t="shared" si="551"/>
        <v>10</v>
      </c>
      <c r="AQ481" s="76">
        <v>1</v>
      </c>
      <c r="AR481" s="67">
        <f t="shared" si="552"/>
        <v>1.325</v>
      </c>
      <c r="AS481" s="75">
        <f>AS480*AQ481</f>
        <v>1.32790655950848E+22</v>
      </c>
      <c r="AT481" s="75">
        <f t="shared" si="553"/>
        <v>7.213852384529818E+24</v>
      </c>
      <c r="AU481" s="75">
        <f t="shared" si="554"/>
        <v>4.835703278458649E+25</v>
      </c>
      <c r="AV481" s="75">
        <f t="shared" si="555"/>
        <v>1.9807040628566709E+30</v>
      </c>
      <c r="AW481" s="75">
        <f t="shared" si="556"/>
        <v>375466.66666666669</v>
      </c>
      <c r="AX481" s="106">
        <f t="shared" si="557"/>
        <v>6.7033576800502122</v>
      </c>
      <c r="AY481" s="79">
        <f>AX481/(($C481/AR$3))</f>
        <v>0.60257455400722737</v>
      </c>
      <c r="AZ481" s="76">
        <f t="shared" si="558"/>
        <v>373</v>
      </c>
      <c r="BA481" s="76">
        <f t="shared" si="559"/>
        <v>10</v>
      </c>
      <c r="BB481" s="76">
        <v>1</v>
      </c>
      <c r="BC481" s="67">
        <f t="shared" si="560"/>
        <v>1.51</v>
      </c>
      <c r="BD481" s="75">
        <f>BD480*BB481</f>
        <v>5.532943997952E+19</v>
      </c>
      <c r="BE481" s="75">
        <f t="shared" si="561"/>
        <v>3.1163200479665049E+22</v>
      </c>
      <c r="BF481" s="75">
        <f t="shared" si="562"/>
        <v>2.8631076444876566E+23</v>
      </c>
      <c r="BG481" s="75">
        <f t="shared" si="563"/>
        <v>1.9807040628566709E+30</v>
      </c>
      <c r="BH481" s="75">
        <f t="shared" si="564"/>
        <v>375466.66666666669</v>
      </c>
      <c r="BI481" s="106">
        <f t="shared" si="565"/>
        <v>9.1874634197341916</v>
      </c>
      <c r="BJ481" s="79">
        <f>BI481/(($C481/BC$3))</f>
        <v>0.94118519428755965</v>
      </c>
      <c r="BK481" s="76">
        <f t="shared" si="566"/>
        <v>323</v>
      </c>
      <c r="BL481" s="76">
        <f t="shared" si="567"/>
        <v>10</v>
      </c>
      <c r="BM481" s="76">
        <v>1</v>
      </c>
      <c r="BN481" s="67">
        <f t="shared" si="568"/>
        <v>1.76</v>
      </c>
      <c r="BO481" s="75">
        <f>BO480*BM481</f>
        <v>2.459086221312E+17</v>
      </c>
      <c r="BP481" s="75">
        <f t="shared" si="569"/>
        <v>1.3979413350914458E+20</v>
      </c>
      <c r="BQ481" s="75">
        <f t="shared" si="570"/>
        <v>2.796003559069968E+20</v>
      </c>
      <c r="BR481" s="75">
        <f t="shared" si="571"/>
        <v>1.9807040628566709E+30</v>
      </c>
      <c r="BS481" s="75">
        <f t="shared" si="572"/>
        <v>375466.66666666669</v>
      </c>
      <c r="BT481" s="106">
        <f t="shared" si="573"/>
        <v>2.0000864763663837</v>
      </c>
      <c r="BU481" s="79">
        <f>BT481/(($C481/BN$3))</f>
        <v>0.23881629568553836</v>
      </c>
      <c r="BV481" s="76">
        <f t="shared" si="574"/>
        <v>268</v>
      </c>
      <c r="BW481" s="76">
        <f t="shared" si="575"/>
        <v>10</v>
      </c>
      <c r="BX481" s="76">
        <v>1</v>
      </c>
      <c r="BY481" s="67">
        <f t="shared" si="576"/>
        <v>2.0350000000000001</v>
      </c>
      <c r="BZ481" s="75">
        <f>BZ480*BX481</f>
        <v>72861813964800</v>
      </c>
      <c r="CA481" s="75">
        <f t="shared" si="577"/>
        <v>3.9737376100122624E+16</v>
      </c>
      <c r="CB481" s="75">
        <f t="shared" si="578"/>
        <v>1.3652361128271278E+17</v>
      </c>
      <c r="CC481" s="75">
        <f t="shared" si="579"/>
        <v>1.9807040628566709E+30</v>
      </c>
      <c r="CD481" s="75">
        <f t="shared" si="580"/>
        <v>375466.66666666669</v>
      </c>
      <c r="CE481" s="106">
        <f t="shared" si="581"/>
        <v>3.4356473597734976</v>
      </c>
      <c r="CF481" s="79">
        <f>CE481/(($C481/BY$3))</f>
        <v>0.47432444892395303</v>
      </c>
      <c r="CG481" s="76">
        <f t="shared" si="582"/>
        <v>218</v>
      </c>
      <c r="CH481" s="76">
        <f t="shared" si="583"/>
        <v>10</v>
      </c>
      <c r="CI481" s="76">
        <v>1</v>
      </c>
      <c r="CJ481" s="67">
        <f t="shared" si="584"/>
        <v>2.2850000000000001</v>
      </c>
      <c r="CK481" s="75">
        <f>CK480*CI481</f>
        <v>26553139200</v>
      </c>
      <c r="CL481" s="75">
        <f t="shared" si="585"/>
        <v>13226915229696</v>
      </c>
      <c r="CM481" s="75">
        <f t="shared" si="586"/>
        <v>133323839143273.75</v>
      </c>
      <c r="CN481" s="75">
        <f t="shared" si="587"/>
        <v>1.9807040628566709E+30</v>
      </c>
      <c r="CO481" s="75">
        <f t="shared" si="588"/>
        <v>375466.66666666669</v>
      </c>
      <c r="CP481" s="106">
        <f t="shared" si="589"/>
        <v>10.07973793042431</v>
      </c>
      <c r="CQ481" s="79">
        <f>CP481/(($C481/CJ$3))</f>
        <v>1.5625645299199151</v>
      </c>
      <c r="CR481" s="76">
        <f t="shared" si="590"/>
        <v>155</v>
      </c>
      <c r="CS481" s="76">
        <f t="shared" si="591"/>
        <v>10</v>
      </c>
      <c r="CT481" s="76">
        <v>1</v>
      </c>
      <c r="CU481" s="67">
        <f t="shared" si="592"/>
        <v>2.6</v>
      </c>
      <c r="CV481" s="75">
        <f>CV480*CT481</f>
        <v>9676800</v>
      </c>
      <c r="CW481" s="75">
        <f t="shared" si="593"/>
        <v>3899750400</v>
      </c>
      <c r="CX481" s="75">
        <f t="shared" si="594"/>
        <v>21474836480.000221</v>
      </c>
      <c r="CY481" s="75">
        <f t="shared" si="595"/>
        <v>1.9807040628566709E+30</v>
      </c>
      <c r="CZ481" s="75">
        <f t="shared" si="596"/>
        <v>375466.66666666669</v>
      </c>
      <c r="DA481" s="106">
        <f t="shared" si="597"/>
        <v>5.5067207583337181</v>
      </c>
      <c r="DB481" s="79">
        <f>DA481/(($C481/CU$3))</f>
        <v>0.97133473349170052</v>
      </c>
    </row>
    <row r="482" spans="1:106">
      <c r="A482" s="67">
        <v>8192</v>
      </c>
      <c r="B482" s="67">
        <f t="shared" si="525"/>
        <v>15.866666666666667</v>
      </c>
      <c r="C482" s="88">
        <f t="shared" si="599"/>
        <v>14.74</v>
      </c>
      <c r="D482" s="92"/>
      <c r="E482" s="70">
        <f t="shared" si="526"/>
        <v>4.5504629974788045E+28</v>
      </c>
      <c r="F482" s="67">
        <f t="shared" si="598"/>
        <v>95.200000000000045</v>
      </c>
      <c r="G482" s="71">
        <v>476</v>
      </c>
      <c r="H482" s="76">
        <f t="shared" si="527"/>
        <v>476</v>
      </c>
      <c r="I482" s="76">
        <f t="shared" si="528"/>
        <v>10</v>
      </c>
      <c r="J482" s="76">
        <v>1</v>
      </c>
      <c r="K482" s="67">
        <f t="shared" si="529"/>
        <v>1</v>
      </c>
      <c r="L482" s="75">
        <f>L481*J482</f>
        <v>4.7804636142305282E+25</v>
      </c>
      <c r="M482" s="75">
        <f t="shared" si="530"/>
        <v>2.2755006803737312E+28</v>
      </c>
      <c r="N482" s="75">
        <f t="shared" si="531"/>
        <v>4.5504629974788043E+29</v>
      </c>
      <c r="O482" s="75">
        <f t="shared" si="532"/>
        <v>2.2752314987394022E+30</v>
      </c>
      <c r="P482" s="75">
        <f t="shared" si="533"/>
        <v>375739.73333333334</v>
      </c>
      <c r="Q482" s="106">
        <f t="shared" si="600"/>
        <v>19.997634088737914</v>
      </c>
      <c r="R482" s="79">
        <f>Q482/(($C482/K$3))</f>
        <v>1.3566915935371719</v>
      </c>
      <c r="S482" s="76">
        <f t="shared" si="534"/>
        <v>466</v>
      </c>
      <c r="T482" s="76">
        <f t="shared" si="535"/>
        <v>10</v>
      </c>
      <c r="U482" s="76">
        <v>1</v>
      </c>
      <c r="V482" s="67">
        <f t="shared" si="536"/>
        <v>1.05</v>
      </c>
      <c r="W482" s="75">
        <f>W481*U482</f>
        <v>4.7804636142305282E+25</v>
      </c>
      <c r="X482" s="75">
        <f t="shared" si="537"/>
        <v>2.3390808464429973E+28</v>
      </c>
      <c r="Y482" s="75">
        <f t="shared" si="538"/>
        <v>1.1376157493697002E+29</v>
      </c>
      <c r="Z482" s="75">
        <f t="shared" si="539"/>
        <v>2.2752314987394022E+30</v>
      </c>
      <c r="AA482" s="75">
        <f t="shared" si="540"/>
        <v>375739.73333333334</v>
      </c>
      <c r="AB482" s="106">
        <f t="shared" si="541"/>
        <v>4.8635161589205191</v>
      </c>
      <c r="AC482" s="79">
        <f>AB482/(($C482/V$3))</f>
        <v>0.34645128676163806</v>
      </c>
      <c r="AD482" s="76">
        <f t="shared" si="542"/>
        <v>441</v>
      </c>
      <c r="AE482" s="76">
        <f t="shared" si="543"/>
        <v>10</v>
      </c>
      <c r="AF482" s="76">
        <v>1</v>
      </c>
      <c r="AG482" s="67">
        <f t="shared" si="544"/>
        <v>1.175</v>
      </c>
      <c r="AH482" s="75">
        <f>AH481*AF482</f>
        <v>3.1869757428203522E+24</v>
      </c>
      <c r="AI482" s="75">
        <f t="shared" si="545"/>
        <v>1.6514111555359358E+27</v>
      </c>
      <c r="AJ482" s="75">
        <f t="shared" si="546"/>
        <v>3.5550492167803087E+27</v>
      </c>
      <c r="AK482" s="75">
        <f t="shared" si="547"/>
        <v>2.2752314987394022E+30</v>
      </c>
      <c r="AL482" s="75">
        <f t="shared" si="548"/>
        <v>375739.73333333334</v>
      </c>
      <c r="AM482" s="106">
        <f t="shared" si="549"/>
        <v>2.1527341660875372</v>
      </c>
      <c r="AN482" s="79">
        <f>AM482/(($C482/AG$3))</f>
        <v>0.17160533549205267</v>
      </c>
      <c r="AO482" s="76">
        <f t="shared" si="550"/>
        <v>411</v>
      </c>
      <c r="AP482" s="76">
        <f t="shared" si="551"/>
        <v>10</v>
      </c>
      <c r="AQ482" s="76">
        <v>1</v>
      </c>
      <c r="AR482" s="67">
        <f t="shared" si="552"/>
        <v>1.325</v>
      </c>
      <c r="AS482" s="75">
        <f>AS481*AQ482</f>
        <v>1.32790655950848E+22</v>
      </c>
      <c r="AT482" s="75">
        <f t="shared" si="553"/>
        <v>7.2314471464433049E+24</v>
      </c>
      <c r="AU482" s="75">
        <f t="shared" si="554"/>
        <v>5.5547644012192187E+25</v>
      </c>
      <c r="AV482" s="75">
        <f t="shared" si="555"/>
        <v>2.2752314987394022E+30</v>
      </c>
      <c r="AW482" s="75">
        <f t="shared" si="556"/>
        <v>375739.73333333334</v>
      </c>
      <c r="AX482" s="106">
        <f t="shared" si="557"/>
        <v>7.6814008160887388</v>
      </c>
      <c r="AY482" s="79">
        <f>AX482/(($C482/AR$3))</f>
        <v>0.69049227145980863</v>
      </c>
      <c r="AZ482" s="76">
        <f t="shared" si="558"/>
        <v>374</v>
      </c>
      <c r="BA482" s="76">
        <f t="shared" si="559"/>
        <v>10</v>
      </c>
      <c r="BB482" s="76">
        <v>1</v>
      </c>
      <c r="BC482" s="67">
        <f t="shared" si="560"/>
        <v>1.51</v>
      </c>
      <c r="BD482" s="75">
        <f>BD481*BB482</f>
        <v>5.532943997952E+19</v>
      </c>
      <c r="BE482" s="75">
        <f t="shared" si="561"/>
        <v>3.1246747934034126E+22</v>
      </c>
      <c r="BF482" s="75">
        <f t="shared" si="562"/>
        <v>3.2888470414024068E+23</v>
      </c>
      <c r="BG482" s="75">
        <f t="shared" si="563"/>
        <v>2.2752314987394022E+30</v>
      </c>
      <c r="BH482" s="75">
        <f t="shared" si="564"/>
        <v>375739.73333333334</v>
      </c>
      <c r="BI482" s="106">
        <f t="shared" si="565"/>
        <v>10.525405870542377</v>
      </c>
      <c r="BJ482" s="79">
        <f>BI482/(($C482/BC$3))</f>
        <v>1.0782471414191988</v>
      </c>
      <c r="BK482" s="76">
        <f t="shared" si="566"/>
        <v>324</v>
      </c>
      <c r="BL482" s="76">
        <f t="shared" si="567"/>
        <v>10</v>
      </c>
      <c r="BM482" s="76">
        <v>1</v>
      </c>
      <c r="BN482" s="67">
        <f t="shared" si="568"/>
        <v>1.76</v>
      </c>
      <c r="BO482" s="75">
        <f>BO481*BM482</f>
        <v>2.459086221312E+17</v>
      </c>
      <c r="BP482" s="75">
        <f t="shared" si="569"/>
        <v>1.4022693268409549E+20</v>
      </c>
      <c r="BQ482" s="75">
        <f t="shared" si="570"/>
        <v>3.2117646888695274E+20</v>
      </c>
      <c r="BR482" s="75">
        <f t="shared" si="571"/>
        <v>2.2752314987394022E+30</v>
      </c>
      <c r="BS482" s="75">
        <f t="shared" si="572"/>
        <v>375739.73333333334</v>
      </c>
      <c r="BT482" s="106">
        <f t="shared" si="573"/>
        <v>2.2904050080771716</v>
      </c>
      <c r="BU482" s="79">
        <f>BT482/(($C482/BN$3))</f>
        <v>0.27348119499428913</v>
      </c>
      <c r="BV482" s="76">
        <f t="shared" si="574"/>
        <v>269</v>
      </c>
      <c r="BW482" s="76">
        <f t="shared" si="575"/>
        <v>10</v>
      </c>
      <c r="BX482" s="76">
        <v>1</v>
      </c>
      <c r="BY482" s="67">
        <f t="shared" si="576"/>
        <v>2.0350000000000001</v>
      </c>
      <c r="BZ482" s="75">
        <f>BZ481*BX482</f>
        <v>72861813964800</v>
      </c>
      <c r="CA482" s="75">
        <f t="shared" si="577"/>
        <v>3.9885649891540992E+16</v>
      </c>
      <c r="CB482" s="75">
        <f t="shared" si="578"/>
        <v>1.5682444769870682E+17</v>
      </c>
      <c r="CC482" s="75">
        <f t="shared" si="579"/>
        <v>2.2752314987394022E+30</v>
      </c>
      <c r="CD482" s="75">
        <f t="shared" si="580"/>
        <v>375739.73333333334</v>
      </c>
      <c r="CE482" s="106">
        <f t="shared" si="581"/>
        <v>3.9318513832707129</v>
      </c>
      <c r="CF482" s="79">
        <f>CE482/(($C482/BY$3))</f>
        <v>0.54283022828737459</v>
      </c>
      <c r="CG482" s="76">
        <f t="shared" si="582"/>
        <v>219</v>
      </c>
      <c r="CH482" s="76">
        <f t="shared" si="583"/>
        <v>10</v>
      </c>
      <c r="CI482" s="76">
        <v>1</v>
      </c>
      <c r="CJ482" s="67">
        <f t="shared" si="584"/>
        <v>2.2850000000000001</v>
      </c>
      <c r="CK482" s="75">
        <f>CK481*CI482</f>
        <v>26553139200</v>
      </c>
      <c r="CL482" s="75">
        <f t="shared" si="585"/>
        <v>13287589152768</v>
      </c>
      <c r="CM482" s="75">
        <f t="shared" si="586"/>
        <v>153148874705767.84</v>
      </c>
      <c r="CN482" s="75">
        <f t="shared" si="587"/>
        <v>2.2752314987394022E+30</v>
      </c>
      <c r="CO482" s="75">
        <f t="shared" si="588"/>
        <v>375739.73333333334</v>
      </c>
      <c r="CP482" s="106">
        <f t="shared" si="589"/>
        <v>11.525708158568756</v>
      </c>
      <c r="CQ482" s="79">
        <f>CP482/(($C482/CJ$3))</f>
        <v>1.786719344798481</v>
      </c>
      <c r="CR482" s="76">
        <f t="shared" si="590"/>
        <v>156</v>
      </c>
      <c r="CS482" s="76">
        <f t="shared" si="591"/>
        <v>10</v>
      </c>
      <c r="CT482" s="76">
        <v>1</v>
      </c>
      <c r="CU482" s="67">
        <f t="shared" si="592"/>
        <v>2.6</v>
      </c>
      <c r="CV482" s="75">
        <f>CV481*CT482</f>
        <v>9676800</v>
      </c>
      <c r="CW482" s="75">
        <f t="shared" si="593"/>
        <v>3924910080</v>
      </c>
      <c r="CX482" s="75">
        <f t="shared" si="594"/>
        <v>24668109338.406578</v>
      </c>
      <c r="CY482" s="75">
        <f t="shared" si="595"/>
        <v>2.2752314987394022E+30</v>
      </c>
      <c r="CZ482" s="75">
        <f t="shared" si="596"/>
        <v>375739.73333333334</v>
      </c>
      <c r="DA482" s="106">
        <f t="shared" si="597"/>
        <v>6.2850126080867001</v>
      </c>
      <c r="DB482" s="79">
        <f>DA482/(($C482/CU$3))</f>
        <v>1.1086182348049809</v>
      </c>
    </row>
    <row r="483" spans="1:106">
      <c r="A483" s="67">
        <v>8192</v>
      </c>
      <c r="B483" s="67">
        <f t="shared" si="525"/>
        <v>15.9</v>
      </c>
      <c r="C483" s="88">
        <f t="shared" si="599"/>
        <v>14.74</v>
      </c>
      <c r="D483" s="92"/>
      <c r="E483" s="70">
        <f t="shared" si="526"/>
        <v>5.2271093596787806E+28</v>
      </c>
      <c r="F483" s="67">
        <f t="shared" si="598"/>
        <v>95.400000000000063</v>
      </c>
      <c r="G483" s="71">
        <v>477</v>
      </c>
      <c r="H483" s="76">
        <f t="shared" si="527"/>
        <v>477</v>
      </c>
      <c r="I483" s="76">
        <f t="shared" si="528"/>
        <v>10</v>
      </c>
      <c r="J483" s="76">
        <v>1</v>
      </c>
      <c r="K483" s="67">
        <f t="shared" si="529"/>
        <v>1</v>
      </c>
      <c r="L483" s="75">
        <f>L482*J483</f>
        <v>4.7804636142305282E+25</v>
      </c>
      <c r="M483" s="75">
        <f t="shared" si="530"/>
        <v>2.2802811439879621E+28</v>
      </c>
      <c r="N483" s="75">
        <f t="shared" si="531"/>
        <v>5.2271093596787802E+29</v>
      </c>
      <c r="O483" s="75">
        <f t="shared" si="532"/>
        <v>2.6135546798393898E+30</v>
      </c>
      <c r="P483" s="75">
        <f t="shared" si="533"/>
        <v>376012.79999999999</v>
      </c>
      <c r="Q483" s="106">
        <f t="shared" si="600"/>
        <v>22.923091626048961</v>
      </c>
      <c r="R483" s="79">
        <f>Q483/(($C483/K$3))</f>
        <v>1.5551622541417205</v>
      </c>
      <c r="S483" s="76">
        <f t="shared" si="534"/>
        <v>467</v>
      </c>
      <c r="T483" s="76">
        <f t="shared" si="535"/>
        <v>10</v>
      </c>
      <c r="U483" s="76">
        <v>1</v>
      </c>
      <c r="V483" s="67">
        <f t="shared" si="536"/>
        <v>1.05</v>
      </c>
      <c r="W483" s="75">
        <f>W482*U483</f>
        <v>4.7804636142305282E+25</v>
      </c>
      <c r="X483" s="75">
        <f t="shared" si="537"/>
        <v>2.3441003332379392E+28</v>
      </c>
      <c r="Y483" s="75">
        <f t="shared" si="538"/>
        <v>1.306777339919694E+29</v>
      </c>
      <c r="Z483" s="75">
        <f t="shared" si="539"/>
        <v>2.6135546798393898E+30</v>
      </c>
      <c r="AA483" s="75">
        <f t="shared" si="540"/>
        <v>376012.79999999999</v>
      </c>
      <c r="AB483" s="106">
        <f t="shared" si="541"/>
        <v>5.5747500283600226</v>
      </c>
      <c r="AC483" s="79">
        <f>AB483/(($C483/V$3))</f>
        <v>0.39711584326852267</v>
      </c>
      <c r="AD483" s="76">
        <f t="shared" si="542"/>
        <v>442</v>
      </c>
      <c r="AE483" s="76">
        <f t="shared" si="543"/>
        <v>10</v>
      </c>
      <c r="AF483" s="76">
        <v>1</v>
      </c>
      <c r="AG483" s="67">
        <f t="shared" si="544"/>
        <v>1.175</v>
      </c>
      <c r="AH483" s="75">
        <f>AH482*AF483</f>
        <v>3.1869757428203522E+24</v>
      </c>
      <c r="AI483" s="75">
        <f t="shared" si="545"/>
        <v>1.6551558520337498E+27</v>
      </c>
      <c r="AJ483" s="75">
        <f t="shared" si="546"/>
        <v>4.0836791872490371E+27</v>
      </c>
      <c r="AK483" s="75">
        <f t="shared" si="547"/>
        <v>2.6135546798393898E+30</v>
      </c>
      <c r="AL483" s="75">
        <f t="shared" si="548"/>
        <v>376012.79999999999</v>
      </c>
      <c r="AM483" s="106">
        <f t="shared" si="549"/>
        <v>2.4672475297303711</v>
      </c>
      <c r="AN483" s="79">
        <f>AM483/(($C483/AG$3))</f>
        <v>0.19667678747850653</v>
      </c>
      <c r="AO483" s="76">
        <f t="shared" si="550"/>
        <v>412</v>
      </c>
      <c r="AP483" s="76">
        <f t="shared" si="551"/>
        <v>10</v>
      </c>
      <c r="AQ483" s="76">
        <v>1</v>
      </c>
      <c r="AR483" s="67">
        <f t="shared" si="552"/>
        <v>1.325</v>
      </c>
      <c r="AS483" s="75">
        <f>AS482*AQ483</f>
        <v>1.32790655950848E+22</v>
      </c>
      <c r="AT483" s="75">
        <f t="shared" si="553"/>
        <v>7.2490419083567918E+24</v>
      </c>
      <c r="AU483" s="75">
        <f t="shared" si="554"/>
        <v>6.3807487300766085E+25</v>
      </c>
      <c r="AV483" s="75">
        <f t="shared" si="555"/>
        <v>2.6135546798393898E+30</v>
      </c>
      <c r="AW483" s="75">
        <f t="shared" si="556"/>
        <v>376012.79999999999</v>
      </c>
      <c r="AX483" s="106">
        <f t="shared" si="557"/>
        <v>8.8021959463647139</v>
      </c>
      <c r="AY483" s="79">
        <f>AX483/(($C483/AR$3))</f>
        <v>0.79124217292627175</v>
      </c>
      <c r="AZ483" s="76">
        <f t="shared" si="558"/>
        <v>375</v>
      </c>
      <c r="BA483" s="76">
        <f t="shared" si="559"/>
        <v>10</v>
      </c>
      <c r="BB483" s="76">
        <v>1</v>
      </c>
      <c r="BC483" s="67">
        <f t="shared" si="560"/>
        <v>1.51</v>
      </c>
      <c r="BD483" s="75">
        <f>BD482*BB483</f>
        <v>5.532943997952E+19</v>
      </c>
      <c r="BE483" s="75">
        <f t="shared" si="561"/>
        <v>3.1330295388403199E+22</v>
      </c>
      <c r="BF483" s="75">
        <f t="shared" si="562"/>
        <v>3.7778931862958115E+23</v>
      </c>
      <c r="BG483" s="75">
        <f t="shared" si="563"/>
        <v>2.6135546798393898E+30</v>
      </c>
      <c r="BH483" s="75">
        <f t="shared" si="564"/>
        <v>376012.79999999999</v>
      </c>
      <c r="BI483" s="106">
        <f t="shared" si="565"/>
        <v>12.058275032077054</v>
      </c>
      <c r="BJ483" s="79">
        <f>BI483/(($C483/BC$3))</f>
        <v>1.2352778357148135</v>
      </c>
      <c r="BK483" s="76">
        <f t="shared" si="566"/>
        <v>325</v>
      </c>
      <c r="BL483" s="76">
        <f t="shared" si="567"/>
        <v>10</v>
      </c>
      <c r="BM483" s="76">
        <v>1</v>
      </c>
      <c r="BN483" s="67">
        <f t="shared" si="568"/>
        <v>1.76</v>
      </c>
      <c r="BO483" s="75">
        <f>BO482*BM483</f>
        <v>2.459086221312E+17</v>
      </c>
      <c r="BP483" s="75">
        <f t="shared" si="569"/>
        <v>1.406597318590464E+20</v>
      </c>
      <c r="BQ483" s="75">
        <f t="shared" si="570"/>
        <v>3.6893488147419903E+20</v>
      </c>
      <c r="BR483" s="75">
        <f t="shared" si="571"/>
        <v>2.6135546798393898E+30</v>
      </c>
      <c r="BS483" s="75">
        <f t="shared" si="572"/>
        <v>376012.79999999999</v>
      </c>
      <c r="BT483" s="106">
        <f t="shared" si="573"/>
        <v>2.6228891282396636</v>
      </c>
      <c r="BU483" s="79">
        <f>BT483/(($C483/BN$3))</f>
        <v>0.3131807914316016</v>
      </c>
      <c r="BV483" s="76">
        <f t="shared" si="574"/>
        <v>270</v>
      </c>
      <c r="BW483" s="76">
        <f t="shared" si="575"/>
        <v>10</v>
      </c>
      <c r="BX483" s="76">
        <v>1</v>
      </c>
      <c r="BY483" s="67">
        <f t="shared" si="576"/>
        <v>2.0350000000000001</v>
      </c>
      <c r="BZ483" s="75">
        <f>BZ482*BX483</f>
        <v>72861813964800</v>
      </c>
      <c r="CA483" s="75">
        <f t="shared" si="577"/>
        <v>4.003392368295936E+16</v>
      </c>
      <c r="CB483" s="75">
        <f t="shared" si="578"/>
        <v>1.8014398509482304E+17</v>
      </c>
      <c r="CC483" s="75">
        <f t="shared" si="579"/>
        <v>2.6135546798393898E+30</v>
      </c>
      <c r="CD483" s="75">
        <f t="shared" si="580"/>
        <v>376012.79999999999</v>
      </c>
      <c r="CE483" s="106">
        <f t="shared" si="581"/>
        <v>4.4997833967371585</v>
      </c>
      <c r="CF483" s="79">
        <f>CE483/(($C483/BY$3))</f>
        <v>0.6212387525346077</v>
      </c>
      <c r="CG483" s="76">
        <f t="shared" si="582"/>
        <v>220</v>
      </c>
      <c r="CH483" s="76">
        <f t="shared" si="583"/>
        <v>10</v>
      </c>
      <c r="CI483" s="76">
        <v>14</v>
      </c>
      <c r="CJ483" s="67">
        <f t="shared" si="584"/>
        <v>2.2850000000000001</v>
      </c>
      <c r="CK483" s="75">
        <f>CK482*CI483</f>
        <v>371743948800</v>
      </c>
      <c r="CL483" s="75">
        <f t="shared" si="585"/>
        <v>186875683061760</v>
      </c>
      <c r="CM483" s="75">
        <f t="shared" si="586"/>
        <v>175921860444162.56</v>
      </c>
      <c r="CN483" s="75">
        <f t="shared" si="587"/>
        <v>2.6135546798393898E+30</v>
      </c>
      <c r="CO483" s="75">
        <f t="shared" si="588"/>
        <v>376012.79999999999</v>
      </c>
      <c r="CP483" s="106">
        <f t="shared" si="589"/>
        <v>0.94138444104588326</v>
      </c>
      <c r="CQ483" s="79">
        <f>CP483/(($C483/CJ$3))</f>
        <v>0.1459337481539921</v>
      </c>
      <c r="CR483" s="76">
        <f t="shared" si="590"/>
        <v>157</v>
      </c>
      <c r="CS483" s="76">
        <f t="shared" si="591"/>
        <v>10</v>
      </c>
      <c r="CT483" s="76">
        <v>1</v>
      </c>
      <c r="CU483" s="67">
        <f t="shared" si="592"/>
        <v>2.6</v>
      </c>
      <c r="CV483" s="75">
        <f>CV482*CT483</f>
        <v>9676800</v>
      </c>
      <c r="CW483" s="75">
        <f t="shared" si="593"/>
        <v>3950069760</v>
      </c>
      <c r="CX483" s="75">
        <f t="shared" si="594"/>
        <v>28336216617.914635</v>
      </c>
      <c r="CY483" s="75">
        <f t="shared" si="595"/>
        <v>2.6135546798393898E+30</v>
      </c>
      <c r="CZ483" s="75">
        <f t="shared" si="596"/>
        <v>376012.79999999999</v>
      </c>
      <c r="DA483" s="106">
        <f t="shared" si="597"/>
        <v>7.1735990348470793</v>
      </c>
      <c r="DB483" s="79">
        <f>DA483/(($C483/CU$3))</f>
        <v>1.2653566818590505</v>
      </c>
    </row>
    <row r="484" spans="1:106">
      <c r="A484" s="67">
        <v>8192</v>
      </c>
      <c r="B484" s="67">
        <f t="shared" si="525"/>
        <v>15.933333333333334</v>
      </c>
      <c r="C484" s="88">
        <f t="shared" si="599"/>
        <v>14.74</v>
      </c>
      <c r="D484" s="92"/>
      <c r="E484" s="70">
        <f t="shared" si="526"/>
        <v>6.0043719228526199E+28</v>
      </c>
      <c r="F484" s="67">
        <f t="shared" si="598"/>
        <v>95.600000000000051</v>
      </c>
      <c r="G484" s="71">
        <v>478</v>
      </c>
      <c r="H484" s="76">
        <f t="shared" si="527"/>
        <v>478</v>
      </c>
      <c r="I484" s="76">
        <f t="shared" si="528"/>
        <v>10</v>
      </c>
      <c r="J484" s="76">
        <v>1</v>
      </c>
      <c r="K484" s="67">
        <f t="shared" si="529"/>
        <v>1</v>
      </c>
      <c r="L484" s="75">
        <f>L483*J484</f>
        <v>4.7804636142305282E+25</v>
      </c>
      <c r="M484" s="75">
        <f t="shared" si="530"/>
        <v>2.2850616076021925E+28</v>
      </c>
      <c r="N484" s="75">
        <f t="shared" si="531"/>
        <v>6.0043719228526202E+29</v>
      </c>
      <c r="O484" s="75">
        <f t="shared" si="532"/>
        <v>3.0021859614263098E+30</v>
      </c>
      <c r="P484" s="75">
        <f t="shared" si="533"/>
        <v>376285.8666666667</v>
      </c>
      <c r="Q484" s="106">
        <f t="shared" si="600"/>
        <v>26.276630366886476</v>
      </c>
      <c r="R484" s="79">
        <f>Q484/(($C484/K$3))</f>
        <v>1.782675058811837</v>
      </c>
      <c r="S484" s="76">
        <f t="shared" si="534"/>
        <v>468</v>
      </c>
      <c r="T484" s="76">
        <f t="shared" si="535"/>
        <v>10</v>
      </c>
      <c r="U484" s="76">
        <v>1</v>
      </c>
      <c r="V484" s="67">
        <f t="shared" si="536"/>
        <v>1.05</v>
      </c>
      <c r="W484" s="75">
        <f>W483*U484</f>
        <v>4.7804636142305282E+25</v>
      </c>
      <c r="X484" s="75">
        <f t="shared" si="537"/>
        <v>2.3491198200328819E+28</v>
      </c>
      <c r="Y484" s="75">
        <f t="shared" si="538"/>
        <v>1.501092980713154E+29</v>
      </c>
      <c r="Z484" s="75">
        <f t="shared" si="539"/>
        <v>3.0021859614263098E+30</v>
      </c>
      <c r="AA484" s="75">
        <f t="shared" si="540"/>
        <v>376285.8666666667</v>
      </c>
      <c r="AB484" s="106">
        <f t="shared" si="541"/>
        <v>6.3900230542184193</v>
      </c>
      <c r="AC484" s="79">
        <f>AB484/(($C484/V$3))</f>
        <v>0.45519160155558619</v>
      </c>
      <c r="AD484" s="76">
        <f t="shared" si="542"/>
        <v>443</v>
      </c>
      <c r="AE484" s="76">
        <f t="shared" si="543"/>
        <v>10</v>
      </c>
      <c r="AF484" s="76">
        <v>1</v>
      </c>
      <c r="AG484" s="67">
        <f t="shared" si="544"/>
        <v>1.175</v>
      </c>
      <c r="AH484" s="75">
        <f>AH483*AF484</f>
        <v>3.1869757428203522E+24</v>
      </c>
      <c r="AI484" s="75">
        <f t="shared" si="545"/>
        <v>1.6589005485315639E+27</v>
      </c>
      <c r="AJ484" s="75">
        <f t="shared" si="546"/>
        <v>4.6909155647285986E+27</v>
      </c>
      <c r="AK484" s="75">
        <f t="shared" si="547"/>
        <v>3.0021859614263098E+30</v>
      </c>
      <c r="AL484" s="75">
        <f t="shared" si="548"/>
        <v>376285.8666666667</v>
      </c>
      <c r="AM484" s="106">
        <f t="shared" si="549"/>
        <v>2.8277256095194696</v>
      </c>
      <c r="AN484" s="79">
        <f>AM484/(($C484/AG$3))</f>
        <v>0.22541231961908936</v>
      </c>
      <c r="AO484" s="76">
        <f t="shared" si="550"/>
        <v>413</v>
      </c>
      <c r="AP484" s="76">
        <f t="shared" si="551"/>
        <v>10</v>
      </c>
      <c r="AQ484" s="76">
        <v>1</v>
      </c>
      <c r="AR484" s="67">
        <f t="shared" si="552"/>
        <v>1.325</v>
      </c>
      <c r="AS484" s="75">
        <f>AS483*AQ484</f>
        <v>1.32790655950848E+22</v>
      </c>
      <c r="AT484" s="75">
        <f t="shared" si="553"/>
        <v>7.2666366702702787E+24</v>
      </c>
      <c r="AU484" s="75">
        <f t="shared" si="554"/>
        <v>7.3295555698884207E+25</v>
      </c>
      <c r="AV484" s="75">
        <f t="shared" si="555"/>
        <v>3.0021859614263098E+30</v>
      </c>
      <c r="AW484" s="75">
        <f t="shared" si="556"/>
        <v>376285.8666666667</v>
      </c>
      <c r="AX484" s="106">
        <f t="shared" si="557"/>
        <v>10.086585999098537</v>
      </c>
      <c r="AY484" s="79">
        <f>AX484/(($C484/AR$3))</f>
        <v>0.90669785948477344</v>
      </c>
      <c r="AZ484" s="76">
        <f t="shared" si="558"/>
        <v>376</v>
      </c>
      <c r="BA484" s="76">
        <f t="shared" si="559"/>
        <v>10</v>
      </c>
      <c r="BB484" s="76">
        <v>1</v>
      </c>
      <c r="BC484" s="67">
        <f t="shared" si="560"/>
        <v>1.51</v>
      </c>
      <c r="BD484" s="75">
        <f>BD483*BB484</f>
        <v>5.532943997952E+19</v>
      </c>
      <c r="BE484" s="75">
        <f t="shared" si="561"/>
        <v>3.1413842842772272E+22</v>
      </c>
      <c r="BF484" s="75">
        <f t="shared" si="562"/>
        <v>4.3396596884525052E+23</v>
      </c>
      <c r="BG484" s="75">
        <f t="shared" si="563"/>
        <v>3.0021859614263098E+30</v>
      </c>
      <c r="BH484" s="75">
        <f t="shared" si="564"/>
        <v>376285.8666666667</v>
      </c>
      <c r="BI484" s="106">
        <f t="shared" si="565"/>
        <v>13.814482074583175</v>
      </c>
      <c r="BJ484" s="79">
        <f>BI484/(($C484/BC$3))</f>
        <v>1.4151877837598776</v>
      </c>
      <c r="BK484" s="76">
        <f t="shared" si="566"/>
        <v>326</v>
      </c>
      <c r="BL484" s="76">
        <f t="shared" si="567"/>
        <v>10</v>
      </c>
      <c r="BM484" s="76">
        <v>1</v>
      </c>
      <c r="BN484" s="67">
        <f t="shared" si="568"/>
        <v>1.76</v>
      </c>
      <c r="BO484" s="75">
        <f>BO483*BM484</f>
        <v>2.459086221312E+17</v>
      </c>
      <c r="BP484" s="75">
        <f t="shared" si="569"/>
        <v>1.4109253103399731E+20</v>
      </c>
      <c r="BQ484" s="75">
        <f t="shared" si="570"/>
        <v>4.2379489145043852E+20</v>
      </c>
      <c r="BR484" s="75">
        <f t="shared" si="571"/>
        <v>3.0021859614263098E+30</v>
      </c>
      <c r="BS484" s="75">
        <f t="shared" si="572"/>
        <v>376285.8666666667</v>
      </c>
      <c r="BT484" s="106">
        <f t="shared" si="573"/>
        <v>3.0036663765590959</v>
      </c>
      <c r="BU484" s="79">
        <f>BT484/(($C484/BN$3))</f>
        <v>0.35864673152944426</v>
      </c>
      <c r="BV484" s="76">
        <f t="shared" si="574"/>
        <v>271</v>
      </c>
      <c r="BW484" s="76">
        <f t="shared" si="575"/>
        <v>10</v>
      </c>
      <c r="BX484" s="76">
        <v>1</v>
      </c>
      <c r="BY484" s="67">
        <f t="shared" si="576"/>
        <v>2.0350000000000001</v>
      </c>
      <c r="BZ484" s="75">
        <f>BZ483*BX484</f>
        <v>72861813964800</v>
      </c>
      <c r="CA484" s="75">
        <f t="shared" si="577"/>
        <v>4.0182197474377728E+16</v>
      </c>
      <c r="CB484" s="75">
        <f t="shared" si="578"/>
        <v>2.0693109934103366E+17</v>
      </c>
      <c r="CC484" s="75">
        <f t="shared" si="579"/>
        <v>3.0021859614263098E+30</v>
      </c>
      <c r="CD484" s="75">
        <f t="shared" si="580"/>
        <v>376285.8666666667</v>
      </c>
      <c r="CE484" s="106">
        <f t="shared" si="581"/>
        <v>5.149820376871717</v>
      </c>
      <c r="CF484" s="79">
        <f>CE484/(($C484/BY$3))</f>
        <v>0.71098266397109533</v>
      </c>
      <c r="CG484" s="76">
        <f t="shared" si="582"/>
        <v>221</v>
      </c>
      <c r="CH484" s="76">
        <f t="shared" si="583"/>
        <v>10</v>
      </c>
      <c r="CI484" s="76">
        <v>1</v>
      </c>
      <c r="CJ484" s="67">
        <f t="shared" si="584"/>
        <v>2.2850000000000001</v>
      </c>
      <c r="CK484" s="75">
        <f>CK483*CI484</f>
        <v>371743948800</v>
      </c>
      <c r="CL484" s="75">
        <f t="shared" si="585"/>
        <v>187725117984768</v>
      </c>
      <c r="CM484" s="75">
        <f t="shared" si="586"/>
        <v>202081151700227.53</v>
      </c>
      <c r="CN484" s="75">
        <f t="shared" si="587"/>
        <v>3.0021859614263098E+30</v>
      </c>
      <c r="CO484" s="75">
        <f t="shared" si="588"/>
        <v>376285.8666666667</v>
      </c>
      <c r="CP484" s="106">
        <f t="shared" si="589"/>
        <v>1.0764736965919732</v>
      </c>
      <c r="CQ484" s="79">
        <f>CP484/(($C484/CJ$3))</f>
        <v>0.16687533220574349</v>
      </c>
      <c r="CR484" s="76">
        <f t="shared" si="590"/>
        <v>158</v>
      </c>
      <c r="CS484" s="76">
        <f t="shared" si="591"/>
        <v>10</v>
      </c>
      <c r="CT484" s="76">
        <v>1</v>
      </c>
      <c r="CU484" s="67">
        <f t="shared" si="592"/>
        <v>2.6</v>
      </c>
      <c r="CV484" s="75">
        <f>CV483*CT484</f>
        <v>9676800</v>
      </c>
      <c r="CW484" s="75">
        <f t="shared" si="593"/>
        <v>3975229440</v>
      </c>
      <c r="CX484" s="75">
        <f t="shared" si="594"/>
        <v>32549765415.838181</v>
      </c>
      <c r="CY484" s="75">
        <f t="shared" si="595"/>
        <v>3.0021859614263098E+30</v>
      </c>
      <c r="CZ484" s="75">
        <f t="shared" si="596"/>
        <v>376285.8666666667</v>
      </c>
      <c r="DA484" s="106">
        <f t="shared" si="597"/>
        <v>8.1881476043400863</v>
      </c>
      <c r="DB484" s="79">
        <f>DA484/(($C484/CU$3))</f>
        <v>1.4443136886895673</v>
      </c>
    </row>
    <row r="485" spans="1:106">
      <c r="A485" s="67">
        <v>8192</v>
      </c>
      <c r="B485" s="67">
        <f t="shared" si="525"/>
        <v>15.966666666666667</v>
      </c>
      <c r="C485" s="88">
        <f t="shared" si="599"/>
        <v>14.74</v>
      </c>
      <c r="D485" s="92"/>
      <c r="E485" s="70">
        <f t="shared" si="526"/>
        <v>6.8972121505711902E+28</v>
      </c>
      <c r="F485" s="67">
        <f t="shared" si="598"/>
        <v>95.80000000000004</v>
      </c>
      <c r="G485" s="71">
        <v>479</v>
      </c>
      <c r="H485" s="76">
        <f t="shared" si="527"/>
        <v>479</v>
      </c>
      <c r="I485" s="76">
        <f t="shared" si="528"/>
        <v>10</v>
      </c>
      <c r="J485" s="76">
        <v>1</v>
      </c>
      <c r="K485" s="67">
        <f t="shared" si="529"/>
        <v>1</v>
      </c>
      <c r="L485" s="75">
        <f>L484*J485</f>
        <v>4.7804636142305282E+25</v>
      </c>
      <c r="M485" s="75">
        <f t="shared" si="530"/>
        <v>2.2898420712164228E+28</v>
      </c>
      <c r="N485" s="75">
        <f t="shared" si="531"/>
        <v>6.8972121505711909E+29</v>
      </c>
      <c r="O485" s="75">
        <f t="shared" si="532"/>
        <v>3.4486060752855951E+30</v>
      </c>
      <c r="P485" s="75">
        <f t="shared" si="533"/>
        <v>376558.93333333335</v>
      </c>
      <c r="Q485" s="106">
        <f t="shared" si="600"/>
        <v>30.120907626206794</v>
      </c>
      <c r="R485" s="79">
        <f>Q485/(($C485/K$3))</f>
        <v>2.043480843026241</v>
      </c>
      <c r="S485" s="76">
        <f t="shared" si="534"/>
        <v>469</v>
      </c>
      <c r="T485" s="76">
        <f t="shared" si="535"/>
        <v>10</v>
      </c>
      <c r="U485" s="76">
        <v>1</v>
      </c>
      <c r="V485" s="67">
        <f t="shared" si="536"/>
        <v>1.05</v>
      </c>
      <c r="W485" s="75">
        <f>W484*U485</f>
        <v>4.7804636142305282E+25</v>
      </c>
      <c r="X485" s="75">
        <f t="shared" si="537"/>
        <v>2.3541393068278238E+28</v>
      </c>
      <c r="Y485" s="75">
        <f t="shared" si="538"/>
        <v>1.724303037642796E+29</v>
      </c>
      <c r="Z485" s="75">
        <f t="shared" si="539"/>
        <v>3.4486060752855951E+30</v>
      </c>
      <c r="AA485" s="75">
        <f t="shared" si="540"/>
        <v>376558.93333333335</v>
      </c>
      <c r="AB485" s="106">
        <f t="shared" si="541"/>
        <v>7.3245582053777216</v>
      </c>
      <c r="AC485" s="79">
        <f>AB485/(($C485/V$3))</f>
        <v>0.52176296578335191</v>
      </c>
      <c r="AD485" s="76">
        <f t="shared" si="542"/>
        <v>444</v>
      </c>
      <c r="AE485" s="76">
        <f t="shared" si="543"/>
        <v>10</v>
      </c>
      <c r="AF485" s="76">
        <v>1</v>
      </c>
      <c r="AG485" s="67">
        <f t="shared" si="544"/>
        <v>1.175</v>
      </c>
      <c r="AH485" s="75">
        <f>AH484*AF485</f>
        <v>3.1869757428203522E+24</v>
      </c>
      <c r="AI485" s="75">
        <f t="shared" si="545"/>
        <v>1.6626452450293779E+27</v>
      </c>
      <c r="AJ485" s="75">
        <f t="shared" si="546"/>
        <v>5.3884469926337286E+27</v>
      </c>
      <c r="AK485" s="75">
        <f t="shared" si="547"/>
        <v>3.4486060752855951E+30</v>
      </c>
      <c r="AL485" s="75">
        <f t="shared" si="548"/>
        <v>376558.93333333335</v>
      </c>
      <c r="AM485" s="106">
        <f t="shared" si="549"/>
        <v>3.2408879818126914</v>
      </c>
      <c r="AN485" s="79">
        <f>AM485/(($C485/AG$3))</f>
        <v>0.25834758335345404</v>
      </c>
      <c r="AO485" s="76">
        <f t="shared" si="550"/>
        <v>414</v>
      </c>
      <c r="AP485" s="76">
        <f t="shared" si="551"/>
        <v>10</v>
      </c>
      <c r="AQ485" s="76">
        <v>1</v>
      </c>
      <c r="AR485" s="67">
        <f t="shared" si="552"/>
        <v>1.325</v>
      </c>
      <c r="AS485" s="75">
        <f>AS484*AQ485</f>
        <v>1.32790655950848E+22</v>
      </c>
      <c r="AT485" s="75">
        <f t="shared" si="553"/>
        <v>7.2842314321837678E+24</v>
      </c>
      <c r="AU485" s="75">
        <f t="shared" si="554"/>
        <v>8.419448425990182E+25</v>
      </c>
      <c r="AV485" s="75">
        <f t="shared" si="555"/>
        <v>3.4486060752855951E+30</v>
      </c>
      <c r="AW485" s="75">
        <f t="shared" si="556"/>
        <v>376558.93333333335</v>
      </c>
      <c r="AX485" s="106">
        <f t="shared" si="557"/>
        <v>11.55845816319167</v>
      </c>
      <c r="AY485" s="79">
        <f>AX485/(($C485/AR$3))</f>
        <v>1.0390065852258454</v>
      </c>
      <c r="AZ485" s="76">
        <f t="shared" si="558"/>
        <v>377</v>
      </c>
      <c r="BA485" s="76">
        <f t="shared" si="559"/>
        <v>10</v>
      </c>
      <c r="BB485" s="76">
        <v>1</v>
      </c>
      <c r="BC485" s="67">
        <f t="shared" si="560"/>
        <v>1.51</v>
      </c>
      <c r="BD485" s="75">
        <f>BD484*BB485</f>
        <v>5.532943997952E+19</v>
      </c>
      <c r="BE485" s="75">
        <f t="shared" si="561"/>
        <v>3.1497390297141354E+22</v>
      </c>
      <c r="BF485" s="75">
        <f t="shared" si="562"/>
        <v>4.9849599453723403E+23</v>
      </c>
      <c r="BG485" s="75">
        <f t="shared" si="563"/>
        <v>3.4486060752855951E+30</v>
      </c>
      <c r="BH485" s="75">
        <f t="shared" si="564"/>
        <v>376558.93333333335</v>
      </c>
      <c r="BI485" s="106">
        <f t="shared" si="565"/>
        <v>15.826580863827205</v>
      </c>
      <c r="BJ485" s="79">
        <f>BI485/(($C485/BC$3))</f>
        <v>1.621311879537251</v>
      </c>
      <c r="BK485" s="76">
        <f t="shared" si="566"/>
        <v>327</v>
      </c>
      <c r="BL485" s="76">
        <f t="shared" si="567"/>
        <v>10</v>
      </c>
      <c r="BM485" s="76">
        <v>1</v>
      </c>
      <c r="BN485" s="67">
        <f t="shared" si="568"/>
        <v>1.76</v>
      </c>
      <c r="BO485" s="75">
        <f>BO484*BM485</f>
        <v>2.459086221312E+17</v>
      </c>
      <c r="BP485" s="75">
        <f t="shared" si="569"/>
        <v>1.4152533020894822E+20</v>
      </c>
      <c r="BQ485" s="75">
        <f t="shared" si="570"/>
        <v>4.8681249466526584E+20</v>
      </c>
      <c r="BR485" s="75">
        <f t="shared" si="571"/>
        <v>3.4486060752855951E+30</v>
      </c>
      <c r="BS485" s="75">
        <f t="shared" si="572"/>
        <v>376558.93333333335</v>
      </c>
      <c r="BT485" s="106">
        <f t="shared" si="573"/>
        <v>3.4397552293044296</v>
      </c>
      <c r="BU485" s="79">
        <f>BT485/(($C485/BN$3))</f>
        <v>0.4107170423050065</v>
      </c>
      <c r="BV485" s="76">
        <f t="shared" si="574"/>
        <v>272</v>
      </c>
      <c r="BW485" s="76">
        <f t="shared" si="575"/>
        <v>10</v>
      </c>
      <c r="BX485" s="76">
        <v>1</v>
      </c>
      <c r="BY485" s="67">
        <f t="shared" si="576"/>
        <v>2.0350000000000001</v>
      </c>
      <c r="BZ485" s="75">
        <f>BZ484*BX485</f>
        <v>72861813964800</v>
      </c>
      <c r="CA485" s="75">
        <f t="shared" si="577"/>
        <v>4.0330471265796096E+16</v>
      </c>
      <c r="CB485" s="75">
        <f t="shared" si="578"/>
        <v>2.3770141341077344E+17</v>
      </c>
      <c r="CC485" s="75">
        <f t="shared" si="579"/>
        <v>3.4486060752855951E+30</v>
      </c>
      <c r="CD485" s="75">
        <f t="shared" si="580"/>
        <v>376558.93333333335</v>
      </c>
      <c r="CE485" s="106">
        <f t="shared" si="581"/>
        <v>5.8938417020771547</v>
      </c>
      <c r="CF485" s="79">
        <f>CE485/(($C485/BY$3))</f>
        <v>0.81370202603304009</v>
      </c>
      <c r="CG485" s="76">
        <f t="shared" si="582"/>
        <v>222</v>
      </c>
      <c r="CH485" s="76">
        <f t="shared" si="583"/>
        <v>10</v>
      </c>
      <c r="CI485" s="76">
        <v>1</v>
      </c>
      <c r="CJ485" s="67">
        <f t="shared" si="584"/>
        <v>2.2850000000000001</v>
      </c>
      <c r="CK485" s="75">
        <f>CK484*CI485</f>
        <v>371743948800</v>
      </c>
      <c r="CL485" s="75">
        <f t="shared" si="585"/>
        <v>188574552907776</v>
      </c>
      <c r="CM485" s="75">
        <f t="shared" si="586"/>
        <v>232130286533957.66</v>
      </c>
      <c r="CN485" s="75">
        <f t="shared" si="587"/>
        <v>3.4486060752855951E+30</v>
      </c>
      <c r="CO485" s="75">
        <f t="shared" si="588"/>
        <v>376558.93333333335</v>
      </c>
      <c r="CP485" s="106">
        <f t="shared" si="589"/>
        <v>1.2309735484165933</v>
      </c>
      <c r="CQ485" s="79">
        <f>CP485/(($C485/CJ$3))</f>
        <v>0.19082595374029282</v>
      </c>
      <c r="CR485" s="76">
        <f t="shared" si="590"/>
        <v>159</v>
      </c>
      <c r="CS485" s="76">
        <f t="shared" si="591"/>
        <v>10</v>
      </c>
      <c r="CT485" s="76">
        <v>1</v>
      </c>
      <c r="CU485" s="67">
        <f t="shared" si="592"/>
        <v>2.6</v>
      </c>
      <c r="CV485" s="75">
        <f>CV484*CT485</f>
        <v>9676800</v>
      </c>
      <c r="CW485" s="75">
        <f t="shared" si="593"/>
        <v>4000389120</v>
      </c>
      <c r="CX485" s="75">
        <f t="shared" si="594"/>
        <v>37389861988.712708</v>
      </c>
      <c r="CY485" s="75">
        <f t="shared" si="595"/>
        <v>3.4486060752855951E+30</v>
      </c>
      <c r="CZ485" s="75">
        <f t="shared" si="596"/>
        <v>376558.93333333335</v>
      </c>
      <c r="DA485" s="106">
        <f t="shared" si="597"/>
        <v>9.3465562641847963</v>
      </c>
      <c r="DB485" s="79">
        <f>DA485/(($C485/CU$3))</f>
        <v>1.6486462881194348</v>
      </c>
    </row>
    <row r="486" spans="1:106">
      <c r="A486" s="67">
        <v>8192</v>
      </c>
      <c r="B486" s="67">
        <f t="shared" si="525"/>
        <v>16</v>
      </c>
      <c r="C486" s="88">
        <f t="shared" si="599"/>
        <v>14.74</v>
      </c>
      <c r="D486" s="92"/>
      <c r="E486" s="70">
        <f t="shared" si="526"/>
        <v>7.9228162514266888E+28</v>
      </c>
      <c r="F486" s="67">
        <f t="shared" si="598"/>
        <v>96.000000000000057</v>
      </c>
      <c r="G486" s="71">
        <v>480</v>
      </c>
      <c r="H486" s="76">
        <f t="shared" si="527"/>
        <v>480</v>
      </c>
      <c r="I486" s="76">
        <f t="shared" si="528"/>
        <v>10</v>
      </c>
      <c r="J486" s="76">
        <v>15</v>
      </c>
      <c r="K486" s="67">
        <f t="shared" si="529"/>
        <v>1</v>
      </c>
      <c r="L486" s="75">
        <f>L485*J486</f>
        <v>7.1706954213457927E+26</v>
      </c>
      <c r="M486" s="75">
        <f t="shared" si="530"/>
        <v>3.4419338022459803E+29</v>
      </c>
      <c r="N486" s="75">
        <f t="shared" si="531"/>
        <v>7.9228162514266885E+29</v>
      </c>
      <c r="O486" s="75">
        <f t="shared" si="532"/>
        <v>3.9614081257133441E+30</v>
      </c>
      <c r="P486" s="75">
        <f t="shared" si="533"/>
        <v>376832</v>
      </c>
      <c r="Q486" s="106">
        <f t="shared" si="600"/>
        <v>2.3018502698270309</v>
      </c>
      <c r="R486" s="79">
        <f>Q486/(($C486/K$3))</f>
        <v>0.15616351898419475</v>
      </c>
      <c r="S486" s="76">
        <f t="shared" si="534"/>
        <v>470</v>
      </c>
      <c r="T486" s="76">
        <f t="shared" si="535"/>
        <v>10</v>
      </c>
      <c r="U486" s="76">
        <v>1</v>
      </c>
      <c r="V486" s="67">
        <f t="shared" si="536"/>
        <v>1.05</v>
      </c>
      <c r="W486" s="75">
        <f>W485*U486</f>
        <v>4.7804636142305282E+25</v>
      </c>
      <c r="X486" s="75">
        <f t="shared" si="537"/>
        <v>2.3591587936227656E+28</v>
      </c>
      <c r="Y486" s="75">
        <f t="shared" si="538"/>
        <v>1.9807040628566704E+29</v>
      </c>
      <c r="Z486" s="75">
        <f t="shared" si="539"/>
        <v>3.9614081257133441E+30</v>
      </c>
      <c r="AA486" s="75">
        <f t="shared" si="540"/>
        <v>376832</v>
      </c>
      <c r="AB486" s="106">
        <f t="shared" si="541"/>
        <v>8.3958064552961549</v>
      </c>
      <c r="AC486" s="79">
        <f>AB486/(($C486/V$3))</f>
        <v>0.5980730514288306</v>
      </c>
      <c r="AD486" s="76">
        <f t="shared" si="542"/>
        <v>445</v>
      </c>
      <c r="AE486" s="76">
        <f t="shared" si="543"/>
        <v>10</v>
      </c>
      <c r="AF486" s="76">
        <v>1</v>
      </c>
      <c r="AG486" s="67">
        <f t="shared" si="544"/>
        <v>1.175</v>
      </c>
      <c r="AH486" s="75">
        <f>AH485*AF486</f>
        <v>3.1869757428203522E+24</v>
      </c>
      <c r="AI486" s="75">
        <f t="shared" si="545"/>
        <v>1.6663899415271919E+27</v>
      </c>
      <c r="AJ486" s="75">
        <f t="shared" si="546"/>
        <v>6.1897001964270839E+27</v>
      </c>
      <c r="AK486" s="75">
        <f t="shared" si="547"/>
        <v>3.9614081257133441E+30</v>
      </c>
      <c r="AL486" s="75">
        <f t="shared" si="548"/>
        <v>376832</v>
      </c>
      <c r="AM486" s="106">
        <f t="shared" si="549"/>
        <v>3.7144368446886005</v>
      </c>
      <c r="AN486" s="79">
        <f>AM486/(($C486/AG$3))</f>
        <v>0.29609655987171679</v>
      </c>
      <c r="AO486" s="76">
        <f t="shared" si="550"/>
        <v>415</v>
      </c>
      <c r="AP486" s="76">
        <f t="shared" si="551"/>
        <v>10</v>
      </c>
      <c r="AQ486" s="76">
        <v>1</v>
      </c>
      <c r="AR486" s="67">
        <f t="shared" si="552"/>
        <v>1.325</v>
      </c>
      <c r="AS486" s="75">
        <f>AS485*AQ486</f>
        <v>1.32790655950848E+22</v>
      </c>
      <c r="AT486" s="75">
        <f t="shared" si="553"/>
        <v>7.3018261940972547E+24</v>
      </c>
      <c r="AU486" s="75">
        <f t="shared" si="554"/>
        <v>9.6714065569173014E+25</v>
      </c>
      <c r="AV486" s="75">
        <f t="shared" si="555"/>
        <v>3.9614081257133441E+30</v>
      </c>
      <c r="AW486" s="75">
        <f t="shared" si="556"/>
        <v>376832</v>
      </c>
      <c r="AX486" s="106">
        <f t="shared" si="557"/>
        <v>13.245188669014881</v>
      </c>
      <c r="AY486" s="79">
        <f>AX486/(($C486/AR$3))</f>
        <v>1.1906292392431965</v>
      </c>
      <c r="AZ486" s="76">
        <f t="shared" si="558"/>
        <v>378</v>
      </c>
      <c r="BA486" s="76">
        <f t="shared" si="559"/>
        <v>10</v>
      </c>
      <c r="BB486" s="76">
        <v>1</v>
      </c>
      <c r="BC486" s="67">
        <f t="shared" si="560"/>
        <v>1.51</v>
      </c>
      <c r="BD486" s="75">
        <f>BD485*BB486</f>
        <v>5.532943997952E+19</v>
      </c>
      <c r="BE486" s="75">
        <f t="shared" si="561"/>
        <v>3.1580937751510427E+22</v>
      </c>
      <c r="BF486" s="75">
        <f t="shared" si="562"/>
        <v>5.7262152889753145E+23</v>
      </c>
      <c r="BG486" s="75">
        <f t="shared" si="563"/>
        <v>3.9614081257133441E+30</v>
      </c>
      <c r="BH486" s="75">
        <f t="shared" si="564"/>
        <v>376832</v>
      </c>
      <c r="BI486" s="106">
        <f t="shared" si="565"/>
        <v>18.131872251644729</v>
      </c>
      <c r="BJ486" s="79">
        <f>BI486/(($C486/BC$3))</f>
        <v>1.857471309361163</v>
      </c>
      <c r="BK486" s="76">
        <f t="shared" si="566"/>
        <v>328</v>
      </c>
      <c r="BL486" s="76">
        <f t="shared" si="567"/>
        <v>10</v>
      </c>
      <c r="BM486" s="76">
        <v>1</v>
      </c>
      <c r="BN486" s="67">
        <f t="shared" si="568"/>
        <v>1.76</v>
      </c>
      <c r="BO486" s="75">
        <f>BO485*BM486</f>
        <v>2.459086221312E+17</v>
      </c>
      <c r="BP486" s="75">
        <f t="shared" si="569"/>
        <v>1.4195812938389914E+20</v>
      </c>
      <c r="BQ486" s="75">
        <f t="shared" si="570"/>
        <v>5.5920071181399373E+20</v>
      </c>
      <c r="BR486" s="75">
        <f t="shared" si="571"/>
        <v>3.9614081257133441E+30</v>
      </c>
      <c r="BS486" s="75">
        <f t="shared" si="572"/>
        <v>376832</v>
      </c>
      <c r="BT486" s="106">
        <f t="shared" si="573"/>
        <v>3.9391947065020863</v>
      </c>
      <c r="BU486" s="79">
        <f>BT486/(($C486/BN$3))</f>
        <v>0.47035160674651777</v>
      </c>
      <c r="BV486" s="76">
        <f t="shared" si="574"/>
        <v>273</v>
      </c>
      <c r="BW486" s="76">
        <f t="shared" si="575"/>
        <v>10</v>
      </c>
      <c r="BX486" s="76">
        <v>1</v>
      </c>
      <c r="BY486" s="67">
        <f t="shared" si="576"/>
        <v>2.0350000000000001</v>
      </c>
      <c r="BZ486" s="75">
        <f>BZ485*BX486</f>
        <v>72861813964800</v>
      </c>
      <c r="CA486" s="75">
        <f t="shared" si="577"/>
        <v>4.0478745057214464E+16</v>
      </c>
      <c r="CB486" s="75">
        <f t="shared" si="578"/>
        <v>2.7304722256542563E+17</v>
      </c>
      <c r="CC486" s="75">
        <f t="shared" si="579"/>
        <v>3.9614081257133441E+30</v>
      </c>
      <c r="CD486" s="75">
        <f t="shared" si="580"/>
        <v>376832</v>
      </c>
      <c r="CE486" s="106">
        <f t="shared" si="581"/>
        <v>6.7454468309106055</v>
      </c>
      <c r="CF486" s="79">
        <f>CE486/(($C486/BY$3))</f>
        <v>0.93127437590930007</v>
      </c>
      <c r="CG486" s="76">
        <f t="shared" si="582"/>
        <v>223</v>
      </c>
      <c r="CH486" s="76">
        <f t="shared" si="583"/>
        <v>10</v>
      </c>
      <c r="CI486" s="76">
        <v>1</v>
      </c>
      <c r="CJ486" s="67">
        <f t="shared" si="584"/>
        <v>2.2850000000000001</v>
      </c>
      <c r="CK486" s="75">
        <f>CK485*CI486</f>
        <v>371743948800</v>
      </c>
      <c r="CL486" s="75">
        <f t="shared" si="585"/>
        <v>189423987830784</v>
      </c>
      <c r="CM486" s="75">
        <f t="shared" si="586"/>
        <v>266647678286547.62</v>
      </c>
      <c r="CN486" s="75">
        <f t="shared" si="587"/>
        <v>3.9614081257133441E+30</v>
      </c>
      <c r="CO486" s="75">
        <f t="shared" si="588"/>
        <v>376832</v>
      </c>
      <c r="CP486" s="106">
        <f t="shared" si="589"/>
        <v>1.4076764054019864</v>
      </c>
      <c r="CQ486" s="79">
        <f>CP486/(($C486/CJ$3))</f>
        <v>0.21821849296767565</v>
      </c>
      <c r="CR486" s="76">
        <f t="shared" si="590"/>
        <v>160</v>
      </c>
      <c r="CS486" s="76">
        <f t="shared" si="591"/>
        <v>10</v>
      </c>
      <c r="CT486" s="76">
        <v>14</v>
      </c>
      <c r="CU486" s="67">
        <f t="shared" si="592"/>
        <v>2.6</v>
      </c>
      <c r="CV486" s="75">
        <f>CV485*CT486</f>
        <v>135475200</v>
      </c>
      <c r="CW486" s="75">
        <f t="shared" si="593"/>
        <v>56357683200</v>
      </c>
      <c r="CX486" s="75">
        <f t="shared" si="594"/>
        <v>42949672960.000458</v>
      </c>
      <c r="CY486" s="75">
        <f t="shared" si="595"/>
        <v>3.9614081257133441E+30</v>
      </c>
      <c r="CZ486" s="75">
        <f t="shared" si="596"/>
        <v>376832</v>
      </c>
      <c r="DA486" s="106">
        <f t="shared" si="597"/>
        <v>0.76209081923368449</v>
      </c>
      <c r="DB486" s="79">
        <f>DA486/(($C486/CU$3))</f>
        <v>0.13442578901001218</v>
      </c>
    </row>
    <row r="487" spans="1:106">
      <c r="A487" s="67">
        <v>8192</v>
      </c>
      <c r="B487" s="67">
        <f t="shared" si="525"/>
        <v>16.033333333333335</v>
      </c>
      <c r="C487" s="88">
        <f t="shared" si="599"/>
        <v>14.74</v>
      </c>
      <c r="D487" s="92"/>
      <c r="E487" s="70">
        <f t="shared" si="526"/>
        <v>9.1009259949576143E+28</v>
      </c>
      <c r="F487" s="67">
        <f t="shared" si="598"/>
        <v>96.200000000000045</v>
      </c>
      <c r="G487" s="71">
        <v>481</v>
      </c>
      <c r="H487" s="76">
        <f t="shared" si="527"/>
        <v>481</v>
      </c>
      <c r="I487" s="76">
        <f t="shared" si="528"/>
        <v>10</v>
      </c>
      <c r="J487" s="76">
        <v>1</v>
      </c>
      <c r="K487" s="67">
        <f t="shared" si="529"/>
        <v>1</v>
      </c>
      <c r="L487" s="75">
        <f>L486*J487</f>
        <v>7.1706954213457927E+26</v>
      </c>
      <c r="M487" s="75">
        <f t="shared" si="530"/>
        <v>3.4491044976673261E+29</v>
      </c>
      <c r="N487" s="75">
        <f t="shared" si="531"/>
        <v>9.1009259949576143E+29</v>
      </c>
      <c r="O487" s="75">
        <f t="shared" si="532"/>
        <v>4.5504629974788073E+30</v>
      </c>
      <c r="P487" s="75">
        <f t="shared" si="533"/>
        <v>377105.06666666665</v>
      </c>
      <c r="Q487" s="106">
        <f t="shared" si="600"/>
        <v>2.6386344632679837</v>
      </c>
      <c r="R487" s="79">
        <f>Q487/(($C487/K$3))</f>
        <v>0.17901183604260404</v>
      </c>
      <c r="S487" s="76">
        <f t="shared" si="534"/>
        <v>471</v>
      </c>
      <c r="T487" s="76">
        <f t="shared" si="535"/>
        <v>10</v>
      </c>
      <c r="U487" s="76">
        <v>1</v>
      </c>
      <c r="V487" s="67">
        <f t="shared" si="536"/>
        <v>1.05</v>
      </c>
      <c r="W487" s="75">
        <f>W486*U487</f>
        <v>4.7804636142305282E+25</v>
      </c>
      <c r="X487" s="75">
        <f t="shared" si="537"/>
        <v>2.364178280417708E+28</v>
      </c>
      <c r="Y487" s="75">
        <f t="shared" si="538"/>
        <v>2.2752314987394018E+29</v>
      </c>
      <c r="Z487" s="75">
        <f t="shared" si="539"/>
        <v>4.5504629974788073E+30</v>
      </c>
      <c r="AA487" s="75">
        <f t="shared" si="540"/>
        <v>377105.06666666665</v>
      </c>
      <c r="AB487" s="106">
        <f t="shared" si="541"/>
        <v>9.6237729514096078</v>
      </c>
      <c r="AC487" s="79">
        <f>AB487/(($C487/V$3))</f>
        <v>0.68554691987653249</v>
      </c>
      <c r="AD487" s="76">
        <f t="shared" si="542"/>
        <v>446</v>
      </c>
      <c r="AE487" s="76">
        <f t="shared" si="543"/>
        <v>10</v>
      </c>
      <c r="AF487" s="76">
        <v>1</v>
      </c>
      <c r="AG487" s="67">
        <f t="shared" si="544"/>
        <v>1.175</v>
      </c>
      <c r="AH487" s="75">
        <f>AH486*AF487</f>
        <v>3.1869757428203522E+24</v>
      </c>
      <c r="AI487" s="75">
        <f t="shared" si="545"/>
        <v>1.6701346380250057E+27</v>
      </c>
      <c r="AJ487" s="75">
        <f t="shared" si="546"/>
        <v>7.1100984335606175E+27</v>
      </c>
      <c r="AK487" s="75">
        <f t="shared" si="547"/>
        <v>4.5504629974788073E+30</v>
      </c>
      <c r="AL487" s="75">
        <f t="shared" si="548"/>
        <v>377105.06666666665</v>
      </c>
      <c r="AM487" s="106">
        <f t="shared" si="549"/>
        <v>4.2572007499758016</v>
      </c>
      <c r="AN487" s="79">
        <f>AM487/(($C487/AG$3))</f>
        <v>0.33936301772195165</v>
      </c>
      <c r="AO487" s="76">
        <f t="shared" si="550"/>
        <v>416</v>
      </c>
      <c r="AP487" s="76">
        <f t="shared" si="551"/>
        <v>10</v>
      </c>
      <c r="AQ487" s="76">
        <v>1</v>
      </c>
      <c r="AR487" s="67">
        <f t="shared" si="552"/>
        <v>1.325</v>
      </c>
      <c r="AS487" s="75">
        <f>AS486*AQ487</f>
        <v>1.32790655950848E+22</v>
      </c>
      <c r="AT487" s="75">
        <f t="shared" si="553"/>
        <v>7.3194209560107416E+24</v>
      </c>
      <c r="AU487" s="75">
        <f t="shared" si="554"/>
        <v>1.1109528802438442E+26</v>
      </c>
      <c r="AV487" s="75">
        <f t="shared" si="555"/>
        <v>4.5504629974788073E+30</v>
      </c>
      <c r="AW487" s="75">
        <f t="shared" si="556"/>
        <v>377105.06666666665</v>
      </c>
      <c r="AX487" s="106">
        <f t="shared" si="557"/>
        <v>15.17815257409843</v>
      </c>
      <c r="AY487" s="79">
        <f>AX487/(($C487/AR$3))</f>
        <v>1.3643861710095264</v>
      </c>
      <c r="AZ487" s="76">
        <f t="shared" si="558"/>
        <v>379</v>
      </c>
      <c r="BA487" s="76">
        <f t="shared" si="559"/>
        <v>10</v>
      </c>
      <c r="BB487" s="76">
        <v>1</v>
      </c>
      <c r="BC487" s="67">
        <f t="shared" si="560"/>
        <v>1.51</v>
      </c>
      <c r="BD487" s="75">
        <f>BD486*BB487</f>
        <v>5.532943997952E+19</v>
      </c>
      <c r="BE487" s="75">
        <f t="shared" si="561"/>
        <v>3.16644852058795E+22</v>
      </c>
      <c r="BF487" s="75">
        <f t="shared" si="562"/>
        <v>6.5776940828048163E+23</v>
      </c>
      <c r="BG487" s="75">
        <f t="shared" si="563"/>
        <v>4.5504629974788073E+30</v>
      </c>
      <c r="BH487" s="75">
        <f t="shared" si="564"/>
        <v>377105.06666666665</v>
      </c>
      <c r="BI487" s="106">
        <f t="shared" si="565"/>
        <v>20.773096546611349</v>
      </c>
      <c r="BJ487" s="79">
        <f>BI487/(($C487/BC$3))</f>
        <v>2.1280444901888154</v>
      </c>
      <c r="BK487" s="76">
        <f t="shared" si="566"/>
        <v>329</v>
      </c>
      <c r="BL487" s="76">
        <f t="shared" si="567"/>
        <v>10</v>
      </c>
      <c r="BM487" s="76">
        <v>1</v>
      </c>
      <c r="BN487" s="67">
        <f t="shared" si="568"/>
        <v>1.76</v>
      </c>
      <c r="BO487" s="75">
        <f>BO486*BM487</f>
        <v>2.459086221312E+17</v>
      </c>
      <c r="BP487" s="75">
        <f t="shared" si="569"/>
        <v>1.4239092855885005E+20</v>
      </c>
      <c r="BQ487" s="75">
        <f t="shared" si="570"/>
        <v>6.4235293777390574E+20</v>
      </c>
      <c r="BR487" s="75">
        <f t="shared" si="571"/>
        <v>4.5504629974788073E+30</v>
      </c>
      <c r="BS487" s="75">
        <f t="shared" si="572"/>
        <v>377105.06666666665</v>
      </c>
      <c r="BT487" s="106">
        <f t="shared" si="573"/>
        <v>4.5111928426565591</v>
      </c>
      <c r="BU487" s="79">
        <f>BT487/(($C487/BN$3))</f>
        <v>0.53864989166048471</v>
      </c>
      <c r="BV487" s="76">
        <f t="shared" si="574"/>
        <v>274</v>
      </c>
      <c r="BW487" s="76">
        <f t="shared" si="575"/>
        <v>10</v>
      </c>
      <c r="BX487" s="76">
        <v>1</v>
      </c>
      <c r="BY487" s="67">
        <f t="shared" si="576"/>
        <v>2.0350000000000001</v>
      </c>
      <c r="BZ487" s="75">
        <f>BZ486*BX487</f>
        <v>72861813964800</v>
      </c>
      <c r="CA487" s="75">
        <f t="shared" si="577"/>
        <v>4.0627018848632832E+16</v>
      </c>
      <c r="CB487" s="75">
        <f t="shared" si="578"/>
        <v>3.136488953974137E+17</v>
      </c>
      <c r="CC487" s="75">
        <f t="shared" si="579"/>
        <v>4.5504629974788073E+30</v>
      </c>
      <c r="CD487" s="75">
        <f t="shared" si="580"/>
        <v>377105.06666666665</v>
      </c>
      <c r="CE487" s="106">
        <f t="shared" si="581"/>
        <v>7.7202045408746134</v>
      </c>
      <c r="CF487" s="79">
        <f>CE487/(($C487/BY$3))</f>
        <v>1.0658491343744803</v>
      </c>
      <c r="CG487" s="76">
        <f t="shared" si="582"/>
        <v>224</v>
      </c>
      <c r="CH487" s="76">
        <f t="shared" si="583"/>
        <v>10</v>
      </c>
      <c r="CI487" s="76">
        <v>1</v>
      </c>
      <c r="CJ487" s="67">
        <f t="shared" si="584"/>
        <v>2.2850000000000001</v>
      </c>
      <c r="CK487" s="75">
        <f>CK486*CI487</f>
        <v>371743948800</v>
      </c>
      <c r="CL487" s="75">
        <f t="shared" si="585"/>
        <v>190273422753792</v>
      </c>
      <c r="CM487" s="75">
        <f t="shared" si="586"/>
        <v>306297749411535.87</v>
      </c>
      <c r="CN487" s="75">
        <f t="shared" si="587"/>
        <v>4.5504629974788073E+30</v>
      </c>
      <c r="CO487" s="75">
        <f t="shared" si="588"/>
        <v>377105.06666666665</v>
      </c>
      <c r="CP487" s="106">
        <f t="shared" si="589"/>
        <v>1.6097768410245914</v>
      </c>
      <c r="CQ487" s="79">
        <f>CP487/(($C487/CJ$3))</f>
        <v>0.24954817379519617</v>
      </c>
      <c r="CR487" s="76">
        <f t="shared" si="590"/>
        <v>161</v>
      </c>
      <c r="CS487" s="76">
        <f t="shared" si="591"/>
        <v>10</v>
      </c>
      <c r="CT487" s="76">
        <v>1</v>
      </c>
      <c r="CU487" s="67">
        <f t="shared" si="592"/>
        <v>2.6</v>
      </c>
      <c r="CV487" s="75">
        <f>CV486*CT487</f>
        <v>135475200</v>
      </c>
      <c r="CW487" s="75">
        <f t="shared" si="593"/>
        <v>56709918720</v>
      </c>
      <c r="CX487" s="75">
        <f t="shared" si="594"/>
        <v>49336218676.813171</v>
      </c>
      <c r="CY487" s="75">
        <f t="shared" si="595"/>
        <v>4.5504629974788073E+30</v>
      </c>
      <c r="CZ487" s="75">
        <f t="shared" si="596"/>
        <v>377105.06666666665</v>
      </c>
      <c r="DA487" s="106">
        <f t="shared" si="597"/>
        <v>0.86997512587535542</v>
      </c>
      <c r="DB487" s="79">
        <f>DA487/(($C487/CU$3))</f>
        <v>0.15345558529687409</v>
      </c>
    </row>
    <row r="488" spans="1:106">
      <c r="A488" s="67">
        <v>8192</v>
      </c>
      <c r="B488" s="67">
        <f t="shared" si="525"/>
        <v>16.066666666666666</v>
      </c>
      <c r="C488" s="88">
        <f t="shared" si="599"/>
        <v>14.74</v>
      </c>
      <c r="D488" s="92"/>
      <c r="E488" s="70">
        <f t="shared" si="526"/>
        <v>1.0454218719357565E+29</v>
      </c>
      <c r="F488" s="67">
        <f t="shared" si="598"/>
        <v>96.400000000000034</v>
      </c>
      <c r="G488" s="71">
        <v>482</v>
      </c>
      <c r="H488" s="76">
        <f t="shared" si="527"/>
        <v>482</v>
      </c>
      <c r="I488" s="76">
        <f t="shared" si="528"/>
        <v>10</v>
      </c>
      <c r="J488" s="76">
        <v>1</v>
      </c>
      <c r="K488" s="67">
        <f t="shared" si="529"/>
        <v>1</v>
      </c>
      <c r="L488" s="75">
        <f>L487*J488</f>
        <v>7.1706954213457927E+26</v>
      </c>
      <c r="M488" s="75">
        <f t="shared" si="530"/>
        <v>3.456275193088672E+29</v>
      </c>
      <c r="N488" s="75">
        <f t="shared" si="531"/>
        <v>1.0454218719357565E+30</v>
      </c>
      <c r="O488" s="75">
        <f t="shared" si="532"/>
        <v>5.2271093596787819E+30</v>
      </c>
      <c r="P488" s="75">
        <f t="shared" si="533"/>
        <v>377378.1333333333</v>
      </c>
      <c r="Q488" s="106">
        <f t="shared" si="600"/>
        <v>3.0247066958853002</v>
      </c>
      <c r="R488" s="79">
        <f>Q488/(($C488/K$3))</f>
        <v>0.20520398208177071</v>
      </c>
      <c r="S488" s="76">
        <f t="shared" si="534"/>
        <v>472</v>
      </c>
      <c r="T488" s="76">
        <f t="shared" si="535"/>
        <v>10</v>
      </c>
      <c r="U488" s="76">
        <v>1</v>
      </c>
      <c r="V488" s="67">
        <f t="shared" si="536"/>
        <v>1.05</v>
      </c>
      <c r="W488" s="75">
        <f>W487*U488</f>
        <v>4.7804636142305282E+25</v>
      </c>
      <c r="X488" s="75">
        <f t="shared" si="537"/>
        <v>2.3691977672126498E+28</v>
      </c>
      <c r="Y488" s="75">
        <f t="shared" si="538"/>
        <v>2.613554679839389E+29</v>
      </c>
      <c r="Z488" s="75">
        <f t="shared" si="539"/>
        <v>5.2271093596787819E+30</v>
      </c>
      <c r="AA488" s="75">
        <f t="shared" si="540"/>
        <v>377378.1333333333</v>
      </c>
      <c r="AB488" s="106">
        <f t="shared" si="541"/>
        <v>11.031390945949708</v>
      </c>
      <c r="AC488" s="79">
        <f>AB488/(($C488/V$3))</f>
        <v>0.78581821528135642</v>
      </c>
      <c r="AD488" s="76">
        <f t="shared" si="542"/>
        <v>447</v>
      </c>
      <c r="AE488" s="76">
        <f t="shared" si="543"/>
        <v>10</v>
      </c>
      <c r="AF488" s="76">
        <v>1</v>
      </c>
      <c r="AG488" s="67">
        <f t="shared" si="544"/>
        <v>1.175</v>
      </c>
      <c r="AH488" s="75">
        <f>AH487*AF488</f>
        <v>3.1869757428203522E+24</v>
      </c>
      <c r="AI488" s="75">
        <f t="shared" si="545"/>
        <v>1.6738793345228194E+27</v>
      </c>
      <c r="AJ488" s="75">
        <f t="shared" si="546"/>
        <v>8.1673583744980787E+27</v>
      </c>
      <c r="AK488" s="75">
        <f t="shared" si="547"/>
        <v>5.2271093596787819E+30</v>
      </c>
      <c r="AL488" s="75">
        <f t="shared" si="548"/>
        <v>377378.1333333333</v>
      </c>
      <c r="AM488" s="106">
        <f t="shared" si="549"/>
        <v>4.8792993652833321</v>
      </c>
      <c r="AN488" s="79">
        <f>AM488/(($C488/AG$3))</f>
        <v>0.3889536468255031</v>
      </c>
      <c r="AO488" s="76">
        <f t="shared" si="550"/>
        <v>417</v>
      </c>
      <c r="AP488" s="76">
        <f t="shared" si="551"/>
        <v>10</v>
      </c>
      <c r="AQ488" s="76">
        <v>1</v>
      </c>
      <c r="AR488" s="67">
        <f t="shared" si="552"/>
        <v>1.325</v>
      </c>
      <c r="AS488" s="75">
        <f>AS487*AQ488</f>
        <v>1.32790655950848E+22</v>
      </c>
      <c r="AT488" s="75">
        <f t="shared" si="553"/>
        <v>7.3370157179242285E+24</v>
      </c>
      <c r="AU488" s="75">
        <f t="shared" si="554"/>
        <v>1.2761497460153224E+26</v>
      </c>
      <c r="AV488" s="75">
        <f t="shared" si="555"/>
        <v>5.2271093596787819E+30</v>
      </c>
      <c r="AW488" s="75">
        <f t="shared" si="556"/>
        <v>377378.1333333333</v>
      </c>
      <c r="AX488" s="106">
        <f t="shared" si="557"/>
        <v>17.3933080570852</v>
      </c>
      <c r="AY488" s="79">
        <f>AX488/(($C488/AR$3))</f>
        <v>1.5635097134082694</v>
      </c>
      <c r="AZ488" s="76">
        <f t="shared" si="558"/>
        <v>380</v>
      </c>
      <c r="BA488" s="76">
        <f t="shared" si="559"/>
        <v>10</v>
      </c>
      <c r="BB488" s="76">
        <v>16</v>
      </c>
      <c r="BC488" s="67">
        <f t="shared" si="560"/>
        <v>1.51</v>
      </c>
      <c r="BD488" s="75">
        <f>BD487*BB488</f>
        <v>8.8527103967232E+20</v>
      </c>
      <c r="BE488" s="75">
        <f t="shared" si="561"/>
        <v>5.0796852256397723E+23</v>
      </c>
      <c r="BF488" s="75">
        <f t="shared" si="562"/>
        <v>7.5557863725916229E+23</v>
      </c>
      <c r="BG488" s="75">
        <f t="shared" si="563"/>
        <v>5.2271093596787819E+30</v>
      </c>
      <c r="BH488" s="75">
        <f t="shared" si="564"/>
        <v>377378.1333333333</v>
      </c>
      <c r="BI488" s="106">
        <f t="shared" si="565"/>
        <v>1.4874516898121364</v>
      </c>
      <c r="BJ488" s="79">
        <f>BI488/(($C488/BC$3))</f>
        <v>0.15237802249771548</v>
      </c>
      <c r="BK488" s="76">
        <f t="shared" si="566"/>
        <v>330</v>
      </c>
      <c r="BL488" s="76">
        <f t="shared" si="567"/>
        <v>10</v>
      </c>
      <c r="BM488" s="76">
        <v>1</v>
      </c>
      <c r="BN488" s="67">
        <f t="shared" si="568"/>
        <v>1.76</v>
      </c>
      <c r="BO488" s="75">
        <f>BO487*BM488</f>
        <v>2.459086221312E+17</v>
      </c>
      <c r="BP488" s="75">
        <f t="shared" si="569"/>
        <v>1.4282372773380096E+20</v>
      </c>
      <c r="BQ488" s="75">
        <f t="shared" si="570"/>
        <v>7.3786976294839832E+20</v>
      </c>
      <c r="BR488" s="75">
        <f t="shared" si="571"/>
        <v>5.2271093596787819E+30</v>
      </c>
      <c r="BS488" s="75">
        <f t="shared" si="572"/>
        <v>377378.1333333333</v>
      </c>
      <c r="BT488" s="106">
        <f t="shared" si="573"/>
        <v>5.1662967677447931</v>
      </c>
      <c r="BU488" s="79">
        <f>BT488/(($C488/BN$3))</f>
        <v>0.61687125585012459</v>
      </c>
      <c r="BV488" s="76">
        <f t="shared" si="574"/>
        <v>275</v>
      </c>
      <c r="BW488" s="76">
        <f t="shared" si="575"/>
        <v>10</v>
      </c>
      <c r="BX488" s="76">
        <v>1</v>
      </c>
      <c r="BY488" s="67">
        <f t="shared" si="576"/>
        <v>2.0350000000000001</v>
      </c>
      <c r="BZ488" s="75">
        <f>BZ487*BX488</f>
        <v>72861813964800</v>
      </c>
      <c r="CA488" s="75">
        <f t="shared" si="577"/>
        <v>4.07752926400512E+16</v>
      </c>
      <c r="CB488" s="75">
        <f t="shared" si="578"/>
        <v>3.6028797018964634E+17</v>
      </c>
      <c r="CC488" s="75">
        <f t="shared" si="579"/>
        <v>5.2271093596787819E+30</v>
      </c>
      <c r="CD488" s="75">
        <f t="shared" si="580"/>
        <v>377378.1333333333</v>
      </c>
      <c r="CE488" s="106">
        <f t="shared" si="581"/>
        <v>8.8359383063202444</v>
      </c>
      <c r="CF488" s="79">
        <f>CE488/(($C488/BY$3))</f>
        <v>1.2198870049770487</v>
      </c>
      <c r="CG488" s="76">
        <f t="shared" si="582"/>
        <v>225</v>
      </c>
      <c r="CH488" s="76">
        <f t="shared" si="583"/>
        <v>10</v>
      </c>
      <c r="CI488" s="76">
        <v>1</v>
      </c>
      <c r="CJ488" s="67">
        <f t="shared" si="584"/>
        <v>2.2850000000000001</v>
      </c>
      <c r="CK488" s="75">
        <f>CK487*CI488</f>
        <v>371743948800</v>
      </c>
      <c r="CL488" s="75">
        <f t="shared" si="585"/>
        <v>191122857676800</v>
      </c>
      <c r="CM488" s="75">
        <f t="shared" si="586"/>
        <v>351843720888325.37</v>
      </c>
      <c r="CN488" s="75">
        <f t="shared" si="587"/>
        <v>5.2271093596787819E+30</v>
      </c>
      <c r="CO488" s="75">
        <f t="shared" si="588"/>
        <v>377378.1333333333</v>
      </c>
      <c r="CP488" s="106">
        <f t="shared" si="589"/>
        <v>1.8409295736008395</v>
      </c>
      <c r="CQ488" s="79">
        <f>CP488/(($C488/CJ$3))</f>
        <v>0.28538155194558473</v>
      </c>
      <c r="CR488" s="76">
        <f t="shared" si="590"/>
        <v>162</v>
      </c>
      <c r="CS488" s="76">
        <f t="shared" si="591"/>
        <v>10</v>
      </c>
      <c r="CT488" s="76">
        <v>1</v>
      </c>
      <c r="CU488" s="67">
        <f t="shared" si="592"/>
        <v>2.6</v>
      </c>
      <c r="CV488" s="75">
        <f>CV487*CT488</f>
        <v>135475200</v>
      </c>
      <c r="CW488" s="75">
        <f t="shared" si="593"/>
        <v>57062154240</v>
      </c>
      <c r="CX488" s="75">
        <f t="shared" si="594"/>
        <v>56672433235.829285</v>
      </c>
      <c r="CY488" s="75">
        <f t="shared" si="595"/>
        <v>5.2271093596787819E+30</v>
      </c>
      <c r="CZ488" s="75">
        <f t="shared" si="596"/>
        <v>377378.1333333333</v>
      </c>
      <c r="DA488" s="106">
        <f t="shared" si="597"/>
        <v>0.9931702367469063</v>
      </c>
      <c r="DB488" s="79">
        <f>DA488/(($C488/CU$3))</f>
        <v>0.17518606618330776</v>
      </c>
    </row>
    <row r="489" spans="1:106">
      <c r="A489" s="67">
        <v>8192</v>
      </c>
      <c r="B489" s="67">
        <f t="shared" si="525"/>
        <v>16.100000000000001</v>
      </c>
      <c r="C489" s="88">
        <f t="shared" si="599"/>
        <v>14.74</v>
      </c>
      <c r="D489" s="92"/>
      <c r="E489" s="70">
        <f t="shared" si="526"/>
        <v>1.2008743845705245E+29</v>
      </c>
      <c r="F489" s="67">
        <f t="shared" si="598"/>
        <v>96.600000000000051</v>
      </c>
      <c r="G489" s="71">
        <v>483</v>
      </c>
      <c r="H489" s="76">
        <f t="shared" si="527"/>
        <v>483</v>
      </c>
      <c r="I489" s="76">
        <f t="shared" si="528"/>
        <v>10</v>
      </c>
      <c r="J489" s="76">
        <v>1</v>
      </c>
      <c r="K489" s="67">
        <f t="shared" si="529"/>
        <v>1</v>
      </c>
      <c r="L489" s="75">
        <f>L488*J489</f>
        <v>7.1706954213457927E+26</v>
      </c>
      <c r="M489" s="75">
        <f t="shared" si="530"/>
        <v>3.4634458885100178E+29</v>
      </c>
      <c r="N489" s="75">
        <f t="shared" si="531"/>
        <v>1.2008743845705245E+30</v>
      </c>
      <c r="O489" s="75">
        <f t="shared" si="532"/>
        <v>6.0043719228526219E+30</v>
      </c>
      <c r="P489" s="75">
        <f t="shared" si="533"/>
        <v>377651.20000000001</v>
      </c>
      <c r="Q489" s="106">
        <f t="shared" si="600"/>
        <v>3.4672820746367812</v>
      </c>
      <c r="R489" s="79">
        <f>Q489/(($C489/K$3))</f>
        <v>0.23522944875419138</v>
      </c>
      <c r="S489" s="76">
        <f t="shared" si="534"/>
        <v>473</v>
      </c>
      <c r="T489" s="76">
        <f t="shared" si="535"/>
        <v>10</v>
      </c>
      <c r="U489" s="76">
        <v>1</v>
      </c>
      <c r="V489" s="67">
        <f t="shared" si="536"/>
        <v>1.05</v>
      </c>
      <c r="W489" s="75">
        <f>W488*U489</f>
        <v>4.7804636142305282E+25</v>
      </c>
      <c r="X489" s="75">
        <f t="shared" si="537"/>
        <v>2.3742172540075917E+28</v>
      </c>
      <c r="Y489" s="75">
        <f t="shared" si="538"/>
        <v>3.0021859614263101E+29</v>
      </c>
      <c r="Z489" s="75">
        <f t="shared" si="539"/>
        <v>6.0043719228526219E+30</v>
      </c>
      <c r="AA489" s="75">
        <f t="shared" si="540"/>
        <v>377651.20000000001</v>
      </c>
      <c r="AB489" s="106">
        <f t="shared" si="541"/>
        <v>12.644950483611938</v>
      </c>
      <c r="AC489" s="79">
        <f>AB489/(($C489/V$3))</f>
        <v>0.90075970202120315</v>
      </c>
      <c r="AD489" s="76">
        <f t="shared" si="542"/>
        <v>448</v>
      </c>
      <c r="AE489" s="76">
        <f t="shared" si="543"/>
        <v>10</v>
      </c>
      <c r="AF489" s="76">
        <v>1</v>
      </c>
      <c r="AG489" s="67">
        <f t="shared" si="544"/>
        <v>1.175</v>
      </c>
      <c r="AH489" s="75">
        <f>AH488*AF489</f>
        <v>3.1869757428203522E+24</v>
      </c>
      <c r="AI489" s="75">
        <f t="shared" si="545"/>
        <v>1.6776240310206335E+27</v>
      </c>
      <c r="AJ489" s="75">
        <f t="shared" si="546"/>
        <v>9.3818311294572004E+27</v>
      </c>
      <c r="AK489" s="75">
        <f t="shared" si="547"/>
        <v>6.0043719228526219E+30</v>
      </c>
      <c r="AL489" s="75">
        <f t="shared" si="548"/>
        <v>377651.20000000001</v>
      </c>
      <c r="AM489" s="106">
        <f t="shared" si="549"/>
        <v>5.5923323438264525</v>
      </c>
      <c r="AN489" s="79">
        <f>AM489/(($C489/AG$3))</f>
        <v>0.44579311424668128</v>
      </c>
      <c r="AO489" s="76">
        <f t="shared" si="550"/>
        <v>418</v>
      </c>
      <c r="AP489" s="76">
        <f t="shared" si="551"/>
        <v>10</v>
      </c>
      <c r="AQ489" s="76">
        <v>1</v>
      </c>
      <c r="AR489" s="67">
        <f t="shared" si="552"/>
        <v>1.325</v>
      </c>
      <c r="AS489" s="75">
        <f>AS488*AQ489</f>
        <v>1.32790655950848E+22</v>
      </c>
      <c r="AT489" s="75">
        <f t="shared" si="553"/>
        <v>7.3546104798377155E+24</v>
      </c>
      <c r="AU489" s="75">
        <f t="shared" si="554"/>
        <v>1.4659111139776846E+26</v>
      </c>
      <c r="AV489" s="75">
        <f t="shared" si="555"/>
        <v>6.0043719228526219E+30</v>
      </c>
      <c r="AW489" s="75">
        <f t="shared" si="556"/>
        <v>377651.20000000001</v>
      </c>
      <c r="AX489" s="106">
        <f t="shared" si="557"/>
        <v>19.931866113051182</v>
      </c>
      <c r="AY489" s="79">
        <f>AX489/(($C489/AR$3))</f>
        <v>1.7917043826182371</v>
      </c>
      <c r="AZ489" s="76">
        <f t="shared" si="558"/>
        <v>381</v>
      </c>
      <c r="BA489" s="76">
        <f t="shared" si="559"/>
        <v>10</v>
      </c>
      <c r="BB489" s="76">
        <v>1</v>
      </c>
      <c r="BC489" s="67">
        <f t="shared" si="560"/>
        <v>1.51</v>
      </c>
      <c r="BD489" s="75">
        <f>BD488*BB489</f>
        <v>8.8527103967232E+20</v>
      </c>
      <c r="BE489" s="75">
        <f t="shared" si="561"/>
        <v>5.0930528183388239E+23</v>
      </c>
      <c r="BF489" s="75">
        <f t="shared" si="562"/>
        <v>8.679319376905013E+23</v>
      </c>
      <c r="BG489" s="75">
        <f t="shared" si="563"/>
        <v>6.0043719228526219E+30</v>
      </c>
      <c r="BH489" s="75">
        <f t="shared" si="564"/>
        <v>377651.20000000001</v>
      </c>
      <c r="BI489" s="106">
        <f t="shared" si="565"/>
        <v>1.7041487073632793</v>
      </c>
      <c r="BJ489" s="79">
        <f>BI489/(($C489/BC$3))</f>
        <v>0.17457697070003744</v>
      </c>
      <c r="BK489" s="76">
        <f t="shared" si="566"/>
        <v>331</v>
      </c>
      <c r="BL489" s="76">
        <f t="shared" si="567"/>
        <v>10</v>
      </c>
      <c r="BM489" s="76">
        <v>1</v>
      </c>
      <c r="BN489" s="67">
        <f t="shared" si="568"/>
        <v>1.76</v>
      </c>
      <c r="BO489" s="75">
        <f>BO488*BM489</f>
        <v>2.459086221312E+17</v>
      </c>
      <c r="BP489" s="75">
        <f t="shared" si="569"/>
        <v>1.4325652690875187E+20</v>
      </c>
      <c r="BQ489" s="75">
        <f t="shared" si="570"/>
        <v>8.475897829008773E+20</v>
      </c>
      <c r="BR489" s="75">
        <f t="shared" si="571"/>
        <v>6.0043719228526219E+30</v>
      </c>
      <c r="BS489" s="75">
        <f t="shared" si="572"/>
        <v>377651.20000000001</v>
      </c>
      <c r="BT489" s="106">
        <f t="shared" si="573"/>
        <v>5.9165875453671637</v>
      </c>
      <c r="BU489" s="79">
        <f>BT489/(($C489/BN$3))</f>
        <v>0.70645821437219869</v>
      </c>
      <c r="BV489" s="76">
        <f t="shared" si="574"/>
        <v>276</v>
      </c>
      <c r="BW489" s="76">
        <f t="shared" si="575"/>
        <v>10</v>
      </c>
      <c r="BX489" s="76">
        <v>1</v>
      </c>
      <c r="BY489" s="67">
        <f t="shared" si="576"/>
        <v>2.0350000000000001</v>
      </c>
      <c r="BZ489" s="75">
        <f>BZ488*BX489</f>
        <v>72861813964800</v>
      </c>
      <c r="CA489" s="75">
        <f t="shared" si="577"/>
        <v>4.0923566431469568E+16</v>
      </c>
      <c r="CB489" s="75">
        <f t="shared" si="578"/>
        <v>4.1386219868206752E+17</v>
      </c>
      <c r="CC489" s="75">
        <f t="shared" si="579"/>
        <v>6.0043719228526219E+30</v>
      </c>
      <c r="CD489" s="75">
        <f t="shared" si="580"/>
        <v>377651.20000000001</v>
      </c>
      <c r="CE489" s="106">
        <f t="shared" si="581"/>
        <v>10.113053058929246</v>
      </c>
      <c r="CF489" s="79">
        <f>CE489/(($C489/BY$3))</f>
        <v>1.3962050864939632</v>
      </c>
      <c r="CG489" s="76">
        <f t="shared" si="582"/>
        <v>226</v>
      </c>
      <c r="CH489" s="76">
        <f t="shared" si="583"/>
        <v>10</v>
      </c>
      <c r="CI489" s="76">
        <v>1</v>
      </c>
      <c r="CJ489" s="67">
        <f t="shared" si="584"/>
        <v>2.2850000000000001</v>
      </c>
      <c r="CK489" s="75">
        <f>CK488*CI489</f>
        <v>371743948800</v>
      </c>
      <c r="CL489" s="75">
        <f t="shared" si="585"/>
        <v>191972292599808</v>
      </c>
      <c r="CM489" s="75">
        <f t="shared" si="586"/>
        <v>404162303400455.25</v>
      </c>
      <c r="CN489" s="75">
        <f t="shared" si="587"/>
        <v>6.0043719228526219E+30</v>
      </c>
      <c r="CO489" s="75">
        <f t="shared" si="588"/>
        <v>377651.20000000001</v>
      </c>
      <c r="CP489" s="106">
        <f t="shared" si="589"/>
        <v>2.1053158136887276</v>
      </c>
      <c r="CQ489" s="79">
        <f>CP489/(($C489/CJ$3))</f>
        <v>0.32636680015459585</v>
      </c>
      <c r="CR489" s="76">
        <f t="shared" si="590"/>
        <v>163</v>
      </c>
      <c r="CS489" s="76">
        <f t="shared" si="591"/>
        <v>10</v>
      </c>
      <c r="CT489" s="76">
        <v>1</v>
      </c>
      <c r="CU489" s="67">
        <f t="shared" si="592"/>
        <v>2.6</v>
      </c>
      <c r="CV489" s="75">
        <f>CV488*CT489</f>
        <v>135475200</v>
      </c>
      <c r="CW489" s="75">
        <f t="shared" si="593"/>
        <v>57414389760</v>
      </c>
      <c r="CX489" s="75">
        <f t="shared" si="594"/>
        <v>65099530831.676407</v>
      </c>
      <c r="CY489" s="75">
        <f t="shared" si="595"/>
        <v>6.0043719228526219E+30</v>
      </c>
      <c r="CZ489" s="75">
        <f t="shared" si="596"/>
        <v>377651.20000000001</v>
      </c>
      <c r="DA489" s="106">
        <f t="shared" si="597"/>
        <v>1.1338539189182599</v>
      </c>
      <c r="DB489" s="79">
        <f>DA489/(($C489/CU$3))</f>
        <v>0.20000136968707433</v>
      </c>
    </row>
    <row r="490" spans="1:106">
      <c r="A490" s="67">
        <v>8192</v>
      </c>
      <c r="B490" s="67">
        <f t="shared" si="525"/>
        <v>16.133333333333333</v>
      </c>
      <c r="C490" s="88">
        <f t="shared" si="599"/>
        <v>14.74</v>
      </c>
      <c r="D490" s="92"/>
      <c r="E490" s="70">
        <f t="shared" si="526"/>
        <v>1.3794424301142382E+29</v>
      </c>
      <c r="F490" s="67">
        <f t="shared" si="598"/>
        <v>96.80000000000004</v>
      </c>
      <c r="G490" s="71">
        <v>484</v>
      </c>
      <c r="H490" s="76">
        <f t="shared" si="527"/>
        <v>484</v>
      </c>
      <c r="I490" s="76">
        <f t="shared" si="528"/>
        <v>10</v>
      </c>
      <c r="J490" s="76">
        <v>1</v>
      </c>
      <c r="K490" s="67">
        <f t="shared" si="529"/>
        <v>1</v>
      </c>
      <c r="L490" s="75">
        <f>L489*J490</f>
        <v>7.1706954213457927E+26</v>
      </c>
      <c r="M490" s="75">
        <f t="shared" si="530"/>
        <v>3.4706165839313637E+29</v>
      </c>
      <c r="N490" s="75">
        <f t="shared" si="531"/>
        <v>1.3794424301142382E+30</v>
      </c>
      <c r="O490" s="75">
        <f t="shared" si="532"/>
        <v>6.8972121505711903E+30</v>
      </c>
      <c r="P490" s="75">
        <f t="shared" si="533"/>
        <v>377924.26666666666</v>
      </c>
      <c r="Q490" s="106">
        <f t="shared" si="600"/>
        <v>3.9746321633479482</v>
      </c>
      <c r="R490" s="79">
        <f>Q490/(($C490/K$3))</f>
        <v>0.26964940049850394</v>
      </c>
      <c r="S490" s="76">
        <f t="shared" si="534"/>
        <v>474</v>
      </c>
      <c r="T490" s="76">
        <f t="shared" si="535"/>
        <v>10</v>
      </c>
      <c r="U490" s="76">
        <v>1</v>
      </c>
      <c r="V490" s="67">
        <f t="shared" si="536"/>
        <v>1.05</v>
      </c>
      <c r="W490" s="75">
        <f>W489*U490</f>
        <v>4.7804636142305282E+25</v>
      </c>
      <c r="X490" s="75">
        <f t="shared" si="537"/>
        <v>2.379236740802534E+28</v>
      </c>
      <c r="Y490" s="75">
        <f t="shared" si="538"/>
        <v>3.448606075285594E+29</v>
      </c>
      <c r="Z490" s="75">
        <f t="shared" si="539"/>
        <v>6.8972121505711903E+30</v>
      </c>
      <c r="AA490" s="75">
        <f t="shared" si="540"/>
        <v>377924.26666666666</v>
      </c>
      <c r="AB490" s="106">
        <f t="shared" si="541"/>
        <v>14.494589866338202</v>
      </c>
      <c r="AC490" s="79">
        <f>AB490/(($C490/V$3))</f>
        <v>1.0325182740607268</v>
      </c>
      <c r="AD490" s="76">
        <f t="shared" si="542"/>
        <v>449</v>
      </c>
      <c r="AE490" s="76">
        <f t="shared" si="543"/>
        <v>10</v>
      </c>
      <c r="AF490" s="76">
        <v>1</v>
      </c>
      <c r="AG490" s="67">
        <f t="shared" si="544"/>
        <v>1.175</v>
      </c>
      <c r="AH490" s="75">
        <f>AH489*AF490</f>
        <v>3.1869757428203522E+24</v>
      </c>
      <c r="AI490" s="75">
        <f t="shared" si="545"/>
        <v>1.6813687275184475E+27</v>
      </c>
      <c r="AJ490" s="75">
        <f t="shared" si="546"/>
        <v>1.0776893985267464E+28</v>
      </c>
      <c r="AK490" s="75">
        <f t="shared" si="547"/>
        <v>6.8972121505711903E+30</v>
      </c>
      <c r="AL490" s="75">
        <f t="shared" si="548"/>
        <v>377924.26666666666</v>
      </c>
      <c r="AM490" s="106">
        <f t="shared" si="549"/>
        <v>6.4095958304001597</v>
      </c>
      <c r="AN490" s="79">
        <f>AM490/(($C490/AG$3))</f>
        <v>0.51094132297966</v>
      </c>
      <c r="AO490" s="76">
        <f t="shared" si="550"/>
        <v>419</v>
      </c>
      <c r="AP490" s="76">
        <f t="shared" si="551"/>
        <v>10</v>
      </c>
      <c r="AQ490" s="76">
        <v>1</v>
      </c>
      <c r="AR490" s="67">
        <f t="shared" si="552"/>
        <v>1.325</v>
      </c>
      <c r="AS490" s="75">
        <f>AS489*AQ490</f>
        <v>1.32790655950848E+22</v>
      </c>
      <c r="AT490" s="75">
        <f t="shared" si="553"/>
        <v>7.3722052417512045E+24</v>
      </c>
      <c r="AU490" s="75">
        <f t="shared" si="554"/>
        <v>1.6838896851980378E+26</v>
      </c>
      <c r="AV490" s="75">
        <f t="shared" si="555"/>
        <v>6.8972121505711903E+30</v>
      </c>
      <c r="AW490" s="75">
        <f t="shared" si="556"/>
        <v>377924.26666666666</v>
      </c>
      <c r="AX490" s="106">
        <f t="shared" si="557"/>
        <v>22.84105813633105</v>
      </c>
      <c r="AY490" s="79">
        <f>AX490/(($C490/AR$3))</f>
        <v>2.0532158772482116</v>
      </c>
      <c r="AZ490" s="76">
        <f t="shared" si="558"/>
        <v>382</v>
      </c>
      <c r="BA490" s="76">
        <f t="shared" si="559"/>
        <v>10</v>
      </c>
      <c r="BB490" s="76">
        <v>1</v>
      </c>
      <c r="BC490" s="67">
        <f t="shared" si="560"/>
        <v>1.51</v>
      </c>
      <c r="BD490" s="75">
        <f>BD489*BB490</f>
        <v>8.8527103967232E+20</v>
      </c>
      <c r="BE490" s="75">
        <f t="shared" si="561"/>
        <v>5.1064204110378756E+23</v>
      </c>
      <c r="BF490" s="75">
        <f t="shared" si="562"/>
        <v>9.9699198907446806E+23</v>
      </c>
      <c r="BG490" s="75">
        <f t="shared" si="563"/>
        <v>6.8972121505711903E+30</v>
      </c>
      <c r="BH490" s="75">
        <f t="shared" si="564"/>
        <v>377924.26666666666</v>
      </c>
      <c r="BI490" s="106">
        <f t="shared" si="565"/>
        <v>1.9524283330048617</v>
      </c>
      <c r="BJ490" s="79">
        <f>BI490/(($C490/BC$3))</f>
        <v>0.20001131498218055</v>
      </c>
      <c r="BK490" s="76">
        <f t="shared" si="566"/>
        <v>332</v>
      </c>
      <c r="BL490" s="76">
        <f t="shared" si="567"/>
        <v>10</v>
      </c>
      <c r="BM490" s="76">
        <v>1</v>
      </c>
      <c r="BN490" s="67">
        <f t="shared" si="568"/>
        <v>1.76</v>
      </c>
      <c r="BO490" s="75">
        <f>BO489*BM490</f>
        <v>2.459086221312E+17</v>
      </c>
      <c r="BP490" s="75">
        <f t="shared" si="569"/>
        <v>1.4368932608370278E+20</v>
      </c>
      <c r="BQ490" s="75">
        <f t="shared" si="570"/>
        <v>9.7362498933053194E+20</v>
      </c>
      <c r="BR490" s="75">
        <f t="shared" si="571"/>
        <v>6.8972121505711903E+30</v>
      </c>
      <c r="BS490" s="75">
        <f t="shared" si="572"/>
        <v>377924.26666666666</v>
      </c>
      <c r="BT490" s="106">
        <f t="shared" si="573"/>
        <v>6.7759033733888483</v>
      </c>
      <c r="BU490" s="79">
        <f>BT490/(($C490/BN$3))</f>
        <v>0.80906308935986249</v>
      </c>
      <c r="BV490" s="76">
        <f t="shared" si="574"/>
        <v>277</v>
      </c>
      <c r="BW490" s="76">
        <f t="shared" si="575"/>
        <v>10</v>
      </c>
      <c r="BX490" s="76">
        <v>1</v>
      </c>
      <c r="BY490" s="67">
        <f t="shared" si="576"/>
        <v>2.0350000000000001</v>
      </c>
      <c r="BZ490" s="75">
        <f>BZ489*BX490</f>
        <v>72861813964800</v>
      </c>
      <c r="CA490" s="75">
        <f t="shared" si="577"/>
        <v>4.1071840222887936E+16</v>
      </c>
      <c r="CB490" s="75">
        <f t="shared" si="578"/>
        <v>4.7540282682154694E+17</v>
      </c>
      <c r="CC490" s="75">
        <f t="shared" si="579"/>
        <v>6.8972121505711903E+30</v>
      </c>
      <c r="CD490" s="75">
        <f t="shared" si="580"/>
        <v>377924.26666666666</v>
      </c>
      <c r="CE490" s="106">
        <f t="shared" si="581"/>
        <v>11.574909335487266</v>
      </c>
      <c r="CF490" s="79">
        <f>CE490/(($C490/BY$3))</f>
        <v>1.5980285276605555</v>
      </c>
      <c r="CG490" s="76">
        <f t="shared" si="582"/>
        <v>227</v>
      </c>
      <c r="CH490" s="76">
        <f t="shared" si="583"/>
        <v>10</v>
      </c>
      <c r="CI490" s="76">
        <v>1</v>
      </c>
      <c r="CJ490" s="67">
        <f t="shared" si="584"/>
        <v>2.2850000000000001</v>
      </c>
      <c r="CK490" s="75">
        <f>CK489*CI490</f>
        <v>371743948800</v>
      </c>
      <c r="CL490" s="75">
        <f t="shared" si="585"/>
        <v>192821727522816</v>
      </c>
      <c r="CM490" s="75">
        <f t="shared" si="586"/>
        <v>464260573067915.56</v>
      </c>
      <c r="CN490" s="75">
        <f t="shared" si="587"/>
        <v>6.8972121505711903E+30</v>
      </c>
      <c r="CO490" s="75">
        <f t="shared" si="588"/>
        <v>377924.26666666666</v>
      </c>
      <c r="CP490" s="106">
        <f t="shared" si="589"/>
        <v>2.407719187211312</v>
      </c>
      <c r="CQ490" s="79">
        <f>CP490/(($C490/CJ$3))</f>
        <v>0.37324547780039674</v>
      </c>
      <c r="CR490" s="76">
        <f t="shared" si="590"/>
        <v>164</v>
      </c>
      <c r="CS490" s="76">
        <f t="shared" si="591"/>
        <v>10</v>
      </c>
      <c r="CT490" s="76">
        <v>1</v>
      </c>
      <c r="CU490" s="67">
        <f t="shared" si="592"/>
        <v>2.6</v>
      </c>
      <c r="CV490" s="75">
        <f>CV489*CT490</f>
        <v>135475200</v>
      </c>
      <c r="CW490" s="75">
        <f t="shared" si="593"/>
        <v>57766625280</v>
      </c>
      <c r="CX490" s="75">
        <f t="shared" si="594"/>
        <v>74779723977.425446</v>
      </c>
      <c r="CY490" s="75">
        <f t="shared" si="595"/>
        <v>6.8972121505711903E+30</v>
      </c>
      <c r="CZ490" s="75">
        <f t="shared" si="596"/>
        <v>377924.26666666666</v>
      </c>
      <c r="DA490" s="106">
        <f t="shared" si="597"/>
        <v>1.2945143257886613</v>
      </c>
      <c r="DB490" s="79">
        <f>DA490/(($C490/CU$3))</f>
        <v>0.22834038311061869</v>
      </c>
    </row>
    <row r="491" spans="1:106">
      <c r="A491" s="67">
        <v>8192</v>
      </c>
      <c r="B491" s="67">
        <f t="shared" si="525"/>
        <v>16.166666666666668</v>
      </c>
      <c r="C491" s="88">
        <f t="shared" si="599"/>
        <v>14.74</v>
      </c>
      <c r="D491" s="92"/>
      <c r="E491" s="70">
        <f t="shared" si="526"/>
        <v>1.5845632502853381E+29</v>
      </c>
      <c r="F491" s="67">
        <f t="shared" si="598"/>
        <v>97.000000000000057</v>
      </c>
      <c r="G491" s="71">
        <v>485</v>
      </c>
      <c r="H491" s="76">
        <f t="shared" si="527"/>
        <v>485</v>
      </c>
      <c r="I491" s="76">
        <f t="shared" si="528"/>
        <v>10</v>
      </c>
      <c r="J491" s="76">
        <v>1</v>
      </c>
      <c r="K491" s="67">
        <f t="shared" si="529"/>
        <v>1</v>
      </c>
      <c r="L491" s="75">
        <f>L490*J491</f>
        <v>7.1706954213457927E+26</v>
      </c>
      <c r="M491" s="75">
        <f t="shared" si="530"/>
        <v>3.4777872793527095E+29</v>
      </c>
      <c r="N491" s="75">
        <f t="shared" si="531"/>
        <v>1.584563250285338E+30</v>
      </c>
      <c r="O491" s="75">
        <f t="shared" si="532"/>
        <v>7.9228162514266905E+30</v>
      </c>
      <c r="P491" s="75">
        <f t="shared" si="533"/>
        <v>378197.33333333337</v>
      </c>
      <c r="Q491" s="106">
        <f t="shared" si="600"/>
        <v>4.5562397093483504</v>
      </c>
      <c r="R491" s="79">
        <f>Q491/(($C491/K$3))</f>
        <v>0.30910717159758144</v>
      </c>
      <c r="S491" s="76">
        <f t="shared" si="534"/>
        <v>475</v>
      </c>
      <c r="T491" s="76">
        <f t="shared" si="535"/>
        <v>10</v>
      </c>
      <c r="U491" s="76">
        <v>1</v>
      </c>
      <c r="V491" s="67">
        <f t="shared" si="536"/>
        <v>1.05</v>
      </c>
      <c r="W491" s="75">
        <f>W490*U491</f>
        <v>4.7804636142305282E+25</v>
      </c>
      <c r="X491" s="75">
        <f t="shared" si="537"/>
        <v>2.3842562275974758E+28</v>
      </c>
      <c r="Y491" s="75">
        <f t="shared" si="538"/>
        <v>3.9614081257133421E+29</v>
      </c>
      <c r="Z491" s="75">
        <f t="shared" si="539"/>
        <v>7.9228162514266905E+30</v>
      </c>
      <c r="AA491" s="75">
        <f t="shared" si="540"/>
        <v>378197.33333333337</v>
      </c>
      <c r="AB491" s="106">
        <f t="shared" si="541"/>
        <v>16.614859090480817</v>
      </c>
      <c r="AC491" s="79">
        <f>AB491/(($C491/V$3))</f>
        <v>1.1835550912486335</v>
      </c>
      <c r="AD491" s="76">
        <f t="shared" si="542"/>
        <v>450</v>
      </c>
      <c r="AE491" s="76">
        <f t="shared" si="543"/>
        <v>10</v>
      </c>
      <c r="AF491" s="76">
        <v>1</v>
      </c>
      <c r="AG491" s="67">
        <f t="shared" si="544"/>
        <v>1.175</v>
      </c>
      <c r="AH491" s="75">
        <f>AH490*AF491</f>
        <v>3.1869757428203522E+24</v>
      </c>
      <c r="AI491" s="75">
        <f t="shared" si="545"/>
        <v>1.6851134240162613E+27</v>
      </c>
      <c r="AJ491" s="75">
        <f t="shared" si="546"/>
        <v>1.2379400392854177E+28</v>
      </c>
      <c r="AK491" s="75">
        <f t="shared" si="547"/>
        <v>7.9228162514266905E+30</v>
      </c>
      <c r="AL491" s="75">
        <f t="shared" si="548"/>
        <v>378197.33333333337</v>
      </c>
      <c r="AM491" s="106">
        <f t="shared" si="549"/>
        <v>7.3463306483841269</v>
      </c>
      <c r="AN491" s="79">
        <f>AM491/(($C491/AG$3))</f>
        <v>0.58561319619072927</v>
      </c>
      <c r="AO491" s="76">
        <f t="shared" si="550"/>
        <v>420</v>
      </c>
      <c r="AP491" s="76">
        <f t="shared" si="551"/>
        <v>10</v>
      </c>
      <c r="AQ491" s="76">
        <v>15</v>
      </c>
      <c r="AR491" s="67">
        <f t="shared" si="552"/>
        <v>1.325</v>
      </c>
      <c r="AS491" s="75">
        <f>AS490*AQ491</f>
        <v>1.9918598392627201E+23</v>
      </c>
      <c r="AT491" s="75">
        <f t="shared" si="553"/>
        <v>1.1084700005497036E+26</v>
      </c>
      <c r="AU491" s="75">
        <f t="shared" si="554"/>
        <v>1.934281311383461E+26</v>
      </c>
      <c r="AV491" s="75">
        <f t="shared" si="555"/>
        <v>7.9228162514266905E+30</v>
      </c>
      <c r="AW491" s="75">
        <f t="shared" si="556"/>
        <v>378197.33333333337</v>
      </c>
      <c r="AX491" s="106">
        <f t="shared" si="557"/>
        <v>1.7450010468702153</v>
      </c>
      <c r="AY491" s="79">
        <f>AX491/(($C491/AR$3))</f>
        <v>0.15686067755108787</v>
      </c>
      <c r="AZ491" s="76">
        <f t="shared" si="558"/>
        <v>383</v>
      </c>
      <c r="BA491" s="76">
        <f t="shared" si="559"/>
        <v>10</v>
      </c>
      <c r="BB491" s="76">
        <v>1</v>
      </c>
      <c r="BC491" s="67">
        <f t="shared" si="560"/>
        <v>1.51</v>
      </c>
      <c r="BD491" s="75">
        <f>BD490*BB491</f>
        <v>8.8527103967232E+20</v>
      </c>
      <c r="BE491" s="75">
        <f t="shared" si="561"/>
        <v>5.1197880037369286E+23</v>
      </c>
      <c r="BF491" s="75">
        <f t="shared" si="562"/>
        <v>1.1452430577950634E+24</v>
      </c>
      <c r="BG491" s="75">
        <f t="shared" si="563"/>
        <v>7.9228162514266905E+30</v>
      </c>
      <c r="BH491" s="75">
        <f t="shared" si="564"/>
        <v>378197.33333333337</v>
      </c>
      <c r="BI491" s="106">
        <f t="shared" si="565"/>
        <v>2.2368954670762764</v>
      </c>
      <c r="BJ491" s="79">
        <f>BI491/(($C491/BC$3))</f>
        <v>0.22915279208176237</v>
      </c>
      <c r="BK491" s="76">
        <f t="shared" si="566"/>
        <v>333</v>
      </c>
      <c r="BL491" s="76">
        <f t="shared" si="567"/>
        <v>10</v>
      </c>
      <c r="BM491" s="76">
        <v>1</v>
      </c>
      <c r="BN491" s="67">
        <f t="shared" si="568"/>
        <v>1.76</v>
      </c>
      <c r="BO491" s="75">
        <f>BO490*BM491</f>
        <v>2.459086221312E+17</v>
      </c>
      <c r="BP491" s="75">
        <f t="shared" si="569"/>
        <v>1.441221252586537E+20</v>
      </c>
      <c r="BQ491" s="75">
        <f t="shared" si="570"/>
        <v>1.1184014236279878E+21</v>
      </c>
      <c r="BR491" s="75">
        <f t="shared" si="571"/>
        <v>7.9228162514266905E+30</v>
      </c>
      <c r="BS491" s="75">
        <f t="shared" si="572"/>
        <v>378197.33333333337</v>
      </c>
      <c r="BT491" s="106">
        <f t="shared" si="573"/>
        <v>7.7600952776737824</v>
      </c>
      <c r="BU491" s="79">
        <f>BT491/(($C491/BN$3))</f>
        <v>0.92657854061776501</v>
      </c>
      <c r="BV491" s="76">
        <f t="shared" si="574"/>
        <v>278</v>
      </c>
      <c r="BW491" s="76">
        <f t="shared" si="575"/>
        <v>10</v>
      </c>
      <c r="BX491" s="76">
        <v>1</v>
      </c>
      <c r="BY491" s="67">
        <f t="shared" si="576"/>
        <v>2.0350000000000001</v>
      </c>
      <c r="BZ491" s="75">
        <f>BZ490*BX491</f>
        <v>72861813964800</v>
      </c>
      <c r="CA491" s="75">
        <f t="shared" si="577"/>
        <v>4.1220114014306304E+16</v>
      </c>
      <c r="CB491" s="75">
        <f t="shared" si="578"/>
        <v>5.4609444513085133E+17</v>
      </c>
      <c r="CC491" s="75">
        <f t="shared" si="579"/>
        <v>7.9228162514266905E+30</v>
      </c>
      <c r="CD491" s="75">
        <f t="shared" si="580"/>
        <v>378197.33333333337</v>
      </c>
      <c r="CE491" s="106">
        <f t="shared" si="581"/>
        <v>13.248251689486299</v>
      </c>
      <c r="CF491" s="79">
        <f>CE491/(($C491/BY$3))</f>
        <v>1.8290496735484816</v>
      </c>
      <c r="CG491" s="76">
        <f t="shared" si="582"/>
        <v>228</v>
      </c>
      <c r="CH491" s="76">
        <f t="shared" si="583"/>
        <v>10</v>
      </c>
      <c r="CI491" s="76">
        <v>1</v>
      </c>
      <c r="CJ491" s="67">
        <f t="shared" si="584"/>
        <v>2.2850000000000001</v>
      </c>
      <c r="CK491" s="75">
        <f>CK490*CI491</f>
        <v>371743948800</v>
      </c>
      <c r="CL491" s="75">
        <f t="shared" si="585"/>
        <v>193671162445824</v>
      </c>
      <c r="CM491" s="75">
        <f t="shared" si="586"/>
        <v>533295356573095.31</v>
      </c>
      <c r="CN491" s="75">
        <f t="shared" si="587"/>
        <v>7.9228162514266905E+30</v>
      </c>
      <c r="CO491" s="75">
        <f t="shared" si="588"/>
        <v>378197.33333333337</v>
      </c>
      <c r="CP491" s="106">
        <f t="shared" si="589"/>
        <v>2.7536126175845874</v>
      </c>
      <c r="CQ491" s="79">
        <f>CP491/(($C491/CJ$3))</f>
        <v>0.42686599940168135</v>
      </c>
      <c r="CR491" s="76">
        <f t="shared" si="590"/>
        <v>165</v>
      </c>
      <c r="CS491" s="76">
        <f t="shared" si="591"/>
        <v>10</v>
      </c>
      <c r="CT491" s="76">
        <v>1</v>
      </c>
      <c r="CU491" s="67">
        <f t="shared" si="592"/>
        <v>2.6</v>
      </c>
      <c r="CV491" s="75">
        <f>CV490*CT491</f>
        <v>135475200</v>
      </c>
      <c r="CW491" s="75">
        <f t="shared" si="593"/>
        <v>58118860800</v>
      </c>
      <c r="CX491" s="75">
        <f t="shared" si="594"/>
        <v>85899345920.000931</v>
      </c>
      <c r="CY491" s="75">
        <f t="shared" si="595"/>
        <v>7.9228162514266905E+30</v>
      </c>
      <c r="CZ491" s="75">
        <f t="shared" si="596"/>
        <v>378197.33333333337</v>
      </c>
      <c r="DA491" s="106">
        <f t="shared" si="597"/>
        <v>1.4779943160895701</v>
      </c>
      <c r="DB491" s="79">
        <f>DA491/(($C491/CU$3))</f>
        <v>0.2607045605042661</v>
      </c>
    </row>
    <row r="492" spans="1:106">
      <c r="A492" s="67">
        <v>8192</v>
      </c>
      <c r="B492" s="67">
        <f t="shared" si="525"/>
        <v>16.2</v>
      </c>
      <c r="C492" s="88">
        <f t="shared" si="599"/>
        <v>14.74</v>
      </c>
      <c r="D492" s="92"/>
      <c r="E492" s="70">
        <f t="shared" si="526"/>
        <v>1.8201851989915229E+29</v>
      </c>
      <c r="F492" s="67">
        <f t="shared" si="598"/>
        <v>97.200000000000045</v>
      </c>
      <c r="G492" s="71">
        <v>486</v>
      </c>
      <c r="H492" s="76">
        <f t="shared" si="527"/>
        <v>486</v>
      </c>
      <c r="I492" s="76">
        <f t="shared" si="528"/>
        <v>10</v>
      </c>
      <c r="J492" s="76">
        <v>1</v>
      </c>
      <c r="K492" s="67">
        <f t="shared" si="529"/>
        <v>1</v>
      </c>
      <c r="L492" s="75">
        <f>L491*J492</f>
        <v>7.1706954213457927E+26</v>
      </c>
      <c r="M492" s="75">
        <f t="shared" si="530"/>
        <v>3.4849579747740554E+29</v>
      </c>
      <c r="N492" s="75">
        <f t="shared" si="531"/>
        <v>1.8201851989915229E+30</v>
      </c>
      <c r="O492" s="75">
        <f t="shared" si="532"/>
        <v>9.1009259949576146E+30</v>
      </c>
      <c r="P492" s="75">
        <f t="shared" si="533"/>
        <v>378470.40000000002</v>
      </c>
      <c r="Q492" s="106">
        <f t="shared" si="600"/>
        <v>5.2229760363452682</v>
      </c>
      <c r="R492" s="79">
        <f>Q492/(($C492/K$3))</f>
        <v>0.35434030097322033</v>
      </c>
      <c r="S492" s="76">
        <f t="shared" si="534"/>
        <v>476</v>
      </c>
      <c r="T492" s="76">
        <f t="shared" si="535"/>
        <v>10</v>
      </c>
      <c r="U492" s="76">
        <v>1</v>
      </c>
      <c r="V492" s="67">
        <f t="shared" si="536"/>
        <v>1.05</v>
      </c>
      <c r="W492" s="75">
        <f>W491*U492</f>
        <v>4.7804636142305282E+25</v>
      </c>
      <c r="X492" s="75">
        <f t="shared" si="537"/>
        <v>2.3892757143924177E+28</v>
      </c>
      <c r="Y492" s="75">
        <f t="shared" si="538"/>
        <v>4.5504629974788043E+29</v>
      </c>
      <c r="Z492" s="75">
        <f t="shared" si="539"/>
        <v>9.1009259949576146E+30</v>
      </c>
      <c r="AA492" s="75">
        <f t="shared" si="540"/>
        <v>378470.40000000002</v>
      </c>
      <c r="AB492" s="106">
        <f t="shared" si="541"/>
        <v>19.045365798798013</v>
      </c>
      <c r="AC492" s="79">
        <f>AB492/(($C492/V$3))</f>
        <v>1.3566915935371719</v>
      </c>
      <c r="AD492" s="76">
        <f t="shared" si="542"/>
        <v>451</v>
      </c>
      <c r="AE492" s="76">
        <f t="shared" si="543"/>
        <v>10</v>
      </c>
      <c r="AF492" s="76">
        <v>1</v>
      </c>
      <c r="AG492" s="67">
        <f t="shared" si="544"/>
        <v>1.175</v>
      </c>
      <c r="AH492" s="75">
        <f>AH491*AF492</f>
        <v>3.1869757428203522E+24</v>
      </c>
      <c r="AI492" s="75">
        <f t="shared" si="545"/>
        <v>1.6888581205140753E+27</v>
      </c>
      <c r="AJ492" s="75">
        <f t="shared" si="546"/>
        <v>1.4220196867121242E+28</v>
      </c>
      <c r="AK492" s="75">
        <f t="shared" si="547"/>
        <v>9.1009259949576146E+30</v>
      </c>
      <c r="AL492" s="75">
        <f t="shared" si="548"/>
        <v>378470.40000000002</v>
      </c>
      <c r="AM492" s="106">
        <f t="shared" si="549"/>
        <v>8.4200068048301908</v>
      </c>
      <c r="AN492" s="79">
        <f>AM492/(($C492/AG$3))</f>
        <v>0.67120135655871604</v>
      </c>
      <c r="AO492" s="76">
        <f t="shared" si="550"/>
        <v>421</v>
      </c>
      <c r="AP492" s="76">
        <f t="shared" si="551"/>
        <v>10</v>
      </c>
      <c r="AQ492" s="76">
        <v>1</v>
      </c>
      <c r="AR492" s="67">
        <f t="shared" si="552"/>
        <v>1.325</v>
      </c>
      <c r="AS492" s="75">
        <f>AS491*AQ492</f>
        <v>1.9918598392627201E+23</v>
      </c>
      <c r="AT492" s="75">
        <f t="shared" si="553"/>
        <v>1.1111092148367268E+26</v>
      </c>
      <c r="AU492" s="75">
        <f t="shared" si="554"/>
        <v>2.2219057604876888E+26</v>
      </c>
      <c r="AV492" s="75">
        <f t="shared" si="555"/>
        <v>9.1009259949576146E+30</v>
      </c>
      <c r="AW492" s="75">
        <f t="shared" si="556"/>
        <v>378470.40000000002</v>
      </c>
      <c r="AX492" s="106">
        <f t="shared" si="557"/>
        <v>1.9997185972525566</v>
      </c>
      <c r="AY492" s="79">
        <f>AX492/(($C492/AR$3))</f>
        <v>0.17975760796198353</v>
      </c>
      <c r="AZ492" s="76">
        <f t="shared" si="558"/>
        <v>384</v>
      </c>
      <c r="BA492" s="76">
        <f t="shared" si="559"/>
        <v>10</v>
      </c>
      <c r="BB492" s="76">
        <v>1</v>
      </c>
      <c r="BC492" s="67">
        <f t="shared" si="560"/>
        <v>1.51</v>
      </c>
      <c r="BD492" s="75">
        <f>BD491*BB492</f>
        <v>8.8527103967232E+20</v>
      </c>
      <c r="BE492" s="75">
        <f t="shared" si="561"/>
        <v>5.1331555964359803E+23</v>
      </c>
      <c r="BF492" s="75">
        <f t="shared" si="562"/>
        <v>1.3155388165609638E+24</v>
      </c>
      <c r="BG492" s="75">
        <f t="shared" si="563"/>
        <v>9.1009259949576146E+30</v>
      </c>
      <c r="BH492" s="75">
        <f t="shared" si="564"/>
        <v>378470.40000000002</v>
      </c>
      <c r="BI492" s="106">
        <f t="shared" si="565"/>
        <v>2.562826689832586</v>
      </c>
      <c r="BJ492" s="79">
        <f>BI492/(($C492/BC$3))</f>
        <v>0.26254194719451868</v>
      </c>
      <c r="BK492" s="76">
        <f t="shared" si="566"/>
        <v>334</v>
      </c>
      <c r="BL492" s="76">
        <f t="shared" si="567"/>
        <v>10</v>
      </c>
      <c r="BM492" s="76">
        <v>1</v>
      </c>
      <c r="BN492" s="67">
        <f t="shared" si="568"/>
        <v>1.76</v>
      </c>
      <c r="BO492" s="75">
        <f>BO491*BM492</f>
        <v>2.459086221312E+17</v>
      </c>
      <c r="BP492" s="75">
        <f t="shared" si="569"/>
        <v>1.4455492443360461E+20</v>
      </c>
      <c r="BQ492" s="75">
        <f t="shared" si="570"/>
        <v>1.2847058755478117E+21</v>
      </c>
      <c r="BR492" s="75">
        <f t="shared" si="571"/>
        <v>9.1009259949576146E+30</v>
      </c>
      <c r="BS492" s="75">
        <f t="shared" si="572"/>
        <v>378470.40000000002</v>
      </c>
      <c r="BT492" s="106">
        <f t="shared" si="573"/>
        <v>8.8873200313413658</v>
      </c>
      <c r="BU492" s="79">
        <f>BT492/(($C492/BN$3))</f>
        <v>1.0611725410556854</v>
      </c>
      <c r="BV492" s="76">
        <f t="shared" si="574"/>
        <v>279</v>
      </c>
      <c r="BW492" s="76">
        <f t="shared" si="575"/>
        <v>10</v>
      </c>
      <c r="BX492" s="76">
        <v>1</v>
      </c>
      <c r="BY492" s="67">
        <f t="shared" si="576"/>
        <v>2.0350000000000001</v>
      </c>
      <c r="BZ492" s="75">
        <f>BZ491*BX492</f>
        <v>72861813964800</v>
      </c>
      <c r="CA492" s="75">
        <f t="shared" si="577"/>
        <v>4.1368387805724672E+16</v>
      </c>
      <c r="CB492" s="75">
        <f t="shared" si="578"/>
        <v>6.2729779079482765E+17</v>
      </c>
      <c r="CC492" s="75">
        <f t="shared" si="579"/>
        <v>9.1009259949576146E+30</v>
      </c>
      <c r="CD492" s="75">
        <f t="shared" si="580"/>
        <v>378470.40000000002</v>
      </c>
      <c r="CE492" s="106">
        <f t="shared" si="581"/>
        <v>15.163699241574516</v>
      </c>
      <c r="CF492" s="79">
        <f>CE492/(($C492/BY$3))</f>
        <v>2.0934957908143921</v>
      </c>
      <c r="CG492" s="76">
        <f t="shared" si="582"/>
        <v>229</v>
      </c>
      <c r="CH492" s="76">
        <f t="shared" si="583"/>
        <v>10</v>
      </c>
      <c r="CI492" s="76">
        <v>1</v>
      </c>
      <c r="CJ492" s="67">
        <f t="shared" si="584"/>
        <v>2.2850000000000001</v>
      </c>
      <c r="CK492" s="75">
        <f>CK491*CI492</f>
        <v>371743948800</v>
      </c>
      <c r="CL492" s="75">
        <f t="shared" si="585"/>
        <v>194520597368832</v>
      </c>
      <c r="CM492" s="75">
        <f t="shared" si="586"/>
        <v>612595498823071.87</v>
      </c>
      <c r="CN492" s="75">
        <f t="shared" si="587"/>
        <v>9.1009259949576146E+30</v>
      </c>
      <c r="CO492" s="75">
        <f t="shared" si="588"/>
        <v>378470.40000000002</v>
      </c>
      <c r="CP492" s="106">
        <f t="shared" si="589"/>
        <v>3.1492577501267118</v>
      </c>
      <c r="CQ492" s="79">
        <f>CP492/(($C492/CJ$3))</f>
        <v>0.4881990474246633</v>
      </c>
      <c r="CR492" s="76">
        <f t="shared" si="590"/>
        <v>166</v>
      </c>
      <c r="CS492" s="76">
        <f t="shared" si="591"/>
        <v>10</v>
      </c>
      <c r="CT492" s="76">
        <v>1</v>
      </c>
      <c r="CU492" s="67">
        <f t="shared" si="592"/>
        <v>2.6</v>
      </c>
      <c r="CV492" s="75">
        <f>CV491*CT492</f>
        <v>135475200</v>
      </c>
      <c r="CW492" s="75">
        <f t="shared" si="593"/>
        <v>58471096320</v>
      </c>
      <c r="CX492" s="75">
        <f t="shared" si="594"/>
        <v>98672437353.626373</v>
      </c>
      <c r="CY492" s="75">
        <f t="shared" si="595"/>
        <v>9.1009259949576146E+30</v>
      </c>
      <c r="CZ492" s="75">
        <f t="shared" si="596"/>
        <v>378470.40000000002</v>
      </c>
      <c r="DA492" s="106">
        <f t="shared" si="597"/>
        <v>1.687542111637738</v>
      </c>
      <c r="DB492" s="79">
        <f>DA492/(($C492/CU$3))</f>
        <v>0.29766685822646666</v>
      </c>
    </row>
    <row r="493" spans="1:106">
      <c r="A493" s="67">
        <v>8192</v>
      </c>
      <c r="B493" s="67">
        <f t="shared" si="525"/>
        <v>16.233333333333334</v>
      </c>
      <c r="C493" s="88">
        <f t="shared" si="599"/>
        <v>14.74</v>
      </c>
      <c r="D493" s="92"/>
      <c r="E493" s="70">
        <f t="shared" si="526"/>
        <v>2.0908437438715136E+29</v>
      </c>
      <c r="F493" s="67">
        <f t="shared" si="598"/>
        <v>97.400000000000048</v>
      </c>
      <c r="G493" s="71">
        <v>487</v>
      </c>
      <c r="H493" s="76">
        <f t="shared" si="527"/>
        <v>487</v>
      </c>
      <c r="I493" s="76">
        <f t="shared" si="528"/>
        <v>10</v>
      </c>
      <c r="J493" s="76">
        <v>1</v>
      </c>
      <c r="K493" s="67">
        <f t="shared" si="529"/>
        <v>1</v>
      </c>
      <c r="L493" s="75">
        <f>L492*J493</f>
        <v>7.1706954213457927E+26</v>
      </c>
      <c r="M493" s="75">
        <f t="shared" si="530"/>
        <v>3.4921286701954012E+29</v>
      </c>
      <c r="N493" s="75">
        <f t="shared" si="531"/>
        <v>2.0908437438715138E+30</v>
      </c>
      <c r="O493" s="75">
        <f t="shared" si="532"/>
        <v>1.0454218719357568E+31</v>
      </c>
      <c r="P493" s="75">
        <f t="shared" si="533"/>
        <v>378743.46666666667</v>
      </c>
      <c r="Q493" s="106">
        <f t="shared" si="600"/>
        <v>5.9873044247093024</v>
      </c>
      <c r="R493" s="79">
        <f>Q493/(($C493/K$3))</f>
        <v>0.40619433003455241</v>
      </c>
      <c r="S493" s="76">
        <f t="shared" si="534"/>
        <v>477</v>
      </c>
      <c r="T493" s="76">
        <f t="shared" si="535"/>
        <v>10</v>
      </c>
      <c r="U493" s="76">
        <v>1</v>
      </c>
      <c r="V493" s="67">
        <f t="shared" si="536"/>
        <v>1.05</v>
      </c>
      <c r="W493" s="75">
        <f>W492*U493</f>
        <v>4.7804636142305282E+25</v>
      </c>
      <c r="X493" s="75">
        <f t="shared" si="537"/>
        <v>2.3942952011873604E+28</v>
      </c>
      <c r="Y493" s="75">
        <f t="shared" si="538"/>
        <v>5.2271093596787802E+29</v>
      </c>
      <c r="Z493" s="75">
        <f t="shared" si="539"/>
        <v>1.0454218719357568E+31</v>
      </c>
      <c r="AA493" s="75">
        <f t="shared" si="540"/>
        <v>378743.46666666667</v>
      </c>
      <c r="AB493" s="106">
        <f t="shared" si="541"/>
        <v>21.831515834332343</v>
      </c>
      <c r="AC493" s="79">
        <f>AB493/(($C493/V$3))</f>
        <v>1.5551622541417205</v>
      </c>
      <c r="AD493" s="76">
        <f t="shared" si="542"/>
        <v>452</v>
      </c>
      <c r="AE493" s="76">
        <f t="shared" si="543"/>
        <v>10</v>
      </c>
      <c r="AF493" s="76">
        <v>1</v>
      </c>
      <c r="AG493" s="67">
        <f t="shared" si="544"/>
        <v>1.175</v>
      </c>
      <c r="AH493" s="75">
        <f>AH492*AF493</f>
        <v>3.1869757428203522E+24</v>
      </c>
      <c r="AI493" s="75">
        <f t="shared" si="545"/>
        <v>1.692602817011889E+27</v>
      </c>
      <c r="AJ493" s="75">
        <f t="shared" si="546"/>
        <v>1.6334716748996162E+28</v>
      </c>
      <c r="AK493" s="75">
        <f t="shared" si="547"/>
        <v>1.0454218719357568E+31</v>
      </c>
      <c r="AL493" s="75">
        <f t="shared" si="548"/>
        <v>378743.46666666667</v>
      </c>
      <c r="AM493" s="106">
        <f t="shared" si="549"/>
        <v>9.650649629564823</v>
      </c>
      <c r="AN493" s="79">
        <f>AM493/(($C493/AG$3))</f>
        <v>0.76930212447345103</v>
      </c>
      <c r="AO493" s="76">
        <f t="shared" si="550"/>
        <v>422</v>
      </c>
      <c r="AP493" s="76">
        <f t="shared" si="551"/>
        <v>10</v>
      </c>
      <c r="AQ493" s="76">
        <v>1</v>
      </c>
      <c r="AR493" s="67">
        <f t="shared" si="552"/>
        <v>1.325</v>
      </c>
      <c r="AS493" s="75">
        <f>AS492*AQ493</f>
        <v>1.9918598392627201E+23</v>
      </c>
      <c r="AT493" s="75">
        <f t="shared" si="553"/>
        <v>1.1137484291237499E+26</v>
      </c>
      <c r="AU493" s="75">
        <f t="shared" si="554"/>
        <v>2.5522994920306451E+26</v>
      </c>
      <c r="AV493" s="75">
        <f t="shared" si="555"/>
        <v>1.0454218719357568E+31</v>
      </c>
      <c r="AW493" s="75">
        <f t="shared" si="556"/>
        <v>378743.46666666667</v>
      </c>
      <c r="AX493" s="106">
        <f t="shared" si="557"/>
        <v>2.2916301610756804</v>
      </c>
      <c r="AY493" s="79">
        <f>AX493/(($C493/AR$3))</f>
        <v>0.2059979622405208</v>
      </c>
      <c r="AZ493" s="76">
        <f t="shared" si="558"/>
        <v>385</v>
      </c>
      <c r="BA493" s="76">
        <f t="shared" si="559"/>
        <v>10</v>
      </c>
      <c r="BB493" s="76">
        <v>1</v>
      </c>
      <c r="BC493" s="67">
        <f t="shared" si="560"/>
        <v>1.51</v>
      </c>
      <c r="BD493" s="75">
        <f>BD492*BB493</f>
        <v>8.8527103967232E+20</v>
      </c>
      <c r="BE493" s="75">
        <f t="shared" si="561"/>
        <v>5.146523189135032E+23</v>
      </c>
      <c r="BF493" s="75">
        <f t="shared" si="562"/>
        <v>1.5111572745183254E+24</v>
      </c>
      <c r="BG493" s="75">
        <f t="shared" si="563"/>
        <v>1.0454218719357568E+31</v>
      </c>
      <c r="BH493" s="75">
        <f t="shared" si="564"/>
        <v>378743.46666666667</v>
      </c>
      <c r="BI493" s="106">
        <f t="shared" si="565"/>
        <v>2.9362682707979855</v>
      </c>
      <c r="BJ493" s="79">
        <f>BI493/(($C493/BC$3))</f>
        <v>0.30079817428120476</v>
      </c>
      <c r="BK493" s="76">
        <f t="shared" si="566"/>
        <v>335</v>
      </c>
      <c r="BL493" s="76">
        <f t="shared" si="567"/>
        <v>10</v>
      </c>
      <c r="BM493" s="76">
        <v>1</v>
      </c>
      <c r="BN493" s="67">
        <f t="shared" si="568"/>
        <v>1.76</v>
      </c>
      <c r="BO493" s="75">
        <f>BO492*BM493</f>
        <v>2.459086221312E+17</v>
      </c>
      <c r="BP493" s="75">
        <f t="shared" si="569"/>
        <v>1.4498772360855552E+20</v>
      </c>
      <c r="BQ493" s="75">
        <f t="shared" si="570"/>
        <v>1.4757395258967969E+21</v>
      </c>
      <c r="BR493" s="75">
        <f t="shared" si="571"/>
        <v>1.0454218719357568E+31</v>
      </c>
      <c r="BS493" s="75">
        <f t="shared" si="572"/>
        <v>378743.46666666667</v>
      </c>
      <c r="BT493" s="106">
        <f t="shared" si="573"/>
        <v>10.178375721527058</v>
      </c>
      <c r="BU493" s="79">
        <f>BT493/(($C493/BN$3))</f>
        <v>1.2153284443614396</v>
      </c>
      <c r="BV493" s="76">
        <f t="shared" si="574"/>
        <v>280</v>
      </c>
      <c r="BW493" s="76">
        <f t="shared" si="575"/>
        <v>10</v>
      </c>
      <c r="BX493" s="76">
        <v>15</v>
      </c>
      <c r="BY493" s="67">
        <f t="shared" si="576"/>
        <v>2.0350000000000001</v>
      </c>
      <c r="BZ493" s="75">
        <f>BZ492*BX493</f>
        <v>1092927209472000</v>
      </c>
      <c r="CA493" s="75">
        <f t="shared" si="577"/>
        <v>6.227499239571456E+17</v>
      </c>
      <c r="CB493" s="75">
        <f t="shared" si="578"/>
        <v>7.205759403792928E+17</v>
      </c>
      <c r="CC493" s="75">
        <f t="shared" si="579"/>
        <v>1.0454218719357568E+31</v>
      </c>
      <c r="CD493" s="75">
        <f t="shared" si="580"/>
        <v>378743.46666666667</v>
      </c>
      <c r="CE493" s="106">
        <f t="shared" si="581"/>
        <v>1.1570871591609846</v>
      </c>
      <c r="CF493" s="79">
        <f>CE493/(($C493/BY$3))</f>
        <v>0.15974710779461354</v>
      </c>
      <c r="CG493" s="76">
        <f t="shared" si="582"/>
        <v>230</v>
      </c>
      <c r="CH493" s="76">
        <f t="shared" si="583"/>
        <v>10</v>
      </c>
      <c r="CI493" s="76">
        <v>1</v>
      </c>
      <c r="CJ493" s="67">
        <f t="shared" si="584"/>
        <v>2.2850000000000001</v>
      </c>
      <c r="CK493" s="75">
        <f>CK492*CI493</f>
        <v>371743948800</v>
      </c>
      <c r="CL493" s="75">
        <f t="shared" si="585"/>
        <v>195370032291840</v>
      </c>
      <c r="CM493" s="75">
        <f t="shared" si="586"/>
        <v>703687441776650.75</v>
      </c>
      <c r="CN493" s="75">
        <f t="shared" si="587"/>
        <v>1.0454218719357568E+31</v>
      </c>
      <c r="CO493" s="75">
        <f t="shared" si="588"/>
        <v>378743.46666666667</v>
      </c>
      <c r="CP493" s="106">
        <f t="shared" si="589"/>
        <v>3.6018187309581644</v>
      </c>
      <c r="CQ493" s="79">
        <f>CP493/(($C493/CJ$3))</f>
        <v>0.55835521032831792</v>
      </c>
      <c r="CR493" s="76">
        <f t="shared" si="590"/>
        <v>167</v>
      </c>
      <c r="CS493" s="76">
        <f t="shared" si="591"/>
        <v>10</v>
      </c>
      <c r="CT493" s="76">
        <v>1</v>
      </c>
      <c r="CU493" s="67">
        <f t="shared" si="592"/>
        <v>2.6</v>
      </c>
      <c r="CV493" s="75">
        <f>CV492*CT493</f>
        <v>135475200</v>
      </c>
      <c r="CW493" s="75">
        <f t="shared" si="593"/>
        <v>58823331840</v>
      </c>
      <c r="CX493" s="75">
        <f t="shared" si="594"/>
        <v>113344866471.65862</v>
      </c>
      <c r="CY493" s="75">
        <f t="shared" si="595"/>
        <v>1.0454218719357568E+31</v>
      </c>
      <c r="CZ493" s="75">
        <f t="shared" si="596"/>
        <v>378743.46666666667</v>
      </c>
      <c r="DA493" s="106">
        <f t="shared" si="597"/>
        <v>1.9268692018323221</v>
      </c>
      <c r="DB493" s="79">
        <f>DA493/(($C493/CU$3))</f>
        <v>0.33988194876282479</v>
      </c>
    </row>
    <row r="494" spans="1:106">
      <c r="A494" s="67">
        <v>8192</v>
      </c>
      <c r="B494" s="67">
        <f t="shared" si="525"/>
        <v>16.266666666666666</v>
      </c>
      <c r="C494" s="88">
        <f t="shared" si="599"/>
        <v>14.74</v>
      </c>
      <c r="D494" s="92"/>
      <c r="E494" s="70">
        <f t="shared" si="526"/>
        <v>2.4017487691410501E+29</v>
      </c>
      <c r="F494" s="67">
        <f t="shared" si="598"/>
        <v>97.600000000000051</v>
      </c>
      <c r="G494" s="71">
        <v>488</v>
      </c>
      <c r="H494" s="76">
        <f t="shared" si="527"/>
        <v>488</v>
      </c>
      <c r="I494" s="76">
        <f t="shared" si="528"/>
        <v>10</v>
      </c>
      <c r="J494" s="76">
        <v>1</v>
      </c>
      <c r="K494" s="67">
        <f t="shared" si="529"/>
        <v>1</v>
      </c>
      <c r="L494" s="75">
        <f>L493*J494</f>
        <v>7.1706954213457927E+26</v>
      </c>
      <c r="M494" s="75">
        <f t="shared" si="530"/>
        <v>3.499299365616747E+29</v>
      </c>
      <c r="N494" s="75">
        <f t="shared" si="531"/>
        <v>2.4017487691410501E+30</v>
      </c>
      <c r="O494" s="75">
        <f t="shared" si="532"/>
        <v>1.2008743845705251E+31</v>
      </c>
      <c r="P494" s="75">
        <f t="shared" si="533"/>
        <v>379016.53333333333</v>
      </c>
      <c r="Q494" s="106">
        <f t="shared" si="600"/>
        <v>6.8635132870883853</v>
      </c>
      <c r="R494" s="79">
        <f>Q494/(($C494/K$3))</f>
        <v>0.46563862191915772</v>
      </c>
      <c r="S494" s="76">
        <f t="shared" si="534"/>
        <v>478</v>
      </c>
      <c r="T494" s="76">
        <f t="shared" si="535"/>
        <v>10</v>
      </c>
      <c r="U494" s="76">
        <v>1</v>
      </c>
      <c r="V494" s="67">
        <f t="shared" si="536"/>
        <v>1.05</v>
      </c>
      <c r="W494" s="75">
        <f>W493*U494</f>
        <v>4.7804636142305282E+25</v>
      </c>
      <c r="X494" s="75">
        <f t="shared" si="537"/>
        <v>2.3993146879823023E+28</v>
      </c>
      <c r="Y494" s="75">
        <f t="shared" si="538"/>
        <v>6.0043719228526202E+29</v>
      </c>
      <c r="Z494" s="75">
        <f t="shared" si="539"/>
        <v>1.2008743845705251E+31</v>
      </c>
      <c r="AA494" s="75">
        <f t="shared" si="540"/>
        <v>379016.53333333333</v>
      </c>
      <c r="AB494" s="106">
        <f t="shared" si="541"/>
        <v>25.025362254177594</v>
      </c>
      <c r="AC494" s="79">
        <f>AB494/(($C494/V$3))</f>
        <v>1.7826750588118367</v>
      </c>
      <c r="AD494" s="76">
        <f t="shared" si="542"/>
        <v>453</v>
      </c>
      <c r="AE494" s="76">
        <f t="shared" si="543"/>
        <v>10</v>
      </c>
      <c r="AF494" s="76">
        <v>1</v>
      </c>
      <c r="AG494" s="67">
        <f t="shared" si="544"/>
        <v>1.175</v>
      </c>
      <c r="AH494" s="75">
        <f>AH493*AF494</f>
        <v>3.1869757428203522E+24</v>
      </c>
      <c r="AI494" s="75">
        <f t="shared" si="545"/>
        <v>1.6963475135097031E+27</v>
      </c>
      <c r="AJ494" s="75">
        <f t="shared" si="546"/>
        <v>1.8763662258914403E+28</v>
      </c>
      <c r="AK494" s="75">
        <f t="shared" si="547"/>
        <v>1.2008743845705251E+31</v>
      </c>
      <c r="AL494" s="75">
        <f t="shared" si="548"/>
        <v>379016.53333333333</v>
      </c>
      <c r="AM494" s="106">
        <f t="shared" si="549"/>
        <v>11.061213642535325</v>
      </c>
      <c r="AN494" s="79">
        <f>AM494/(($C494/AG$3))</f>
        <v>0.88174532089409818</v>
      </c>
      <c r="AO494" s="76">
        <f t="shared" si="550"/>
        <v>423</v>
      </c>
      <c r="AP494" s="76">
        <f t="shared" si="551"/>
        <v>10</v>
      </c>
      <c r="AQ494" s="76">
        <v>1</v>
      </c>
      <c r="AR494" s="67">
        <f t="shared" si="552"/>
        <v>1.325</v>
      </c>
      <c r="AS494" s="75">
        <f>AS493*AQ494</f>
        <v>1.9918598392627201E+23</v>
      </c>
      <c r="AT494" s="75">
        <f t="shared" si="553"/>
        <v>1.116387643410773E+26</v>
      </c>
      <c r="AU494" s="75">
        <f t="shared" si="554"/>
        <v>2.9318222279553707E+26</v>
      </c>
      <c r="AV494" s="75">
        <f t="shared" si="555"/>
        <v>1.2008743845705251E+31</v>
      </c>
      <c r="AW494" s="75">
        <f t="shared" si="556"/>
        <v>379016.53333333333</v>
      </c>
      <c r="AX494" s="106">
        <f t="shared" si="557"/>
        <v>2.6261686478346409</v>
      </c>
      <c r="AY494" s="79">
        <f>AX494/(($C494/AR$3))</f>
        <v>0.23607011250888055</v>
      </c>
      <c r="AZ494" s="76">
        <f t="shared" si="558"/>
        <v>386</v>
      </c>
      <c r="BA494" s="76">
        <f t="shared" si="559"/>
        <v>10</v>
      </c>
      <c r="BB494" s="76">
        <v>1</v>
      </c>
      <c r="BC494" s="67">
        <f t="shared" si="560"/>
        <v>1.51</v>
      </c>
      <c r="BD494" s="75">
        <f>BD493*BB494</f>
        <v>8.8527103967232E+20</v>
      </c>
      <c r="BE494" s="75">
        <f t="shared" si="561"/>
        <v>5.159890781834085E+23</v>
      </c>
      <c r="BF494" s="75">
        <f t="shared" si="562"/>
        <v>1.7358638753810031E+24</v>
      </c>
      <c r="BG494" s="75">
        <f t="shared" si="563"/>
        <v>1.2008743845705251E+31</v>
      </c>
      <c r="BH494" s="75">
        <f t="shared" si="564"/>
        <v>379016.53333333333</v>
      </c>
      <c r="BI494" s="106">
        <f t="shared" si="565"/>
        <v>3.3641484844839868</v>
      </c>
      <c r="BJ494" s="79">
        <f>BI494/(($C494/BC$3))</f>
        <v>0.34463122195188739</v>
      </c>
      <c r="BK494" s="76">
        <f t="shared" si="566"/>
        <v>336</v>
      </c>
      <c r="BL494" s="76">
        <f t="shared" si="567"/>
        <v>10</v>
      </c>
      <c r="BM494" s="76">
        <v>1</v>
      </c>
      <c r="BN494" s="67">
        <f t="shared" si="568"/>
        <v>1.76</v>
      </c>
      <c r="BO494" s="75">
        <f>BO493*BM494</f>
        <v>2.459086221312E+17</v>
      </c>
      <c r="BP494" s="75">
        <f t="shared" si="569"/>
        <v>1.4542052278350643E+20</v>
      </c>
      <c r="BQ494" s="75">
        <f t="shared" si="570"/>
        <v>1.6951795658017554E+21</v>
      </c>
      <c r="BR494" s="75">
        <f t="shared" si="571"/>
        <v>1.2008743845705251E+31</v>
      </c>
      <c r="BS494" s="75">
        <f t="shared" si="572"/>
        <v>379016.53333333333</v>
      </c>
      <c r="BT494" s="106">
        <f t="shared" si="573"/>
        <v>11.657086175693644</v>
      </c>
      <c r="BU494" s="79">
        <f>BT494/(($C494/BN$3))</f>
        <v>1.3918908866499873</v>
      </c>
      <c r="BV494" s="76">
        <f t="shared" si="574"/>
        <v>281</v>
      </c>
      <c r="BW494" s="76">
        <f t="shared" si="575"/>
        <v>10</v>
      </c>
      <c r="BX494" s="76">
        <v>1</v>
      </c>
      <c r="BY494" s="67">
        <f t="shared" si="576"/>
        <v>2.0350000000000001</v>
      </c>
      <c r="BZ494" s="75">
        <f>BZ493*BX494</f>
        <v>1092927209472000</v>
      </c>
      <c r="CA494" s="75">
        <f t="shared" si="577"/>
        <v>6.2497403082842112E+17</v>
      </c>
      <c r="CB494" s="75">
        <f t="shared" si="578"/>
        <v>8.2772439736413542E+17</v>
      </c>
      <c r="CC494" s="75">
        <f t="shared" si="579"/>
        <v>1.2008743845705251E+31</v>
      </c>
      <c r="CD494" s="75">
        <f t="shared" si="580"/>
        <v>379016.53333333333</v>
      </c>
      <c r="CE494" s="106">
        <f t="shared" si="581"/>
        <v>1.3244140660804142</v>
      </c>
      <c r="CF494" s="79">
        <f>CE494/(($C494/BY$3))</f>
        <v>0.18284821061557957</v>
      </c>
      <c r="CG494" s="76">
        <f t="shared" si="582"/>
        <v>231</v>
      </c>
      <c r="CH494" s="76">
        <f t="shared" si="583"/>
        <v>10</v>
      </c>
      <c r="CI494" s="76">
        <v>1</v>
      </c>
      <c r="CJ494" s="67">
        <f t="shared" si="584"/>
        <v>2.2850000000000001</v>
      </c>
      <c r="CK494" s="75">
        <f>CK493*CI494</f>
        <v>371743948800</v>
      </c>
      <c r="CL494" s="75">
        <f t="shared" si="585"/>
        <v>196219467214848</v>
      </c>
      <c r="CM494" s="75">
        <f t="shared" si="586"/>
        <v>808324606800910.75</v>
      </c>
      <c r="CN494" s="75">
        <f t="shared" si="587"/>
        <v>1.2008743845705251E+31</v>
      </c>
      <c r="CO494" s="75">
        <f t="shared" si="588"/>
        <v>379016.53333333333</v>
      </c>
      <c r="CP494" s="106">
        <f t="shared" si="589"/>
        <v>4.1194924146636582</v>
      </c>
      <c r="CQ494" s="79">
        <f>CP494/(($C494/CJ$3))</f>
        <v>0.63860516740206652</v>
      </c>
      <c r="CR494" s="76">
        <f t="shared" si="590"/>
        <v>168</v>
      </c>
      <c r="CS494" s="76">
        <f t="shared" si="591"/>
        <v>10</v>
      </c>
      <c r="CT494" s="76">
        <v>1</v>
      </c>
      <c r="CU494" s="67">
        <f t="shared" si="592"/>
        <v>2.6</v>
      </c>
      <c r="CV494" s="75">
        <f>CV493*CT494</f>
        <v>135475200</v>
      </c>
      <c r="CW494" s="75">
        <f t="shared" si="593"/>
        <v>59175567360</v>
      </c>
      <c r="CX494" s="75">
        <f t="shared" si="594"/>
        <v>130199061663.35283</v>
      </c>
      <c r="CY494" s="75">
        <f t="shared" si="595"/>
        <v>1.2008743845705251E+31</v>
      </c>
      <c r="CZ494" s="75">
        <f t="shared" si="596"/>
        <v>379016.53333333333</v>
      </c>
      <c r="DA494" s="106">
        <f t="shared" si="597"/>
        <v>2.2002165331390042</v>
      </c>
      <c r="DB494" s="79">
        <f>DA494/(($C494/CU$3))</f>
        <v>0.38809789594039423</v>
      </c>
    </row>
    <row r="495" spans="1:106">
      <c r="A495" s="67">
        <v>8192</v>
      </c>
      <c r="B495" s="67">
        <f t="shared" si="525"/>
        <v>16.3</v>
      </c>
      <c r="C495" s="88">
        <f t="shared" si="599"/>
        <v>14.74</v>
      </c>
      <c r="D495" s="92"/>
      <c r="E495" s="70">
        <f t="shared" si="526"/>
        <v>2.7588848602284782E+29</v>
      </c>
      <c r="F495" s="67">
        <f t="shared" si="598"/>
        <v>97.800000000000054</v>
      </c>
      <c r="G495" s="71">
        <v>489</v>
      </c>
      <c r="H495" s="76">
        <f t="shared" si="527"/>
        <v>489</v>
      </c>
      <c r="I495" s="76">
        <f t="shared" si="528"/>
        <v>10</v>
      </c>
      <c r="J495" s="76">
        <v>1</v>
      </c>
      <c r="K495" s="67">
        <f t="shared" si="529"/>
        <v>1</v>
      </c>
      <c r="L495" s="75">
        <f>L494*J495</f>
        <v>7.1706954213457927E+26</v>
      </c>
      <c r="M495" s="75">
        <f t="shared" si="530"/>
        <v>3.5064700610380929E+29</v>
      </c>
      <c r="N495" s="75">
        <f t="shared" si="531"/>
        <v>2.758884860228478E+30</v>
      </c>
      <c r="O495" s="75">
        <f t="shared" si="532"/>
        <v>1.379442430114239E+31</v>
      </c>
      <c r="P495" s="75">
        <f t="shared" si="533"/>
        <v>379289.59999999998</v>
      </c>
      <c r="Q495" s="106">
        <f t="shared" si="600"/>
        <v>7.8679835053595415</v>
      </c>
      <c r="R495" s="79">
        <f>Q495/(($C495/K$3))</f>
        <v>0.53378449832832708</v>
      </c>
      <c r="S495" s="76">
        <f t="shared" si="534"/>
        <v>479</v>
      </c>
      <c r="T495" s="76">
        <f t="shared" si="535"/>
        <v>10</v>
      </c>
      <c r="U495" s="76">
        <v>1</v>
      </c>
      <c r="V495" s="67">
        <f t="shared" si="536"/>
        <v>1.05</v>
      </c>
      <c r="W495" s="75">
        <f>W494*U495</f>
        <v>4.7804636142305282E+25</v>
      </c>
      <c r="X495" s="75">
        <f t="shared" si="537"/>
        <v>2.4043341747772442E+28</v>
      </c>
      <c r="Y495" s="75">
        <f t="shared" si="538"/>
        <v>6.8972121505711909E+29</v>
      </c>
      <c r="Z495" s="75">
        <f t="shared" si="539"/>
        <v>1.379442430114239E+31</v>
      </c>
      <c r="AA495" s="75">
        <f t="shared" si="540"/>
        <v>379289.59999999998</v>
      </c>
      <c r="AB495" s="106">
        <f t="shared" si="541"/>
        <v>28.686578691625513</v>
      </c>
      <c r="AC495" s="79">
        <f>AB495/(($C495/V$3))</f>
        <v>2.043480843026241</v>
      </c>
      <c r="AD495" s="76">
        <f t="shared" si="542"/>
        <v>454</v>
      </c>
      <c r="AE495" s="76">
        <f t="shared" si="543"/>
        <v>10</v>
      </c>
      <c r="AF495" s="76">
        <v>1</v>
      </c>
      <c r="AG495" s="67">
        <f t="shared" si="544"/>
        <v>1.175</v>
      </c>
      <c r="AH495" s="75">
        <f>AH494*AF495</f>
        <v>3.1869757428203522E+24</v>
      </c>
      <c r="AI495" s="75">
        <f t="shared" si="545"/>
        <v>1.7000922100075168E+27</v>
      </c>
      <c r="AJ495" s="75">
        <f t="shared" si="546"/>
        <v>2.1553787970534932E+28</v>
      </c>
      <c r="AK495" s="75">
        <f t="shared" si="547"/>
        <v>1.379442430114239E+31</v>
      </c>
      <c r="AL495" s="75">
        <f t="shared" si="548"/>
        <v>379289.59999999998</v>
      </c>
      <c r="AM495" s="106">
        <f t="shared" si="549"/>
        <v>12.678011135901642</v>
      </c>
      <c r="AN495" s="79">
        <f>AM495/(($C495/AG$3))</f>
        <v>1.0106284317967726</v>
      </c>
      <c r="AO495" s="76">
        <f t="shared" si="550"/>
        <v>424</v>
      </c>
      <c r="AP495" s="76">
        <f t="shared" si="551"/>
        <v>10</v>
      </c>
      <c r="AQ495" s="76">
        <v>1</v>
      </c>
      <c r="AR495" s="67">
        <f t="shared" si="552"/>
        <v>1.325</v>
      </c>
      <c r="AS495" s="75">
        <f>AS494*AQ495</f>
        <v>1.9918598392627201E+23</v>
      </c>
      <c r="AT495" s="75">
        <f t="shared" si="553"/>
        <v>1.1190268576977963E+26</v>
      </c>
      <c r="AU495" s="75">
        <f t="shared" si="554"/>
        <v>3.3677793703960762E+26</v>
      </c>
      <c r="AV495" s="75">
        <f t="shared" si="555"/>
        <v>1.379442430114239E+31</v>
      </c>
      <c r="AW495" s="75">
        <f t="shared" si="556"/>
        <v>379289.59999999998</v>
      </c>
      <c r="AX495" s="106">
        <f t="shared" si="557"/>
        <v>3.0095608047555698</v>
      </c>
      <c r="AY495" s="79">
        <f>AX495/(($C495/AR$3))</f>
        <v>0.27053379011540907</v>
      </c>
      <c r="AZ495" s="76">
        <f t="shared" si="558"/>
        <v>387</v>
      </c>
      <c r="BA495" s="76">
        <f t="shared" si="559"/>
        <v>10</v>
      </c>
      <c r="BB495" s="76">
        <v>1</v>
      </c>
      <c r="BC495" s="67">
        <f t="shared" si="560"/>
        <v>1.51</v>
      </c>
      <c r="BD495" s="75">
        <f>BD494*BB495</f>
        <v>8.8527103967232E+20</v>
      </c>
      <c r="BE495" s="75">
        <f t="shared" si="561"/>
        <v>5.1732583745331366E+23</v>
      </c>
      <c r="BF495" s="75">
        <f t="shared" si="562"/>
        <v>1.9939839781489369E+24</v>
      </c>
      <c r="BG495" s="75">
        <f t="shared" si="563"/>
        <v>1.379442430114239E+31</v>
      </c>
      <c r="BH495" s="75">
        <f t="shared" si="564"/>
        <v>379289.59999999998</v>
      </c>
      <c r="BI495" s="106">
        <f t="shared" si="565"/>
        <v>3.8544063214876352</v>
      </c>
      <c r="BJ495" s="79">
        <f>BI495/(($C495/BC$3))</f>
        <v>0.39485437893122993</v>
      </c>
      <c r="BK495" s="76">
        <f t="shared" si="566"/>
        <v>337</v>
      </c>
      <c r="BL495" s="76">
        <f t="shared" si="567"/>
        <v>10</v>
      </c>
      <c r="BM495" s="76">
        <v>1</v>
      </c>
      <c r="BN495" s="67">
        <f t="shared" si="568"/>
        <v>1.76</v>
      </c>
      <c r="BO495" s="75">
        <f>BO494*BM495</f>
        <v>2.459086221312E+17</v>
      </c>
      <c r="BP495" s="75">
        <f t="shared" si="569"/>
        <v>1.4585332195845734E+20</v>
      </c>
      <c r="BQ495" s="75">
        <f t="shared" si="570"/>
        <v>1.9472499786610644E+21</v>
      </c>
      <c r="BR495" s="75">
        <f t="shared" si="571"/>
        <v>1.379442430114239E+31</v>
      </c>
      <c r="BS495" s="75">
        <f t="shared" si="572"/>
        <v>379289.59999999998</v>
      </c>
      <c r="BT495" s="106">
        <f t="shared" si="573"/>
        <v>13.350741364778031</v>
      </c>
      <c r="BU495" s="79">
        <f>BT495/(($C495/BN$3))</f>
        <v>1.5941183719137948</v>
      </c>
      <c r="BV495" s="76">
        <f t="shared" si="574"/>
        <v>282</v>
      </c>
      <c r="BW495" s="76">
        <f t="shared" si="575"/>
        <v>10</v>
      </c>
      <c r="BX495" s="76">
        <v>1</v>
      </c>
      <c r="BY495" s="67">
        <f t="shared" si="576"/>
        <v>2.0350000000000001</v>
      </c>
      <c r="BZ495" s="75">
        <f>BZ494*BX495</f>
        <v>1092927209472000</v>
      </c>
      <c r="CA495" s="75">
        <f t="shared" si="577"/>
        <v>6.2719813769969664E+17</v>
      </c>
      <c r="CB495" s="75">
        <f t="shared" si="578"/>
        <v>9.5080565364309427E+17</v>
      </c>
      <c r="CC495" s="75">
        <f t="shared" si="579"/>
        <v>1.379442430114239E+31</v>
      </c>
      <c r="CD495" s="75">
        <f t="shared" si="580"/>
        <v>379289.59999999998</v>
      </c>
      <c r="CE495" s="106">
        <f t="shared" si="581"/>
        <v>1.5159573928746921</v>
      </c>
      <c r="CF495" s="79">
        <f>CE495/(($C495/BY$3))</f>
        <v>0.20929262513568511</v>
      </c>
      <c r="CG495" s="76">
        <f t="shared" si="582"/>
        <v>232</v>
      </c>
      <c r="CH495" s="76">
        <f t="shared" si="583"/>
        <v>10</v>
      </c>
      <c r="CI495" s="76">
        <v>1</v>
      </c>
      <c r="CJ495" s="67">
        <f t="shared" si="584"/>
        <v>2.2850000000000001</v>
      </c>
      <c r="CK495" s="75">
        <f>CK494*CI495</f>
        <v>371743948800</v>
      </c>
      <c r="CL495" s="75">
        <f t="shared" si="585"/>
        <v>197068902137856</v>
      </c>
      <c r="CM495" s="75">
        <f t="shared" si="586"/>
        <v>928521146135831.37</v>
      </c>
      <c r="CN495" s="75">
        <f t="shared" si="587"/>
        <v>1.379442430114239E+31</v>
      </c>
      <c r="CO495" s="75">
        <f t="shared" si="588"/>
        <v>379289.59999999998</v>
      </c>
      <c r="CP495" s="106">
        <f t="shared" si="589"/>
        <v>4.7116573749738615</v>
      </c>
      <c r="CQ495" s="79">
        <f>CP495/(($C495/CJ$3))</f>
        <v>0.7304027884542249</v>
      </c>
      <c r="CR495" s="76">
        <f t="shared" si="590"/>
        <v>169</v>
      </c>
      <c r="CS495" s="76">
        <f t="shared" si="591"/>
        <v>10</v>
      </c>
      <c r="CT495" s="76">
        <v>1</v>
      </c>
      <c r="CU495" s="67">
        <f t="shared" si="592"/>
        <v>2.6</v>
      </c>
      <c r="CV495" s="75">
        <f>CV494*CT495</f>
        <v>135475200</v>
      </c>
      <c r="CW495" s="75">
        <f t="shared" si="593"/>
        <v>59527802880</v>
      </c>
      <c r="CX495" s="75">
        <f t="shared" si="594"/>
        <v>149559447954.85095</v>
      </c>
      <c r="CY495" s="75">
        <f t="shared" si="595"/>
        <v>1.379442430114239E+31</v>
      </c>
      <c r="CZ495" s="75">
        <f t="shared" si="596"/>
        <v>379289.59999999998</v>
      </c>
      <c r="DA495" s="106">
        <f t="shared" si="597"/>
        <v>2.5124301707614269</v>
      </c>
      <c r="DB495" s="79">
        <f>DA495/(($C495/CU$3))</f>
        <v>0.44316950094841995</v>
      </c>
    </row>
    <row r="496" spans="1:106">
      <c r="A496" s="67">
        <v>8192</v>
      </c>
      <c r="B496" s="67">
        <f t="shared" si="525"/>
        <v>16.333333333333332</v>
      </c>
      <c r="C496" s="88">
        <f t="shared" si="599"/>
        <v>14.74</v>
      </c>
      <c r="D496" s="92"/>
      <c r="E496" s="70">
        <f t="shared" si="526"/>
        <v>3.1691265005706776E+29</v>
      </c>
      <c r="F496" s="67">
        <f t="shared" si="598"/>
        <v>98.000000000000043</v>
      </c>
      <c r="G496" s="71">
        <v>490</v>
      </c>
      <c r="H496" s="76">
        <f t="shared" si="527"/>
        <v>490</v>
      </c>
      <c r="I496" s="76">
        <f t="shared" si="528"/>
        <v>10</v>
      </c>
      <c r="J496" s="76">
        <v>1</v>
      </c>
      <c r="K496" s="67">
        <f t="shared" si="529"/>
        <v>1</v>
      </c>
      <c r="L496" s="75">
        <f>L495*J496</f>
        <v>7.1706954213457927E+26</v>
      </c>
      <c r="M496" s="75">
        <f t="shared" si="530"/>
        <v>3.5136407564594387E+29</v>
      </c>
      <c r="N496" s="75">
        <f t="shared" si="531"/>
        <v>3.1691265005706776E+30</v>
      </c>
      <c r="O496" s="75">
        <f t="shared" si="532"/>
        <v>1.5845632502853388E+31</v>
      </c>
      <c r="P496" s="75">
        <f t="shared" si="533"/>
        <v>379562.66666666663</v>
      </c>
      <c r="Q496" s="106">
        <f t="shared" si="600"/>
        <v>9.0194949348324531</v>
      </c>
      <c r="R496" s="79">
        <f>Q496/(($C496/K$3))</f>
        <v>0.61190603357072271</v>
      </c>
      <c r="S496" s="76">
        <f t="shared" si="534"/>
        <v>480</v>
      </c>
      <c r="T496" s="76">
        <f t="shared" si="535"/>
        <v>10</v>
      </c>
      <c r="U496" s="76">
        <v>15</v>
      </c>
      <c r="V496" s="67">
        <f t="shared" si="536"/>
        <v>1.05</v>
      </c>
      <c r="W496" s="75">
        <f>W495*U496</f>
        <v>7.1706954213457927E+26</v>
      </c>
      <c r="X496" s="75">
        <f t="shared" si="537"/>
        <v>3.6140304923582791E+29</v>
      </c>
      <c r="Y496" s="75">
        <f t="shared" si="538"/>
        <v>7.9228162514266885E+29</v>
      </c>
      <c r="Z496" s="75">
        <f t="shared" si="539"/>
        <v>1.5845632502853388E+31</v>
      </c>
      <c r="AA496" s="75">
        <f t="shared" si="540"/>
        <v>379562.66666666663</v>
      </c>
      <c r="AB496" s="106">
        <f t="shared" si="541"/>
        <v>2.1922383522162203</v>
      </c>
      <c r="AC496" s="79">
        <f>AB496/(($C496/V$3))</f>
        <v>0.15616351898419481</v>
      </c>
      <c r="AD496" s="76">
        <f t="shared" si="542"/>
        <v>455</v>
      </c>
      <c r="AE496" s="76">
        <f t="shared" si="543"/>
        <v>10</v>
      </c>
      <c r="AF496" s="76">
        <v>1</v>
      </c>
      <c r="AG496" s="67">
        <f t="shared" si="544"/>
        <v>1.175</v>
      </c>
      <c r="AH496" s="75">
        <f>AH495*AF496</f>
        <v>3.1869757428203522E+24</v>
      </c>
      <c r="AI496" s="75">
        <f t="shared" si="545"/>
        <v>1.7038369065053309E+27</v>
      </c>
      <c r="AJ496" s="75">
        <f t="shared" si="546"/>
        <v>2.4758800785708358E+28</v>
      </c>
      <c r="AK496" s="75">
        <f t="shared" si="547"/>
        <v>1.5845632502853388E+31</v>
      </c>
      <c r="AL496" s="75">
        <f t="shared" si="548"/>
        <v>379562.66666666663</v>
      </c>
      <c r="AM496" s="106">
        <f t="shared" si="549"/>
        <v>14.531203480320253</v>
      </c>
      <c r="AN496" s="79">
        <f>AM496/(($C496/AG$3))</f>
        <v>1.1583557726849592</v>
      </c>
      <c r="AO496" s="76">
        <f t="shared" si="550"/>
        <v>425</v>
      </c>
      <c r="AP496" s="76">
        <f t="shared" si="551"/>
        <v>10</v>
      </c>
      <c r="AQ496" s="76">
        <v>1</v>
      </c>
      <c r="AR496" s="67">
        <f t="shared" si="552"/>
        <v>1.325</v>
      </c>
      <c r="AS496" s="75">
        <f>AS495*AQ496</f>
        <v>1.9918598392627201E+23</v>
      </c>
      <c r="AT496" s="75">
        <f t="shared" si="553"/>
        <v>1.121666071984819E+26</v>
      </c>
      <c r="AU496" s="75">
        <f t="shared" si="554"/>
        <v>3.8685626227669233E+26</v>
      </c>
      <c r="AV496" s="75">
        <f t="shared" si="555"/>
        <v>1.5845632502853388E+31</v>
      </c>
      <c r="AW496" s="75">
        <f t="shared" si="556"/>
        <v>379562.66666666663</v>
      </c>
      <c r="AX496" s="106">
        <f t="shared" si="557"/>
        <v>3.4489432455787798</v>
      </c>
      <c r="AY496" s="79">
        <f>AX496/(($C496/AR$3))</f>
        <v>0.31003051563038558</v>
      </c>
      <c r="AZ496" s="76">
        <f t="shared" si="558"/>
        <v>388</v>
      </c>
      <c r="BA496" s="76">
        <f t="shared" si="559"/>
        <v>10</v>
      </c>
      <c r="BB496" s="76">
        <v>1</v>
      </c>
      <c r="BC496" s="67">
        <f t="shared" si="560"/>
        <v>1.51</v>
      </c>
      <c r="BD496" s="75">
        <f>BD495*BB496</f>
        <v>8.8527103967232E+20</v>
      </c>
      <c r="BE496" s="75">
        <f t="shared" si="561"/>
        <v>5.1866259672321883E+23</v>
      </c>
      <c r="BF496" s="75">
        <f t="shared" si="562"/>
        <v>2.290486115590128E+24</v>
      </c>
      <c r="BG496" s="75">
        <f t="shared" si="563"/>
        <v>1.5845632502853388E+31</v>
      </c>
      <c r="BH496" s="75">
        <f t="shared" si="564"/>
        <v>379562.66666666663</v>
      </c>
      <c r="BI496" s="106">
        <f t="shared" si="565"/>
        <v>4.4161389891248168</v>
      </c>
      <c r="BJ496" s="79">
        <f>BI496/(($C496/BC$3))</f>
        <v>0.45239958436760336</v>
      </c>
      <c r="BK496" s="76">
        <f t="shared" si="566"/>
        <v>338</v>
      </c>
      <c r="BL496" s="76">
        <f t="shared" si="567"/>
        <v>10</v>
      </c>
      <c r="BM496" s="76">
        <v>1</v>
      </c>
      <c r="BN496" s="67">
        <f t="shared" si="568"/>
        <v>1.76</v>
      </c>
      <c r="BO496" s="75">
        <f>BO495*BM496</f>
        <v>2.459086221312E+17</v>
      </c>
      <c r="BP496" s="75">
        <f t="shared" si="569"/>
        <v>1.4628612113340826E+20</v>
      </c>
      <c r="BQ496" s="75">
        <f t="shared" si="570"/>
        <v>2.2368028472559767E+21</v>
      </c>
      <c r="BR496" s="75">
        <f t="shared" si="571"/>
        <v>1.5845632502853388E+31</v>
      </c>
      <c r="BS496" s="75">
        <f t="shared" si="572"/>
        <v>379562.66666666663</v>
      </c>
      <c r="BT496" s="106">
        <f t="shared" si="573"/>
        <v>15.290601937664915</v>
      </c>
      <c r="BU496" s="79">
        <f>BT496/(($C496/BN$3))</f>
        <v>1.8257435149450645</v>
      </c>
      <c r="BV496" s="76">
        <f t="shared" si="574"/>
        <v>283</v>
      </c>
      <c r="BW496" s="76">
        <f t="shared" si="575"/>
        <v>10</v>
      </c>
      <c r="BX496" s="76">
        <v>1</v>
      </c>
      <c r="BY496" s="67">
        <f t="shared" si="576"/>
        <v>2.0350000000000001</v>
      </c>
      <c r="BZ496" s="75">
        <f>BZ495*BX496</f>
        <v>1092927209472000</v>
      </c>
      <c r="CA496" s="75">
        <f t="shared" si="577"/>
        <v>6.2942224457097216E+17</v>
      </c>
      <c r="CB496" s="75">
        <f t="shared" si="578"/>
        <v>1.092188890261703E+18</v>
      </c>
      <c r="CC496" s="75">
        <f t="shared" si="579"/>
        <v>1.5845632502853388E+31</v>
      </c>
      <c r="CD496" s="75">
        <f t="shared" si="580"/>
        <v>379562.66666666663</v>
      </c>
      <c r="CE496" s="106">
        <f t="shared" si="581"/>
        <v>1.7352244851247078</v>
      </c>
      <c r="CF496" s="79">
        <f>CE496/(($C496/BY$3))</f>
        <v>0.23956457443885892</v>
      </c>
      <c r="CG496" s="76">
        <f t="shared" si="582"/>
        <v>233</v>
      </c>
      <c r="CH496" s="76">
        <f t="shared" si="583"/>
        <v>10</v>
      </c>
      <c r="CI496" s="76">
        <v>1</v>
      </c>
      <c r="CJ496" s="67">
        <f t="shared" si="584"/>
        <v>2.2850000000000001</v>
      </c>
      <c r="CK496" s="75">
        <f>CK495*CI496</f>
        <v>371743948800</v>
      </c>
      <c r="CL496" s="75">
        <f t="shared" si="585"/>
        <v>197918337060864</v>
      </c>
      <c r="CM496" s="75">
        <f t="shared" si="586"/>
        <v>1066590713146191.2</v>
      </c>
      <c r="CN496" s="75">
        <f t="shared" si="587"/>
        <v>1.5845632502853388E+31</v>
      </c>
      <c r="CO496" s="75">
        <f t="shared" si="588"/>
        <v>379562.66666666663</v>
      </c>
      <c r="CP496" s="106">
        <f t="shared" si="589"/>
        <v>5.3890444361312131</v>
      </c>
      <c r="CQ496" s="79">
        <f>CP496/(($C496/CJ$3))</f>
        <v>0.8354115696444927</v>
      </c>
      <c r="CR496" s="76">
        <f t="shared" si="590"/>
        <v>170</v>
      </c>
      <c r="CS496" s="76">
        <f t="shared" si="591"/>
        <v>10</v>
      </c>
      <c r="CT496" s="76">
        <v>1</v>
      </c>
      <c r="CU496" s="67">
        <f t="shared" si="592"/>
        <v>2.6</v>
      </c>
      <c r="CV496" s="75">
        <f>CV495*CT496</f>
        <v>135475200</v>
      </c>
      <c r="CW496" s="75">
        <f t="shared" si="593"/>
        <v>59880038400</v>
      </c>
      <c r="CX496" s="75">
        <f t="shared" si="594"/>
        <v>171798691840.00195</v>
      </c>
      <c r="CY496" s="75">
        <f t="shared" si="595"/>
        <v>1.5845632502853388E+31</v>
      </c>
      <c r="CZ496" s="75">
        <f t="shared" si="596"/>
        <v>379562.66666666663</v>
      </c>
      <c r="DA496" s="106">
        <f t="shared" si="597"/>
        <v>2.8690477900562259</v>
      </c>
      <c r="DB496" s="79">
        <f>DA496/(($C496/CU$3))</f>
        <v>0.50607355862592851</v>
      </c>
    </row>
    <row r="497" spans="1:106">
      <c r="A497" s="67">
        <v>8192</v>
      </c>
      <c r="B497" s="67">
        <f t="shared" si="525"/>
        <v>16.366666666666667</v>
      </c>
      <c r="C497" s="88">
        <f t="shared" si="599"/>
        <v>14.74</v>
      </c>
      <c r="D497" s="92"/>
      <c r="E497" s="70">
        <f t="shared" si="526"/>
        <v>3.6403703979830478E+29</v>
      </c>
      <c r="F497" s="67">
        <f t="shared" si="598"/>
        <v>98.20000000000006</v>
      </c>
      <c r="G497" s="71">
        <v>491</v>
      </c>
      <c r="H497" s="76">
        <f t="shared" si="527"/>
        <v>491</v>
      </c>
      <c r="I497" s="76">
        <f t="shared" si="528"/>
        <v>10</v>
      </c>
      <c r="J497" s="76">
        <v>1</v>
      </c>
      <c r="K497" s="67">
        <f t="shared" si="529"/>
        <v>1</v>
      </c>
      <c r="L497" s="75">
        <f>L496*J497</f>
        <v>7.1706954213457927E+26</v>
      </c>
      <c r="M497" s="75">
        <f t="shared" si="530"/>
        <v>3.5208114518807846E+29</v>
      </c>
      <c r="N497" s="75">
        <f t="shared" si="531"/>
        <v>3.640370397983048E+30</v>
      </c>
      <c r="O497" s="75">
        <f t="shared" si="532"/>
        <v>1.820185198991524E+31</v>
      </c>
      <c r="P497" s="75">
        <f t="shared" si="533"/>
        <v>379835.73333333334</v>
      </c>
      <c r="Q497" s="106">
        <f t="shared" si="600"/>
        <v>10.339577815331168</v>
      </c>
      <c r="R497" s="79">
        <f>Q497/(($C497/K$3))</f>
        <v>0.70146389520564234</v>
      </c>
      <c r="S497" s="76">
        <f t="shared" si="534"/>
        <v>481</v>
      </c>
      <c r="T497" s="76">
        <f t="shared" si="535"/>
        <v>10</v>
      </c>
      <c r="U497" s="76">
        <v>1</v>
      </c>
      <c r="V497" s="67">
        <f t="shared" si="536"/>
        <v>1.05</v>
      </c>
      <c r="W497" s="75">
        <f>W496*U497</f>
        <v>7.1706954213457927E+26</v>
      </c>
      <c r="X497" s="75">
        <f t="shared" si="537"/>
        <v>3.6215597225506926E+29</v>
      </c>
      <c r="Y497" s="75">
        <f t="shared" si="538"/>
        <v>9.1009259949576143E+29</v>
      </c>
      <c r="Z497" s="75">
        <f t="shared" si="539"/>
        <v>1.820185198991524E+31</v>
      </c>
      <c r="AA497" s="75">
        <f t="shared" si="540"/>
        <v>379835.73333333334</v>
      </c>
      <c r="AB497" s="106">
        <f t="shared" si="541"/>
        <v>2.5129852031123656</v>
      </c>
      <c r="AC497" s="79">
        <f>AB497/(($C497/V$3))</f>
        <v>0.17901183604260407</v>
      </c>
      <c r="AD497" s="76">
        <f t="shared" si="542"/>
        <v>456</v>
      </c>
      <c r="AE497" s="76">
        <f t="shared" si="543"/>
        <v>10</v>
      </c>
      <c r="AF497" s="76">
        <v>1</v>
      </c>
      <c r="AG497" s="67">
        <f t="shared" si="544"/>
        <v>1.175</v>
      </c>
      <c r="AH497" s="75">
        <f>AH496*AF497</f>
        <v>3.1869757428203522E+24</v>
      </c>
      <c r="AI497" s="75">
        <f t="shared" si="545"/>
        <v>1.7075816030031449E+27</v>
      </c>
      <c r="AJ497" s="75">
        <f t="shared" si="546"/>
        <v>2.8440393734242487E+28</v>
      </c>
      <c r="AK497" s="75">
        <f t="shared" si="547"/>
        <v>1.820185198991524E+31</v>
      </c>
      <c r="AL497" s="75">
        <f t="shared" si="548"/>
        <v>379835.73333333334</v>
      </c>
      <c r="AM497" s="106">
        <f t="shared" si="549"/>
        <v>16.655364337624636</v>
      </c>
      <c r="AN497" s="79">
        <f>AM497/(($C497/AG$3))</f>
        <v>1.3276833851227239</v>
      </c>
      <c r="AO497" s="76">
        <f t="shared" si="550"/>
        <v>426</v>
      </c>
      <c r="AP497" s="76">
        <f t="shared" si="551"/>
        <v>10</v>
      </c>
      <c r="AQ497" s="76">
        <v>1</v>
      </c>
      <c r="AR497" s="67">
        <f t="shared" si="552"/>
        <v>1.325</v>
      </c>
      <c r="AS497" s="75">
        <f>AS496*AQ497</f>
        <v>1.9918598392627201E+23</v>
      </c>
      <c r="AT497" s="75">
        <f t="shared" si="553"/>
        <v>1.1243052862718423E+26</v>
      </c>
      <c r="AU497" s="75">
        <f t="shared" si="554"/>
        <v>4.4438115209753804E+26</v>
      </c>
      <c r="AV497" s="75">
        <f t="shared" si="555"/>
        <v>1.820185198991524E+31</v>
      </c>
      <c r="AW497" s="75">
        <f t="shared" si="556"/>
        <v>379835.73333333334</v>
      </c>
      <c r="AX497" s="106">
        <f t="shared" si="557"/>
        <v>3.9524954433959008</v>
      </c>
      <c r="AY497" s="79">
        <f>AX497/(($C497/AR$3))</f>
        <v>0.35529555376523531</v>
      </c>
      <c r="AZ497" s="76">
        <f t="shared" si="558"/>
        <v>389</v>
      </c>
      <c r="BA497" s="76">
        <f t="shared" si="559"/>
        <v>10</v>
      </c>
      <c r="BB497" s="76">
        <v>1</v>
      </c>
      <c r="BC497" s="67">
        <f t="shared" si="560"/>
        <v>1.51</v>
      </c>
      <c r="BD497" s="75">
        <f>BD496*BB497</f>
        <v>8.8527103967232E+20</v>
      </c>
      <c r="BE497" s="75">
        <f t="shared" si="561"/>
        <v>5.1999935599312407E+23</v>
      </c>
      <c r="BF497" s="75">
        <f t="shared" si="562"/>
        <v>2.6310776331219286E+24</v>
      </c>
      <c r="BG497" s="75">
        <f t="shared" si="563"/>
        <v>1.820185198991524E+31</v>
      </c>
      <c r="BH497" s="75">
        <f t="shared" si="564"/>
        <v>379835.73333333334</v>
      </c>
      <c r="BI497" s="106">
        <f t="shared" si="565"/>
        <v>5.0597709454792463</v>
      </c>
      <c r="BJ497" s="79">
        <f>BI497/(($C497/BC$3))</f>
        <v>0.5183347440755538</v>
      </c>
      <c r="BK497" s="76">
        <f t="shared" si="566"/>
        <v>339</v>
      </c>
      <c r="BL497" s="76">
        <f t="shared" si="567"/>
        <v>10</v>
      </c>
      <c r="BM497" s="76">
        <v>1</v>
      </c>
      <c r="BN497" s="67">
        <f t="shared" si="568"/>
        <v>1.76</v>
      </c>
      <c r="BO497" s="75">
        <f>BO496*BM497</f>
        <v>2.459086221312E+17</v>
      </c>
      <c r="BP497" s="75">
        <f t="shared" si="569"/>
        <v>1.4671892030835917E+20</v>
      </c>
      <c r="BQ497" s="75">
        <f t="shared" si="570"/>
        <v>2.5694117510956245E+21</v>
      </c>
      <c r="BR497" s="75">
        <f t="shared" si="571"/>
        <v>1.820185198991524E+31</v>
      </c>
      <c r="BS497" s="75">
        <f t="shared" si="572"/>
        <v>379835.73333333334</v>
      </c>
      <c r="BT497" s="106">
        <f t="shared" si="573"/>
        <v>17.512477229899808</v>
      </c>
      <c r="BU497" s="79">
        <f>BT497/(($C497/BN$3))</f>
        <v>2.0910420573014696</v>
      </c>
      <c r="BV497" s="76">
        <f t="shared" si="574"/>
        <v>284</v>
      </c>
      <c r="BW497" s="76">
        <f t="shared" si="575"/>
        <v>10</v>
      </c>
      <c r="BX497" s="76">
        <v>1</v>
      </c>
      <c r="BY497" s="67">
        <f t="shared" si="576"/>
        <v>2.0350000000000001</v>
      </c>
      <c r="BZ497" s="75">
        <f>BZ496*BX497</f>
        <v>1092927209472000</v>
      </c>
      <c r="CA497" s="75">
        <f t="shared" si="577"/>
        <v>6.3164635144224768E+17</v>
      </c>
      <c r="CB497" s="75">
        <f t="shared" si="578"/>
        <v>1.2545955815896558E+18</v>
      </c>
      <c r="CC497" s="75">
        <f t="shared" si="579"/>
        <v>1.820185198991524E+31</v>
      </c>
      <c r="CD497" s="75">
        <f t="shared" si="580"/>
        <v>379835.73333333334</v>
      </c>
      <c r="CE497" s="106">
        <f t="shared" si="581"/>
        <v>1.9862310274175077</v>
      </c>
      <c r="CF497" s="79">
        <f>CE497/(($C497/BY$3))</f>
        <v>0.27421846274047684</v>
      </c>
      <c r="CG497" s="76">
        <f t="shared" si="582"/>
        <v>234</v>
      </c>
      <c r="CH497" s="76">
        <f t="shared" si="583"/>
        <v>10</v>
      </c>
      <c r="CI497" s="76">
        <v>1</v>
      </c>
      <c r="CJ497" s="67">
        <f t="shared" si="584"/>
        <v>2.2850000000000001</v>
      </c>
      <c r="CK497" s="75">
        <f>CK496*CI497</f>
        <v>371743948800</v>
      </c>
      <c r="CL497" s="75">
        <f t="shared" si="585"/>
        <v>198767771983872</v>
      </c>
      <c r="CM497" s="75">
        <f t="shared" si="586"/>
        <v>1225190997646144.2</v>
      </c>
      <c r="CN497" s="75">
        <f t="shared" si="587"/>
        <v>1.820185198991524E+31</v>
      </c>
      <c r="CO497" s="75">
        <f t="shared" si="588"/>
        <v>379835.73333333334</v>
      </c>
      <c r="CP497" s="106">
        <f t="shared" si="589"/>
        <v>6.1639318357180972</v>
      </c>
      <c r="CQ497" s="79">
        <f>CP497/(($C497/CJ$3))</f>
        <v>0.95553488769442696</v>
      </c>
      <c r="CR497" s="76">
        <f t="shared" si="590"/>
        <v>171</v>
      </c>
      <c r="CS497" s="76">
        <f t="shared" si="591"/>
        <v>10</v>
      </c>
      <c r="CT497" s="76">
        <v>1</v>
      </c>
      <c r="CU497" s="67">
        <f t="shared" si="592"/>
        <v>2.6</v>
      </c>
      <c r="CV497" s="75">
        <f>CV496*CT497</f>
        <v>135475200</v>
      </c>
      <c r="CW497" s="75">
        <f t="shared" si="593"/>
        <v>60232273920</v>
      </c>
      <c r="CX497" s="75">
        <f t="shared" si="594"/>
        <v>197344874707.25281</v>
      </c>
      <c r="CY497" s="75">
        <f t="shared" si="595"/>
        <v>1.820185198991524E+31</v>
      </c>
      <c r="CZ497" s="75">
        <f t="shared" si="596"/>
        <v>379835.73333333334</v>
      </c>
      <c r="DA497" s="106">
        <f t="shared" si="597"/>
        <v>3.2763975500802878</v>
      </c>
      <c r="DB497" s="79">
        <f>DA497/(($C497/CU$3))</f>
        <v>0.5779262978431986</v>
      </c>
    </row>
    <row r="498" spans="1:106">
      <c r="A498" s="67">
        <v>8192</v>
      </c>
      <c r="B498" s="67">
        <f t="shared" si="525"/>
        <v>16.399999999999999</v>
      </c>
      <c r="C498" s="88">
        <f t="shared" si="599"/>
        <v>14.74</v>
      </c>
      <c r="D498" s="92"/>
      <c r="E498" s="70">
        <f t="shared" si="526"/>
        <v>4.1816874877430287E+29</v>
      </c>
      <c r="F498" s="67">
        <f t="shared" si="598"/>
        <v>98.400000000000048</v>
      </c>
      <c r="G498" s="71">
        <v>492</v>
      </c>
      <c r="H498" s="76">
        <f t="shared" si="527"/>
        <v>492</v>
      </c>
      <c r="I498" s="76">
        <f t="shared" si="528"/>
        <v>10</v>
      </c>
      <c r="J498" s="76">
        <v>1</v>
      </c>
      <c r="K498" s="67">
        <f t="shared" si="529"/>
        <v>1</v>
      </c>
      <c r="L498" s="75">
        <f>L497*J498</f>
        <v>7.1706954213457927E+26</v>
      </c>
      <c r="M498" s="75">
        <f t="shared" si="530"/>
        <v>3.5279821473021297E+29</v>
      </c>
      <c r="N498" s="75">
        <f t="shared" si="531"/>
        <v>4.1816874877430287E+30</v>
      </c>
      <c r="O498" s="75">
        <f t="shared" si="532"/>
        <v>2.0908437438715146E+31</v>
      </c>
      <c r="P498" s="75">
        <f t="shared" si="533"/>
        <v>380108.79999999999</v>
      </c>
      <c r="Q498" s="106">
        <f t="shared" si="600"/>
        <v>11.8529156700546</v>
      </c>
      <c r="R498" s="79">
        <f>Q498/(($C498/K$3))</f>
        <v>0.80413267775132968</v>
      </c>
      <c r="S498" s="76">
        <f t="shared" si="534"/>
        <v>482</v>
      </c>
      <c r="T498" s="76">
        <f t="shared" si="535"/>
        <v>10</v>
      </c>
      <c r="U498" s="76">
        <v>1</v>
      </c>
      <c r="V498" s="67">
        <f t="shared" si="536"/>
        <v>1.05</v>
      </c>
      <c r="W498" s="75">
        <f>W497*U498</f>
        <v>7.1706954213457927E+26</v>
      </c>
      <c r="X498" s="75">
        <f t="shared" si="537"/>
        <v>3.629088952743106E+29</v>
      </c>
      <c r="Y498" s="75">
        <f t="shared" si="538"/>
        <v>1.0454218719357565E+30</v>
      </c>
      <c r="Z498" s="75">
        <f t="shared" si="539"/>
        <v>2.0908437438715146E+31</v>
      </c>
      <c r="AA498" s="75">
        <f t="shared" si="540"/>
        <v>380108.79999999999</v>
      </c>
      <c r="AB498" s="106">
        <f t="shared" si="541"/>
        <v>2.8806730437002854</v>
      </c>
      <c r="AC498" s="79">
        <f>AB498/(($C498/V$3))</f>
        <v>0.20520398208177068</v>
      </c>
      <c r="AD498" s="76">
        <f t="shared" si="542"/>
        <v>457</v>
      </c>
      <c r="AE498" s="76">
        <f t="shared" si="543"/>
        <v>10</v>
      </c>
      <c r="AF498" s="76">
        <v>1</v>
      </c>
      <c r="AG498" s="67">
        <f t="shared" si="544"/>
        <v>1.175</v>
      </c>
      <c r="AH498" s="75">
        <f>AH497*AF498</f>
        <v>3.1869757428203522E+24</v>
      </c>
      <c r="AI498" s="75">
        <f t="shared" si="545"/>
        <v>1.7113262995009586E+27</v>
      </c>
      <c r="AJ498" s="75">
        <f t="shared" si="546"/>
        <v>3.2669433497992332E+28</v>
      </c>
      <c r="AK498" s="75">
        <f t="shared" si="547"/>
        <v>2.0908437438715146E+31</v>
      </c>
      <c r="AL498" s="75">
        <f t="shared" si="548"/>
        <v>380108.79999999999</v>
      </c>
      <c r="AM498" s="106">
        <f t="shared" si="549"/>
        <v>19.09012530662276</v>
      </c>
      <c r="AN498" s="79">
        <f>AM498/(($C498/AG$3))</f>
        <v>1.5217705044288836</v>
      </c>
      <c r="AO498" s="76">
        <f t="shared" si="550"/>
        <v>427</v>
      </c>
      <c r="AP498" s="76">
        <f t="shared" si="551"/>
        <v>10</v>
      </c>
      <c r="AQ498" s="76">
        <v>1</v>
      </c>
      <c r="AR498" s="67">
        <f t="shared" si="552"/>
        <v>1.325</v>
      </c>
      <c r="AS498" s="75">
        <f>AS497*AQ498</f>
        <v>1.9918598392627201E+23</v>
      </c>
      <c r="AT498" s="75">
        <f t="shared" si="553"/>
        <v>1.1269445005588654E+26</v>
      </c>
      <c r="AU498" s="75">
        <f t="shared" si="554"/>
        <v>5.1045989840612923E+26</v>
      </c>
      <c r="AV498" s="75">
        <f t="shared" si="555"/>
        <v>2.0908437438715146E+31</v>
      </c>
      <c r="AW498" s="75">
        <f t="shared" si="556"/>
        <v>380108.79999999999</v>
      </c>
      <c r="AX498" s="106">
        <f t="shared" si="557"/>
        <v>4.5295921684961948</v>
      </c>
      <c r="AY498" s="79">
        <f>AX498/(($C498/AR$3))</f>
        <v>0.40717161623184928</v>
      </c>
      <c r="AZ498" s="76">
        <f t="shared" si="558"/>
        <v>390</v>
      </c>
      <c r="BA498" s="76">
        <f t="shared" si="559"/>
        <v>10</v>
      </c>
      <c r="BB498" s="76">
        <v>1</v>
      </c>
      <c r="BC498" s="67">
        <f t="shared" si="560"/>
        <v>1.51</v>
      </c>
      <c r="BD498" s="75">
        <f>BD497*BB498</f>
        <v>8.8527103967232E+20</v>
      </c>
      <c r="BE498" s="75">
        <f t="shared" si="561"/>
        <v>5.2133611526302923E+23</v>
      </c>
      <c r="BF498" s="75">
        <f t="shared" si="562"/>
        <v>3.0223145490366513E+24</v>
      </c>
      <c r="BG498" s="75">
        <f t="shared" si="563"/>
        <v>2.0908437438715146E+31</v>
      </c>
      <c r="BH498" s="75">
        <f t="shared" si="564"/>
        <v>380108.79999999999</v>
      </c>
      <c r="BI498" s="106">
        <f t="shared" si="565"/>
        <v>5.7972476115755107</v>
      </c>
      <c r="BJ498" s="79">
        <f>BI498/(($C498/BC$3))</f>
        <v>0.59388357486289156</v>
      </c>
      <c r="BK498" s="76">
        <f t="shared" si="566"/>
        <v>340</v>
      </c>
      <c r="BL498" s="76">
        <f t="shared" si="567"/>
        <v>10</v>
      </c>
      <c r="BM498" s="76">
        <v>15</v>
      </c>
      <c r="BN498" s="67">
        <f t="shared" si="568"/>
        <v>1.76</v>
      </c>
      <c r="BO498" s="75">
        <f>BO497*BM498</f>
        <v>3.688629331968E+18</v>
      </c>
      <c r="BP498" s="75">
        <f t="shared" si="569"/>
        <v>2.2072757922496512E+21</v>
      </c>
      <c r="BQ498" s="75">
        <f t="shared" si="570"/>
        <v>2.9514790517935954E+21</v>
      </c>
      <c r="BR498" s="75">
        <f t="shared" si="571"/>
        <v>2.0908437438715146E+31</v>
      </c>
      <c r="BS498" s="75">
        <f t="shared" si="572"/>
        <v>380108.79999999999</v>
      </c>
      <c r="BT498" s="106">
        <f t="shared" si="573"/>
        <v>1.3371591634163005</v>
      </c>
      <c r="BU498" s="79">
        <f>BT498/(($C498/BN$3))</f>
        <v>0.15966079563179708</v>
      </c>
      <c r="BV498" s="76">
        <f t="shared" si="574"/>
        <v>285</v>
      </c>
      <c r="BW498" s="76">
        <f t="shared" si="575"/>
        <v>10</v>
      </c>
      <c r="BX498" s="76">
        <v>1</v>
      </c>
      <c r="BY498" s="67">
        <f t="shared" si="576"/>
        <v>2.0350000000000001</v>
      </c>
      <c r="BZ498" s="75">
        <f>BZ497*BX498</f>
        <v>1092927209472000</v>
      </c>
      <c r="CA498" s="75">
        <f t="shared" si="577"/>
        <v>6.338704583135232E+17</v>
      </c>
      <c r="CB498" s="75">
        <f t="shared" si="578"/>
        <v>1.4411518807585864E+18</v>
      </c>
      <c r="CC498" s="75">
        <f t="shared" si="579"/>
        <v>2.0908437438715146E+31</v>
      </c>
      <c r="CD498" s="75">
        <f t="shared" si="580"/>
        <v>380108.79999999999</v>
      </c>
      <c r="CE498" s="106">
        <f t="shared" si="581"/>
        <v>2.2735747688777255</v>
      </c>
      <c r="CF498" s="79">
        <f>CE498/(($C498/BY$3))</f>
        <v>0.31388905391222333</v>
      </c>
      <c r="CG498" s="76">
        <f t="shared" si="582"/>
        <v>235</v>
      </c>
      <c r="CH498" s="76">
        <f t="shared" si="583"/>
        <v>10</v>
      </c>
      <c r="CI498" s="76">
        <v>1</v>
      </c>
      <c r="CJ498" s="67">
        <f t="shared" si="584"/>
        <v>2.2850000000000001</v>
      </c>
      <c r="CK498" s="75">
        <f>CK497*CI498</f>
        <v>371743948800</v>
      </c>
      <c r="CL498" s="75">
        <f t="shared" si="585"/>
        <v>199617206906880</v>
      </c>
      <c r="CM498" s="75">
        <f t="shared" si="586"/>
        <v>1407374883553302.2</v>
      </c>
      <c r="CN498" s="75">
        <f t="shared" si="587"/>
        <v>2.0908437438715146E+31</v>
      </c>
      <c r="CO498" s="75">
        <f t="shared" si="588"/>
        <v>380108.79999999999</v>
      </c>
      <c r="CP498" s="106">
        <f t="shared" si="589"/>
        <v>7.0503685797479001</v>
      </c>
      <c r="CQ498" s="79">
        <f>CP498/(($C498/CJ$3))</f>
        <v>1.0929506244724527</v>
      </c>
      <c r="CR498" s="76">
        <f t="shared" si="590"/>
        <v>172</v>
      </c>
      <c r="CS498" s="76">
        <f t="shared" si="591"/>
        <v>10</v>
      </c>
      <c r="CT498" s="76">
        <v>1</v>
      </c>
      <c r="CU498" s="67">
        <f t="shared" si="592"/>
        <v>2.6</v>
      </c>
      <c r="CV498" s="75">
        <f>CV497*CT498</f>
        <v>135475200</v>
      </c>
      <c r="CW498" s="75">
        <f t="shared" si="593"/>
        <v>60584509440</v>
      </c>
      <c r="CX498" s="75">
        <f t="shared" si="594"/>
        <v>226689732943.31729</v>
      </c>
      <c r="CY498" s="75">
        <f t="shared" si="595"/>
        <v>2.0908437438715146E+31</v>
      </c>
      <c r="CZ498" s="75">
        <f t="shared" si="596"/>
        <v>380108.79999999999</v>
      </c>
      <c r="DA498" s="106">
        <f t="shared" si="597"/>
        <v>3.7417111244883472</v>
      </c>
      <c r="DB498" s="79">
        <f>DA498/(($C498/CU$3))</f>
        <v>0.6600033191092064</v>
      </c>
    </row>
    <row r="499" spans="1:106">
      <c r="A499" s="67">
        <v>8192</v>
      </c>
      <c r="B499" s="67">
        <f t="shared" si="525"/>
        <v>16.433333333333334</v>
      </c>
      <c r="C499" s="88">
        <f t="shared" si="599"/>
        <v>14.74</v>
      </c>
      <c r="D499" s="92"/>
      <c r="E499" s="70">
        <f t="shared" si="526"/>
        <v>4.8034975382821008E+29</v>
      </c>
      <c r="F499" s="67">
        <f t="shared" si="598"/>
        <v>98.600000000000065</v>
      </c>
      <c r="G499" s="71">
        <v>493</v>
      </c>
      <c r="H499" s="76">
        <f t="shared" si="527"/>
        <v>493</v>
      </c>
      <c r="I499" s="76">
        <f t="shared" si="528"/>
        <v>10</v>
      </c>
      <c r="J499" s="76">
        <v>1</v>
      </c>
      <c r="K499" s="67">
        <f t="shared" si="529"/>
        <v>1</v>
      </c>
      <c r="L499" s="75">
        <f>L498*J499</f>
        <v>7.1706954213457927E+26</v>
      </c>
      <c r="M499" s="75">
        <f t="shared" si="530"/>
        <v>3.5351528427234756E+29</v>
      </c>
      <c r="N499" s="75">
        <f t="shared" si="531"/>
        <v>4.8034975382821007E+30</v>
      </c>
      <c r="O499" s="75">
        <f t="shared" si="532"/>
        <v>2.4017487691410506E+31</v>
      </c>
      <c r="P499" s="75">
        <f t="shared" si="533"/>
        <v>380381.8666666667</v>
      </c>
      <c r="Q499" s="106">
        <f t="shared" si="600"/>
        <v>13.587807237724677</v>
      </c>
      <c r="R499" s="79">
        <f>Q499/(($C499/K$3))</f>
        <v>0.9218322413653105</v>
      </c>
      <c r="S499" s="76">
        <f t="shared" si="534"/>
        <v>483</v>
      </c>
      <c r="T499" s="76">
        <f t="shared" si="535"/>
        <v>10</v>
      </c>
      <c r="U499" s="76">
        <v>1</v>
      </c>
      <c r="V499" s="67">
        <f t="shared" si="536"/>
        <v>1.05</v>
      </c>
      <c r="W499" s="75">
        <f>W498*U499</f>
        <v>7.1706954213457927E+26</v>
      </c>
      <c r="X499" s="75">
        <f t="shared" si="537"/>
        <v>3.6366181829355188E+29</v>
      </c>
      <c r="Y499" s="75">
        <f t="shared" si="538"/>
        <v>1.2008743845705245E+30</v>
      </c>
      <c r="Z499" s="75">
        <f t="shared" si="539"/>
        <v>2.4017487691410506E+31</v>
      </c>
      <c r="AA499" s="75">
        <f t="shared" si="540"/>
        <v>380381.8666666667</v>
      </c>
      <c r="AB499" s="106">
        <f t="shared" si="541"/>
        <v>3.3021734044159823</v>
      </c>
      <c r="AC499" s="79">
        <f>AB499/(($C499/V$3))</f>
        <v>0.23522944875419141</v>
      </c>
      <c r="AD499" s="76">
        <f t="shared" si="542"/>
        <v>458</v>
      </c>
      <c r="AE499" s="76">
        <f t="shared" si="543"/>
        <v>10</v>
      </c>
      <c r="AF499" s="76">
        <v>1</v>
      </c>
      <c r="AG499" s="67">
        <f t="shared" si="544"/>
        <v>1.175</v>
      </c>
      <c r="AH499" s="75">
        <f>AH498*AF499</f>
        <v>3.1869757428203522E+24</v>
      </c>
      <c r="AI499" s="75">
        <f t="shared" si="545"/>
        <v>1.7150709959987724E+27</v>
      </c>
      <c r="AJ499" s="75">
        <f t="shared" si="546"/>
        <v>3.7527324517828833E+28</v>
      </c>
      <c r="AK499" s="75">
        <f t="shared" si="547"/>
        <v>2.4017487691410506E+31</v>
      </c>
      <c r="AL499" s="75">
        <f t="shared" si="548"/>
        <v>380381.8666666667</v>
      </c>
      <c r="AM499" s="106">
        <f t="shared" si="549"/>
        <v>21.880916070168148</v>
      </c>
      <c r="AN499" s="79">
        <f>AM499/(($C499/AG$3))</f>
        <v>1.7442385605459685</v>
      </c>
      <c r="AO499" s="76">
        <f t="shared" si="550"/>
        <v>428</v>
      </c>
      <c r="AP499" s="76">
        <f t="shared" si="551"/>
        <v>10</v>
      </c>
      <c r="AQ499" s="76">
        <v>1</v>
      </c>
      <c r="AR499" s="67">
        <f t="shared" si="552"/>
        <v>1.325</v>
      </c>
      <c r="AS499" s="75">
        <f>AS498*AQ499</f>
        <v>1.9918598392627201E+23</v>
      </c>
      <c r="AT499" s="75">
        <f t="shared" si="553"/>
        <v>1.1295837148458885E+26</v>
      </c>
      <c r="AU499" s="75">
        <f t="shared" si="554"/>
        <v>5.8636444559107427E+26</v>
      </c>
      <c r="AV499" s="75">
        <f t="shared" si="555"/>
        <v>2.4017487691410506E+31</v>
      </c>
      <c r="AW499" s="75">
        <f t="shared" si="556"/>
        <v>380381.8666666667</v>
      </c>
      <c r="AX499" s="106">
        <f t="shared" si="557"/>
        <v>5.1909782151123984</v>
      </c>
      <c r="AY499" s="79">
        <f>AX499/(($C499/AR$3))</f>
        <v>0.4666245681834415</v>
      </c>
      <c r="AZ499" s="76">
        <f t="shared" si="558"/>
        <v>391</v>
      </c>
      <c r="BA499" s="76">
        <f t="shared" si="559"/>
        <v>10</v>
      </c>
      <c r="BB499" s="76">
        <v>1</v>
      </c>
      <c r="BC499" s="67">
        <f t="shared" si="560"/>
        <v>1.51</v>
      </c>
      <c r="BD499" s="75">
        <f>BD498*BB499</f>
        <v>8.8527103967232E+20</v>
      </c>
      <c r="BE499" s="75">
        <f t="shared" si="561"/>
        <v>5.226728745329344E+23</v>
      </c>
      <c r="BF499" s="75">
        <f t="shared" si="562"/>
        <v>3.4717277507620079E+24</v>
      </c>
      <c r="BG499" s="75">
        <f t="shared" si="563"/>
        <v>2.4017487691410506E+31</v>
      </c>
      <c r="BH499" s="75">
        <f t="shared" si="564"/>
        <v>380381.8666666667</v>
      </c>
      <c r="BI499" s="106">
        <f t="shared" si="565"/>
        <v>6.6422573657842445</v>
      </c>
      <c r="BJ499" s="79">
        <f>BI499/(($C499/BC$3))</f>
        <v>0.6804483461556452</v>
      </c>
      <c r="BK499" s="76">
        <f t="shared" si="566"/>
        <v>341</v>
      </c>
      <c r="BL499" s="76">
        <f t="shared" si="567"/>
        <v>10</v>
      </c>
      <c r="BM499" s="76">
        <v>1</v>
      </c>
      <c r="BN499" s="67">
        <f t="shared" si="568"/>
        <v>1.76</v>
      </c>
      <c r="BO499" s="75">
        <f>BO498*BM499</f>
        <v>3.688629331968E+18</v>
      </c>
      <c r="BP499" s="75">
        <f t="shared" si="569"/>
        <v>2.2137677798739146E+21</v>
      </c>
      <c r="BQ499" s="75">
        <f t="shared" si="570"/>
        <v>3.3903591316035113E+21</v>
      </c>
      <c r="BR499" s="75">
        <f t="shared" si="571"/>
        <v>2.4017487691410506E+31</v>
      </c>
      <c r="BS499" s="75">
        <f t="shared" si="572"/>
        <v>380381.8666666667</v>
      </c>
      <c r="BT499" s="106">
        <f t="shared" si="573"/>
        <v>1.5314881544606316</v>
      </c>
      <c r="BU499" s="79">
        <f>BT499/(($C499/BN$3))</f>
        <v>0.18286425724903063</v>
      </c>
      <c r="BV499" s="76">
        <f t="shared" si="574"/>
        <v>286</v>
      </c>
      <c r="BW499" s="76">
        <f t="shared" si="575"/>
        <v>10</v>
      </c>
      <c r="BX499" s="76">
        <v>1</v>
      </c>
      <c r="BY499" s="67">
        <f t="shared" si="576"/>
        <v>2.0350000000000001</v>
      </c>
      <c r="BZ499" s="75">
        <f>BZ498*BX499</f>
        <v>1092927209472000</v>
      </c>
      <c r="CA499" s="75">
        <f t="shared" si="577"/>
        <v>6.3609456518479872E+17</v>
      </c>
      <c r="CB499" s="75">
        <f t="shared" si="578"/>
        <v>1.6554487947282708E+18</v>
      </c>
      <c r="CC499" s="75">
        <f t="shared" si="579"/>
        <v>2.4017487691410506E+31</v>
      </c>
      <c r="CD499" s="75">
        <f t="shared" si="580"/>
        <v>380381.8666666667</v>
      </c>
      <c r="CE499" s="106">
        <f t="shared" si="581"/>
        <v>2.602519948032143</v>
      </c>
      <c r="CF499" s="79">
        <f>CE499/(($C499/BY$3))</f>
        <v>0.35930312715369139</v>
      </c>
      <c r="CG499" s="76">
        <f t="shared" si="582"/>
        <v>236</v>
      </c>
      <c r="CH499" s="76">
        <f t="shared" si="583"/>
        <v>10</v>
      </c>
      <c r="CI499" s="76">
        <v>1</v>
      </c>
      <c r="CJ499" s="67">
        <f t="shared" si="584"/>
        <v>2.2850000000000001</v>
      </c>
      <c r="CK499" s="75">
        <f>CK498*CI499</f>
        <v>371743948800</v>
      </c>
      <c r="CL499" s="75">
        <f t="shared" si="585"/>
        <v>200466641829888</v>
      </c>
      <c r="CM499" s="75">
        <f t="shared" si="586"/>
        <v>1616649213601822.2</v>
      </c>
      <c r="CN499" s="75">
        <f t="shared" si="587"/>
        <v>2.4017487691410506E+31</v>
      </c>
      <c r="CO499" s="75">
        <f t="shared" si="588"/>
        <v>380381.8666666667</v>
      </c>
      <c r="CP499" s="106">
        <f t="shared" si="589"/>
        <v>8.0644300659941148</v>
      </c>
      <c r="CQ499" s="79">
        <f>CP499/(($C499/CJ$3))</f>
        <v>1.2501507938125207</v>
      </c>
      <c r="CR499" s="76">
        <f t="shared" si="590"/>
        <v>173</v>
      </c>
      <c r="CS499" s="76">
        <f t="shared" si="591"/>
        <v>10</v>
      </c>
      <c r="CT499" s="76">
        <v>1</v>
      </c>
      <c r="CU499" s="67">
        <f t="shared" si="592"/>
        <v>2.6</v>
      </c>
      <c r="CV499" s="75">
        <f>CV498*CT499</f>
        <v>135475200</v>
      </c>
      <c r="CW499" s="75">
        <f t="shared" si="593"/>
        <v>60936744960</v>
      </c>
      <c r="CX499" s="75">
        <f t="shared" si="594"/>
        <v>260398123326.70575</v>
      </c>
      <c r="CY499" s="75">
        <f t="shared" si="595"/>
        <v>2.4017487691410506E+31</v>
      </c>
      <c r="CZ499" s="75">
        <f t="shared" si="596"/>
        <v>380381.8666666667</v>
      </c>
      <c r="DA499" s="106">
        <f t="shared" si="597"/>
        <v>4.2732529198537907</v>
      </c>
      <c r="DB499" s="79">
        <f>DA499/(($C499/CU$3))</f>
        <v>0.75376238749117064</v>
      </c>
    </row>
    <row r="500" spans="1:106">
      <c r="A500" s="67">
        <v>8192</v>
      </c>
      <c r="B500" s="67">
        <f t="shared" si="525"/>
        <v>16.466666666666665</v>
      </c>
      <c r="C500" s="88">
        <f t="shared" si="599"/>
        <v>14.74</v>
      </c>
      <c r="D500" s="92"/>
      <c r="E500" s="70">
        <f t="shared" si="526"/>
        <v>5.517769720456957E+29</v>
      </c>
      <c r="F500" s="67">
        <f t="shared" si="598"/>
        <v>98.800000000000054</v>
      </c>
      <c r="G500" s="71">
        <v>494</v>
      </c>
      <c r="H500" s="76">
        <f t="shared" si="527"/>
        <v>494</v>
      </c>
      <c r="I500" s="76">
        <f t="shared" si="528"/>
        <v>10</v>
      </c>
      <c r="J500" s="76">
        <v>1</v>
      </c>
      <c r="K500" s="67">
        <f t="shared" si="529"/>
        <v>1</v>
      </c>
      <c r="L500" s="75">
        <f>L499*J500</f>
        <v>7.1706954213457927E+26</v>
      </c>
      <c r="M500" s="75">
        <f t="shared" si="530"/>
        <v>3.5423235381448214E+29</v>
      </c>
      <c r="N500" s="75">
        <f t="shared" si="531"/>
        <v>5.5177697204569572E+30</v>
      </c>
      <c r="O500" s="75">
        <f t="shared" si="532"/>
        <v>2.7588848602284788E+31</v>
      </c>
      <c r="P500" s="75">
        <f t="shared" si="533"/>
        <v>380654.93333333335</v>
      </c>
      <c r="Q500" s="106">
        <f t="shared" si="600"/>
        <v>15.576696089557965</v>
      </c>
      <c r="R500" s="79">
        <f>Q500/(($C500/K$3))</f>
        <v>1.056763642439482</v>
      </c>
      <c r="S500" s="76">
        <f t="shared" si="534"/>
        <v>484</v>
      </c>
      <c r="T500" s="76">
        <f t="shared" si="535"/>
        <v>10</v>
      </c>
      <c r="U500" s="76">
        <v>1</v>
      </c>
      <c r="V500" s="67">
        <f t="shared" si="536"/>
        <v>1.05</v>
      </c>
      <c r="W500" s="75">
        <f>W499*U500</f>
        <v>7.1706954213457927E+26</v>
      </c>
      <c r="X500" s="75">
        <f t="shared" si="537"/>
        <v>3.6441474131279322E+29</v>
      </c>
      <c r="Y500" s="75">
        <f t="shared" si="538"/>
        <v>1.3794424301142382E+30</v>
      </c>
      <c r="Z500" s="75">
        <f t="shared" si="539"/>
        <v>2.7588848602284788E+31</v>
      </c>
      <c r="AA500" s="75">
        <f t="shared" si="540"/>
        <v>380654.93333333335</v>
      </c>
      <c r="AB500" s="106">
        <f t="shared" si="541"/>
        <v>3.7853639650932838</v>
      </c>
      <c r="AC500" s="79">
        <f>AB500/(($C500/V$3))</f>
        <v>0.26964940049850394</v>
      </c>
      <c r="AD500" s="76">
        <f t="shared" si="542"/>
        <v>459</v>
      </c>
      <c r="AE500" s="76">
        <f t="shared" si="543"/>
        <v>10</v>
      </c>
      <c r="AF500" s="76">
        <v>1</v>
      </c>
      <c r="AG500" s="67">
        <f t="shared" si="544"/>
        <v>1.175</v>
      </c>
      <c r="AH500" s="75">
        <f>AH499*AF500</f>
        <v>3.1869757428203522E+24</v>
      </c>
      <c r="AI500" s="75">
        <f t="shared" si="545"/>
        <v>1.7188156924965864E+27</v>
      </c>
      <c r="AJ500" s="75">
        <f t="shared" si="546"/>
        <v>4.3107575941069864E+28</v>
      </c>
      <c r="AK500" s="75">
        <f t="shared" si="547"/>
        <v>2.7588848602284788E+31</v>
      </c>
      <c r="AL500" s="75">
        <f t="shared" si="548"/>
        <v>380654.93333333335</v>
      </c>
      <c r="AM500" s="106">
        <f t="shared" si="549"/>
        <v>25.079812878864249</v>
      </c>
      <c r="AN500" s="79">
        <f>AM500/(($C500/AG$3))</f>
        <v>1.999238814970522</v>
      </c>
      <c r="AO500" s="76">
        <f t="shared" si="550"/>
        <v>429</v>
      </c>
      <c r="AP500" s="76">
        <f t="shared" si="551"/>
        <v>10</v>
      </c>
      <c r="AQ500" s="76">
        <v>1</v>
      </c>
      <c r="AR500" s="67">
        <f t="shared" si="552"/>
        <v>1.325</v>
      </c>
      <c r="AS500" s="75">
        <f>AS499*AQ500</f>
        <v>1.9918598392627201E+23</v>
      </c>
      <c r="AT500" s="75">
        <f t="shared" si="553"/>
        <v>1.1322229291329117E+26</v>
      </c>
      <c r="AU500" s="75">
        <f t="shared" si="554"/>
        <v>6.7355587407921538E+26</v>
      </c>
      <c r="AV500" s="75">
        <f t="shared" si="555"/>
        <v>2.7588848602284788E+31</v>
      </c>
      <c r="AW500" s="75">
        <f t="shared" si="556"/>
        <v>380654.93333333335</v>
      </c>
      <c r="AX500" s="106">
        <f t="shared" si="557"/>
        <v>5.9489686769993568</v>
      </c>
      <c r="AY500" s="79">
        <f>AX500/(($C500/AR$3))</f>
        <v>0.5347614312770792</v>
      </c>
      <c r="AZ500" s="76">
        <f t="shared" si="558"/>
        <v>392</v>
      </c>
      <c r="BA500" s="76">
        <f t="shared" si="559"/>
        <v>10</v>
      </c>
      <c r="BB500" s="76">
        <v>1</v>
      </c>
      <c r="BC500" s="67">
        <f t="shared" si="560"/>
        <v>1.51</v>
      </c>
      <c r="BD500" s="75">
        <f>BD499*BB500</f>
        <v>8.8527103967232E+20</v>
      </c>
      <c r="BE500" s="75">
        <f t="shared" si="561"/>
        <v>5.240096338028397E+23</v>
      </c>
      <c r="BF500" s="75">
        <f t="shared" si="562"/>
        <v>3.9879679562978749E+24</v>
      </c>
      <c r="BG500" s="75">
        <f t="shared" si="563"/>
        <v>2.7588848602284788E+31</v>
      </c>
      <c r="BH500" s="75">
        <f t="shared" si="564"/>
        <v>380654.93333333335</v>
      </c>
      <c r="BI500" s="106">
        <f t="shared" si="565"/>
        <v>7.6104859511005873</v>
      </c>
      <c r="BJ500" s="79">
        <f>BI500/(($C500/BC$3))</f>
        <v>0.77963594207339804</v>
      </c>
      <c r="BK500" s="76">
        <f t="shared" si="566"/>
        <v>342</v>
      </c>
      <c r="BL500" s="76">
        <f t="shared" si="567"/>
        <v>10</v>
      </c>
      <c r="BM500" s="76">
        <v>1</v>
      </c>
      <c r="BN500" s="67">
        <f t="shared" si="568"/>
        <v>1.76</v>
      </c>
      <c r="BO500" s="75">
        <f>BO499*BM500</f>
        <v>3.688629331968E+18</v>
      </c>
      <c r="BP500" s="75">
        <f t="shared" si="569"/>
        <v>2.2202597674981786E+21</v>
      </c>
      <c r="BQ500" s="75">
        <f t="shared" si="570"/>
        <v>3.8944999573221304E+21</v>
      </c>
      <c r="BR500" s="75">
        <f t="shared" si="571"/>
        <v>2.7588848602284788E+31</v>
      </c>
      <c r="BS500" s="75">
        <f t="shared" si="572"/>
        <v>380654.93333333335</v>
      </c>
      <c r="BT500" s="106">
        <f t="shared" si="573"/>
        <v>1.7540740116686933</v>
      </c>
      <c r="BU500" s="79">
        <f>BT500/(($C500/BN$3))</f>
        <v>0.20944167303506786</v>
      </c>
      <c r="BV500" s="76">
        <f t="shared" si="574"/>
        <v>287</v>
      </c>
      <c r="BW500" s="76">
        <f t="shared" si="575"/>
        <v>10</v>
      </c>
      <c r="BX500" s="76">
        <v>1</v>
      </c>
      <c r="BY500" s="67">
        <f t="shared" si="576"/>
        <v>2.0350000000000001</v>
      </c>
      <c r="BZ500" s="75">
        <f>BZ499*BX500</f>
        <v>1092927209472000</v>
      </c>
      <c r="CA500" s="75">
        <f t="shared" si="577"/>
        <v>6.3831867205607424E+17</v>
      </c>
      <c r="CB500" s="75">
        <f t="shared" si="578"/>
        <v>1.9016113072861896E+18</v>
      </c>
      <c r="CC500" s="75">
        <f t="shared" si="579"/>
        <v>2.7588848602284788E+31</v>
      </c>
      <c r="CD500" s="75">
        <f t="shared" si="580"/>
        <v>380654.93333333335</v>
      </c>
      <c r="CE500" s="106">
        <f t="shared" si="581"/>
        <v>2.9790939706666442</v>
      </c>
      <c r="CF500" s="79">
        <f>CE500/(($C500/BY$3))</f>
        <v>0.4112928243084546</v>
      </c>
      <c r="CG500" s="76">
        <f t="shared" si="582"/>
        <v>237</v>
      </c>
      <c r="CH500" s="76">
        <f t="shared" si="583"/>
        <v>10</v>
      </c>
      <c r="CI500" s="76">
        <v>1</v>
      </c>
      <c r="CJ500" s="67">
        <f t="shared" si="584"/>
        <v>2.2850000000000001</v>
      </c>
      <c r="CK500" s="75">
        <f>CK499*CI500</f>
        <v>371743948800</v>
      </c>
      <c r="CL500" s="75">
        <f t="shared" si="585"/>
        <v>201316076752896</v>
      </c>
      <c r="CM500" s="75">
        <f t="shared" si="586"/>
        <v>1857042292271663</v>
      </c>
      <c r="CN500" s="75">
        <f t="shared" si="587"/>
        <v>2.7588848602284788E+31</v>
      </c>
      <c r="CO500" s="75">
        <f t="shared" si="588"/>
        <v>380654.93333333335</v>
      </c>
      <c r="CP500" s="106">
        <f t="shared" si="589"/>
        <v>9.2245106412990374</v>
      </c>
      <c r="CQ500" s="79">
        <f>CP500/(($C500/CJ$3))</f>
        <v>1.4299868938513096</v>
      </c>
      <c r="CR500" s="76">
        <f t="shared" si="590"/>
        <v>174</v>
      </c>
      <c r="CS500" s="76">
        <f t="shared" si="591"/>
        <v>10</v>
      </c>
      <c r="CT500" s="76">
        <v>1</v>
      </c>
      <c r="CU500" s="67">
        <f t="shared" si="592"/>
        <v>2.6</v>
      </c>
      <c r="CV500" s="75">
        <f>CV499*CT500</f>
        <v>135475200</v>
      </c>
      <c r="CW500" s="75">
        <f t="shared" si="593"/>
        <v>61288980480</v>
      </c>
      <c r="CX500" s="75">
        <f t="shared" si="594"/>
        <v>299118895909.70197</v>
      </c>
      <c r="CY500" s="75">
        <f t="shared" si="595"/>
        <v>2.7588848602284788E+31</v>
      </c>
      <c r="CZ500" s="75">
        <f t="shared" si="596"/>
        <v>380654.93333333335</v>
      </c>
      <c r="DA500" s="106">
        <f t="shared" si="597"/>
        <v>4.8804678029733468</v>
      </c>
      <c r="DB500" s="79">
        <f>DA500/(($C500/CU$3))</f>
        <v>0.86086949034808014</v>
      </c>
    </row>
    <row r="501" spans="1:106">
      <c r="A501" s="67">
        <v>8192</v>
      </c>
      <c r="B501" s="67">
        <f t="shared" si="525"/>
        <v>16.5</v>
      </c>
      <c r="C501" s="88">
        <f t="shared" si="599"/>
        <v>14.74</v>
      </c>
      <c r="D501" s="92"/>
      <c r="E501" s="70">
        <f t="shared" si="526"/>
        <v>6.3382530011413553E+29</v>
      </c>
      <c r="F501" s="67">
        <f t="shared" si="598"/>
        <v>99.000000000000043</v>
      </c>
      <c r="G501" s="71">
        <v>495</v>
      </c>
      <c r="H501" s="76">
        <f t="shared" si="527"/>
        <v>495</v>
      </c>
      <c r="I501" s="76">
        <f t="shared" si="528"/>
        <v>10</v>
      </c>
      <c r="J501" s="76">
        <v>1</v>
      </c>
      <c r="K501" s="67">
        <f t="shared" si="529"/>
        <v>1</v>
      </c>
      <c r="L501" s="75">
        <f>L500*J501</f>
        <v>7.1706954213457927E+26</v>
      </c>
      <c r="M501" s="75">
        <f t="shared" si="530"/>
        <v>3.5494942335661672E+29</v>
      </c>
      <c r="N501" s="75">
        <f t="shared" si="531"/>
        <v>6.3382530011413553E+30</v>
      </c>
      <c r="O501" s="75">
        <f t="shared" si="532"/>
        <v>3.1691265005706775E+31</v>
      </c>
      <c r="P501" s="75">
        <f t="shared" si="533"/>
        <v>380928</v>
      </c>
      <c r="Q501" s="106">
        <f t="shared" si="600"/>
        <v>17.856777850779405</v>
      </c>
      <c r="R501" s="79">
        <f>Q501/(($C501/K$3))</f>
        <v>1.2114503290895118</v>
      </c>
      <c r="S501" s="76">
        <f t="shared" si="534"/>
        <v>485</v>
      </c>
      <c r="T501" s="76">
        <f t="shared" si="535"/>
        <v>10</v>
      </c>
      <c r="U501" s="76">
        <v>1</v>
      </c>
      <c r="V501" s="67">
        <f t="shared" si="536"/>
        <v>1.05</v>
      </c>
      <c r="W501" s="75">
        <f>W500*U501</f>
        <v>7.1706954213457927E+26</v>
      </c>
      <c r="X501" s="75">
        <f t="shared" si="537"/>
        <v>3.651676643320345E+29</v>
      </c>
      <c r="Y501" s="75">
        <f t="shared" si="538"/>
        <v>1.584563250285338E+30</v>
      </c>
      <c r="Z501" s="75">
        <f t="shared" si="539"/>
        <v>3.1691265005706775E+31</v>
      </c>
      <c r="AA501" s="75">
        <f t="shared" si="540"/>
        <v>380928</v>
      </c>
      <c r="AB501" s="106">
        <f t="shared" si="541"/>
        <v>4.3392759136650954</v>
      </c>
      <c r="AC501" s="79">
        <f>AB501/(($C501/V$3))</f>
        <v>0.30910717159758144</v>
      </c>
      <c r="AD501" s="76">
        <f t="shared" si="542"/>
        <v>460</v>
      </c>
      <c r="AE501" s="76">
        <f t="shared" si="543"/>
        <v>10</v>
      </c>
      <c r="AF501" s="76">
        <v>15</v>
      </c>
      <c r="AG501" s="67">
        <f t="shared" si="544"/>
        <v>1.175</v>
      </c>
      <c r="AH501" s="75">
        <f>AH500*AF501</f>
        <v>4.7804636142305282E+25</v>
      </c>
      <c r="AI501" s="75">
        <f t="shared" si="545"/>
        <v>2.5838405834916004E+28</v>
      </c>
      <c r="AJ501" s="75">
        <f t="shared" si="546"/>
        <v>4.9517601571416724E+28</v>
      </c>
      <c r="AK501" s="75">
        <f t="shared" si="547"/>
        <v>3.1691265005706775E+31</v>
      </c>
      <c r="AL501" s="75">
        <f t="shared" si="548"/>
        <v>380928</v>
      </c>
      <c r="AM501" s="106">
        <f t="shared" si="549"/>
        <v>1.9164340821871644</v>
      </c>
      <c r="AN501" s="79">
        <f>AM501/(($C501/AG$3))</f>
        <v>0.15276865987584248</v>
      </c>
      <c r="AO501" s="76">
        <f t="shared" si="550"/>
        <v>430</v>
      </c>
      <c r="AP501" s="76">
        <f t="shared" si="551"/>
        <v>10</v>
      </c>
      <c r="AQ501" s="76">
        <v>1</v>
      </c>
      <c r="AR501" s="67">
        <f t="shared" si="552"/>
        <v>1.325</v>
      </c>
      <c r="AS501" s="75">
        <f>AS500*AQ501</f>
        <v>1.9918598392627201E+23</v>
      </c>
      <c r="AT501" s="75">
        <f t="shared" si="553"/>
        <v>1.1348621434199348E+26</v>
      </c>
      <c r="AU501" s="75">
        <f t="shared" si="554"/>
        <v>7.737125245533848E+26</v>
      </c>
      <c r="AV501" s="75">
        <f t="shared" si="555"/>
        <v>3.1691265005706775E+31</v>
      </c>
      <c r="AW501" s="75">
        <f t="shared" si="556"/>
        <v>380928</v>
      </c>
      <c r="AX501" s="106">
        <f t="shared" si="557"/>
        <v>6.8176785087022393</v>
      </c>
      <c r="AY501" s="79">
        <f>AX501/(($C501/AR$3))</f>
        <v>0.6128510192693668</v>
      </c>
      <c r="AZ501" s="76">
        <f t="shared" si="558"/>
        <v>393</v>
      </c>
      <c r="BA501" s="76">
        <f t="shared" si="559"/>
        <v>10</v>
      </c>
      <c r="BB501" s="76">
        <v>1</v>
      </c>
      <c r="BC501" s="67">
        <f t="shared" si="560"/>
        <v>1.51</v>
      </c>
      <c r="BD501" s="75">
        <f>BD500*BB501</f>
        <v>8.8527103967232E+20</v>
      </c>
      <c r="BE501" s="75">
        <f t="shared" si="561"/>
        <v>5.2534639307274487E+23</v>
      </c>
      <c r="BF501" s="75">
        <f t="shared" si="562"/>
        <v>4.580972231180257E+24</v>
      </c>
      <c r="BG501" s="75">
        <f t="shared" si="563"/>
        <v>3.1691265005706775E+31</v>
      </c>
      <c r="BH501" s="75">
        <f t="shared" si="564"/>
        <v>380928</v>
      </c>
      <c r="BI501" s="106">
        <f t="shared" si="565"/>
        <v>8.719908029416942</v>
      </c>
      <c r="BJ501" s="79">
        <f>BI501/(($C501/BC$3))</f>
        <v>0.89328772892941544</v>
      </c>
      <c r="BK501" s="76">
        <f t="shared" si="566"/>
        <v>343</v>
      </c>
      <c r="BL501" s="76">
        <f t="shared" si="567"/>
        <v>10</v>
      </c>
      <c r="BM501" s="76">
        <v>1</v>
      </c>
      <c r="BN501" s="67">
        <f t="shared" si="568"/>
        <v>1.76</v>
      </c>
      <c r="BO501" s="75">
        <f>BO500*BM501</f>
        <v>3.688629331968E+18</v>
      </c>
      <c r="BP501" s="75">
        <f t="shared" si="569"/>
        <v>2.2267517551224425E+21</v>
      </c>
      <c r="BQ501" s="75">
        <f t="shared" si="570"/>
        <v>4.4736056945119545E+21</v>
      </c>
      <c r="BR501" s="75">
        <f t="shared" si="571"/>
        <v>3.1691265005706775E+31</v>
      </c>
      <c r="BS501" s="75">
        <f t="shared" si="572"/>
        <v>380928</v>
      </c>
      <c r="BT501" s="106">
        <f t="shared" si="573"/>
        <v>2.009027582091639</v>
      </c>
      <c r="BU501" s="79">
        <f>BT501/(($C501/BN$3))</f>
        <v>0.23988389039900168</v>
      </c>
      <c r="BV501" s="76">
        <f t="shared" si="574"/>
        <v>288</v>
      </c>
      <c r="BW501" s="76">
        <f t="shared" si="575"/>
        <v>10</v>
      </c>
      <c r="BX501" s="76">
        <v>1</v>
      </c>
      <c r="BY501" s="67">
        <f t="shared" si="576"/>
        <v>2.0350000000000001</v>
      </c>
      <c r="BZ501" s="75">
        <f>BZ500*BX501</f>
        <v>1092927209472000</v>
      </c>
      <c r="CA501" s="75">
        <f t="shared" si="577"/>
        <v>6.4054277892734976E+17</v>
      </c>
      <c r="CB501" s="75">
        <f t="shared" si="578"/>
        <v>2.1843777805234074E+18</v>
      </c>
      <c r="CC501" s="75">
        <f t="shared" si="579"/>
        <v>3.1691265005706775E+31</v>
      </c>
      <c r="CD501" s="75">
        <f t="shared" si="580"/>
        <v>380928</v>
      </c>
      <c r="CE501" s="106">
        <f t="shared" si="581"/>
        <v>3.4101981200714762</v>
      </c>
      <c r="CF501" s="79">
        <f>CE501/(($C501/BY$3))</f>
        <v>0.47081093448747996</v>
      </c>
      <c r="CG501" s="76">
        <f t="shared" si="582"/>
        <v>238</v>
      </c>
      <c r="CH501" s="76">
        <f t="shared" si="583"/>
        <v>10</v>
      </c>
      <c r="CI501" s="76">
        <v>1</v>
      </c>
      <c r="CJ501" s="67">
        <f t="shared" si="584"/>
        <v>2.2850000000000001</v>
      </c>
      <c r="CK501" s="75">
        <f>CK500*CI501</f>
        <v>371743948800</v>
      </c>
      <c r="CL501" s="75">
        <f t="shared" si="585"/>
        <v>202165511675904</v>
      </c>
      <c r="CM501" s="75">
        <f t="shared" si="586"/>
        <v>2133181426292382.7</v>
      </c>
      <c r="CN501" s="75">
        <f t="shared" si="587"/>
        <v>3.1691265005706775E+31</v>
      </c>
      <c r="CO501" s="75">
        <f t="shared" si="588"/>
        <v>380928</v>
      </c>
      <c r="CP501" s="106">
        <f t="shared" si="589"/>
        <v>10.55165843376952</v>
      </c>
      <c r="CQ501" s="79">
        <f>CP501/(($C501/CJ$3))</f>
        <v>1.6357218128333348</v>
      </c>
      <c r="CR501" s="76">
        <f t="shared" si="590"/>
        <v>175</v>
      </c>
      <c r="CS501" s="76">
        <f t="shared" si="591"/>
        <v>10</v>
      </c>
      <c r="CT501" s="76">
        <v>1</v>
      </c>
      <c r="CU501" s="67">
        <f t="shared" si="592"/>
        <v>2.6</v>
      </c>
      <c r="CV501" s="75">
        <f>CV500*CT501</f>
        <v>135475200</v>
      </c>
      <c r="CW501" s="75">
        <f t="shared" si="593"/>
        <v>61641216000</v>
      </c>
      <c r="CX501" s="75">
        <f t="shared" si="594"/>
        <v>343597383680.00397</v>
      </c>
      <c r="CY501" s="75">
        <f t="shared" si="595"/>
        <v>3.1691265005706775E+31</v>
      </c>
      <c r="CZ501" s="75">
        <f t="shared" si="596"/>
        <v>380928</v>
      </c>
      <c r="DA501" s="106">
        <f t="shared" si="597"/>
        <v>5.5741499921092403</v>
      </c>
      <c r="DB501" s="79">
        <f>DA501/(($C501/CU$3))</f>
        <v>0.98322862818751855</v>
      </c>
    </row>
    <row r="502" spans="1:106">
      <c r="A502" s="67">
        <v>8192</v>
      </c>
      <c r="B502" s="67">
        <f t="shared" si="525"/>
        <v>16.533333333333335</v>
      </c>
      <c r="C502" s="88">
        <f t="shared" si="599"/>
        <v>14.74</v>
      </c>
      <c r="D502" s="92"/>
      <c r="E502" s="70">
        <f t="shared" si="526"/>
        <v>7.2807407959660985E+29</v>
      </c>
      <c r="F502" s="67">
        <f t="shared" si="598"/>
        <v>99.20000000000006</v>
      </c>
      <c r="G502" s="71">
        <v>496</v>
      </c>
      <c r="H502" s="76">
        <f t="shared" si="527"/>
        <v>496</v>
      </c>
      <c r="I502" s="76">
        <f t="shared" si="528"/>
        <v>10</v>
      </c>
      <c r="J502" s="76">
        <v>1</v>
      </c>
      <c r="K502" s="67">
        <f t="shared" si="529"/>
        <v>1</v>
      </c>
      <c r="L502" s="75">
        <f>L501*J502</f>
        <v>7.1706954213457927E+26</v>
      </c>
      <c r="M502" s="75">
        <f t="shared" si="530"/>
        <v>3.5566649289875131E+29</v>
      </c>
      <c r="N502" s="75">
        <f t="shared" si="531"/>
        <v>7.2807407959660982E+30</v>
      </c>
      <c r="O502" s="75">
        <f t="shared" si="532"/>
        <v>3.640370397983049E+31</v>
      </c>
      <c r="P502" s="75">
        <f t="shared" si="533"/>
        <v>381201.06666666665</v>
      </c>
      <c r="Q502" s="106">
        <f t="shared" si="600"/>
        <v>20.470696400514537</v>
      </c>
      <c r="R502" s="79">
        <f>Q502/(($C502/K$3))</f>
        <v>1.3887853731692359</v>
      </c>
      <c r="S502" s="76">
        <f t="shared" si="534"/>
        <v>486</v>
      </c>
      <c r="T502" s="76">
        <f t="shared" si="535"/>
        <v>10</v>
      </c>
      <c r="U502" s="76">
        <v>1</v>
      </c>
      <c r="V502" s="67">
        <f t="shared" si="536"/>
        <v>1.05</v>
      </c>
      <c r="W502" s="75">
        <f>W501*U502</f>
        <v>7.1706954213457927E+26</v>
      </c>
      <c r="X502" s="75">
        <f t="shared" si="537"/>
        <v>3.6592058735127584E+29</v>
      </c>
      <c r="Y502" s="75">
        <f t="shared" si="538"/>
        <v>1.8201851989915229E+30</v>
      </c>
      <c r="Z502" s="75">
        <f t="shared" si="539"/>
        <v>3.640370397983049E+31</v>
      </c>
      <c r="AA502" s="75">
        <f t="shared" si="540"/>
        <v>381201.06666666665</v>
      </c>
      <c r="AB502" s="106">
        <f t="shared" si="541"/>
        <v>4.9742628917573981</v>
      </c>
      <c r="AC502" s="79">
        <f>AB502/(($C502/V$3))</f>
        <v>0.35434030097322033</v>
      </c>
      <c r="AD502" s="76">
        <f t="shared" si="542"/>
        <v>461</v>
      </c>
      <c r="AE502" s="76">
        <f t="shared" si="543"/>
        <v>10</v>
      </c>
      <c r="AF502" s="76">
        <v>1</v>
      </c>
      <c r="AG502" s="67">
        <f t="shared" si="544"/>
        <v>1.175</v>
      </c>
      <c r="AH502" s="75">
        <f>AH501*AF502</f>
        <v>4.7804636142305282E+25</v>
      </c>
      <c r="AI502" s="75">
        <f t="shared" si="545"/>
        <v>2.5894576282383216E+28</v>
      </c>
      <c r="AJ502" s="75">
        <f t="shared" si="546"/>
        <v>5.6880787468485001E+28</v>
      </c>
      <c r="AK502" s="75">
        <f t="shared" si="547"/>
        <v>3.640370397983049E+31</v>
      </c>
      <c r="AL502" s="75">
        <f t="shared" si="548"/>
        <v>381201.06666666665</v>
      </c>
      <c r="AM502" s="106">
        <f t="shared" si="549"/>
        <v>2.1966293963721872</v>
      </c>
      <c r="AN502" s="79">
        <f>AM502/(($C502/AG$3))</f>
        <v>0.17510444645436365</v>
      </c>
      <c r="AO502" s="76">
        <f t="shared" si="550"/>
        <v>431</v>
      </c>
      <c r="AP502" s="76">
        <f t="shared" si="551"/>
        <v>10</v>
      </c>
      <c r="AQ502" s="76">
        <v>1</v>
      </c>
      <c r="AR502" s="67">
        <f t="shared" si="552"/>
        <v>1.325</v>
      </c>
      <c r="AS502" s="75">
        <f>AS501*AQ502</f>
        <v>1.9918598392627201E+23</v>
      </c>
      <c r="AT502" s="75">
        <f t="shared" si="553"/>
        <v>1.1375013577069577E+26</v>
      </c>
      <c r="AU502" s="75">
        <f t="shared" si="554"/>
        <v>8.8876230419507622E+26</v>
      </c>
      <c r="AV502" s="75">
        <f t="shared" si="555"/>
        <v>3.640370397983049E+31</v>
      </c>
      <c r="AW502" s="75">
        <f t="shared" si="556"/>
        <v>381201.06666666665</v>
      </c>
      <c r="AX502" s="106">
        <f t="shared" si="557"/>
        <v>7.8132856560865624</v>
      </c>
      <c r="AY502" s="79">
        <f>AX502/(($C502/AR$3))</f>
        <v>0.70234759120181112</v>
      </c>
      <c r="AZ502" s="76">
        <f t="shared" si="558"/>
        <v>394</v>
      </c>
      <c r="BA502" s="76">
        <f t="shared" si="559"/>
        <v>10</v>
      </c>
      <c r="BB502" s="76">
        <v>1</v>
      </c>
      <c r="BC502" s="67">
        <f t="shared" si="560"/>
        <v>1.51</v>
      </c>
      <c r="BD502" s="75">
        <f>BD501*BB502</f>
        <v>8.8527103967232E+20</v>
      </c>
      <c r="BE502" s="75">
        <f t="shared" si="561"/>
        <v>5.2668315234265003E+23</v>
      </c>
      <c r="BF502" s="75">
        <f t="shared" si="562"/>
        <v>5.2621552662438584E+24</v>
      </c>
      <c r="BG502" s="75">
        <f t="shared" si="563"/>
        <v>3.640370397983049E+31</v>
      </c>
      <c r="BH502" s="75">
        <f t="shared" si="564"/>
        <v>381201.06666666665</v>
      </c>
      <c r="BI502" s="106">
        <f t="shared" si="565"/>
        <v>9.9911213085859263</v>
      </c>
      <c r="BJ502" s="79">
        <f>BI502/(($C502/BC$3))</f>
        <v>1.0235137839867536</v>
      </c>
      <c r="BK502" s="76">
        <f t="shared" si="566"/>
        <v>344</v>
      </c>
      <c r="BL502" s="76">
        <f t="shared" si="567"/>
        <v>10</v>
      </c>
      <c r="BM502" s="76">
        <v>1</v>
      </c>
      <c r="BN502" s="67">
        <f t="shared" si="568"/>
        <v>1.76</v>
      </c>
      <c r="BO502" s="75">
        <f>BO501*BM502</f>
        <v>3.688629331968E+18</v>
      </c>
      <c r="BP502" s="75">
        <f t="shared" si="569"/>
        <v>2.2332437427467059E+21</v>
      </c>
      <c r="BQ502" s="75">
        <f t="shared" si="570"/>
        <v>5.1388235021912501E+21</v>
      </c>
      <c r="BR502" s="75">
        <f t="shared" si="571"/>
        <v>3.640370397983049E+31</v>
      </c>
      <c r="BS502" s="75">
        <f t="shared" si="572"/>
        <v>381201.06666666665</v>
      </c>
      <c r="BT502" s="106">
        <f t="shared" si="573"/>
        <v>2.3010580546263708</v>
      </c>
      <c r="BU502" s="79">
        <f>BT502/(($C502/BN$3))</f>
        <v>0.27475320055240249</v>
      </c>
      <c r="BV502" s="76">
        <f t="shared" si="574"/>
        <v>289</v>
      </c>
      <c r="BW502" s="76">
        <f t="shared" si="575"/>
        <v>10</v>
      </c>
      <c r="BX502" s="76">
        <v>1</v>
      </c>
      <c r="BY502" s="67">
        <f t="shared" si="576"/>
        <v>2.0350000000000001</v>
      </c>
      <c r="BZ502" s="75">
        <f>BZ501*BX502</f>
        <v>1092927209472000</v>
      </c>
      <c r="CA502" s="75">
        <f t="shared" si="577"/>
        <v>6.4276688579862528E+17</v>
      </c>
      <c r="CB502" s="75">
        <f t="shared" si="578"/>
        <v>2.5091911631793126E+18</v>
      </c>
      <c r="CC502" s="75">
        <f t="shared" si="579"/>
        <v>3.640370397983049E+31</v>
      </c>
      <c r="CD502" s="75">
        <f t="shared" si="580"/>
        <v>381201.06666666665</v>
      </c>
      <c r="CE502" s="106">
        <f t="shared" si="581"/>
        <v>3.9037343376233387</v>
      </c>
      <c r="CF502" s="79">
        <f>CE502/(($C502/BY$3))</f>
        <v>0.53894839735844602</v>
      </c>
      <c r="CG502" s="76">
        <f t="shared" si="582"/>
        <v>239</v>
      </c>
      <c r="CH502" s="76">
        <f t="shared" si="583"/>
        <v>10</v>
      </c>
      <c r="CI502" s="76">
        <v>1</v>
      </c>
      <c r="CJ502" s="67">
        <f t="shared" si="584"/>
        <v>2.2850000000000001</v>
      </c>
      <c r="CK502" s="75">
        <f>CK501*CI502</f>
        <v>371743948800</v>
      </c>
      <c r="CL502" s="75">
        <f t="shared" si="585"/>
        <v>203014946598912</v>
      </c>
      <c r="CM502" s="75">
        <f t="shared" si="586"/>
        <v>2450381995292289</v>
      </c>
      <c r="CN502" s="75">
        <f t="shared" si="587"/>
        <v>3.640370397983049E+31</v>
      </c>
      <c r="CO502" s="75">
        <f t="shared" si="588"/>
        <v>381201.06666666665</v>
      </c>
      <c r="CP502" s="106">
        <f t="shared" si="589"/>
        <v>12.069958573707405</v>
      </c>
      <c r="CQ502" s="79">
        <f>CP502/(($C502/CJ$3))</f>
        <v>1.8710892361547777</v>
      </c>
      <c r="CR502" s="76">
        <f t="shared" si="590"/>
        <v>176</v>
      </c>
      <c r="CS502" s="76">
        <f t="shared" si="591"/>
        <v>10</v>
      </c>
      <c r="CT502" s="76">
        <v>1</v>
      </c>
      <c r="CU502" s="67">
        <f t="shared" si="592"/>
        <v>2.6</v>
      </c>
      <c r="CV502" s="75">
        <f>CV501*CT502</f>
        <v>135475200</v>
      </c>
      <c r="CW502" s="75">
        <f t="shared" si="593"/>
        <v>61993451520</v>
      </c>
      <c r="CX502" s="75">
        <f t="shared" si="594"/>
        <v>394689749414.50568</v>
      </c>
      <c r="CY502" s="75">
        <f t="shared" si="595"/>
        <v>3.640370397983049E+31</v>
      </c>
      <c r="CZ502" s="75">
        <f t="shared" si="596"/>
        <v>381201.06666666665</v>
      </c>
      <c r="DA502" s="106">
        <f t="shared" si="597"/>
        <v>6.3666361484514695</v>
      </c>
      <c r="DB502" s="79">
        <f>DA502/(($C502/CU$3))</f>
        <v>1.1230158742180338</v>
      </c>
    </row>
    <row r="503" spans="1:106">
      <c r="A503" s="67">
        <v>8192</v>
      </c>
      <c r="B503" s="67">
        <f t="shared" si="525"/>
        <v>16.566666666666666</v>
      </c>
      <c r="C503" s="88">
        <f t="shared" si="599"/>
        <v>14.74</v>
      </c>
      <c r="D503" s="92"/>
      <c r="E503" s="70">
        <f t="shared" si="526"/>
        <v>8.3633749754860601E+29</v>
      </c>
      <c r="F503" s="67">
        <f t="shared" si="598"/>
        <v>99.400000000000048</v>
      </c>
      <c r="G503" s="71">
        <v>497</v>
      </c>
      <c r="H503" s="76">
        <f t="shared" si="527"/>
        <v>497</v>
      </c>
      <c r="I503" s="76">
        <f t="shared" si="528"/>
        <v>10</v>
      </c>
      <c r="J503" s="76">
        <v>1</v>
      </c>
      <c r="K503" s="67">
        <f t="shared" si="529"/>
        <v>1</v>
      </c>
      <c r="L503" s="75">
        <f>L502*J503</f>
        <v>7.1706954213457927E+26</v>
      </c>
      <c r="M503" s="75">
        <f t="shared" si="530"/>
        <v>3.5638356244088589E+29</v>
      </c>
      <c r="N503" s="75">
        <f t="shared" si="531"/>
        <v>8.3633749754860596E+30</v>
      </c>
      <c r="O503" s="75">
        <f t="shared" si="532"/>
        <v>4.18168748774303E+31</v>
      </c>
      <c r="P503" s="75">
        <f t="shared" si="533"/>
        <v>381474.1333333333</v>
      </c>
      <c r="Q503" s="106">
        <f t="shared" si="600"/>
        <v>23.467342091214743</v>
      </c>
      <c r="R503" s="79">
        <f>Q503/(($C503/K$3))</f>
        <v>1.5920856235559526</v>
      </c>
      <c r="S503" s="76">
        <f t="shared" si="534"/>
        <v>487</v>
      </c>
      <c r="T503" s="76">
        <f t="shared" si="535"/>
        <v>10</v>
      </c>
      <c r="U503" s="76">
        <v>1</v>
      </c>
      <c r="V503" s="67">
        <f t="shared" si="536"/>
        <v>1.05</v>
      </c>
      <c r="W503" s="75">
        <f>W502*U503</f>
        <v>7.1706954213457927E+26</v>
      </c>
      <c r="X503" s="75">
        <f t="shared" si="537"/>
        <v>3.6667351037051712E+29</v>
      </c>
      <c r="Y503" s="75">
        <f t="shared" si="538"/>
        <v>2.0908437438715138E+30</v>
      </c>
      <c r="Z503" s="75">
        <f t="shared" si="539"/>
        <v>4.18168748774303E+31</v>
      </c>
      <c r="AA503" s="75">
        <f t="shared" si="540"/>
        <v>381474.1333333333</v>
      </c>
      <c r="AB503" s="106">
        <f t="shared" si="541"/>
        <v>5.7021946901993354</v>
      </c>
      <c r="AC503" s="79">
        <f>AB503/(($C503/V$3))</f>
        <v>0.40619433003455241</v>
      </c>
      <c r="AD503" s="76">
        <f t="shared" si="542"/>
        <v>462</v>
      </c>
      <c r="AE503" s="76">
        <f t="shared" si="543"/>
        <v>10</v>
      </c>
      <c r="AF503" s="76">
        <v>1</v>
      </c>
      <c r="AG503" s="67">
        <f t="shared" si="544"/>
        <v>1.175</v>
      </c>
      <c r="AH503" s="75">
        <f>AH502*AF503</f>
        <v>4.7804636142305282E+25</v>
      </c>
      <c r="AI503" s="75">
        <f t="shared" si="545"/>
        <v>2.5950746729850424E+28</v>
      </c>
      <c r="AJ503" s="75">
        <f t="shared" si="546"/>
        <v>6.5338866995984682E+28</v>
      </c>
      <c r="AK503" s="75">
        <f t="shared" si="547"/>
        <v>4.18168748774303E+31</v>
      </c>
      <c r="AL503" s="75">
        <f t="shared" si="548"/>
        <v>381474.1333333333</v>
      </c>
      <c r="AM503" s="106">
        <f t="shared" si="549"/>
        <v>2.5178029625185006</v>
      </c>
      <c r="AN503" s="79">
        <f>AM503/(($C503/AG$3))</f>
        <v>0.2007068168900433</v>
      </c>
      <c r="AO503" s="76">
        <f t="shared" si="550"/>
        <v>432</v>
      </c>
      <c r="AP503" s="76">
        <f t="shared" si="551"/>
        <v>10</v>
      </c>
      <c r="AQ503" s="76">
        <v>1</v>
      </c>
      <c r="AR503" s="67">
        <f t="shared" si="552"/>
        <v>1.325</v>
      </c>
      <c r="AS503" s="75">
        <f>AS502*AQ503</f>
        <v>1.9918598392627201E+23</v>
      </c>
      <c r="AT503" s="75">
        <f t="shared" si="553"/>
        <v>1.140140571993981E+26</v>
      </c>
      <c r="AU503" s="75">
        <f t="shared" si="554"/>
        <v>1.0209197968122586E+27</v>
      </c>
      <c r="AV503" s="75">
        <f t="shared" si="555"/>
        <v>4.18168748774303E+31</v>
      </c>
      <c r="AW503" s="75">
        <f t="shared" si="556"/>
        <v>381474.1333333333</v>
      </c>
      <c r="AX503" s="106">
        <f t="shared" si="557"/>
        <v>8.9543326664253478</v>
      </c>
      <c r="AY503" s="79">
        <f>AX503/(($C503/AR$3))</f>
        <v>0.80491796356944267</v>
      </c>
      <c r="AZ503" s="76">
        <f t="shared" si="558"/>
        <v>395</v>
      </c>
      <c r="BA503" s="76">
        <f t="shared" si="559"/>
        <v>10</v>
      </c>
      <c r="BB503" s="76">
        <v>1</v>
      </c>
      <c r="BC503" s="67">
        <f t="shared" si="560"/>
        <v>1.51</v>
      </c>
      <c r="BD503" s="75">
        <f>BD502*BB503</f>
        <v>8.8527103967232E+20</v>
      </c>
      <c r="BE503" s="75">
        <f t="shared" si="561"/>
        <v>5.2801991161255527E+23</v>
      </c>
      <c r="BF503" s="75">
        <f t="shared" si="562"/>
        <v>6.0446290980733059E+24</v>
      </c>
      <c r="BG503" s="75">
        <f t="shared" si="563"/>
        <v>4.18168748774303E+31</v>
      </c>
      <c r="BH503" s="75">
        <f t="shared" si="564"/>
        <v>381474.1333333333</v>
      </c>
      <c r="BI503" s="106">
        <f t="shared" si="565"/>
        <v>11.44772946083266</v>
      </c>
      <c r="BJ503" s="79">
        <f>BI503/(($C503/BC$3))</f>
        <v>1.172732122514065</v>
      </c>
      <c r="BK503" s="76">
        <f t="shared" si="566"/>
        <v>345</v>
      </c>
      <c r="BL503" s="76">
        <f t="shared" si="567"/>
        <v>10</v>
      </c>
      <c r="BM503" s="76">
        <v>1</v>
      </c>
      <c r="BN503" s="67">
        <f t="shared" si="568"/>
        <v>1.76</v>
      </c>
      <c r="BO503" s="75">
        <f>BO502*BM503</f>
        <v>3.688629331968E+18</v>
      </c>
      <c r="BP503" s="75">
        <f t="shared" si="569"/>
        <v>2.2397357303709693E+21</v>
      </c>
      <c r="BQ503" s="75">
        <f t="shared" si="570"/>
        <v>5.9029581035871928E+21</v>
      </c>
      <c r="BR503" s="75">
        <f t="shared" si="571"/>
        <v>4.18168748774303E+31</v>
      </c>
      <c r="BS503" s="75">
        <f t="shared" si="572"/>
        <v>381474.1333333333</v>
      </c>
      <c r="BT503" s="106">
        <f t="shared" si="573"/>
        <v>2.6355600902118397</v>
      </c>
      <c r="BU503" s="79">
        <f>BT503/(($C503/BN$3))</f>
        <v>0.31469374211484652</v>
      </c>
      <c r="BV503" s="76">
        <f t="shared" si="574"/>
        <v>290</v>
      </c>
      <c r="BW503" s="76">
        <f t="shared" si="575"/>
        <v>10</v>
      </c>
      <c r="BX503" s="76">
        <v>1</v>
      </c>
      <c r="BY503" s="67">
        <f t="shared" si="576"/>
        <v>2.0350000000000001</v>
      </c>
      <c r="BZ503" s="75">
        <f>BZ502*BX503</f>
        <v>1092927209472000</v>
      </c>
      <c r="CA503" s="75">
        <f t="shared" si="577"/>
        <v>6.449909926699008E+17</v>
      </c>
      <c r="CB503" s="75">
        <f t="shared" si="578"/>
        <v>2.8823037615171732E+18</v>
      </c>
      <c r="CC503" s="75">
        <f t="shared" si="579"/>
        <v>4.18168748774303E+31</v>
      </c>
      <c r="CD503" s="75">
        <f t="shared" si="580"/>
        <v>381474.1333333333</v>
      </c>
      <c r="CE503" s="106">
        <f t="shared" si="581"/>
        <v>4.4687504077941504</v>
      </c>
      <c r="CF503" s="79">
        <f>CE503/(($C503/BY$3))</f>
        <v>0.61695434734471477</v>
      </c>
      <c r="CG503" s="76">
        <f t="shared" si="582"/>
        <v>240</v>
      </c>
      <c r="CH503" s="76">
        <f t="shared" si="583"/>
        <v>10</v>
      </c>
      <c r="CI503" s="76">
        <v>14</v>
      </c>
      <c r="CJ503" s="67">
        <f t="shared" si="584"/>
        <v>2.2850000000000001</v>
      </c>
      <c r="CK503" s="75">
        <f>CK502*CI503</f>
        <v>5204415283200</v>
      </c>
      <c r="CL503" s="75">
        <f t="shared" si="585"/>
        <v>2854101341306880</v>
      </c>
      <c r="CM503" s="75">
        <f t="shared" si="586"/>
        <v>2814749767106605.5</v>
      </c>
      <c r="CN503" s="75">
        <f t="shared" si="587"/>
        <v>4.18168748774303E+31</v>
      </c>
      <c r="CO503" s="75">
        <f t="shared" si="588"/>
        <v>381474.1333333333</v>
      </c>
      <c r="CP503" s="106">
        <f t="shared" si="589"/>
        <v>0.98621227157187918</v>
      </c>
      <c r="CQ503" s="79">
        <f>CP503/(($C503/CJ$3))</f>
        <v>0.15288297425656339</v>
      </c>
      <c r="CR503" s="76">
        <f t="shared" si="590"/>
        <v>177</v>
      </c>
      <c r="CS503" s="76">
        <f t="shared" si="591"/>
        <v>10</v>
      </c>
      <c r="CT503" s="76">
        <v>1</v>
      </c>
      <c r="CU503" s="67">
        <f t="shared" si="592"/>
        <v>2.6</v>
      </c>
      <c r="CV503" s="75">
        <f>CV502*CT503</f>
        <v>135475200</v>
      </c>
      <c r="CW503" s="75">
        <f t="shared" si="593"/>
        <v>62345687040</v>
      </c>
      <c r="CX503" s="75">
        <f t="shared" si="594"/>
        <v>453379465886.63477</v>
      </c>
      <c r="CY503" s="75">
        <f t="shared" si="595"/>
        <v>4.18168748774303E+31</v>
      </c>
      <c r="CZ503" s="75">
        <f t="shared" si="596"/>
        <v>381474.1333333333</v>
      </c>
      <c r="DA503" s="106">
        <f t="shared" si="597"/>
        <v>7.272026140248542</v>
      </c>
      <c r="DB503" s="79">
        <f>DA503/(($C503/CU$3))</f>
        <v>1.2827183151048989</v>
      </c>
    </row>
    <row r="504" spans="1:106">
      <c r="A504" s="67">
        <v>8192</v>
      </c>
      <c r="B504" s="67">
        <f t="shared" si="525"/>
        <v>16.600000000000001</v>
      </c>
      <c r="C504" s="88">
        <f t="shared" si="599"/>
        <v>14.74</v>
      </c>
      <c r="D504" s="92"/>
      <c r="E504" s="70">
        <f t="shared" si="526"/>
        <v>9.6069950765642059E+29</v>
      </c>
      <c r="F504" s="67">
        <f t="shared" si="598"/>
        <v>99.600000000000037</v>
      </c>
      <c r="G504" s="71">
        <v>498</v>
      </c>
      <c r="H504" s="76">
        <f t="shared" si="527"/>
        <v>498</v>
      </c>
      <c r="I504" s="76">
        <f t="shared" si="528"/>
        <v>10</v>
      </c>
      <c r="J504" s="76">
        <v>1</v>
      </c>
      <c r="K504" s="67">
        <f t="shared" si="529"/>
        <v>1</v>
      </c>
      <c r="L504" s="75">
        <f>L503*J504</f>
        <v>7.1706954213457927E+26</v>
      </c>
      <c r="M504" s="75">
        <f t="shared" si="530"/>
        <v>3.5710063198302048E+29</v>
      </c>
      <c r="N504" s="75">
        <f t="shared" si="531"/>
        <v>9.6069950765642059E+30</v>
      </c>
      <c r="O504" s="75">
        <f t="shared" si="532"/>
        <v>4.8034975382821029E+31</v>
      </c>
      <c r="P504" s="75">
        <f t="shared" si="533"/>
        <v>381747.20000000001</v>
      </c>
      <c r="Q504" s="106">
        <f t="shared" si="600"/>
        <v>26.902766940555296</v>
      </c>
      <c r="R504" s="79">
        <f>Q504/(($C504/K$3))</f>
        <v>1.825153795153005</v>
      </c>
      <c r="S504" s="76">
        <f t="shared" si="534"/>
        <v>488</v>
      </c>
      <c r="T504" s="76">
        <f t="shared" si="535"/>
        <v>10</v>
      </c>
      <c r="U504" s="76">
        <v>1</v>
      </c>
      <c r="V504" s="67">
        <f t="shared" si="536"/>
        <v>1.05</v>
      </c>
      <c r="W504" s="75">
        <f>W503*U504</f>
        <v>7.1706954213457927E+26</v>
      </c>
      <c r="X504" s="75">
        <f t="shared" si="537"/>
        <v>3.6742643338975846E+29</v>
      </c>
      <c r="Y504" s="75">
        <f t="shared" si="538"/>
        <v>2.4017487691410501E+30</v>
      </c>
      <c r="Z504" s="75">
        <f t="shared" si="539"/>
        <v>4.8034975382821029E+31</v>
      </c>
      <c r="AA504" s="75">
        <f t="shared" si="540"/>
        <v>381747.20000000001</v>
      </c>
      <c r="AB504" s="106">
        <f t="shared" si="541"/>
        <v>6.5366793210365568</v>
      </c>
      <c r="AC504" s="79">
        <f>AB504/(($C504/V$3))</f>
        <v>0.46563862191915772</v>
      </c>
      <c r="AD504" s="76">
        <f t="shared" si="542"/>
        <v>463</v>
      </c>
      <c r="AE504" s="76">
        <f t="shared" si="543"/>
        <v>10</v>
      </c>
      <c r="AF504" s="76">
        <v>1</v>
      </c>
      <c r="AG504" s="67">
        <f t="shared" si="544"/>
        <v>1.175</v>
      </c>
      <c r="AH504" s="75">
        <f>AH503*AF504</f>
        <v>4.7804636142305282E+25</v>
      </c>
      <c r="AI504" s="75">
        <f t="shared" si="545"/>
        <v>2.6006917177317632E+28</v>
      </c>
      <c r="AJ504" s="75">
        <f t="shared" si="546"/>
        <v>7.5054649035657674E+28</v>
      </c>
      <c r="AK504" s="75">
        <f t="shared" si="547"/>
        <v>4.8034975382821029E+31</v>
      </c>
      <c r="AL504" s="75">
        <f t="shared" si="548"/>
        <v>381747.20000000001</v>
      </c>
      <c r="AM504" s="106">
        <f t="shared" si="549"/>
        <v>2.8859494773612706</v>
      </c>
      <c r="AN504" s="79">
        <f>AM504/(($C504/AG$3))</f>
        <v>0.2300536387991515</v>
      </c>
      <c r="AO504" s="76">
        <f t="shared" si="550"/>
        <v>433</v>
      </c>
      <c r="AP504" s="76">
        <f t="shared" si="551"/>
        <v>10</v>
      </c>
      <c r="AQ504" s="76">
        <v>1</v>
      </c>
      <c r="AR504" s="67">
        <f t="shared" si="552"/>
        <v>1.325</v>
      </c>
      <c r="AS504" s="75">
        <f>AS503*AQ504</f>
        <v>1.9918598392627201E+23</v>
      </c>
      <c r="AT504" s="75">
        <f t="shared" si="553"/>
        <v>1.1427797862810041E+26</v>
      </c>
      <c r="AU504" s="75">
        <f t="shared" si="554"/>
        <v>1.1727288911821488E+27</v>
      </c>
      <c r="AV504" s="75">
        <f t="shared" si="555"/>
        <v>4.8034975382821029E+31</v>
      </c>
      <c r="AW504" s="75">
        <f t="shared" si="556"/>
        <v>381747.20000000001</v>
      </c>
      <c r="AX504" s="106">
        <f t="shared" si="557"/>
        <v>10.262072406781094</v>
      </c>
      <c r="AY504" s="79">
        <f>AX504/(($C504/AR$3))</f>
        <v>0.92247258744809701</v>
      </c>
      <c r="AZ504" s="76">
        <f t="shared" si="558"/>
        <v>396</v>
      </c>
      <c r="BA504" s="76">
        <f t="shared" si="559"/>
        <v>10</v>
      </c>
      <c r="BB504" s="76">
        <v>1</v>
      </c>
      <c r="BC504" s="67">
        <f t="shared" si="560"/>
        <v>1.51</v>
      </c>
      <c r="BD504" s="75">
        <f>BD503*BB504</f>
        <v>8.8527103967232E+20</v>
      </c>
      <c r="BE504" s="75">
        <f t="shared" si="561"/>
        <v>5.2935667088246044E+23</v>
      </c>
      <c r="BF504" s="75">
        <f t="shared" si="562"/>
        <v>6.9434555015240169E+24</v>
      </c>
      <c r="BG504" s="75">
        <f t="shared" si="563"/>
        <v>4.8034975382821029E+31</v>
      </c>
      <c r="BH504" s="75">
        <f t="shared" si="564"/>
        <v>381747.20000000001</v>
      </c>
      <c r="BI504" s="106">
        <f t="shared" si="565"/>
        <v>13.116780959705252</v>
      </c>
      <c r="BJ504" s="79">
        <f>BI504/(($C504/BC$3))</f>
        <v>1.343713653266956</v>
      </c>
      <c r="BK504" s="76">
        <f t="shared" si="566"/>
        <v>346</v>
      </c>
      <c r="BL504" s="76">
        <f t="shared" si="567"/>
        <v>10</v>
      </c>
      <c r="BM504" s="76">
        <v>1</v>
      </c>
      <c r="BN504" s="67">
        <f t="shared" si="568"/>
        <v>1.76</v>
      </c>
      <c r="BO504" s="75">
        <f>BO503*BM504</f>
        <v>3.688629331968E+18</v>
      </c>
      <c r="BP504" s="75">
        <f t="shared" si="569"/>
        <v>2.2462277179952333E+21</v>
      </c>
      <c r="BQ504" s="75">
        <f t="shared" si="570"/>
        <v>6.7807182632070257E+21</v>
      </c>
      <c r="BR504" s="75">
        <f t="shared" si="571"/>
        <v>4.8034975382821029E+31</v>
      </c>
      <c r="BS504" s="75">
        <f t="shared" si="572"/>
        <v>381747.20000000001</v>
      </c>
      <c r="BT504" s="106">
        <f t="shared" si="573"/>
        <v>3.0187136454975465</v>
      </c>
      <c r="BU504" s="79">
        <f>BT504/(($C504/BN$3))</f>
        <v>0.36044342035791599</v>
      </c>
      <c r="BV504" s="76">
        <f t="shared" si="574"/>
        <v>291</v>
      </c>
      <c r="BW504" s="76">
        <f t="shared" si="575"/>
        <v>10</v>
      </c>
      <c r="BX504" s="76">
        <v>1</v>
      </c>
      <c r="BY504" s="67">
        <f t="shared" si="576"/>
        <v>2.0350000000000001</v>
      </c>
      <c r="BZ504" s="75">
        <f>BZ503*BX504</f>
        <v>1092927209472000</v>
      </c>
      <c r="CA504" s="75">
        <f t="shared" si="577"/>
        <v>6.4721509954117632E+17</v>
      </c>
      <c r="CB504" s="75">
        <f t="shared" si="578"/>
        <v>3.3108975894565437E+18</v>
      </c>
      <c r="CC504" s="75">
        <f t="shared" si="579"/>
        <v>4.8034975382821029E+31</v>
      </c>
      <c r="CD504" s="75">
        <f t="shared" si="580"/>
        <v>381747.20000000001</v>
      </c>
      <c r="CE504" s="106">
        <f t="shared" si="581"/>
        <v>5.1156062208741808</v>
      </c>
      <c r="CF504" s="79">
        <f>CE504/(($C504/BY$3))</f>
        <v>0.70625906780725634</v>
      </c>
      <c r="CG504" s="76">
        <f t="shared" si="582"/>
        <v>241</v>
      </c>
      <c r="CH504" s="76">
        <f t="shared" si="583"/>
        <v>10</v>
      </c>
      <c r="CI504" s="76">
        <v>1</v>
      </c>
      <c r="CJ504" s="67">
        <f t="shared" si="584"/>
        <v>2.2850000000000001</v>
      </c>
      <c r="CK504" s="75">
        <f>CK503*CI504</f>
        <v>5204415283200</v>
      </c>
      <c r="CL504" s="75">
        <f t="shared" si="585"/>
        <v>2865993430228992</v>
      </c>
      <c r="CM504" s="75">
        <f t="shared" si="586"/>
        <v>3233298427203645</v>
      </c>
      <c r="CN504" s="75">
        <f t="shared" si="587"/>
        <v>4.8034975382821029E+31</v>
      </c>
      <c r="CO504" s="75">
        <f t="shared" si="588"/>
        <v>381747.20000000001</v>
      </c>
      <c r="CP504" s="106">
        <f t="shared" si="589"/>
        <v>1.1281597484141146</v>
      </c>
      <c r="CQ504" s="79">
        <f>CP504/(($C504/CJ$3))</f>
        <v>0.17488772219309714</v>
      </c>
      <c r="CR504" s="76">
        <f t="shared" si="590"/>
        <v>178</v>
      </c>
      <c r="CS504" s="76">
        <f t="shared" si="591"/>
        <v>10</v>
      </c>
      <c r="CT504" s="76">
        <v>1</v>
      </c>
      <c r="CU504" s="67">
        <f t="shared" si="592"/>
        <v>2.6</v>
      </c>
      <c r="CV504" s="75">
        <f>CV503*CT504</f>
        <v>135475200</v>
      </c>
      <c r="CW504" s="75">
        <f t="shared" si="593"/>
        <v>62697922560</v>
      </c>
      <c r="CX504" s="75">
        <f t="shared" si="594"/>
        <v>520796246653.41174</v>
      </c>
      <c r="CY504" s="75">
        <f t="shared" si="595"/>
        <v>4.8034975382821029E+31</v>
      </c>
      <c r="CZ504" s="75">
        <f t="shared" si="596"/>
        <v>381747.20000000001</v>
      </c>
      <c r="DA504" s="106">
        <f t="shared" si="597"/>
        <v>8.3064354509517546</v>
      </c>
      <c r="DB504" s="79">
        <f>DA504/(($C504/CU$3))</f>
        <v>1.4651785734378941</v>
      </c>
    </row>
    <row r="505" spans="1:106">
      <c r="A505" s="67">
        <v>8192</v>
      </c>
      <c r="B505" s="67">
        <f t="shared" si="525"/>
        <v>16.633333333333333</v>
      </c>
      <c r="C505" s="88">
        <f t="shared" si="599"/>
        <v>14.74</v>
      </c>
      <c r="D505" s="92"/>
      <c r="E505" s="70">
        <f t="shared" si="526"/>
        <v>1.1035539440913918E+30</v>
      </c>
      <c r="F505" s="67">
        <f t="shared" si="598"/>
        <v>99.800000000000054</v>
      </c>
      <c r="G505" s="71">
        <v>499</v>
      </c>
      <c r="H505" s="76">
        <f t="shared" si="527"/>
        <v>499</v>
      </c>
      <c r="I505" s="76">
        <f t="shared" si="528"/>
        <v>10</v>
      </c>
      <c r="J505" s="76">
        <v>1</v>
      </c>
      <c r="K505" s="67">
        <f t="shared" si="529"/>
        <v>1</v>
      </c>
      <c r="L505" s="75">
        <f>L504*J505</f>
        <v>7.1706954213457927E+26</v>
      </c>
      <c r="M505" s="75">
        <f t="shared" si="530"/>
        <v>3.5781770152515506E+29</v>
      </c>
      <c r="N505" s="75">
        <f t="shared" si="531"/>
        <v>1.1035539440913919E+31</v>
      </c>
      <c r="O505" s="75">
        <f t="shared" si="532"/>
        <v>5.5177697204569594E+31</v>
      </c>
      <c r="P505" s="75">
        <f t="shared" si="533"/>
        <v>382020.26666666666</v>
      </c>
      <c r="Q505" s="106">
        <f t="shared" si="600"/>
        <v>30.841233940848245</v>
      </c>
      <c r="R505" s="79">
        <f>Q505/(($C505/K$3))</f>
        <v>2.092349656773965</v>
      </c>
      <c r="S505" s="76">
        <f t="shared" si="534"/>
        <v>489</v>
      </c>
      <c r="T505" s="76">
        <f t="shared" si="535"/>
        <v>10</v>
      </c>
      <c r="U505" s="76">
        <v>1</v>
      </c>
      <c r="V505" s="67">
        <f t="shared" si="536"/>
        <v>1.05</v>
      </c>
      <c r="W505" s="75">
        <f>W504*U505</f>
        <v>7.1706954213457927E+26</v>
      </c>
      <c r="X505" s="75">
        <f t="shared" si="537"/>
        <v>3.6817935640899974E+29</v>
      </c>
      <c r="Y505" s="75">
        <f t="shared" si="538"/>
        <v>2.758884860228478E+30</v>
      </c>
      <c r="Z505" s="75">
        <f t="shared" si="539"/>
        <v>5.5177697204569594E+31</v>
      </c>
      <c r="AA505" s="75">
        <f t="shared" si="540"/>
        <v>382020.26666666666</v>
      </c>
      <c r="AB505" s="106">
        <f t="shared" si="541"/>
        <v>7.4933176241519446</v>
      </c>
      <c r="AC505" s="79">
        <f>AB505/(($C505/V$3))</f>
        <v>0.53378449832832708</v>
      </c>
      <c r="AD505" s="76">
        <f t="shared" si="542"/>
        <v>464</v>
      </c>
      <c r="AE505" s="76">
        <f t="shared" si="543"/>
        <v>10</v>
      </c>
      <c r="AF505" s="76">
        <v>1</v>
      </c>
      <c r="AG505" s="67">
        <f t="shared" si="544"/>
        <v>1.175</v>
      </c>
      <c r="AH505" s="75">
        <f>AH504*AF505</f>
        <v>4.7804636142305282E+25</v>
      </c>
      <c r="AI505" s="75">
        <f t="shared" si="545"/>
        <v>2.6063087624784844E+28</v>
      </c>
      <c r="AJ505" s="75">
        <f t="shared" si="546"/>
        <v>8.621515188213978E+28</v>
      </c>
      <c r="AK505" s="75">
        <f t="shared" si="547"/>
        <v>5.5177697204569594E+31</v>
      </c>
      <c r="AL505" s="75">
        <f t="shared" si="548"/>
        <v>382020.26666666666</v>
      </c>
      <c r="AM505" s="106">
        <f t="shared" si="549"/>
        <v>3.3079408366088208</v>
      </c>
      <c r="AN505" s="79">
        <f>AM505/(($C505/AG$3))</f>
        <v>0.26369270576766379</v>
      </c>
      <c r="AO505" s="76">
        <f t="shared" si="550"/>
        <v>434</v>
      </c>
      <c r="AP505" s="76">
        <f t="shared" si="551"/>
        <v>10</v>
      </c>
      <c r="AQ505" s="76">
        <v>1</v>
      </c>
      <c r="AR505" s="67">
        <f t="shared" si="552"/>
        <v>1.325</v>
      </c>
      <c r="AS505" s="75">
        <f>AS504*AQ505</f>
        <v>1.9918598392627201E+23</v>
      </c>
      <c r="AT505" s="75">
        <f t="shared" si="553"/>
        <v>1.1454190005680272E+26</v>
      </c>
      <c r="AU505" s="75">
        <f t="shared" si="554"/>
        <v>1.3471117481584313E+27</v>
      </c>
      <c r="AV505" s="75">
        <f t="shared" si="555"/>
        <v>5.5177697204569594E+31</v>
      </c>
      <c r="AW505" s="75">
        <f t="shared" si="556"/>
        <v>382020.26666666666</v>
      </c>
      <c r="AX505" s="106">
        <f t="shared" si="557"/>
        <v>11.760864343007949</v>
      </c>
      <c r="AY505" s="79">
        <f>AX505/(($C505/AR$3))</f>
        <v>1.0572011705892492</v>
      </c>
      <c r="AZ505" s="76">
        <f t="shared" si="558"/>
        <v>397</v>
      </c>
      <c r="BA505" s="76">
        <f t="shared" si="559"/>
        <v>10</v>
      </c>
      <c r="BB505" s="76">
        <v>1</v>
      </c>
      <c r="BC505" s="67">
        <f t="shared" si="560"/>
        <v>1.51</v>
      </c>
      <c r="BD505" s="75">
        <f>BD504*BB505</f>
        <v>8.8527103967232E+20</v>
      </c>
      <c r="BE505" s="75">
        <f t="shared" si="561"/>
        <v>5.306934301523656E+23</v>
      </c>
      <c r="BF505" s="75">
        <f t="shared" si="562"/>
        <v>7.975935912595751E+24</v>
      </c>
      <c r="BG505" s="75">
        <f t="shared" si="563"/>
        <v>5.5177697204569594E+31</v>
      </c>
      <c r="BH505" s="75">
        <f t="shared" si="564"/>
        <v>382020.26666666666</v>
      </c>
      <c r="BI505" s="106">
        <f t="shared" si="565"/>
        <v>15.02927200418857</v>
      </c>
      <c r="BJ505" s="79">
        <f>BI505/(($C505/BC$3))</f>
        <v>1.53963369920792</v>
      </c>
      <c r="BK505" s="76">
        <f t="shared" si="566"/>
        <v>347</v>
      </c>
      <c r="BL505" s="76">
        <f t="shared" si="567"/>
        <v>10</v>
      </c>
      <c r="BM505" s="76">
        <v>1</v>
      </c>
      <c r="BN505" s="67">
        <f t="shared" si="568"/>
        <v>1.76</v>
      </c>
      <c r="BO505" s="75">
        <f>BO504*BM505</f>
        <v>3.688629331968E+18</v>
      </c>
      <c r="BP505" s="75">
        <f t="shared" si="569"/>
        <v>2.2527197056194972E+21</v>
      </c>
      <c r="BQ505" s="75">
        <f t="shared" si="570"/>
        <v>7.7889999146442618E+21</v>
      </c>
      <c r="BR505" s="75">
        <f t="shared" si="571"/>
        <v>5.5177697204569594E+31</v>
      </c>
      <c r="BS505" s="75">
        <f t="shared" si="572"/>
        <v>382020.26666666666</v>
      </c>
      <c r="BT505" s="106">
        <f t="shared" si="573"/>
        <v>3.4575983400039951</v>
      </c>
      <c r="BU505" s="79">
        <f>BT505/(($C505/BN$3))</f>
        <v>0.41284756298555164</v>
      </c>
      <c r="BV505" s="76">
        <f t="shared" si="574"/>
        <v>292</v>
      </c>
      <c r="BW505" s="76">
        <f t="shared" si="575"/>
        <v>10</v>
      </c>
      <c r="BX505" s="76">
        <v>1</v>
      </c>
      <c r="BY505" s="67">
        <f t="shared" si="576"/>
        <v>2.0350000000000001</v>
      </c>
      <c r="BZ505" s="75">
        <f>BZ504*BX505</f>
        <v>1092927209472000</v>
      </c>
      <c r="CA505" s="75">
        <f t="shared" si="577"/>
        <v>6.4943920641245184E+17</v>
      </c>
      <c r="CB505" s="75">
        <f t="shared" si="578"/>
        <v>3.8032226145723802E+18</v>
      </c>
      <c r="CC505" s="75">
        <f t="shared" si="579"/>
        <v>5.5177697204569594E+31</v>
      </c>
      <c r="CD505" s="75">
        <f t="shared" si="580"/>
        <v>382020.26666666666</v>
      </c>
      <c r="CE505" s="106">
        <f t="shared" si="581"/>
        <v>5.8561641752145688</v>
      </c>
      <c r="CF505" s="79">
        <f>CE505/(($C505/BY$3))</f>
        <v>0.80850027792141432</v>
      </c>
      <c r="CG505" s="76">
        <f t="shared" si="582"/>
        <v>242</v>
      </c>
      <c r="CH505" s="76">
        <f t="shared" si="583"/>
        <v>10</v>
      </c>
      <c r="CI505" s="76">
        <v>1</v>
      </c>
      <c r="CJ505" s="67">
        <f t="shared" si="584"/>
        <v>2.2850000000000001</v>
      </c>
      <c r="CK505" s="75">
        <f>CK504*CI505</f>
        <v>5204415283200</v>
      </c>
      <c r="CL505" s="75">
        <f t="shared" si="585"/>
        <v>2877885519151104</v>
      </c>
      <c r="CM505" s="75">
        <f t="shared" si="586"/>
        <v>3714084584543328</v>
      </c>
      <c r="CN505" s="75">
        <f t="shared" si="587"/>
        <v>5.5177697204569594E+31</v>
      </c>
      <c r="CO505" s="75">
        <f t="shared" si="588"/>
        <v>382020.26666666666</v>
      </c>
      <c r="CP505" s="106">
        <f t="shared" si="589"/>
        <v>1.2905602254946122</v>
      </c>
      <c r="CQ505" s="79">
        <f>CP505/(($C505/CJ$3))</f>
        <v>0.20006310144200742</v>
      </c>
      <c r="CR505" s="76">
        <f t="shared" si="590"/>
        <v>179</v>
      </c>
      <c r="CS505" s="76">
        <f t="shared" si="591"/>
        <v>10</v>
      </c>
      <c r="CT505" s="76">
        <v>1</v>
      </c>
      <c r="CU505" s="67">
        <f t="shared" si="592"/>
        <v>2.6</v>
      </c>
      <c r="CV505" s="75">
        <f>CV504*CT505</f>
        <v>135475200</v>
      </c>
      <c r="CW505" s="75">
        <f t="shared" si="593"/>
        <v>63050158080</v>
      </c>
      <c r="CX505" s="75">
        <f t="shared" si="594"/>
        <v>598237791819.40417</v>
      </c>
      <c r="CY505" s="75">
        <f t="shared" si="595"/>
        <v>5.5177697204569594E+31</v>
      </c>
      <c r="CZ505" s="75">
        <f t="shared" si="596"/>
        <v>382020.26666666666</v>
      </c>
      <c r="DA505" s="106">
        <f t="shared" si="597"/>
        <v>9.4882837733783543</v>
      </c>
      <c r="DB505" s="79">
        <f>DA505/(($C505/CU$3))</f>
        <v>1.6736457130789497</v>
      </c>
    </row>
    <row r="506" spans="1:106">
      <c r="A506" s="67">
        <v>8192</v>
      </c>
      <c r="B506" s="67">
        <f t="shared" si="525"/>
        <v>16.666666666666668</v>
      </c>
      <c r="C506" s="88">
        <f t="shared" si="599"/>
        <v>14.74</v>
      </c>
      <c r="D506" s="92"/>
      <c r="E506" s="70">
        <f t="shared" si="526"/>
        <v>1.2676506002282719E+30</v>
      </c>
      <c r="F506" s="67">
        <f t="shared" si="598"/>
        <v>100.00000000000004</v>
      </c>
      <c r="G506" s="71">
        <v>500</v>
      </c>
      <c r="H506" s="76">
        <f t="shared" si="527"/>
        <v>500</v>
      </c>
      <c r="I506" s="76">
        <f t="shared" si="528"/>
        <v>10</v>
      </c>
      <c r="J506" s="76">
        <v>16</v>
      </c>
      <c r="K506" s="67">
        <f t="shared" si="529"/>
        <v>1</v>
      </c>
      <c r="L506" s="75">
        <f>L505*J506</f>
        <v>1.1473112674153268E+28</v>
      </c>
      <c r="M506" s="75">
        <f t="shared" si="530"/>
        <v>5.7365563370766343E+30</v>
      </c>
      <c r="N506" s="75">
        <f t="shared" si="531"/>
        <v>1.267650600228272E+31</v>
      </c>
      <c r="O506" s="75">
        <f t="shared" si="532"/>
        <v>6.3382530011413596E+31</v>
      </c>
      <c r="P506" s="75">
        <f t="shared" si="533"/>
        <v>382293.33333333337</v>
      </c>
      <c r="Q506" s="106">
        <f t="shared" si="600"/>
        <v>2.2097762590339527</v>
      </c>
      <c r="R506" s="79">
        <f>Q506/(($C506/K$3))</f>
        <v>0.14991697822482719</v>
      </c>
      <c r="S506" s="76">
        <f t="shared" si="534"/>
        <v>490</v>
      </c>
      <c r="T506" s="76">
        <f t="shared" si="535"/>
        <v>10</v>
      </c>
      <c r="U506" s="76">
        <v>1</v>
      </c>
      <c r="V506" s="67">
        <f t="shared" si="536"/>
        <v>1.05</v>
      </c>
      <c r="W506" s="75">
        <f>W505*U506</f>
        <v>7.1706954213457927E+26</v>
      </c>
      <c r="X506" s="75">
        <f t="shared" si="537"/>
        <v>3.6893227942824108E+29</v>
      </c>
      <c r="Y506" s="75">
        <f t="shared" si="538"/>
        <v>3.1691265005706776E+30</v>
      </c>
      <c r="Z506" s="75">
        <f t="shared" si="539"/>
        <v>6.3382530011413596E+31</v>
      </c>
      <c r="AA506" s="75">
        <f t="shared" si="540"/>
        <v>382293.33333333337</v>
      </c>
      <c r="AB506" s="106">
        <f t="shared" si="541"/>
        <v>8.5899951760309072</v>
      </c>
      <c r="AC506" s="79">
        <f>AB506/(($C506/V$3))</f>
        <v>0.61190603357072271</v>
      </c>
      <c r="AD506" s="76">
        <f t="shared" si="542"/>
        <v>465</v>
      </c>
      <c r="AE506" s="76">
        <f t="shared" si="543"/>
        <v>10</v>
      </c>
      <c r="AF506" s="76">
        <v>1</v>
      </c>
      <c r="AG506" s="67">
        <f t="shared" si="544"/>
        <v>1.175</v>
      </c>
      <c r="AH506" s="75">
        <f>AH505*AF506</f>
        <v>4.7804636142305282E+25</v>
      </c>
      <c r="AI506" s="75">
        <f t="shared" si="545"/>
        <v>2.6119258072252051E+28</v>
      </c>
      <c r="AJ506" s="75">
        <f t="shared" si="546"/>
        <v>9.9035203142833501E+28</v>
      </c>
      <c r="AK506" s="75">
        <f t="shared" si="547"/>
        <v>6.3382530011413596E+31</v>
      </c>
      <c r="AL506" s="75">
        <f t="shared" si="548"/>
        <v>382293.33333333337</v>
      </c>
      <c r="AM506" s="106">
        <f t="shared" si="549"/>
        <v>3.7916545281982619</v>
      </c>
      <c r="AN506" s="79">
        <f>AM506/(($C506/AG$3))</f>
        <v>0.30225197222747341</v>
      </c>
      <c r="AO506" s="76">
        <f t="shared" si="550"/>
        <v>435</v>
      </c>
      <c r="AP506" s="76">
        <f t="shared" si="551"/>
        <v>10</v>
      </c>
      <c r="AQ506" s="76">
        <v>1</v>
      </c>
      <c r="AR506" s="67">
        <f t="shared" si="552"/>
        <v>1.325</v>
      </c>
      <c r="AS506" s="75">
        <f>AS505*AQ506</f>
        <v>1.9918598392627201E+23</v>
      </c>
      <c r="AT506" s="75">
        <f t="shared" si="553"/>
        <v>1.1480582148550503E+26</v>
      </c>
      <c r="AU506" s="75">
        <f t="shared" si="554"/>
        <v>1.5474250491067704E+27</v>
      </c>
      <c r="AV506" s="75">
        <f t="shared" si="555"/>
        <v>6.3382530011413596E+31</v>
      </c>
      <c r="AW506" s="75">
        <f t="shared" si="556"/>
        <v>382293.33333333337</v>
      </c>
      <c r="AX506" s="106">
        <f t="shared" si="557"/>
        <v>13.478628775825124</v>
      </c>
      <c r="AY506" s="79">
        <f>AX506/(($C506/AR$3))</f>
        <v>1.2116135093601281</v>
      </c>
      <c r="AZ506" s="76">
        <f t="shared" si="558"/>
        <v>398</v>
      </c>
      <c r="BA506" s="76">
        <f t="shared" si="559"/>
        <v>10</v>
      </c>
      <c r="BB506" s="76">
        <v>1</v>
      </c>
      <c r="BC506" s="67">
        <f t="shared" si="560"/>
        <v>1.51</v>
      </c>
      <c r="BD506" s="75">
        <f>BD505*BB506</f>
        <v>8.8527103967232E+20</v>
      </c>
      <c r="BE506" s="75">
        <f t="shared" si="561"/>
        <v>5.320301894222709E+23</v>
      </c>
      <c r="BF506" s="75">
        <f t="shared" si="562"/>
        <v>9.1619444623605151E+24</v>
      </c>
      <c r="BG506" s="75">
        <f t="shared" si="563"/>
        <v>6.3382530011413596E+31</v>
      </c>
      <c r="BH506" s="75">
        <f t="shared" si="564"/>
        <v>382293.33333333337</v>
      </c>
      <c r="BI506" s="106">
        <f t="shared" si="565"/>
        <v>17.22072289226562</v>
      </c>
      <c r="BJ506" s="79">
        <f>BI506/(($C506/BC$3))</f>
        <v>1.7641310425590968</v>
      </c>
      <c r="BK506" s="76">
        <f t="shared" si="566"/>
        <v>348</v>
      </c>
      <c r="BL506" s="76">
        <f t="shared" si="567"/>
        <v>10</v>
      </c>
      <c r="BM506" s="76">
        <v>1</v>
      </c>
      <c r="BN506" s="67">
        <f t="shared" si="568"/>
        <v>1.76</v>
      </c>
      <c r="BO506" s="75">
        <f>BO505*BM506</f>
        <v>3.688629331968E+18</v>
      </c>
      <c r="BP506" s="75">
        <f t="shared" si="569"/>
        <v>2.2592116932437606E+21</v>
      </c>
      <c r="BQ506" s="75">
        <f t="shared" si="570"/>
        <v>8.9472113890239122E+21</v>
      </c>
      <c r="BR506" s="75">
        <f t="shared" si="571"/>
        <v>6.3382530011413596E+31</v>
      </c>
      <c r="BS506" s="75">
        <f t="shared" si="572"/>
        <v>382293.33333333337</v>
      </c>
      <c r="BT506" s="106">
        <f t="shared" si="573"/>
        <v>3.9603244865369689</v>
      </c>
      <c r="BU506" s="79">
        <f>BT506/(($C506/BN$3))</f>
        <v>0.47287456555665303</v>
      </c>
      <c r="BV506" s="76">
        <f t="shared" si="574"/>
        <v>293</v>
      </c>
      <c r="BW506" s="76">
        <f t="shared" si="575"/>
        <v>10</v>
      </c>
      <c r="BX506" s="76">
        <v>1</v>
      </c>
      <c r="BY506" s="67">
        <f t="shared" si="576"/>
        <v>2.0350000000000001</v>
      </c>
      <c r="BZ506" s="75">
        <f>BZ505*BX506</f>
        <v>1092927209472000</v>
      </c>
      <c r="CA506" s="75">
        <f t="shared" si="577"/>
        <v>6.5166331328372736E+17</v>
      </c>
      <c r="CB506" s="75">
        <f t="shared" si="578"/>
        <v>4.3687555610468152E+18</v>
      </c>
      <c r="CC506" s="75">
        <f t="shared" si="579"/>
        <v>6.3382530011413596E+31</v>
      </c>
      <c r="CD506" s="75">
        <f t="shared" si="580"/>
        <v>382293.33333333337</v>
      </c>
      <c r="CE506" s="106">
        <f t="shared" si="581"/>
        <v>6.704007225806043</v>
      </c>
      <c r="CF506" s="79">
        <f>CE506/(($C506/BY$3))</f>
        <v>0.92555323639859555</v>
      </c>
      <c r="CG506" s="76">
        <f t="shared" si="582"/>
        <v>243</v>
      </c>
      <c r="CH506" s="76">
        <f t="shared" si="583"/>
        <v>10</v>
      </c>
      <c r="CI506" s="76">
        <v>1</v>
      </c>
      <c r="CJ506" s="67">
        <f t="shared" si="584"/>
        <v>2.2850000000000001</v>
      </c>
      <c r="CK506" s="75">
        <f>CK505*CI506</f>
        <v>5204415283200</v>
      </c>
      <c r="CL506" s="75">
        <f t="shared" si="585"/>
        <v>2889777608073216</v>
      </c>
      <c r="CM506" s="75">
        <f t="shared" si="586"/>
        <v>4266362852584767.5</v>
      </c>
      <c r="CN506" s="75">
        <f t="shared" si="587"/>
        <v>6.3382530011413596E+31</v>
      </c>
      <c r="CO506" s="75">
        <f t="shared" si="588"/>
        <v>382293.33333333337</v>
      </c>
      <c r="CP506" s="106">
        <f t="shared" si="589"/>
        <v>1.4763637314739253</v>
      </c>
      <c r="CQ506" s="79">
        <f>CP506/(($C506/CJ$3))</f>
        <v>0.22886642648696875</v>
      </c>
      <c r="CR506" s="76">
        <f t="shared" si="590"/>
        <v>180</v>
      </c>
      <c r="CS506" s="76">
        <f t="shared" si="591"/>
        <v>10</v>
      </c>
      <c r="CT506" s="76">
        <v>14</v>
      </c>
      <c r="CU506" s="67">
        <f t="shared" si="592"/>
        <v>2.6</v>
      </c>
      <c r="CV506" s="75">
        <f>CV505*CT506</f>
        <v>1896652800</v>
      </c>
      <c r="CW506" s="75">
        <f t="shared" si="593"/>
        <v>887633510400</v>
      </c>
      <c r="CX506" s="75">
        <f t="shared" si="594"/>
        <v>687194767360.0083</v>
      </c>
      <c r="CY506" s="75">
        <f t="shared" si="595"/>
        <v>6.3382530011413596E+31</v>
      </c>
      <c r="CZ506" s="75">
        <f t="shared" si="596"/>
        <v>382293.33333333337</v>
      </c>
      <c r="DA506" s="106">
        <f t="shared" si="597"/>
        <v>0.77418749890406158</v>
      </c>
      <c r="DB506" s="79">
        <f>DA506/(($C506/CU$3))</f>
        <v>0.13655953169271098</v>
      </c>
    </row>
    <row r="507" spans="1:106">
      <c r="A507" s="67">
        <v>8192</v>
      </c>
      <c r="B507" s="67">
        <f t="shared" si="525"/>
        <v>16.7</v>
      </c>
      <c r="C507" s="88">
        <f t="shared" si="599"/>
        <v>14.74</v>
      </c>
      <c r="D507" s="92"/>
      <c r="E507" s="70">
        <f t="shared" si="526"/>
        <v>1.4561481591932197E+30</v>
      </c>
      <c r="F507" s="67">
        <f t="shared" si="598"/>
        <v>100.20000000000006</v>
      </c>
      <c r="G507" s="71">
        <v>501</v>
      </c>
      <c r="H507" s="76">
        <f t="shared" si="527"/>
        <v>501</v>
      </c>
      <c r="I507" s="76">
        <f t="shared" si="528"/>
        <v>10</v>
      </c>
      <c r="J507" s="76">
        <v>1</v>
      </c>
      <c r="K507" s="67">
        <f t="shared" si="529"/>
        <v>1</v>
      </c>
      <c r="L507" s="75">
        <f>L506*J507</f>
        <v>1.1473112674153268E+28</v>
      </c>
      <c r="M507" s="75">
        <f t="shared" si="530"/>
        <v>5.7480294497507877E+30</v>
      </c>
      <c r="N507" s="75">
        <f t="shared" si="531"/>
        <v>1.4561481591932196E+31</v>
      </c>
      <c r="O507" s="75">
        <f t="shared" si="532"/>
        <v>7.280740795966098E+31</v>
      </c>
      <c r="P507" s="75">
        <f t="shared" si="533"/>
        <v>382566.40000000002</v>
      </c>
      <c r="Q507" s="106">
        <f t="shared" si="600"/>
        <v>2.5332997541554918</v>
      </c>
      <c r="R507" s="79">
        <f>Q507/(($C507/K$3))</f>
        <v>0.17186565496305914</v>
      </c>
      <c r="S507" s="76">
        <f t="shared" si="534"/>
        <v>491</v>
      </c>
      <c r="T507" s="76">
        <f t="shared" si="535"/>
        <v>10</v>
      </c>
      <c r="U507" s="76">
        <v>1</v>
      </c>
      <c r="V507" s="67">
        <f t="shared" si="536"/>
        <v>1.05</v>
      </c>
      <c r="W507" s="75">
        <f>W506*U507</f>
        <v>7.1706954213457927E+26</v>
      </c>
      <c r="X507" s="75">
        <f t="shared" si="537"/>
        <v>3.6968520244748243E+29</v>
      </c>
      <c r="Y507" s="75">
        <f t="shared" si="538"/>
        <v>3.640370397983048E+30</v>
      </c>
      <c r="Z507" s="75">
        <f t="shared" si="539"/>
        <v>7.280740795966098E+31</v>
      </c>
      <c r="AA507" s="75">
        <f t="shared" si="540"/>
        <v>382566.40000000002</v>
      </c>
      <c r="AB507" s="106">
        <f t="shared" si="541"/>
        <v>9.8472169669820637</v>
      </c>
      <c r="AC507" s="79">
        <f>AB507/(($C507/V$3))</f>
        <v>0.70146389520564223</v>
      </c>
      <c r="AD507" s="76">
        <f t="shared" si="542"/>
        <v>466</v>
      </c>
      <c r="AE507" s="76">
        <f t="shared" si="543"/>
        <v>10</v>
      </c>
      <c r="AF507" s="76">
        <v>1</v>
      </c>
      <c r="AG507" s="67">
        <f t="shared" si="544"/>
        <v>1.175</v>
      </c>
      <c r="AH507" s="75">
        <f>AH506*AF507</f>
        <v>4.7804636142305282E+25</v>
      </c>
      <c r="AI507" s="75">
        <f t="shared" si="545"/>
        <v>2.6175428519719259E+28</v>
      </c>
      <c r="AJ507" s="75">
        <f t="shared" si="546"/>
        <v>1.1376157493697002E+29</v>
      </c>
      <c r="AK507" s="75">
        <f t="shared" si="547"/>
        <v>7.280740795966098E+31</v>
      </c>
      <c r="AL507" s="75">
        <f t="shared" si="548"/>
        <v>382566.40000000002</v>
      </c>
      <c r="AM507" s="106">
        <f t="shared" si="549"/>
        <v>4.346120822865144</v>
      </c>
      <c r="AN507" s="79">
        <f>AM507/(($C507/AG$3))</f>
        <v>0.34645128676163806</v>
      </c>
      <c r="AO507" s="76">
        <f t="shared" si="550"/>
        <v>436</v>
      </c>
      <c r="AP507" s="76">
        <f t="shared" si="551"/>
        <v>10</v>
      </c>
      <c r="AQ507" s="76">
        <v>1</v>
      </c>
      <c r="AR507" s="67">
        <f t="shared" si="552"/>
        <v>1.325</v>
      </c>
      <c r="AS507" s="75">
        <f>AS506*AQ507</f>
        <v>1.9918598392627201E+23</v>
      </c>
      <c r="AT507" s="75">
        <f t="shared" si="553"/>
        <v>1.1506974291420733E+26</v>
      </c>
      <c r="AU507" s="75">
        <f t="shared" si="554"/>
        <v>1.7775246083901533E+27</v>
      </c>
      <c r="AV507" s="75">
        <f t="shared" si="555"/>
        <v>7.280740795966098E+31</v>
      </c>
      <c r="AW507" s="75">
        <f t="shared" si="556"/>
        <v>382566.40000000002</v>
      </c>
      <c r="AX507" s="106">
        <f t="shared" si="557"/>
        <v>15.447367512721604</v>
      </c>
      <c r="AY507" s="79">
        <f>AX507/(($C507/AR$3))</f>
        <v>1.3885862926971591</v>
      </c>
      <c r="AZ507" s="76">
        <f t="shared" si="558"/>
        <v>399</v>
      </c>
      <c r="BA507" s="76">
        <f t="shared" si="559"/>
        <v>10</v>
      </c>
      <c r="BB507" s="76">
        <v>1</v>
      </c>
      <c r="BC507" s="67">
        <f t="shared" si="560"/>
        <v>1.51</v>
      </c>
      <c r="BD507" s="75">
        <f>BD506*BB507</f>
        <v>8.8527103967232E+20</v>
      </c>
      <c r="BE507" s="75">
        <f t="shared" si="561"/>
        <v>5.3336694869217607E+23</v>
      </c>
      <c r="BF507" s="75">
        <f t="shared" si="562"/>
        <v>1.0524310532487719E+25</v>
      </c>
      <c r="BG507" s="75">
        <f t="shared" si="563"/>
        <v>7.280740795966098E+31</v>
      </c>
      <c r="BH507" s="75">
        <f t="shared" si="564"/>
        <v>382566.40000000002</v>
      </c>
      <c r="BI507" s="106">
        <f t="shared" si="565"/>
        <v>19.731838574350153</v>
      </c>
      <c r="BJ507" s="79">
        <f>BI507/(($C507/BC$3))</f>
        <v>2.0213755934374986</v>
      </c>
      <c r="BK507" s="76">
        <f t="shared" si="566"/>
        <v>349</v>
      </c>
      <c r="BL507" s="76">
        <f t="shared" si="567"/>
        <v>10</v>
      </c>
      <c r="BM507" s="76">
        <v>1</v>
      </c>
      <c r="BN507" s="67">
        <f t="shared" si="568"/>
        <v>1.76</v>
      </c>
      <c r="BO507" s="75">
        <f>BO506*BM507</f>
        <v>3.688629331968E+18</v>
      </c>
      <c r="BP507" s="75">
        <f t="shared" si="569"/>
        <v>2.2657036808680241E+21</v>
      </c>
      <c r="BQ507" s="75">
        <f t="shared" si="570"/>
        <v>1.0277647004382504E+22</v>
      </c>
      <c r="BR507" s="75">
        <f t="shared" si="571"/>
        <v>7.280740795966098E+31</v>
      </c>
      <c r="BS507" s="75">
        <f t="shared" si="572"/>
        <v>382566.40000000002</v>
      </c>
      <c r="BT507" s="106">
        <f t="shared" si="573"/>
        <v>4.5361832137047102</v>
      </c>
      <c r="BU507" s="79">
        <f>BT507/(($C507/BN$3))</f>
        <v>0.54163381656175646</v>
      </c>
      <c r="BV507" s="76">
        <f t="shared" si="574"/>
        <v>294</v>
      </c>
      <c r="BW507" s="76">
        <f t="shared" si="575"/>
        <v>10</v>
      </c>
      <c r="BX507" s="76">
        <v>1</v>
      </c>
      <c r="BY507" s="67">
        <f t="shared" si="576"/>
        <v>2.0350000000000001</v>
      </c>
      <c r="BZ507" s="75">
        <f>BZ506*BX507</f>
        <v>1092927209472000</v>
      </c>
      <c r="CA507" s="75">
        <f t="shared" si="577"/>
        <v>6.5388742015500288E+17</v>
      </c>
      <c r="CB507" s="75">
        <f t="shared" si="578"/>
        <v>5.0183823263586263E+18</v>
      </c>
      <c r="CC507" s="75">
        <f t="shared" si="579"/>
        <v>7.280740795966098E+31</v>
      </c>
      <c r="CD507" s="75">
        <f t="shared" si="580"/>
        <v>382566.40000000002</v>
      </c>
      <c r="CE507" s="106">
        <f t="shared" si="581"/>
        <v>7.674688595735681</v>
      </c>
      <c r="CF507" s="79">
        <f>CE507/(($C507/BY$3))</f>
        <v>1.0595652165754486</v>
      </c>
      <c r="CG507" s="76">
        <f t="shared" si="582"/>
        <v>244</v>
      </c>
      <c r="CH507" s="76">
        <f t="shared" si="583"/>
        <v>10</v>
      </c>
      <c r="CI507" s="76">
        <v>1</v>
      </c>
      <c r="CJ507" s="67">
        <f t="shared" si="584"/>
        <v>2.2850000000000001</v>
      </c>
      <c r="CK507" s="75">
        <f>CK506*CI507</f>
        <v>5204415283200</v>
      </c>
      <c r="CL507" s="75">
        <f t="shared" si="585"/>
        <v>2901669696995328</v>
      </c>
      <c r="CM507" s="75">
        <f t="shared" si="586"/>
        <v>4900763990584581</v>
      </c>
      <c r="CN507" s="75">
        <f t="shared" si="587"/>
        <v>7.280740795966098E+31</v>
      </c>
      <c r="CO507" s="75">
        <f t="shared" si="588"/>
        <v>382566.40000000002</v>
      </c>
      <c r="CP507" s="106">
        <f t="shared" si="589"/>
        <v>1.6889461938618686</v>
      </c>
      <c r="CQ507" s="79">
        <f>CP507/(($C507/CJ$3))</f>
        <v>0.26182103480151764</v>
      </c>
      <c r="CR507" s="76">
        <f t="shared" si="590"/>
        <v>181</v>
      </c>
      <c r="CS507" s="76">
        <f t="shared" si="591"/>
        <v>10</v>
      </c>
      <c r="CT507" s="76">
        <v>1</v>
      </c>
      <c r="CU507" s="67">
        <f t="shared" si="592"/>
        <v>2.6</v>
      </c>
      <c r="CV507" s="75">
        <f>CV506*CT507</f>
        <v>1896652800</v>
      </c>
      <c r="CW507" s="75">
        <f t="shared" si="593"/>
        <v>892564807680</v>
      </c>
      <c r="CX507" s="75">
        <f t="shared" si="594"/>
        <v>789379498829.01172</v>
      </c>
      <c r="CY507" s="75">
        <f t="shared" si="595"/>
        <v>7.280740795966098E+31</v>
      </c>
      <c r="CZ507" s="75">
        <f t="shared" si="596"/>
        <v>382566.40000000002</v>
      </c>
      <c r="DA507" s="106">
        <f t="shared" si="597"/>
        <v>0.88439460309980988</v>
      </c>
      <c r="DB507" s="79">
        <f>DA507/(($C507/CU$3))</f>
        <v>0.15599904803660147</v>
      </c>
    </row>
    <row r="508" spans="1:106">
      <c r="A508" s="67">
        <v>8192</v>
      </c>
      <c r="B508" s="67">
        <f t="shared" si="525"/>
        <v>16.733333333333334</v>
      </c>
      <c r="C508" s="88">
        <f t="shared" si="599"/>
        <v>14.74</v>
      </c>
      <c r="D508" s="92"/>
      <c r="E508" s="70">
        <f t="shared" si="526"/>
        <v>1.6726749950972123E+30</v>
      </c>
      <c r="F508" s="67">
        <f t="shared" si="598"/>
        <v>100.40000000000005</v>
      </c>
      <c r="G508" s="71">
        <v>502</v>
      </c>
      <c r="H508" s="76">
        <f t="shared" si="527"/>
        <v>502</v>
      </c>
      <c r="I508" s="76">
        <f t="shared" si="528"/>
        <v>10</v>
      </c>
      <c r="J508" s="76">
        <v>1</v>
      </c>
      <c r="K508" s="67">
        <f t="shared" si="529"/>
        <v>1</v>
      </c>
      <c r="L508" s="75">
        <f>L507*J508</f>
        <v>1.1473112674153268E+28</v>
      </c>
      <c r="M508" s="75">
        <f t="shared" si="530"/>
        <v>5.759502562424941E+30</v>
      </c>
      <c r="N508" s="75">
        <f t="shared" si="531"/>
        <v>1.6726749950972124E+31</v>
      </c>
      <c r="O508" s="75">
        <f t="shared" si="532"/>
        <v>8.3633749754860618E+31</v>
      </c>
      <c r="P508" s="75">
        <f t="shared" si="533"/>
        <v>382839.46666666667</v>
      </c>
      <c r="Q508" s="106">
        <f t="shared" si="600"/>
        <v>2.904200453021347</v>
      </c>
      <c r="R508" s="79">
        <f>Q508/(($C508/K$3))</f>
        <v>0.19702852462831391</v>
      </c>
      <c r="S508" s="76">
        <f t="shared" si="534"/>
        <v>492</v>
      </c>
      <c r="T508" s="76">
        <f t="shared" si="535"/>
        <v>10</v>
      </c>
      <c r="U508" s="76">
        <v>1</v>
      </c>
      <c r="V508" s="67">
        <f t="shared" si="536"/>
        <v>1.05</v>
      </c>
      <c r="W508" s="75">
        <f>W507*U508</f>
        <v>7.1706954213457927E+26</v>
      </c>
      <c r="X508" s="75">
        <f t="shared" si="537"/>
        <v>3.7043812546672363E+29</v>
      </c>
      <c r="Y508" s="75">
        <f t="shared" si="538"/>
        <v>4.1816874877430287E+30</v>
      </c>
      <c r="Z508" s="75">
        <f t="shared" si="539"/>
        <v>8.3633749754860618E+31</v>
      </c>
      <c r="AA508" s="75">
        <f t="shared" si="540"/>
        <v>382839.46666666667</v>
      </c>
      <c r="AB508" s="106">
        <f t="shared" si="541"/>
        <v>11.288491114337713</v>
      </c>
      <c r="AC508" s="79">
        <f>AB508/(($C508/V$3))</f>
        <v>0.80413267775132968</v>
      </c>
      <c r="AD508" s="76">
        <f t="shared" si="542"/>
        <v>467</v>
      </c>
      <c r="AE508" s="76">
        <f t="shared" si="543"/>
        <v>10</v>
      </c>
      <c r="AF508" s="76">
        <v>1</v>
      </c>
      <c r="AG508" s="67">
        <f t="shared" si="544"/>
        <v>1.175</v>
      </c>
      <c r="AH508" s="75">
        <f>AH507*AF508</f>
        <v>4.7804636142305282E+25</v>
      </c>
      <c r="AI508" s="75">
        <f t="shared" si="545"/>
        <v>2.6231598967186462E+28</v>
      </c>
      <c r="AJ508" s="75">
        <f t="shared" si="546"/>
        <v>1.306777339919694E+29</v>
      </c>
      <c r="AK508" s="75">
        <f t="shared" si="547"/>
        <v>8.3633749754860618E+31</v>
      </c>
      <c r="AL508" s="75">
        <f t="shared" si="548"/>
        <v>382839.46666666667</v>
      </c>
      <c r="AM508" s="106">
        <f t="shared" si="549"/>
        <v>4.9816915147047007</v>
      </c>
      <c r="AN508" s="79">
        <f>AM508/(($C508/AG$3))</f>
        <v>0.39711584326852267</v>
      </c>
      <c r="AO508" s="76">
        <f t="shared" si="550"/>
        <v>437</v>
      </c>
      <c r="AP508" s="76">
        <f t="shared" si="551"/>
        <v>10</v>
      </c>
      <c r="AQ508" s="76">
        <v>1</v>
      </c>
      <c r="AR508" s="67">
        <f t="shared" si="552"/>
        <v>1.325</v>
      </c>
      <c r="AS508" s="75">
        <f>AS507*AQ508</f>
        <v>1.9918598392627201E+23</v>
      </c>
      <c r="AT508" s="75">
        <f t="shared" si="553"/>
        <v>1.1533366434290964E+26</v>
      </c>
      <c r="AU508" s="75">
        <f t="shared" si="554"/>
        <v>2.041839593624518E+27</v>
      </c>
      <c r="AV508" s="75">
        <f t="shared" si="555"/>
        <v>8.3633749754860618E+31</v>
      </c>
      <c r="AW508" s="75">
        <f t="shared" si="556"/>
        <v>382839.46666666667</v>
      </c>
      <c r="AX508" s="106">
        <f t="shared" si="557"/>
        <v>17.70376069517507</v>
      </c>
      <c r="AY508" s="79">
        <f>AX508/(($C508/AR$3))</f>
        <v>1.5914167517711648</v>
      </c>
      <c r="AZ508" s="76">
        <f t="shared" si="558"/>
        <v>400</v>
      </c>
      <c r="BA508" s="76">
        <f t="shared" si="559"/>
        <v>10</v>
      </c>
      <c r="BB508" s="76">
        <v>15</v>
      </c>
      <c r="BC508" s="67">
        <f t="shared" si="560"/>
        <v>1.51</v>
      </c>
      <c r="BD508" s="75">
        <f>BD507*BB508</f>
        <v>1.32790655950848E+22</v>
      </c>
      <c r="BE508" s="75">
        <f t="shared" si="561"/>
        <v>8.020555619431219E+24</v>
      </c>
      <c r="BF508" s="75">
        <f t="shared" si="562"/>
        <v>1.2089258196146616E+25</v>
      </c>
      <c r="BG508" s="75">
        <f t="shared" si="563"/>
        <v>8.3633749754860618E+31</v>
      </c>
      <c r="BH508" s="75">
        <f t="shared" si="564"/>
        <v>382839.46666666667</v>
      </c>
      <c r="BI508" s="106">
        <f t="shared" si="565"/>
        <v>1.5072843790096342</v>
      </c>
      <c r="BJ508" s="79">
        <f>BI508/(($C508/BC$3))</f>
        <v>0.15440972946435194</v>
      </c>
      <c r="BK508" s="76">
        <f t="shared" si="566"/>
        <v>350</v>
      </c>
      <c r="BL508" s="76">
        <f t="shared" si="567"/>
        <v>10</v>
      </c>
      <c r="BM508" s="76">
        <v>1</v>
      </c>
      <c r="BN508" s="67">
        <f t="shared" si="568"/>
        <v>1.76</v>
      </c>
      <c r="BO508" s="75">
        <f>BO507*BM508</f>
        <v>3.688629331968E+18</v>
      </c>
      <c r="BP508" s="75">
        <f t="shared" si="569"/>
        <v>2.272195668492288E+21</v>
      </c>
      <c r="BQ508" s="75">
        <f t="shared" si="570"/>
        <v>1.1805916207174386E+22</v>
      </c>
      <c r="BR508" s="75">
        <f t="shared" si="571"/>
        <v>8.3633749754860618E+31</v>
      </c>
      <c r="BS508" s="75">
        <f t="shared" si="572"/>
        <v>382839.46666666667</v>
      </c>
      <c r="BT508" s="106">
        <f t="shared" si="573"/>
        <v>5.1958184635604834</v>
      </c>
      <c r="BU508" s="79">
        <f>BT508/(($C508/BN$3))</f>
        <v>0.62039623445498304</v>
      </c>
      <c r="BV508" s="76">
        <f t="shared" si="574"/>
        <v>295</v>
      </c>
      <c r="BW508" s="76">
        <f t="shared" si="575"/>
        <v>10</v>
      </c>
      <c r="BX508" s="76">
        <v>1</v>
      </c>
      <c r="BY508" s="67">
        <f t="shared" si="576"/>
        <v>2.0350000000000001</v>
      </c>
      <c r="BZ508" s="75">
        <f>BZ507*BX508</f>
        <v>1092927209472000</v>
      </c>
      <c r="CA508" s="75">
        <f t="shared" si="577"/>
        <v>6.561115270262784E+17</v>
      </c>
      <c r="CB508" s="75">
        <f t="shared" si="578"/>
        <v>5.7646075230343485E+18</v>
      </c>
      <c r="CC508" s="75">
        <f t="shared" si="579"/>
        <v>8.3633749754860618E+31</v>
      </c>
      <c r="CD508" s="75">
        <f t="shared" si="580"/>
        <v>382839.46666666667</v>
      </c>
      <c r="CE508" s="106">
        <f t="shared" si="581"/>
        <v>8.786017750917317</v>
      </c>
      <c r="CF508" s="79">
        <f>CE508/(($C508/BY$3))</f>
        <v>1.2129949879997788</v>
      </c>
      <c r="CG508" s="76">
        <f t="shared" si="582"/>
        <v>245</v>
      </c>
      <c r="CH508" s="76">
        <f t="shared" si="583"/>
        <v>10</v>
      </c>
      <c r="CI508" s="76">
        <v>1</v>
      </c>
      <c r="CJ508" s="67">
        <f t="shared" si="584"/>
        <v>2.2850000000000001</v>
      </c>
      <c r="CK508" s="75">
        <f>CK507*CI508</f>
        <v>5204415283200</v>
      </c>
      <c r="CL508" s="75">
        <f t="shared" si="585"/>
        <v>2913561785917440</v>
      </c>
      <c r="CM508" s="75">
        <f t="shared" si="586"/>
        <v>5629499534213211</v>
      </c>
      <c r="CN508" s="75">
        <f t="shared" si="587"/>
        <v>8.3633749754860618E+31</v>
      </c>
      <c r="CO508" s="75">
        <f t="shared" si="588"/>
        <v>382839.46666666667</v>
      </c>
      <c r="CP508" s="106">
        <f t="shared" si="589"/>
        <v>1.9321709810387837</v>
      </c>
      <c r="CQ508" s="79">
        <f>CP508/(($C508/CJ$3))</f>
        <v>0.29952582711489967</v>
      </c>
      <c r="CR508" s="76">
        <f t="shared" si="590"/>
        <v>182</v>
      </c>
      <c r="CS508" s="76">
        <f t="shared" si="591"/>
        <v>10</v>
      </c>
      <c r="CT508" s="76">
        <v>1</v>
      </c>
      <c r="CU508" s="67">
        <f t="shared" si="592"/>
        <v>2.6</v>
      </c>
      <c r="CV508" s="75">
        <f>CV507*CT508</f>
        <v>1896652800</v>
      </c>
      <c r="CW508" s="75">
        <f t="shared" si="593"/>
        <v>897496104960</v>
      </c>
      <c r="CX508" s="75">
        <f t="shared" si="594"/>
        <v>906758931773.26965</v>
      </c>
      <c r="CY508" s="75">
        <f t="shared" si="595"/>
        <v>8.3633749754860618E+31</v>
      </c>
      <c r="CZ508" s="75">
        <f t="shared" si="596"/>
        <v>382839.46666666667</v>
      </c>
      <c r="DA508" s="106">
        <f t="shared" si="597"/>
        <v>1.0103207431899468</v>
      </c>
      <c r="DB508" s="79">
        <f>DA508/(($C508/CU$3))</f>
        <v>0.17821125727909509</v>
      </c>
    </row>
    <row r="509" spans="1:106">
      <c r="A509" s="67">
        <v>8192</v>
      </c>
      <c r="B509" s="67">
        <f t="shared" si="525"/>
        <v>16.766666666666666</v>
      </c>
      <c r="C509" s="88">
        <f t="shared" si="599"/>
        <v>14.74</v>
      </c>
      <c r="D509" s="92"/>
      <c r="E509" s="70">
        <f t="shared" si="526"/>
        <v>1.9213990153128423E+30</v>
      </c>
      <c r="F509" s="67">
        <f t="shared" si="598"/>
        <v>100.60000000000005</v>
      </c>
      <c r="G509" s="71">
        <v>503</v>
      </c>
      <c r="H509" s="76">
        <f t="shared" si="527"/>
        <v>503</v>
      </c>
      <c r="I509" s="76">
        <f t="shared" si="528"/>
        <v>10</v>
      </c>
      <c r="J509" s="76">
        <v>1</v>
      </c>
      <c r="K509" s="67">
        <f t="shared" si="529"/>
        <v>1</v>
      </c>
      <c r="L509" s="75">
        <f>L508*J509</f>
        <v>1.1473112674153268E+28</v>
      </c>
      <c r="M509" s="75">
        <f t="shared" si="530"/>
        <v>5.7709756750990944E+30</v>
      </c>
      <c r="N509" s="75">
        <f t="shared" si="531"/>
        <v>1.9213990153128423E+31</v>
      </c>
      <c r="O509" s="75">
        <f t="shared" si="532"/>
        <v>9.6069950765642113E+31</v>
      </c>
      <c r="P509" s="75">
        <f t="shared" si="533"/>
        <v>383112.53333333333</v>
      </c>
      <c r="Q509" s="106">
        <f t="shared" si="600"/>
        <v>3.3294179762416856</v>
      </c>
      <c r="R509" s="79">
        <f>Q509/(($C509/K$3))</f>
        <v>0.22587638916157976</v>
      </c>
      <c r="S509" s="76">
        <f t="shared" si="534"/>
        <v>493</v>
      </c>
      <c r="T509" s="76">
        <f t="shared" si="535"/>
        <v>10</v>
      </c>
      <c r="U509" s="76">
        <v>1</v>
      </c>
      <c r="V509" s="67">
        <f t="shared" si="536"/>
        <v>1.05</v>
      </c>
      <c r="W509" s="75">
        <f>W508*U509</f>
        <v>7.1706954213457927E+26</v>
      </c>
      <c r="X509" s="75">
        <f t="shared" si="537"/>
        <v>3.7119104848596498E+29</v>
      </c>
      <c r="Y509" s="75">
        <f t="shared" si="538"/>
        <v>4.8034975382821007E+30</v>
      </c>
      <c r="Z509" s="75">
        <f t="shared" si="539"/>
        <v>9.6069950765642113E+31</v>
      </c>
      <c r="AA509" s="75">
        <f t="shared" si="540"/>
        <v>383112.53333333333</v>
      </c>
      <c r="AB509" s="106">
        <f t="shared" si="541"/>
        <v>12.940768797833023</v>
      </c>
      <c r="AC509" s="79">
        <f>AB509/(($C509/V$3))</f>
        <v>0.92183224136531028</v>
      </c>
      <c r="AD509" s="76">
        <f t="shared" si="542"/>
        <v>468</v>
      </c>
      <c r="AE509" s="76">
        <f t="shared" si="543"/>
        <v>10</v>
      </c>
      <c r="AF509" s="76">
        <v>1</v>
      </c>
      <c r="AG509" s="67">
        <f t="shared" si="544"/>
        <v>1.175</v>
      </c>
      <c r="AH509" s="75">
        <f>AH508*AF509</f>
        <v>4.7804636142305282E+25</v>
      </c>
      <c r="AI509" s="75">
        <f t="shared" si="545"/>
        <v>2.6287769414653674E+28</v>
      </c>
      <c r="AJ509" s="75">
        <f t="shared" si="546"/>
        <v>1.501092980713154E+29</v>
      </c>
      <c r="AK509" s="75">
        <f t="shared" si="547"/>
        <v>9.6069950765642113E+31</v>
      </c>
      <c r="AL509" s="75">
        <f t="shared" si="548"/>
        <v>383112.53333333333</v>
      </c>
      <c r="AM509" s="106">
        <f t="shared" si="549"/>
        <v>5.7102333675994394</v>
      </c>
      <c r="AN509" s="79">
        <f>AM509/(($C509/AG$3))</f>
        <v>0.4551916015555863</v>
      </c>
      <c r="AO509" s="76">
        <f t="shared" si="550"/>
        <v>438</v>
      </c>
      <c r="AP509" s="76">
        <f t="shared" si="551"/>
        <v>10</v>
      </c>
      <c r="AQ509" s="76">
        <v>1</v>
      </c>
      <c r="AR509" s="67">
        <f t="shared" si="552"/>
        <v>1.325</v>
      </c>
      <c r="AS509" s="75">
        <f>AS508*AQ509</f>
        <v>1.9918598392627201E+23</v>
      </c>
      <c r="AT509" s="75">
        <f t="shared" si="553"/>
        <v>1.1559758577161195E+26</v>
      </c>
      <c r="AU509" s="75">
        <f t="shared" si="554"/>
        <v>2.3454577823642982E+27</v>
      </c>
      <c r="AV509" s="75">
        <f t="shared" si="555"/>
        <v>9.6069950765642113E+31</v>
      </c>
      <c r="AW509" s="75">
        <f t="shared" si="556"/>
        <v>383112.53333333333</v>
      </c>
      <c r="AX509" s="106">
        <f t="shared" si="557"/>
        <v>20.289850922996418</v>
      </c>
      <c r="AY509" s="79">
        <f>AX509/(($C509/AR$3))</f>
        <v>1.8238841569179276</v>
      </c>
      <c r="AZ509" s="76">
        <f t="shared" si="558"/>
        <v>401</v>
      </c>
      <c r="BA509" s="76">
        <f t="shared" si="559"/>
        <v>10</v>
      </c>
      <c r="BB509" s="76">
        <v>1</v>
      </c>
      <c r="BC509" s="67">
        <f t="shared" si="560"/>
        <v>1.51</v>
      </c>
      <c r="BD509" s="75">
        <f>BD508*BB509</f>
        <v>1.32790655950848E+22</v>
      </c>
      <c r="BE509" s="75">
        <f t="shared" si="561"/>
        <v>8.0406070084797967E+24</v>
      </c>
      <c r="BF509" s="75">
        <f t="shared" si="562"/>
        <v>1.3886911003048042E+25</v>
      </c>
      <c r="BG509" s="75">
        <f t="shared" si="563"/>
        <v>9.6069950765642113E+31</v>
      </c>
      <c r="BH509" s="75">
        <f t="shared" si="564"/>
        <v>383112.53333333333</v>
      </c>
      <c r="BI509" s="106">
        <f t="shared" si="565"/>
        <v>1.7270973433227874</v>
      </c>
      <c r="BJ509" s="79">
        <f>BI509/(($C509/BC$3))</f>
        <v>0.176927882524926</v>
      </c>
      <c r="BK509" s="76">
        <f t="shared" si="566"/>
        <v>351</v>
      </c>
      <c r="BL509" s="76">
        <f t="shared" si="567"/>
        <v>10</v>
      </c>
      <c r="BM509" s="76">
        <v>1</v>
      </c>
      <c r="BN509" s="67">
        <f t="shared" si="568"/>
        <v>1.76</v>
      </c>
      <c r="BO509" s="75">
        <f>BO508*BM509</f>
        <v>3.688629331968E+18</v>
      </c>
      <c r="BP509" s="75">
        <f t="shared" si="569"/>
        <v>2.2786876561165519E+21</v>
      </c>
      <c r="BQ509" s="75">
        <f t="shared" si="570"/>
        <v>1.3561436526414058E+22</v>
      </c>
      <c r="BR509" s="75">
        <f t="shared" si="571"/>
        <v>9.6069950765642113E+31</v>
      </c>
      <c r="BS509" s="75">
        <f t="shared" si="572"/>
        <v>383112.53333333333</v>
      </c>
      <c r="BT509" s="106">
        <f t="shared" si="573"/>
        <v>5.9514240532316327</v>
      </c>
      <c r="BU509" s="79">
        <f>BT509/(($C509/BN$3))</f>
        <v>0.71061779740079201</v>
      </c>
      <c r="BV509" s="76">
        <f t="shared" si="574"/>
        <v>296</v>
      </c>
      <c r="BW509" s="76">
        <f t="shared" si="575"/>
        <v>10</v>
      </c>
      <c r="BX509" s="76">
        <v>1</v>
      </c>
      <c r="BY509" s="67">
        <f t="shared" si="576"/>
        <v>2.0350000000000001</v>
      </c>
      <c r="BZ509" s="75">
        <f>BZ508*BX509</f>
        <v>1092927209472000</v>
      </c>
      <c r="CA509" s="75">
        <f t="shared" si="577"/>
        <v>6.5833563389755392E+17</v>
      </c>
      <c r="CB509" s="75">
        <f t="shared" si="578"/>
        <v>6.6217951789130895E+18</v>
      </c>
      <c r="CC509" s="75">
        <f t="shared" si="579"/>
        <v>9.6069950765642113E+31</v>
      </c>
      <c r="CD509" s="75">
        <f t="shared" si="580"/>
        <v>383112.53333333333</v>
      </c>
      <c r="CE509" s="106">
        <f t="shared" si="581"/>
        <v>10.058387907259371</v>
      </c>
      <c r="CF509" s="79">
        <f>CE509/(($C509/BY$3))</f>
        <v>1.388658031972376</v>
      </c>
      <c r="CG509" s="76">
        <f t="shared" si="582"/>
        <v>246</v>
      </c>
      <c r="CH509" s="76">
        <f t="shared" si="583"/>
        <v>10</v>
      </c>
      <c r="CI509" s="76">
        <v>1</v>
      </c>
      <c r="CJ509" s="67">
        <f t="shared" si="584"/>
        <v>2.2850000000000001</v>
      </c>
      <c r="CK509" s="75">
        <f>CK508*CI509</f>
        <v>5204415283200</v>
      </c>
      <c r="CL509" s="75">
        <f t="shared" si="585"/>
        <v>2925453874839552</v>
      </c>
      <c r="CM509" s="75">
        <f t="shared" si="586"/>
        <v>6466596854407291</v>
      </c>
      <c r="CN509" s="75">
        <f t="shared" si="587"/>
        <v>9.6069950765642113E+31</v>
      </c>
      <c r="CO509" s="75">
        <f t="shared" si="588"/>
        <v>383112.53333333333</v>
      </c>
      <c r="CP509" s="106">
        <f t="shared" si="589"/>
        <v>2.210459344453672</v>
      </c>
      <c r="CQ509" s="79">
        <f>CP509/(($C509/CJ$3))</f>
        <v>0.34266618738647497</v>
      </c>
      <c r="CR509" s="76">
        <f t="shared" si="590"/>
        <v>183</v>
      </c>
      <c r="CS509" s="76">
        <f t="shared" si="591"/>
        <v>10</v>
      </c>
      <c r="CT509" s="76">
        <v>1</v>
      </c>
      <c r="CU509" s="67">
        <f t="shared" si="592"/>
        <v>2.6</v>
      </c>
      <c r="CV509" s="75">
        <f>CV508*CT509</f>
        <v>1896652800</v>
      </c>
      <c r="CW509" s="75">
        <f t="shared" si="593"/>
        <v>902427402240</v>
      </c>
      <c r="CX509" s="75">
        <f t="shared" si="594"/>
        <v>1041592493306.8239</v>
      </c>
      <c r="CY509" s="75">
        <f t="shared" si="595"/>
        <v>9.6069950765642113E+31</v>
      </c>
      <c r="CZ509" s="75">
        <f t="shared" si="596"/>
        <v>383112.53333333333</v>
      </c>
      <c r="DA509" s="106">
        <f t="shared" si="597"/>
        <v>1.1542119518106266</v>
      </c>
      <c r="DB509" s="79">
        <f>DA509/(($C509/CU$3))</f>
        <v>0.20359233885397754</v>
      </c>
    </row>
    <row r="510" spans="1:106">
      <c r="A510" s="67">
        <v>8192</v>
      </c>
      <c r="B510" s="67">
        <f t="shared" si="525"/>
        <v>16.8</v>
      </c>
      <c r="C510" s="88">
        <f t="shared" si="599"/>
        <v>14.74</v>
      </c>
      <c r="D510" s="92"/>
      <c r="E510" s="70">
        <f t="shared" si="526"/>
        <v>2.2071078881827845E+30</v>
      </c>
      <c r="F510" s="67">
        <f t="shared" si="598"/>
        <v>100.80000000000005</v>
      </c>
      <c r="G510" s="71">
        <v>504</v>
      </c>
      <c r="H510" s="76">
        <f t="shared" si="527"/>
        <v>504</v>
      </c>
      <c r="I510" s="76">
        <f t="shared" si="528"/>
        <v>10</v>
      </c>
      <c r="J510" s="76">
        <v>1</v>
      </c>
      <c r="K510" s="67">
        <f t="shared" si="529"/>
        <v>1</v>
      </c>
      <c r="L510" s="75">
        <f>L509*J510</f>
        <v>1.1473112674153268E+28</v>
      </c>
      <c r="M510" s="75">
        <f t="shared" si="530"/>
        <v>5.7824487877732477E+30</v>
      </c>
      <c r="N510" s="75">
        <f t="shared" si="531"/>
        <v>2.2071078881827847E+31</v>
      </c>
      <c r="O510" s="75">
        <f t="shared" si="532"/>
        <v>1.1035539440913922E+32</v>
      </c>
      <c r="P510" s="75">
        <f t="shared" si="533"/>
        <v>383385.59999999998</v>
      </c>
      <c r="Q510" s="106">
        <f t="shared" si="600"/>
        <v>3.8169086648024004</v>
      </c>
      <c r="R510" s="79">
        <f>Q510/(($C510/K$3))</f>
        <v>0.25894902746284942</v>
      </c>
      <c r="S510" s="76">
        <f t="shared" si="534"/>
        <v>494</v>
      </c>
      <c r="T510" s="76">
        <f t="shared" si="535"/>
        <v>10</v>
      </c>
      <c r="U510" s="76">
        <v>1</v>
      </c>
      <c r="V510" s="67">
        <f t="shared" si="536"/>
        <v>1.05</v>
      </c>
      <c r="W510" s="75">
        <f>W509*U510</f>
        <v>7.1706954213457927E+26</v>
      </c>
      <c r="X510" s="75">
        <f t="shared" si="537"/>
        <v>3.7194397150520625E+29</v>
      </c>
      <c r="Y510" s="75">
        <f t="shared" si="538"/>
        <v>5.5177697204569572E+30</v>
      </c>
      <c r="Z510" s="75">
        <f t="shared" si="539"/>
        <v>1.1035539440913922E+32</v>
      </c>
      <c r="AA510" s="75">
        <f t="shared" si="540"/>
        <v>383385.59999999998</v>
      </c>
      <c r="AB510" s="106">
        <f t="shared" si="541"/>
        <v>14.83494865672187</v>
      </c>
      <c r="AC510" s="79">
        <f>AB510/(($C510/V$3))</f>
        <v>1.056763642439482</v>
      </c>
      <c r="AD510" s="76">
        <f t="shared" si="542"/>
        <v>469</v>
      </c>
      <c r="AE510" s="76">
        <f t="shared" si="543"/>
        <v>10</v>
      </c>
      <c r="AF510" s="76">
        <v>1</v>
      </c>
      <c r="AG510" s="67">
        <f t="shared" si="544"/>
        <v>1.175</v>
      </c>
      <c r="AH510" s="75">
        <f>AH509*AF510</f>
        <v>4.7804636142305282E+25</v>
      </c>
      <c r="AI510" s="75">
        <f t="shared" si="545"/>
        <v>2.6343939862120882E+28</v>
      </c>
      <c r="AJ510" s="75">
        <f t="shared" si="546"/>
        <v>1.724303037642796E+29</v>
      </c>
      <c r="AK510" s="75">
        <f t="shared" si="547"/>
        <v>1.1035539440913922E+32</v>
      </c>
      <c r="AL510" s="75">
        <f t="shared" si="548"/>
        <v>383385.59999999998</v>
      </c>
      <c r="AM510" s="106">
        <f t="shared" si="549"/>
        <v>6.5453498856566883</v>
      </c>
      <c r="AN510" s="79">
        <f>AM510/(($C510/AG$3))</f>
        <v>0.52176296578335202</v>
      </c>
      <c r="AO510" s="76">
        <f t="shared" si="550"/>
        <v>439</v>
      </c>
      <c r="AP510" s="76">
        <f t="shared" si="551"/>
        <v>10</v>
      </c>
      <c r="AQ510" s="76">
        <v>1</v>
      </c>
      <c r="AR510" s="67">
        <f t="shared" si="552"/>
        <v>1.325</v>
      </c>
      <c r="AS510" s="75">
        <f>AS509*AQ510</f>
        <v>1.9918598392627201E+23</v>
      </c>
      <c r="AT510" s="75">
        <f t="shared" si="553"/>
        <v>1.1586150720031428E+26</v>
      </c>
      <c r="AU510" s="75">
        <f t="shared" si="554"/>
        <v>2.6942234963168637E+27</v>
      </c>
      <c r="AV510" s="75">
        <f t="shared" si="555"/>
        <v>1.1035539440913922E+32</v>
      </c>
      <c r="AW510" s="75">
        <f t="shared" si="556"/>
        <v>383385.59999999998</v>
      </c>
      <c r="AX510" s="106">
        <f t="shared" si="557"/>
        <v>23.253827448134178</v>
      </c>
      <c r="AY510" s="79">
        <f>AX510/(($C510/AR$3))</f>
        <v>2.0903203099577872</v>
      </c>
      <c r="AZ510" s="76">
        <f t="shared" si="558"/>
        <v>402</v>
      </c>
      <c r="BA510" s="76">
        <f t="shared" si="559"/>
        <v>10</v>
      </c>
      <c r="BB510" s="76">
        <v>1</v>
      </c>
      <c r="BC510" s="67">
        <f t="shared" si="560"/>
        <v>1.51</v>
      </c>
      <c r="BD510" s="75">
        <f>BD509*BB510</f>
        <v>1.32790655950848E+22</v>
      </c>
      <c r="BE510" s="75">
        <f t="shared" si="561"/>
        <v>8.0606583975283745E+24</v>
      </c>
      <c r="BF510" s="75">
        <f t="shared" si="562"/>
        <v>1.5951871825191511E+25</v>
      </c>
      <c r="BG510" s="75">
        <f t="shared" si="563"/>
        <v>1.1035539440913922E+32</v>
      </c>
      <c r="BH510" s="75">
        <f t="shared" si="564"/>
        <v>383385.59999999998</v>
      </c>
      <c r="BI510" s="106">
        <f t="shared" si="565"/>
        <v>1.9789787680473849</v>
      </c>
      <c r="BJ510" s="79">
        <f>BI510/(($C510/BC$3))</f>
        <v>0.20273120351096005</v>
      </c>
      <c r="BK510" s="76">
        <f t="shared" si="566"/>
        <v>352</v>
      </c>
      <c r="BL510" s="76">
        <f t="shared" si="567"/>
        <v>10</v>
      </c>
      <c r="BM510" s="76">
        <v>1</v>
      </c>
      <c r="BN510" s="67">
        <f t="shared" si="568"/>
        <v>1.76</v>
      </c>
      <c r="BO510" s="75">
        <f>BO509*BM510</f>
        <v>3.688629331968E+18</v>
      </c>
      <c r="BP510" s="75">
        <f t="shared" si="569"/>
        <v>2.2851796437408154E+21</v>
      </c>
      <c r="BQ510" s="75">
        <f t="shared" si="570"/>
        <v>1.5577999829288532E+22</v>
      </c>
      <c r="BR510" s="75">
        <f t="shared" si="571"/>
        <v>1.1035539440913922E+32</v>
      </c>
      <c r="BS510" s="75">
        <f t="shared" si="572"/>
        <v>383385.59999999998</v>
      </c>
      <c r="BT510" s="106">
        <f t="shared" si="573"/>
        <v>6.8169694544396995</v>
      </c>
      <c r="BU510" s="79">
        <f>BT510/(($C510/BN$3))</f>
        <v>0.81396650202265064</v>
      </c>
      <c r="BV510" s="76">
        <f t="shared" si="574"/>
        <v>297</v>
      </c>
      <c r="BW510" s="76">
        <f t="shared" si="575"/>
        <v>10</v>
      </c>
      <c r="BX510" s="76">
        <v>1</v>
      </c>
      <c r="BY510" s="67">
        <f t="shared" si="576"/>
        <v>2.0350000000000001</v>
      </c>
      <c r="BZ510" s="75">
        <f>BZ509*BX510</f>
        <v>1092927209472000</v>
      </c>
      <c r="CA510" s="75">
        <f t="shared" si="577"/>
        <v>6.6055974076882944E+17</v>
      </c>
      <c r="CB510" s="75">
        <f t="shared" si="578"/>
        <v>7.6064452291447624E+18</v>
      </c>
      <c r="CC510" s="75">
        <f t="shared" si="579"/>
        <v>1.1035539440913922E+32</v>
      </c>
      <c r="CD510" s="75">
        <f t="shared" si="580"/>
        <v>383385.59999999998</v>
      </c>
      <c r="CE510" s="106">
        <f t="shared" si="581"/>
        <v>11.515151105472421</v>
      </c>
      <c r="CF510" s="79">
        <f>CE510/(($C510/BY$3))</f>
        <v>1.5897783242629837</v>
      </c>
      <c r="CG510" s="76">
        <f t="shared" si="582"/>
        <v>247</v>
      </c>
      <c r="CH510" s="76">
        <f t="shared" si="583"/>
        <v>10</v>
      </c>
      <c r="CI510" s="76">
        <v>1</v>
      </c>
      <c r="CJ510" s="67">
        <f t="shared" si="584"/>
        <v>2.2850000000000001</v>
      </c>
      <c r="CK510" s="75">
        <f>CK509*CI510</f>
        <v>5204415283200</v>
      </c>
      <c r="CL510" s="75">
        <f t="shared" si="585"/>
        <v>2937345963761664</v>
      </c>
      <c r="CM510" s="75">
        <f t="shared" si="586"/>
        <v>7428169169086660</v>
      </c>
      <c r="CN510" s="75">
        <f t="shared" si="587"/>
        <v>1.1035539440913922E+32</v>
      </c>
      <c r="CO510" s="75">
        <f t="shared" si="588"/>
        <v>383385.59999999998</v>
      </c>
      <c r="CP510" s="106">
        <f t="shared" si="589"/>
        <v>2.5288710491473387</v>
      </c>
      <c r="CQ510" s="79">
        <f>CP510/(($C510/CJ$3))</f>
        <v>0.3920264821778609</v>
      </c>
      <c r="CR510" s="76">
        <f t="shared" si="590"/>
        <v>184</v>
      </c>
      <c r="CS510" s="76">
        <f t="shared" si="591"/>
        <v>10</v>
      </c>
      <c r="CT510" s="76">
        <v>1</v>
      </c>
      <c r="CU510" s="67">
        <f t="shared" si="592"/>
        <v>2.6</v>
      </c>
      <c r="CV510" s="75">
        <f>CV509*CT510</f>
        <v>1896652800</v>
      </c>
      <c r="CW510" s="75">
        <f t="shared" si="593"/>
        <v>907358699520</v>
      </c>
      <c r="CX510" s="75">
        <f t="shared" si="594"/>
        <v>1196475583638.8088</v>
      </c>
      <c r="CY510" s="75">
        <f t="shared" si="595"/>
        <v>1.1035539440913922E+32</v>
      </c>
      <c r="CZ510" s="75">
        <f t="shared" si="596"/>
        <v>383385.59999999998</v>
      </c>
      <c r="DA510" s="106">
        <f t="shared" si="597"/>
        <v>1.318635710741247</v>
      </c>
      <c r="DB510" s="79">
        <f>DA510/(($C510/CU$3))</f>
        <v>0.23259517285802184</v>
      </c>
    </row>
    <row r="511" spans="1:106">
      <c r="A511" s="67">
        <v>8192</v>
      </c>
      <c r="B511" s="67">
        <f t="shared" si="525"/>
        <v>16.833333333333332</v>
      </c>
      <c r="C511" s="88">
        <f t="shared" si="599"/>
        <v>14.74</v>
      </c>
      <c r="D511" s="92"/>
      <c r="E511" s="70">
        <f t="shared" si="526"/>
        <v>2.5353012004565449E+30</v>
      </c>
      <c r="F511" s="67">
        <f t="shared" si="598"/>
        <v>101.00000000000004</v>
      </c>
      <c r="G511" s="71">
        <v>505</v>
      </c>
      <c r="H511" s="76">
        <f t="shared" si="527"/>
        <v>505</v>
      </c>
      <c r="I511" s="76">
        <f t="shared" si="528"/>
        <v>10</v>
      </c>
      <c r="J511" s="76">
        <v>1</v>
      </c>
      <c r="K511" s="67">
        <f t="shared" si="529"/>
        <v>1</v>
      </c>
      <c r="L511" s="75">
        <f>L510*J511</f>
        <v>1.1473112674153268E+28</v>
      </c>
      <c r="M511" s="75">
        <f t="shared" si="530"/>
        <v>5.7939219004474011E+30</v>
      </c>
      <c r="N511" s="75">
        <f t="shared" si="531"/>
        <v>2.5353012004565448E+31</v>
      </c>
      <c r="O511" s="75">
        <f t="shared" si="532"/>
        <v>1.2676506002282725E+32</v>
      </c>
      <c r="P511" s="75">
        <f t="shared" si="533"/>
        <v>383658.66666666663</v>
      </c>
      <c r="Q511" s="106">
        <f t="shared" si="600"/>
        <v>4.3757945723444625</v>
      </c>
      <c r="R511" s="79">
        <f>Q511/(($C511/K$3))</f>
        <v>0.29686530341549949</v>
      </c>
      <c r="S511" s="76">
        <f t="shared" si="534"/>
        <v>495</v>
      </c>
      <c r="T511" s="76">
        <f t="shared" si="535"/>
        <v>10</v>
      </c>
      <c r="U511" s="76">
        <v>1</v>
      </c>
      <c r="V511" s="67">
        <f t="shared" si="536"/>
        <v>1.05</v>
      </c>
      <c r="W511" s="75">
        <f>W510*U511</f>
        <v>7.1706954213457927E+26</v>
      </c>
      <c r="X511" s="75">
        <f t="shared" si="537"/>
        <v>3.726968945244476E+29</v>
      </c>
      <c r="Y511" s="75">
        <f t="shared" si="538"/>
        <v>6.3382530011413553E+30</v>
      </c>
      <c r="Z511" s="75">
        <f t="shared" si="539"/>
        <v>1.2676506002282725E+32</v>
      </c>
      <c r="AA511" s="75">
        <f t="shared" si="540"/>
        <v>383658.66666666663</v>
      </c>
      <c r="AB511" s="106">
        <f t="shared" si="541"/>
        <v>17.006455095980382</v>
      </c>
      <c r="AC511" s="79">
        <f>AB511/(($C511/V$3))</f>
        <v>1.2114503290895116</v>
      </c>
      <c r="AD511" s="76">
        <f t="shared" si="542"/>
        <v>470</v>
      </c>
      <c r="AE511" s="76">
        <f t="shared" si="543"/>
        <v>10</v>
      </c>
      <c r="AF511" s="76">
        <v>1</v>
      </c>
      <c r="AG511" s="67">
        <f t="shared" si="544"/>
        <v>1.175</v>
      </c>
      <c r="AH511" s="75">
        <f>AH510*AF511</f>
        <v>4.7804636142305282E+25</v>
      </c>
      <c r="AI511" s="75">
        <f t="shared" si="545"/>
        <v>2.640011030958809E+28</v>
      </c>
      <c r="AJ511" s="75">
        <f t="shared" si="546"/>
        <v>1.9807040628566704E+29</v>
      </c>
      <c r="AK511" s="75">
        <f t="shared" si="547"/>
        <v>1.2676506002282725E+32</v>
      </c>
      <c r="AL511" s="75">
        <f t="shared" si="548"/>
        <v>383658.66666666663</v>
      </c>
      <c r="AM511" s="106">
        <f t="shared" si="549"/>
        <v>7.502635555796564</v>
      </c>
      <c r="AN511" s="79">
        <f>AM511/(($C511/AG$3))</f>
        <v>0.5980730514288306</v>
      </c>
      <c r="AO511" s="76">
        <f t="shared" si="550"/>
        <v>440</v>
      </c>
      <c r="AP511" s="76">
        <f t="shared" si="551"/>
        <v>10</v>
      </c>
      <c r="AQ511" s="76">
        <v>16</v>
      </c>
      <c r="AR511" s="67">
        <f t="shared" si="552"/>
        <v>1.325</v>
      </c>
      <c r="AS511" s="75">
        <f>AS510*AQ511</f>
        <v>3.1869757428203522E+24</v>
      </c>
      <c r="AT511" s="75">
        <f t="shared" si="553"/>
        <v>1.8580068580642654E+27</v>
      </c>
      <c r="AU511" s="75">
        <f t="shared" si="554"/>
        <v>3.0948500982135419E+27</v>
      </c>
      <c r="AV511" s="75">
        <f t="shared" si="555"/>
        <v>1.2676506002282725E+32</v>
      </c>
      <c r="AW511" s="75">
        <f t="shared" si="556"/>
        <v>383658.66666666663</v>
      </c>
      <c r="AX511" s="106">
        <f t="shared" si="557"/>
        <v>1.6656828174670257</v>
      </c>
      <c r="AY511" s="79">
        <f>AX511/(($C511/AR$3))</f>
        <v>0.14973064675331133</v>
      </c>
      <c r="AZ511" s="76">
        <f t="shared" si="558"/>
        <v>403</v>
      </c>
      <c r="BA511" s="76">
        <f t="shared" si="559"/>
        <v>10</v>
      </c>
      <c r="BB511" s="76">
        <v>1</v>
      </c>
      <c r="BC511" s="67">
        <f t="shared" si="560"/>
        <v>1.51</v>
      </c>
      <c r="BD511" s="75">
        <f>BD510*BB511</f>
        <v>1.32790655950848E+22</v>
      </c>
      <c r="BE511" s="75">
        <f t="shared" si="561"/>
        <v>8.0807097865769522E+24</v>
      </c>
      <c r="BF511" s="75">
        <f t="shared" si="562"/>
        <v>1.8323888924721041E+25</v>
      </c>
      <c r="BG511" s="75">
        <f t="shared" si="563"/>
        <v>1.2676506002282725E+32</v>
      </c>
      <c r="BH511" s="75">
        <f t="shared" si="564"/>
        <v>383658.66666666663</v>
      </c>
      <c r="BI511" s="106">
        <f t="shared" si="565"/>
        <v>2.267608837426542</v>
      </c>
      <c r="BJ511" s="79">
        <f>BI511/(($C511/BC$3))</f>
        <v>0.23229914141886557</v>
      </c>
      <c r="BK511" s="76">
        <f t="shared" si="566"/>
        <v>353</v>
      </c>
      <c r="BL511" s="76">
        <f t="shared" si="567"/>
        <v>10</v>
      </c>
      <c r="BM511" s="76">
        <v>1</v>
      </c>
      <c r="BN511" s="67">
        <f t="shared" si="568"/>
        <v>1.76</v>
      </c>
      <c r="BO511" s="75">
        <f>BO510*BM511</f>
        <v>3.688629331968E+18</v>
      </c>
      <c r="BP511" s="75">
        <f t="shared" si="569"/>
        <v>2.2916716313650788E+21</v>
      </c>
      <c r="BQ511" s="75">
        <f t="shared" si="570"/>
        <v>1.7894422778047835E+22</v>
      </c>
      <c r="BR511" s="75">
        <f t="shared" si="571"/>
        <v>1.2676506002282725E+32</v>
      </c>
      <c r="BS511" s="75">
        <f t="shared" si="572"/>
        <v>383658.66666666663</v>
      </c>
      <c r="BT511" s="106">
        <f t="shared" si="573"/>
        <v>7.8084584777046242</v>
      </c>
      <c r="BU511" s="79">
        <f>BT511/(($C511/BN$3))</f>
        <v>0.93235325106920885</v>
      </c>
      <c r="BV511" s="76">
        <f t="shared" si="574"/>
        <v>298</v>
      </c>
      <c r="BW511" s="76">
        <f t="shared" si="575"/>
        <v>10</v>
      </c>
      <c r="BX511" s="76">
        <v>1</v>
      </c>
      <c r="BY511" s="67">
        <f t="shared" si="576"/>
        <v>2.0350000000000001</v>
      </c>
      <c r="BZ511" s="75">
        <f>BZ510*BX511</f>
        <v>1092927209472000</v>
      </c>
      <c r="CA511" s="75">
        <f t="shared" si="577"/>
        <v>6.6278384764010496E+17</v>
      </c>
      <c r="CB511" s="75">
        <f t="shared" si="578"/>
        <v>8.7375111220936346E+18</v>
      </c>
      <c r="CC511" s="75">
        <f t="shared" si="579"/>
        <v>1.2676506002282725E+32</v>
      </c>
      <c r="CD511" s="75">
        <f t="shared" si="580"/>
        <v>383658.66666666663</v>
      </c>
      <c r="CE511" s="106">
        <f t="shared" si="581"/>
        <v>13.183047766182359</v>
      </c>
      <c r="CF511" s="79">
        <f>CE511/(($C511/BY$3))</f>
        <v>1.8200476393609974</v>
      </c>
      <c r="CG511" s="76">
        <f t="shared" si="582"/>
        <v>248</v>
      </c>
      <c r="CH511" s="76">
        <f t="shared" si="583"/>
        <v>10</v>
      </c>
      <c r="CI511" s="76">
        <v>1</v>
      </c>
      <c r="CJ511" s="67">
        <f t="shared" si="584"/>
        <v>2.2850000000000001</v>
      </c>
      <c r="CK511" s="75">
        <f>CK510*CI511</f>
        <v>5204415283200</v>
      </c>
      <c r="CL511" s="75">
        <f t="shared" si="585"/>
        <v>2949238052683776</v>
      </c>
      <c r="CM511" s="75">
        <f t="shared" si="586"/>
        <v>8532725705169538</v>
      </c>
      <c r="CN511" s="75">
        <f t="shared" si="587"/>
        <v>1.2676506002282725E+32</v>
      </c>
      <c r="CO511" s="75">
        <f t="shared" si="588"/>
        <v>383658.66666666663</v>
      </c>
      <c r="CP511" s="106">
        <f t="shared" si="589"/>
        <v>2.8931966673239029</v>
      </c>
      <c r="CQ511" s="79">
        <f>CP511/(($C511/CJ$3))</f>
        <v>0.44850436803494698</v>
      </c>
      <c r="CR511" s="76">
        <f t="shared" si="590"/>
        <v>185</v>
      </c>
      <c r="CS511" s="76">
        <f t="shared" si="591"/>
        <v>10</v>
      </c>
      <c r="CT511" s="76">
        <v>1</v>
      </c>
      <c r="CU511" s="67">
        <f t="shared" si="592"/>
        <v>2.6</v>
      </c>
      <c r="CV511" s="75">
        <f>CV510*CT511</f>
        <v>1896652800</v>
      </c>
      <c r="CW511" s="75">
        <f t="shared" si="593"/>
        <v>912289996800</v>
      </c>
      <c r="CX511" s="75">
        <f t="shared" si="594"/>
        <v>1374389534720.0173</v>
      </c>
      <c r="CY511" s="75">
        <f t="shared" si="595"/>
        <v>1.2676506002282725E+32</v>
      </c>
      <c r="CZ511" s="75">
        <f t="shared" si="596"/>
        <v>383658.66666666663</v>
      </c>
      <c r="DA511" s="106">
        <f t="shared" si="597"/>
        <v>1.5065270248943909</v>
      </c>
      <c r="DB511" s="79">
        <f>DA511/(($C511/CU$3))</f>
        <v>0.26573746707770801</v>
      </c>
    </row>
    <row r="512" spans="1:106">
      <c r="A512" s="67">
        <v>8192</v>
      </c>
      <c r="B512" s="67">
        <f t="shared" si="525"/>
        <v>16.866666666666667</v>
      </c>
      <c r="C512" s="88">
        <f t="shared" si="599"/>
        <v>14.74</v>
      </c>
      <c r="D512" s="92"/>
      <c r="E512" s="70">
        <f t="shared" si="526"/>
        <v>2.9122963183864405E+30</v>
      </c>
      <c r="F512" s="67">
        <f t="shared" si="598"/>
        <v>101.20000000000005</v>
      </c>
      <c r="G512" s="71">
        <v>506</v>
      </c>
      <c r="H512" s="76">
        <f t="shared" si="527"/>
        <v>506</v>
      </c>
      <c r="I512" s="76">
        <f t="shared" si="528"/>
        <v>10</v>
      </c>
      <c r="J512" s="76">
        <v>1</v>
      </c>
      <c r="K512" s="67">
        <f t="shared" si="529"/>
        <v>1</v>
      </c>
      <c r="L512" s="75">
        <f>L511*J512</f>
        <v>1.1473112674153268E+28</v>
      </c>
      <c r="M512" s="75">
        <f t="shared" si="530"/>
        <v>5.8053950131215533E+30</v>
      </c>
      <c r="N512" s="75">
        <f t="shared" si="531"/>
        <v>2.9122963183864406E+31</v>
      </c>
      <c r="O512" s="75">
        <f t="shared" si="532"/>
        <v>1.4561481591932203E+32</v>
      </c>
      <c r="P512" s="75">
        <f t="shared" si="533"/>
        <v>383931.73333333334</v>
      </c>
      <c r="Q512" s="106">
        <f t="shared" si="600"/>
        <v>5.0165342957782686</v>
      </c>
      <c r="R512" s="79">
        <f>Q512/(($C512/K$3))</f>
        <v>0.3403347554802082</v>
      </c>
      <c r="S512" s="76">
        <f t="shared" si="534"/>
        <v>496</v>
      </c>
      <c r="T512" s="76">
        <f t="shared" si="535"/>
        <v>10</v>
      </c>
      <c r="U512" s="76">
        <v>1</v>
      </c>
      <c r="V512" s="67">
        <f t="shared" si="536"/>
        <v>1.05</v>
      </c>
      <c r="W512" s="75">
        <f>W511*U512</f>
        <v>7.1706954213457927E+26</v>
      </c>
      <c r="X512" s="75">
        <f t="shared" si="537"/>
        <v>3.7344981754368887E+29</v>
      </c>
      <c r="Y512" s="75">
        <f t="shared" si="538"/>
        <v>7.2807407959660982E+30</v>
      </c>
      <c r="Z512" s="75">
        <f t="shared" si="539"/>
        <v>1.4561481591932203E+32</v>
      </c>
      <c r="AA512" s="75">
        <f t="shared" si="540"/>
        <v>383931.73333333334</v>
      </c>
      <c r="AB512" s="106">
        <f t="shared" si="541"/>
        <v>19.495901333823369</v>
      </c>
      <c r="AC512" s="79">
        <f>AB512/(($C512/V$3))</f>
        <v>1.3887853731692359</v>
      </c>
      <c r="AD512" s="76">
        <f t="shared" si="542"/>
        <v>471</v>
      </c>
      <c r="AE512" s="76">
        <f t="shared" si="543"/>
        <v>10</v>
      </c>
      <c r="AF512" s="76">
        <v>1</v>
      </c>
      <c r="AG512" s="67">
        <f t="shared" si="544"/>
        <v>1.175</v>
      </c>
      <c r="AH512" s="75">
        <f>AH511*AF512</f>
        <v>4.7804636142305282E+25</v>
      </c>
      <c r="AI512" s="75">
        <f t="shared" si="545"/>
        <v>2.6456280757055302E+28</v>
      </c>
      <c r="AJ512" s="75">
        <f t="shared" si="546"/>
        <v>2.2752314987394018E+29</v>
      </c>
      <c r="AK512" s="75">
        <f t="shared" si="547"/>
        <v>1.4561481591932203E+32</v>
      </c>
      <c r="AL512" s="75">
        <f t="shared" si="548"/>
        <v>383931.73333333334</v>
      </c>
      <c r="AM512" s="106">
        <f t="shared" si="549"/>
        <v>8.5999673182809264</v>
      </c>
      <c r="AN512" s="79">
        <f>AM512/(($C512/AG$3))</f>
        <v>0.68554691987653249</v>
      </c>
      <c r="AO512" s="76">
        <f t="shared" si="550"/>
        <v>441</v>
      </c>
      <c r="AP512" s="76">
        <f t="shared" si="551"/>
        <v>10</v>
      </c>
      <c r="AQ512" s="76">
        <v>1</v>
      </c>
      <c r="AR512" s="67">
        <f t="shared" si="552"/>
        <v>1.325</v>
      </c>
      <c r="AS512" s="75">
        <f>AS511*AQ512</f>
        <v>3.1869757428203522E+24</v>
      </c>
      <c r="AT512" s="75">
        <f t="shared" si="553"/>
        <v>1.8622296009235021E+27</v>
      </c>
      <c r="AU512" s="75">
        <f t="shared" si="554"/>
        <v>3.5550492167803087E+27</v>
      </c>
      <c r="AV512" s="75">
        <f t="shared" si="555"/>
        <v>1.4561481591932203E+32</v>
      </c>
      <c r="AW512" s="75">
        <f t="shared" si="556"/>
        <v>383931.73333333334</v>
      </c>
      <c r="AX512" s="106">
        <f t="shared" si="557"/>
        <v>1.9090284114361178</v>
      </c>
      <c r="AY512" s="79">
        <f>AX512/(($C512/AR$3))</f>
        <v>0.17160533549205265</v>
      </c>
      <c r="AZ512" s="76">
        <f t="shared" si="558"/>
        <v>404</v>
      </c>
      <c r="BA512" s="76">
        <f t="shared" si="559"/>
        <v>10</v>
      </c>
      <c r="BB512" s="76">
        <v>1</v>
      </c>
      <c r="BC512" s="67">
        <f t="shared" si="560"/>
        <v>1.51</v>
      </c>
      <c r="BD512" s="75">
        <f>BD511*BB512</f>
        <v>1.32790655950848E+22</v>
      </c>
      <c r="BE512" s="75">
        <f t="shared" si="561"/>
        <v>8.100761175625532E+24</v>
      </c>
      <c r="BF512" s="75">
        <f t="shared" si="562"/>
        <v>2.1048621064975446E+25</v>
      </c>
      <c r="BG512" s="75">
        <f t="shared" si="563"/>
        <v>1.4561481591932203E+32</v>
      </c>
      <c r="BH512" s="75">
        <f t="shared" si="564"/>
        <v>383931.73333333334</v>
      </c>
      <c r="BI512" s="106">
        <f t="shared" si="565"/>
        <v>2.5983510201867044</v>
      </c>
      <c r="BJ512" s="79">
        <f>BI512/(($C512/BC$3))</f>
        <v>0.26618114250216579</v>
      </c>
      <c r="BK512" s="76">
        <f t="shared" si="566"/>
        <v>354</v>
      </c>
      <c r="BL512" s="76">
        <f t="shared" si="567"/>
        <v>10</v>
      </c>
      <c r="BM512" s="76">
        <v>1</v>
      </c>
      <c r="BN512" s="67">
        <f t="shared" si="568"/>
        <v>1.76</v>
      </c>
      <c r="BO512" s="75">
        <f>BO511*BM512</f>
        <v>3.688629331968E+18</v>
      </c>
      <c r="BP512" s="75">
        <f t="shared" si="569"/>
        <v>2.2981636189893427E+21</v>
      </c>
      <c r="BQ512" s="75">
        <f t="shared" si="570"/>
        <v>2.0555294008765017E+22</v>
      </c>
      <c r="BR512" s="75">
        <f t="shared" si="571"/>
        <v>1.4561481591932203E+32</v>
      </c>
      <c r="BS512" s="75">
        <f t="shared" si="572"/>
        <v>383931.73333333334</v>
      </c>
      <c r="BT512" s="106">
        <f t="shared" si="573"/>
        <v>8.9442256586607023</v>
      </c>
      <c r="BU512" s="79">
        <f>BT512/(($C512/BN$3))</f>
        <v>1.0679672428251585</v>
      </c>
      <c r="BV512" s="76">
        <f t="shared" si="574"/>
        <v>299</v>
      </c>
      <c r="BW512" s="76">
        <f t="shared" si="575"/>
        <v>10</v>
      </c>
      <c r="BX512" s="76">
        <v>1</v>
      </c>
      <c r="BY512" s="67">
        <f t="shared" si="576"/>
        <v>2.0350000000000001</v>
      </c>
      <c r="BZ512" s="75">
        <f>BZ511*BX512</f>
        <v>1092927209472000</v>
      </c>
      <c r="CA512" s="75">
        <f t="shared" si="577"/>
        <v>6.6500795451138048E+17</v>
      </c>
      <c r="CB512" s="75">
        <f t="shared" si="578"/>
        <v>1.0036764652717257E+19</v>
      </c>
      <c r="CC512" s="75">
        <f t="shared" si="579"/>
        <v>1.4561481591932203E+32</v>
      </c>
      <c r="CD512" s="75">
        <f t="shared" si="580"/>
        <v>383931.73333333334</v>
      </c>
      <c r="CE512" s="106">
        <f t="shared" si="581"/>
        <v>15.092698643119004</v>
      </c>
      <c r="CF512" s="79">
        <f>CE512/(($C512/BY$3))</f>
        <v>2.0836934693858327</v>
      </c>
      <c r="CG512" s="76">
        <f t="shared" si="582"/>
        <v>249</v>
      </c>
      <c r="CH512" s="76">
        <f t="shared" si="583"/>
        <v>10</v>
      </c>
      <c r="CI512" s="76">
        <v>1</v>
      </c>
      <c r="CJ512" s="67">
        <f t="shared" si="584"/>
        <v>2.2850000000000001</v>
      </c>
      <c r="CK512" s="75">
        <f>CK511*CI512</f>
        <v>5204415283200</v>
      </c>
      <c r="CL512" s="75">
        <f t="shared" si="585"/>
        <v>2961130141605888</v>
      </c>
      <c r="CM512" s="75">
        <f t="shared" si="586"/>
        <v>9801527981169166</v>
      </c>
      <c r="CN512" s="75">
        <f t="shared" si="587"/>
        <v>1.4561481591932203E+32</v>
      </c>
      <c r="CO512" s="75">
        <f t="shared" si="588"/>
        <v>383931.73333333334</v>
      </c>
      <c r="CP512" s="106">
        <f t="shared" si="589"/>
        <v>3.3100632233116154</v>
      </c>
      <c r="CQ512" s="79">
        <f>CP512/(($C512/CJ$3))</f>
        <v>0.51312716860699059</v>
      </c>
      <c r="CR512" s="76">
        <f t="shared" si="590"/>
        <v>186</v>
      </c>
      <c r="CS512" s="76">
        <f t="shared" si="591"/>
        <v>10</v>
      </c>
      <c r="CT512" s="76">
        <v>1</v>
      </c>
      <c r="CU512" s="67">
        <f t="shared" si="592"/>
        <v>2.6</v>
      </c>
      <c r="CV512" s="75">
        <f>CV511*CT512</f>
        <v>1896652800</v>
      </c>
      <c r="CW512" s="75">
        <f t="shared" si="593"/>
        <v>917221294080</v>
      </c>
      <c r="CX512" s="75">
        <f t="shared" si="594"/>
        <v>1578758997658.0237</v>
      </c>
      <c r="CY512" s="75">
        <f t="shared" si="595"/>
        <v>1.4561481591932203E+32</v>
      </c>
      <c r="CZ512" s="75">
        <f t="shared" si="596"/>
        <v>383931.73333333334</v>
      </c>
      <c r="DA512" s="106">
        <f t="shared" si="597"/>
        <v>1.7212411092587701</v>
      </c>
      <c r="DB512" s="79">
        <f>DA512/(($C512/CU$3))</f>
        <v>0.30361105047983733</v>
      </c>
    </row>
    <row r="513" spans="1:106">
      <c r="A513" s="67">
        <v>8192</v>
      </c>
      <c r="B513" s="67">
        <f t="shared" si="525"/>
        <v>16.899999999999999</v>
      </c>
      <c r="C513" s="88">
        <f t="shared" si="599"/>
        <v>14.74</v>
      </c>
      <c r="D513" s="92"/>
      <c r="E513" s="70">
        <f t="shared" si="526"/>
        <v>3.3453499901944257E+30</v>
      </c>
      <c r="F513" s="67">
        <f t="shared" si="598"/>
        <v>101.40000000000005</v>
      </c>
      <c r="G513" s="71">
        <v>507</v>
      </c>
      <c r="H513" s="76">
        <f t="shared" si="527"/>
        <v>507</v>
      </c>
      <c r="I513" s="76">
        <f t="shared" si="528"/>
        <v>10</v>
      </c>
      <c r="J513" s="76">
        <v>1</v>
      </c>
      <c r="K513" s="67">
        <f t="shared" si="529"/>
        <v>1</v>
      </c>
      <c r="L513" s="75">
        <f>L512*J513</f>
        <v>1.1473112674153268E+28</v>
      </c>
      <c r="M513" s="75">
        <f t="shared" si="530"/>
        <v>5.8168681257957067E+30</v>
      </c>
      <c r="N513" s="75">
        <f t="shared" si="531"/>
        <v>3.3453499901944256E+31</v>
      </c>
      <c r="O513" s="75">
        <f t="shared" si="532"/>
        <v>1.6726749950972127E+32</v>
      </c>
      <c r="P513" s="75">
        <f t="shared" si="533"/>
        <v>384204.79999999999</v>
      </c>
      <c r="Q513" s="106">
        <f t="shared" si="600"/>
        <v>5.7511188458253129</v>
      </c>
      <c r="R513" s="79">
        <f>Q513/(($C513/K$3))</f>
        <v>0.39017088506277564</v>
      </c>
      <c r="S513" s="76">
        <f t="shared" si="534"/>
        <v>497</v>
      </c>
      <c r="T513" s="76">
        <f t="shared" si="535"/>
        <v>10</v>
      </c>
      <c r="U513" s="76">
        <v>1</v>
      </c>
      <c r="V513" s="67">
        <f t="shared" si="536"/>
        <v>1.05</v>
      </c>
      <c r="W513" s="75">
        <f>W512*U513</f>
        <v>7.1706954213457927E+26</v>
      </c>
      <c r="X513" s="75">
        <f t="shared" si="537"/>
        <v>3.7420274056293022E+29</v>
      </c>
      <c r="Y513" s="75">
        <f t="shared" si="538"/>
        <v>8.3633749754860596E+30</v>
      </c>
      <c r="Z513" s="75">
        <f t="shared" si="539"/>
        <v>1.6726749950972127E+32</v>
      </c>
      <c r="AA513" s="75">
        <f t="shared" si="540"/>
        <v>384204.79999999999</v>
      </c>
      <c r="AB513" s="106">
        <f t="shared" si="541"/>
        <v>22.349849610680707</v>
      </c>
      <c r="AC513" s="79">
        <f>AB513/(($C513/V$3))</f>
        <v>1.5920856235559526</v>
      </c>
      <c r="AD513" s="76">
        <f t="shared" si="542"/>
        <v>472</v>
      </c>
      <c r="AE513" s="76">
        <f t="shared" si="543"/>
        <v>10</v>
      </c>
      <c r="AF513" s="76">
        <v>1</v>
      </c>
      <c r="AG513" s="67">
        <f t="shared" si="544"/>
        <v>1.175</v>
      </c>
      <c r="AH513" s="75">
        <f>AH512*AF513</f>
        <v>4.7804636142305282E+25</v>
      </c>
      <c r="AI513" s="75">
        <f t="shared" si="545"/>
        <v>2.651245120452251E+28</v>
      </c>
      <c r="AJ513" s="75">
        <f t="shared" si="546"/>
        <v>2.613554679839389E+29</v>
      </c>
      <c r="AK513" s="75">
        <f t="shared" si="547"/>
        <v>1.6726749950972127E+32</v>
      </c>
      <c r="AL513" s="75">
        <f t="shared" si="548"/>
        <v>384204.79999999999</v>
      </c>
      <c r="AM513" s="106">
        <f t="shared" si="549"/>
        <v>9.8578387176571862</v>
      </c>
      <c r="AN513" s="79">
        <f>AM513/(($C513/AG$3))</f>
        <v>0.78581821528135654</v>
      </c>
      <c r="AO513" s="76">
        <f t="shared" si="550"/>
        <v>442</v>
      </c>
      <c r="AP513" s="76">
        <f t="shared" si="551"/>
        <v>10</v>
      </c>
      <c r="AQ513" s="76">
        <v>1</v>
      </c>
      <c r="AR513" s="67">
        <f t="shared" si="552"/>
        <v>1.325</v>
      </c>
      <c r="AS513" s="75">
        <f>AS512*AQ513</f>
        <v>3.1869757428203522E+24</v>
      </c>
      <c r="AT513" s="75">
        <f t="shared" si="553"/>
        <v>1.8664523437827391E+27</v>
      </c>
      <c r="AU513" s="75">
        <f t="shared" si="554"/>
        <v>4.0836791872490371E+27</v>
      </c>
      <c r="AV513" s="75">
        <f t="shared" si="555"/>
        <v>1.6726749950972127E+32</v>
      </c>
      <c r="AW513" s="75">
        <f t="shared" si="556"/>
        <v>384204.79999999999</v>
      </c>
      <c r="AX513" s="106">
        <f t="shared" si="557"/>
        <v>2.1879364886288197</v>
      </c>
      <c r="AY513" s="79">
        <f>AX513/(($C513/AR$3))</f>
        <v>0.19667678747850653</v>
      </c>
      <c r="AZ513" s="76">
        <f t="shared" si="558"/>
        <v>405</v>
      </c>
      <c r="BA513" s="76">
        <f t="shared" si="559"/>
        <v>10</v>
      </c>
      <c r="BB513" s="76">
        <v>1</v>
      </c>
      <c r="BC513" s="67">
        <f t="shared" si="560"/>
        <v>1.51</v>
      </c>
      <c r="BD513" s="75">
        <f>BD512*BB513</f>
        <v>1.32790655950848E+22</v>
      </c>
      <c r="BE513" s="75">
        <f t="shared" si="561"/>
        <v>8.1208125646741097E+24</v>
      </c>
      <c r="BF513" s="75">
        <f t="shared" si="562"/>
        <v>2.4178516392293232E+25</v>
      </c>
      <c r="BG513" s="75">
        <f t="shared" si="563"/>
        <v>1.6726749950972127E+32</v>
      </c>
      <c r="BH513" s="75">
        <f t="shared" si="564"/>
        <v>384204.79999999999</v>
      </c>
      <c r="BI513" s="106">
        <f t="shared" si="565"/>
        <v>2.9773518597721167</v>
      </c>
      <c r="BJ513" s="79">
        <f>BI513/(($C513/BC$3))</f>
        <v>0.30500687301600382</v>
      </c>
      <c r="BK513" s="76">
        <f t="shared" si="566"/>
        <v>355</v>
      </c>
      <c r="BL513" s="76">
        <f t="shared" si="567"/>
        <v>10</v>
      </c>
      <c r="BM513" s="76">
        <v>1</v>
      </c>
      <c r="BN513" s="67">
        <f t="shared" si="568"/>
        <v>1.76</v>
      </c>
      <c r="BO513" s="75">
        <f>BO512*BM513</f>
        <v>3.688629331968E+18</v>
      </c>
      <c r="BP513" s="75">
        <f t="shared" si="569"/>
        <v>2.3046556066136067E+21</v>
      </c>
      <c r="BQ513" s="75">
        <f t="shared" si="570"/>
        <v>2.3611832414348788E+22</v>
      </c>
      <c r="BR513" s="75">
        <f t="shared" si="571"/>
        <v>1.6726749950972127E+32</v>
      </c>
      <c r="BS513" s="75">
        <f t="shared" si="572"/>
        <v>384204.79999999999</v>
      </c>
      <c r="BT513" s="106">
        <f t="shared" si="573"/>
        <v>10.245275843640396</v>
      </c>
      <c r="BU513" s="79">
        <f>BT513/(($C513/BN$3))</f>
        <v>1.2233165186436294</v>
      </c>
      <c r="BV513" s="76">
        <f t="shared" si="574"/>
        <v>300</v>
      </c>
      <c r="BW513" s="76">
        <f t="shared" si="575"/>
        <v>10</v>
      </c>
      <c r="BX513" s="76">
        <v>15</v>
      </c>
      <c r="BY513" s="67">
        <f t="shared" si="576"/>
        <v>2.0350000000000001</v>
      </c>
      <c r="BZ513" s="75">
        <f>BZ512*BX513</f>
        <v>1.639390814208E+16</v>
      </c>
      <c r="CA513" s="75">
        <f t="shared" si="577"/>
        <v>1.000848092073984E+19</v>
      </c>
      <c r="CB513" s="75">
        <f t="shared" si="578"/>
        <v>1.1529215046068699E+19</v>
      </c>
      <c r="CC513" s="75">
        <f t="shared" si="579"/>
        <v>1.6726749950972127E+32</v>
      </c>
      <c r="CD513" s="75">
        <f t="shared" si="580"/>
        <v>384204.79999999999</v>
      </c>
      <c r="CE513" s="106">
        <f t="shared" si="581"/>
        <v>1.1519445495647149</v>
      </c>
      <c r="CF513" s="79">
        <f>CE513/(($C513/BY$3))</f>
        <v>0.15903712064885991</v>
      </c>
      <c r="CG513" s="76">
        <f t="shared" si="582"/>
        <v>250</v>
      </c>
      <c r="CH513" s="76">
        <f t="shared" si="583"/>
        <v>10</v>
      </c>
      <c r="CI513" s="76">
        <v>1</v>
      </c>
      <c r="CJ513" s="67">
        <f t="shared" si="584"/>
        <v>2.2850000000000001</v>
      </c>
      <c r="CK513" s="75">
        <f>CK512*CI513</f>
        <v>5204415283200</v>
      </c>
      <c r="CL513" s="75">
        <f t="shared" si="585"/>
        <v>2973022230528000</v>
      </c>
      <c r="CM513" s="75">
        <f t="shared" si="586"/>
        <v>1.1258999068426428E+16</v>
      </c>
      <c r="CN513" s="75">
        <f t="shared" si="587"/>
        <v>1.6726749950972127E+32</v>
      </c>
      <c r="CO513" s="75">
        <f t="shared" si="588"/>
        <v>384204.79999999999</v>
      </c>
      <c r="CP513" s="106">
        <f t="shared" si="589"/>
        <v>3.7870551228360183</v>
      </c>
      <c r="CQ513" s="79">
        <f>CP513/(($C513/CJ$3))</f>
        <v>0.5870706211452037</v>
      </c>
      <c r="CR513" s="76">
        <f t="shared" si="590"/>
        <v>187</v>
      </c>
      <c r="CS513" s="76">
        <f t="shared" si="591"/>
        <v>10</v>
      </c>
      <c r="CT513" s="76">
        <v>1</v>
      </c>
      <c r="CU513" s="67">
        <f t="shared" si="592"/>
        <v>2.6</v>
      </c>
      <c r="CV513" s="75">
        <f>CV512*CT513</f>
        <v>1896652800</v>
      </c>
      <c r="CW513" s="75">
        <f t="shared" si="593"/>
        <v>922152591360</v>
      </c>
      <c r="CX513" s="75">
        <f t="shared" si="594"/>
        <v>1813517863546.54</v>
      </c>
      <c r="CY513" s="75">
        <f t="shared" si="595"/>
        <v>1.6726749950972127E+32</v>
      </c>
      <c r="CZ513" s="75">
        <f t="shared" si="596"/>
        <v>384204.79999999999</v>
      </c>
      <c r="DA513" s="106">
        <f t="shared" si="597"/>
        <v>1.9666136391504854</v>
      </c>
      <c r="DB513" s="79">
        <f>DA513/(($C513/CU$3))</f>
        <v>0.34689250079994993</v>
      </c>
    </row>
    <row r="514" spans="1:106">
      <c r="A514" s="67">
        <v>8192</v>
      </c>
      <c r="B514" s="67">
        <f t="shared" si="525"/>
        <v>16.933333333333334</v>
      </c>
      <c r="C514" s="88">
        <f t="shared" si="599"/>
        <v>14.74</v>
      </c>
      <c r="D514" s="92"/>
      <c r="E514" s="70">
        <f t="shared" si="526"/>
        <v>3.8427980306256846E+30</v>
      </c>
      <c r="F514" s="67">
        <f t="shared" si="598"/>
        <v>101.60000000000005</v>
      </c>
      <c r="G514" s="71">
        <v>508</v>
      </c>
      <c r="H514" s="76">
        <f t="shared" si="527"/>
        <v>508</v>
      </c>
      <c r="I514" s="76">
        <f t="shared" si="528"/>
        <v>10</v>
      </c>
      <c r="J514" s="76">
        <v>1</v>
      </c>
      <c r="K514" s="67">
        <f t="shared" si="529"/>
        <v>1</v>
      </c>
      <c r="L514" s="75">
        <f>L513*J514</f>
        <v>1.1473112674153268E+28</v>
      </c>
      <c r="M514" s="75">
        <f t="shared" si="530"/>
        <v>5.82834123846986E+30</v>
      </c>
      <c r="N514" s="75">
        <f t="shared" si="531"/>
        <v>3.8427980306256846E+31</v>
      </c>
      <c r="O514" s="75">
        <f t="shared" si="532"/>
        <v>1.9213990153128423E+32</v>
      </c>
      <c r="P514" s="75">
        <f t="shared" si="533"/>
        <v>384477.8666666667</v>
      </c>
      <c r="Q514" s="106">
        <f t="shared" si="600"/>
        <v>6.5932962285416066</v>
      </c>
      <c r="R514" s="79">
        <f>Q514/(($C514/K$3))</f>
        <v>0.44730639270974265</v>
      </c>
      <c r="S514" s="76">
        <f t="shared" si="534"/>
        <v>498</v>
      </c>
      <c r="T514" s="76">
        <f t="shared" si="535"/>
        <v>10</v>
      </c>
      <c r="U514" s="76">
        <v>1</v>
      </c>
      <c r="V514" s="67">
        <f t="shared" si="536"/>
        <v>1.05</v>
      </c>
      <c r="W514" s="75">
        <f>W513*U514</f>
        <v>7.1706954213457927E+26</v>
      </c>
      <c r="X514" s="75">
        <f t="shared" si="537"/>
        <v>3.7495566358217149E+29</v>
      </c>
      <c r="Y514" s="75">
        <f t="shared" si="538"/>
        <v>9.6069950765642059E+30</v>
      </c>
      <c r="Z514" s="75">
        <f t="shared" si="539"/>
        <v>1.9213990153128423E+32</v>
      </c>
      <c r="AA514" s="75">
        <f t="shared" si="540"/>
        <v>384477.8666666667</v>
      </c>
      <c r="AB514" s="106">
        <f t="shared" si="541"/>
        <v>25.621682800528852</v>
      </c>
      <c r="AC514" s="79">
        <f>AB514/(($C514/V$3))</f>
        <v>1.825153795153005</v>
      </c>
      <c r="AD514" s="76">
        <f t="shared" si="542"/>
        <v>473</v>
      </c>
      <c r="AE514" s="76">
        <f t="shared" si="543"/>
        <v>10</v>
      </c>
      <c r="AF514" s="76">
        <v>1</v>
      </c>
      <c r="AG514" s="67">
        <f t="shared" si="544"/>
        <v>1.175</v>
      </c>
      <c r="AH514" s="75">
        <f>AH513*AF514</f>
        <v>4.7804636142305282E+25</v>
      </c>
      <c r="AI514" s="75">
        <f t="shared" si="545"/>
        <v>2.6568621651989717E+28</v>
      </c>
      <c r="AJ514" s="75">
        <f t="shared" si="546"/>
        <v>3.0021859614263101E+29</v>
      </c>
      <c r="AK514" s="75">
        <f t="shared" si="547"/>
        <v>1.9213990153128423E+32</v>
      </c>
      <c r="AL514" s="75">
        <f t="shared" si="548"/>
        <v>384477.8666666667</v>
      </c>
      <c r="AM514" s="106">
        <f t="shared" si="549"/>
        <v>11.299742985355348</v>
      </c>
      <c r="AN514" s="79">
        <f>AM514/(($C514/AG$3))</f>
        <v>0.90075970202120315</v>
      </c>
      <c r="AO514" s="76">
        <f t="shared" si="550"/>
        <v>443</v>
      </c>
      <c r="AP514" s="76">
        <f t="shared" si="551"/>
        <v>10</v>
      </c>
      <c r="AQ514" s="76">
        <v>1</v>
      </c>
      <c r="AR514" s="67">
        <f t="shared" si="552"/>
        <v>1.325</v>
      </c>
      <c r="AS514" s="75">
        <f>AS513*AQ514</f>
        <v>3.1869757428203522E+24</v>
      </c>
      <c r="AT514" s="75">
        <f t="shared" si="553"/>
        <v>1.8706750866419761E+27</v>
      </c>
      <c r="AU514" s="75">
        <f t="shared" si="554"/>
        <v>4.6909155647285986E+27</v>
      </c>
      <c r="AV514" s="75">
        <f t="shared" si="555"/>
        <v>1.9213990153128423E+32</v>
      </c>
      <c r="AW514" s="75">
        <f t="shared" si="556"/>
        <v>384477.8666666667</v>
      </c>
      <c r="AX514" s="106">
        <f t="shared" si="557"/>
        <v>2.507605729196511</v>
      </c>
      <c r="AY514" s="79">
        <f>AX514/(($C514/AR$3))</f>
        <v>0.22541231961908936</v>
      </c>
      <c r="AZ514" s="76">
        <f t="shared" si="558"/>
        <v>406</v>
      </c>
      <c r="BA514" s="76">
        <f t="shared" si="559"/>
        <v>10</v>
      </c>
      <c r="BB514" s="76">
        <v>1</v>
      </c>
      <c r="BC514" s="67">
        <f t="shared" si="560"/>
        <v>1.51</v>
      </c>
      <c r="BD514" s="75">
        <f>BD513*BB514</f>
        <v>1.32790655950848E+22</v>
      </c>
      <c r="BE514" s="75">
        <f t="shared" si="561"/>
        <v>8.1408639537226874E+24</v>
      </c>
      <c r="BF514" s="75">
        <f t="shared" si="562"/>
        <v>2.7773822006096089E+25</v>
      </c>
      <c r="BG514" s="75">
        <f t="shared" si="563"/>
        <v>1.9213990153128423E+32</v>
      </c>
      <c r="BH514" s="75">
        <f t="shared" si="564"/>
        <v>384477.8666666667</v>
      </c>
      <c r="BI514" s="106">
        <f t="shared" si="565"/>
        <v>3.4116553432139796</v>
      </c>
      <c r="BJ514" s="79">
        <f>BI514/(($C514/BC$3))</f>
        <v>0.34949793543101149</v>
      </c>
      <c r="BK514" s="76">
        <f t="shared" si="566"/>
        <v>356</v>
      </c>
      <c r="BL514" s="76">
        <f t="shared" si="567"/>
        <v>10</v>
      </c>
      <c r="BM514" s="76">
        <v>1</v>
      </c>
      <c r="BN514" s="67">
        <f t="shared" si="568"/>
        <v>1.76</v>
      </c>
      <c r="BO514" s="75">
        <f>BO513*BM514</f>
        <v>3.688629331968E+18</v>
      </c>
      <c r="BP514" s="75">
        <f t="shared" si="569"/>
        <v>2.3111475942378701E+21</v>
      </c>
      <c r="BQ514" s="75">
        <f t="shared" si="570"/>
        <v>2.712287305282812E+22</v>
      </c>
      <c r="BR514" s="75">
        <f t="shared" si="571"/>
        <v>1.9213990153128423E+32</v>
      </c>
      <c r="BS514" s="75">
        <f t="shared" si="572"/>
        <v>384477.8666666667</v>
      </c>
      <c r="BT514" s="106">
        <f t="shared" si="573"/>
        <v>11.735673273507324</v>
      </c>
      <c r="BU514" s="79">
        <f>BT514/(($C514/BN$3))</f>
        <v>1.4012744207172925</v>
      </c>
      <c r="BV514" s="76">
        <f t="shared" si="574"/>
        <v>301</v>
      </c>
      <c r="BW514" s="76">
        <f t="shared" si="575"/>
        <v>10</v>
      </c>
      <c r="BX514" s="76">
        <v>1</v>
      </c>
      <c r="BY514" s="67">
        <f t="shared" si="576"/>
        <v>2.0350000000000001</v>
      </c>
      <c r="BZ514" s="75">
        <f>BZ513*BX514</f>
        <v>1.639390814208E+16</v>
      </c>
      <c r="CA514" s="75">
        <f t="shared" si="577"/>
        <v>1.0041842523808973E+19</v>
      </c>
      <c r="CB514" s="75">
        <f t="shared" si="578"/>
        <v>1.3243590357826181E+19</v>
      </c>
      <c r="CC514" s="75">
        <f t="shared" si="579"/>
        <v>1.9213990153128423E+32</v>
      </c>
      <c r="CD514" s="75">
        <f t="shared" si="580"/>
        <v>384477.8666666667</v>
      </c>
      <c r="CE514" s="106">
        <f t="shared" si="581"/>
        <v>1.3188406735542744</v>
      </c>
      <c r="CF514" s="79">
        <f>CE514/(($C514/BY$3))</f>
        <v>0.18207874970711999</v>
      </c>
      <c r="CG514" s="76">
        <f t="shared" si="582"/>
        <v>251</v>
      </c>
      <c r="CH514" s="76">
        <f t="shared" si="583"/>
        <v>10</v>
      </c>
      <c r="CI514" s="76">
        <v>1</v>
      </c>
      <c r="CJ514" s="67">
        <f t="shared" si="584"/>
        <v>2.2850000000000001</v>
      </c>
      <c r="CK514" s="75">
        <f>CK513*CI514</f>
        <v>5204415283200</v>
      </c>
      <c r="CL514" s="75">
        <f t="shared" si="585"/>
        <v>2984914319450112</v>
      </c>
      <c r="CM514" s="75">
        <f t="shared" si="586"/>
        <v>1.2933193708814588E+16</v>
      </c>
      <c r="CN514" s="75">
        <f t="shared" si="587"/>
        <v>1.9213990153128423E+32</v>
      </c>
      <c r="CO514" s="75">
        <f t="shared" si="588"/>
        <v>384477.8666666667</v>
      </c>
      <c r="CP514" s="106">
        <f t="shared" si="589"/>
        <v>4.3328525795665627</v>
      </c>
      <c r="CQ514" s="79">
        <f>CP514/(($C514/CJ$3))</f>
        <v>0.67168033543484373</v>
      </c>
      <c r="CR514" s="76">
        <f t="shared" si="590"/>
        <v>188</v>
      </c>
      <c r="CS514" s="76">
        <f t="shared" si="591"/>
        <v>10</v>
      </c>
      <c r="CT514" s="76">
        <v>1</v>
      </c>
      <c r="CU514" s="67">
        <f t="shared" si="592"/>
        <v>2.6</v>
      </c>
      <c r="CV514" s="75">
        <f>CV513*CT514</f>
        <v>1896652800</v>
      </c>
      <c r="CW514" s="75">
        <f t="shared" si="593"/>
        <v>927083888640</v>
      </c>
      <c r="CX514" s="75">
        <f t="shared" si="594"/>
        <v>2083184986613.6479</v>
      </c>
      <c r="CY514" s="75">
        <f t="shared" si="595"/>
        <v>1.9213990153128423E+32</v>
      </c>
      <c r="CZ514" s="75">
        <f t="shared" si="596"/>
        <v>384477.8666666667</v>
      </c>
      <c r="DA514" s="106">
        <f t="shared" si="597"/>
        <v>2.2470296508653691</v>
      </c>
      <c r="DB514" s="79">
        <f>DA514/(($C514/CU$3))</f>
        <v>0.39635529798167973</v>
      </c>
    </row>
    <row r="515" spans="1:106">
      <c r="A515" s="67">
        <v>8192</v>
      </c>
      <c r="B515" s="67">
        <f t="shared" si="525"/>
        <v>16.966666666666665</v>
      </c>
      <c r="C515" s="88">
        <f t="shared" si="599"/>
        <v>14.74</v>
      </c>
      <c r="D515" s="92"/>
      <c r="E515" s="70">
        <f t="shared" si="526"/>
        <v>4.4142157763655696E+30</v>
      </c>
      <c r="F515" s="67">
        <f t="shared" si="598"/>
        <v>101.80000000000005</v>
      </c>
      <c r="G515" s="71">
        <v>509</v>
      </c>
      <c r="H515" s="76">
        <f t="shared" si="527"/>
        <v>509</v>
      </c>
      <c r="I515" s="76">
        <f t="shared" si="528"/>
        <v>10</v>
      </c>
      <c r="J515" s="76">
        <v>1</v>
      </c>
      <c r="K515" s="67">
        <f t="shared" si="529"/>
        <v>1</v>
      </c>
      <c r="L515" s="75">
        <f>L514*J515</f>
        <v>1.1473112674153268E+28</v>
      </c>
      <c r="M515" s="75">
        <f t="shared" si="530"/>
        <v>5.8398143511440134E+30</v>
      </c>
      <c r="N515" s="75">
        <f t="shared" si="531"/>
        <v>4.4142157763655694E+31</v>
      </c>
      <c r="O515" s="75">
        <f t="shared" si="532"/>
        <v>2.2071078881827845E+32</v>
      </c>
      <c r="P515" s="75">
        <f t="shared" si="533"/>
        <v>384750.93333333335</v>
      </c>
      <c r="Q515" s="106">
        <f t="shared" si="600"/>
        <v>7.5588289471921817</v>
      </c>
      <c r="R515" s="79">
        <f>Q515/(($C515/K$3))</f>
        <v>0.51281064770638951</v>
      </c>
      <c r="S515" s="76">
        <f t="shared" si="534"/>
        <v>499</v>
      </c>
      <c r="T515" s="76">
        <f t="shared" si="535"/>
        <v>10</v>
      </c>
      <c r="U515" s="76">
        <v>1</v>
      </c>
      <c r="V515" s="67">
        <f t="shared" si="536"/>
        <v>1.05</v>
      </c>
      <c r="W515" s="75">
        <f>W514*U515</f>
        <v>7.1706954213457927E+26</v>
      </c>
      <c r="X515" s="75">
        <f t="shared" si="537"/>
        <v>3.7570858660141284E+29</v>
      </c>
      <c r="Y515" s="75">
        <f t="shared" si="538"/>
        <v>1.1035539440913919E+31</v>
      </c>
      <c r="Z515" s="75">
        <f t="shared" si="539"/>
        <v>2.2071078881827845E+32</v>
      </c>
      <c r="AA515" s="75">
        <f t="shared" si="540"/>
        <v>384750.93333333335</v>
      </c>
      <c r="AB515" s="106">
        <f t="shared" si="541"/>
        <v>29.372603753188802</v>
      </c>
      <c r="AC515" s="79">
        <f>AB515/(($C515/V$3))</f>
        <v>2.092349656773965</v>
      </c>
      <c r="AD515" s="76">
        <f t="shared" si="542"/>
        <v>474</v>
      </c>
      <c r="AE515" s="76">
        <f t="shared" si="543"/>
        <v>10</v>
      </c>
      <c r="AF515" s="76">
        <v>1</v>
      </c>
      <c r="AG515" s="67">
        <f t="shared" si="544"/>
        <v>1.175</v>
      </c>
      <c r="AH515" s="75">
        <f>AH514*AF515</f>
        <v>4.7804636142305282E+25</v>
      </c>
      <c r="AI515" s="75">
        <f t="shared" si="545"/>
        <v>2.6624792099456929E+28</v>
      </c>
      <c r="AJ515" s="75">
        <f t="shared" si="546"/>
        <v>3.448606075285594E+29</v>
      </c>
      <c r="AK515" s="75">
        <f t="shared" si="547"/>
        <v>2.2071078881827845E+32</v>
      </c>
      <c r="AL515" s="75">
        <f t="shared" si="548"/>
        <v>384750.93333333335</v>
      </c>
      <c r="AM515" s="106">
        <f t="shared" si="549"/>
        <v>12.952612220983074</v>
      </c>
      <c r="AN515" s="79">
        <f>AM515/(($C515/AG$3))</f>
        <v>1.0325182740607268</v>
      </c>
      <c r="AO515" s="76">
        <f t="shared" si="550"/>
        <v>444</v>
      </c>
      <c r="AP515" s="76">
        <f t="shared" si="551"/>
        <v>10</v>
      </c>
      <c r="AQ515" s="76">
        <v>1</v>
      </c>
      <c r="AR515" s="67">
        <f t="shared" si="552"/>
        <v>1.325</v>
      </c>
      <c r="AS515" s="75">
        <f>AS514*AQ515</f>
        <v>3.1869757428203522E+24</v>
      </c>
      <c r="AT515" s="75">
        <f t="shared" si="553"/>
        <v>1.8748978295012131E+27</v>
      </c>
      <c r="AU515" s="75">
        <f t="shared" si="554"/>
        <v>5.3884469926337286E+27</v>
      </c>
      <c r="AV515" s="75">
        <f t="shared" si="555"/>
        <v>2.2071078881827845E+32</v>
      </c>
      <c r="AW515" s="75">
        <f t="shared" si="556"/>
        <v>384750.93333333335</v>
      </c>
      <c r="AX515" s="106">
        <f t="shared" si="557"/>
        <v>2.8739950027395569</v>
      </c>
      <c r="AY515" s="79">
        <f>AX515/(($C515/AR$3))</f>
        <v>0.25834758335345404</v>
      </c>
      <c r="AZ515" s="76">
        <f t="shared" si="558"/>
        <v>407</v>
      </c>
      <c r="BA515" s="76">
        <f t="shared" si="559"/>
        <v>10</v>
      </c>
      <c r="BB515" s="76">
        <v>1</v>
      </c>
      <c r="BC515" s="67">
        <f t="shared" si="560"/>
        <v>1.51</v>
      </c>
      <c r="BD515" s="75">
        <f>BD514*BB515</f>
        <v>1.32790655950848E+22</v>
      </c>
      <c r="BE515" s="75">
        <f t="shared" si="561"/>
        <v>8.1609153427712651E+24</v>
      </c>
      <c r="BF515" s="75">
        <f t="shared" si="562"/>
        <v>3.1903743650383034E+25</v>
      </c>
      <c r="BG515" s="75">
        <f t="shared" si="563"/>
        <v>2.2071078881827845E+32</v>
      </c>
      <c r="BH515" s="75">
        <f t="shared" si="564"/>
        <v>384750.93333333335</v>
      </c>
      <c r="BI515" s="106">
        <f t="shared" si="565"/>
        <v>3.9093339791402899</v>
      </c>
      <c r="BJ515" s="79">
        <f>BI515/(($C515/BC$3))</f>
        <v>0.4004812963705453</v>
      </c>
      <c r="BK515" s="76">
        <f t="shared" si="566"/>
        <v>357</v>
      </c>
      <c r="BL515" s="76">
        <f t="shared" si="567"/>
        <v>10</v>
      </c>
      <c r="BM515" s="76">
        <v>1</v>
      </c>
      <c r="BN515" s="67">
        <f t="shared" si="568"/>
        <v>1.76</v>
      </c>
      <c r="BO515" s="75">
        <f>BO514*BM515</f>
        <v>3.688629331968E+18</v>
      </c>
      <c r="BP515" s="75">
        <f t="shared" si="569"/>
        <v>2.3176395818621335E+21</v>
      </c>
      <c r="BQ515" s="75">
        <f t="shared" si="570"/>
        <v>3.1155999658577068E+22</v>
      </c>
      <c r="BR515" s="75">
        <f t="shared" si="571"/>
        <v>2.2071078881827845E+32</v>
      </c>
      <c r="BS515" s="75">
        <f t="shared" si="572"/>
        <v>384750.93333333335</v>
      </c>
      <c r="BT515" s="106">
        <f t="shared" si="573"/>
        <v>13.442987383544956</v>
      </c>
      <c r="BU515" s="79">
        <f>BT515/(($C515/BN$3))</f>
        <v>1.6051328219158156</v>
      </c>
      <c r="BV515" s="76">
        <f t="shared" si="574"/>
        <v>302</v>
      </c>
      <c r="BW515" s="76">
        <f t="shared" si="575"/>
        <v>10</v>
      </c>
      <c r="BX515" s="76">
        <v>1</v>
      </c>
      <c r="BY515" s="67">
        <f t="shared" si="576"/>
        <v>2.0350000000000001</v>
      </c>
      <c r="BZ515" s="75">
        <f>BZ514*BX515</f>
        <v>1.639390814208E+16</v>
      </c>
      <c r="CA515" s="75">
        <f t="shared" si="577"/>
        <v>1.0075204126878106E+19</v>
      </c>
      <c r="CB515" s="75">
        <f t="shared" si="578"/>
        <v>1.5212890458289531E+19</v>
      </c>
      <c r="CC515" s="75">
        <f t="shared" si="579"/>
        <v>2.2071078881827845E+32</v>
      </c>
      <c r="CD515" s="75">
        <f t="shared" si="580"/>
        <v>384750.93333333335</v>
      </c>
      <c r="CE515" s="106">
        <f t="shared" si="581"/>
        <v>1.5099337211149273</v>
      </c>
      <c r="CF515" s="79">
        <f>CE515/(($C515/BY$3))</f>
        <v>0.20846099881064295</v>
      </c>
      <c r="CG515" s="76">
        <f t="shared" si="582"/>
        <v>252</v>
      </c>
      <c r="CH515" s="76">
        <f t="shared" si="583"/>
        <v>10</v>
      </c>
      <c r="CI515" s="76">
        <v>1</v>
      </c>
      <c r="CJ515" s="67">
        <f t="shared" si="584"/>
        <v>2.2850000000000001</v>
      </c>
      <c r="CK515" s="75">
        <f>CK514*CI515</f>
        <v>5204415283200</v>
      </c>
      <c r="CL515" s="75">
        <f t="shared" si="585"/>
        <v>2996806408372224</v>
      </c>
      <c r="CM515" s="75">
        <f t="shared" si="586"/>
        <v>1.485633833817332E+16</v>
      </c>
      <c r="CN515" s="75">
        <f t="shared" si="587"/>
        <v>2.2071078881827845E+32</v>
      </c>
      <c r="CO515" s="75">
        <f t="shared" si="588"/>
        <v>384750.93333333335</v>
      </c>
      <c r="CP515" s="106">
        <f t="shared" si="589"/>
        <v>4.9573900725348627</v>
      </c>
      <c r="CQ515" s="79">
        <f>CP515/(($C515/CJ$3))</f>
        <v>0.76849635792009241</v>
      </c>
      <c r="CR515" s="76">
        <f t="shared" si="590"/>
        <v>189</v>
      </c>
      <c r="CS515" s="76">
        <f t="shared" si="591"/>
        <v>10</v>
      </c>
      <c r="CT515" s="76">
        <v>1</v>
      </c>
      <c r="CU515" s="67">
        <f t="shared" si="592"/>
        <v>2.6</v>
      </c>
      <c r="CV515" s="75">
        <f>CV514*CT515</f>
        <v>1896652800</v>
      </c>
      <c r="CW515" s="75">
        <f t="shared" si="593"/>
        <v>932015185920</v>
      </c>
      <c r="CX515" s="75">
        <f t="shared" si="594"/>
        <v>2392951167277.6177</v>
      </c>
      <c r="CY515" s="75">
        <f t="shared" si="595"/>
        <v>2.2071078881827845E+32</v>
      </c>
      <c r="CZ515" s="75">
        <f t="shared" si="596"/>
        <v>384750.93333333335</v>
      </c>
      <c r="DA515" s="106">
        <f t="shared" si="597"/>
        <v>2.5675023362580895</v>
      </c>
      <c r="DB515" s="79">
        <f>DA515/(($C515/CU$3))</f>
        <v>0.45288372281350286</v>
      </c>
    </row>
    <row r="516" spans="1:106">
      <c r="A516" s="67">
        <v>8192</v>
      </c>
      <c r="B516" s="67">
        <f t="shared" si="525"/>
        <v>17</v>
      </c>
      <c r="C516" s="88">
        <f t="shared" si="599"/>
        <v>14.74</v>
      </c>
      <c r="D516" s="92"/>
      <c r="E516" s="70">
        <f t="shared" si="526"/>
        <v>5.0706024009130899E+30</v>
      </c>
      <c r="F516" s="67">
        <f t="shared" si="598"/>
        <v>102.00000000000006</v>
      </c>
      <c r="G516" s="71">
        <v>510</v>
      </c>
      <c r="H516" s="76">
        <f t="shared" si="527"/>
        <v>510</v>
      </c>
      <c r="I516" s="76">
        <f t="shared" si="528"/>
        <v>10</v>
      </c>
      <c r="J516" s="76">
        <v>1</v>
      </c>
      <c r="K516" s="67">
        <f t="shared" si="529"/>
        <v>1</v>
      </c>
      <c r="L516" s="75">
        <f>L515*J516</f>
        <v>1.1473112674153268E+28</v>
      </c>
      <c r="M516" s="75">
        <f t="shared" si="530"/>
        <v>5.8512874638181667E+30</v>
      </c>
      <c r="N516" s="75">
        <f t="shared" si="531"/>
        <v>5.0706024009130896E+31</v>
      </c>
      <c r="O516" s="75">
        <f t="shared" si="532"/>
        <v>2.5353012004565449E+32</v>
      </c>
      <c r="P516" s="75">
        <f t="shared" si="533"/>
        <v>385024</v>
      </c>
      <c r="Q516" s="106">
        <f t="shared" si="600"/>
        <v>8.6657892511135444</v>
      </c>
      <c r="R516" s="79">
        <f>Q516/(($C516/K$3))</f>
        <v>0.5879097185287343</v>
      </c>
      <c r="S516" s="76">
        <f t="shared" si="534"/>
        <v>500</v>
      </c>
      <c r="T516" s="76">
        <f t="shared" si="535"/>
        <v>10</v>
      </c>
      <c r="U516" s="76">
        <v>16</v>
      </c>
      <c r="V516" s="67">
        <f t="shared" si="536"/>
        <v>1.05</v>
      </c>
      <c r="W516" s="75">
        <f>W515*U516</f>
        <v>1.1473112674153268E+28</v>
      </c>
      <c r="X516" s="75">
        <f t="shared" si="537"/>
        <v>6.0233841539304658E+30</v>
      </c>
      <c r="Y516" s="75">
        <f t="shared" si="538"/>
        <v>1.267650600228272E+31</v>
      </c>
      <c r="Z516" s="75">
        <f t="shared" si="539"/>
        <v>2.5353012004565449E+32</v>
      </c>
      <c r="AA516" s="75">
        <f t="shared" si="540"/>
        <v>385024</v>
      </c>
      <c r="AB516" s="106">
        <f t="shared" si="541"/>
        <v>2.104548818127574</v>
      </c>
      <c r="AC516" s="79">
        <f>AB516/(($C516/V$3))</f>
        <v>0.14991697822482719</v>
      </c>
      <c r="AD516" s="76">
        <f t="shared" si="542"/>
        <v>475</v>
      </c>
      <c r="AE516" s="76">
        <f t="shared" si="543"/>
        <v>10</v>
      </c>
      <c r="AF516" s="76">
        <v>1</v>
      </c>
      <c r="AG516" s="67">
        <f t="shared" si="544"/>
        <v>1.175</v>
      </c>
      <c r="AH516" s="75">
        <f>AH515*AF516</f>
        <v>4.7804636142305282E+25</v>
      </c>
      <c r="AI516" s="75">
        <f t="shared" si="545"/>
        <v>2.6680962546924137E+28</v>
      </c>
      <c r="AJ516" s="75">
        <f t="shared" si="546"/>
        <v>3.9614081257133421E+29</v>
      </c>
      <c r="AK516" s="75">
        <f t="shared" si="547"/>
        <v>2.5353012004565449E+32</v>
      </c>
      <c r="AL516" s="75">
        <f t="shared" si="548"/>
        <v>385024</v>
      </c>
      <c r="AM516" s="106">
        <f t="shared" si="549"/>
        <v>14.847320889365834</v>
      </c>
      <c r="AN516" s="79">
        <f>AM516/(($C516/AG$3))</f>
        <v>1.1835550912486335</v>
      </c>
      <c r="AO516" s="76">
        <f t="shared" si="550"/>
        <v>445</v>
      </c>
      <c r="AP516" s="76">
        <f t="shared" si="551"/>
        <v>10</v>
      </c>
      <c r="AQ516" s="76">
        <v>1</v>
      </c>
      <c r="AR516" s="67">
        <f t="shared" si="552"/>
        <v>1.325</v>
      </c>
      <c r="AS516" s="75">
        <f>AS515*AQ516</f>
        <v>3.1869757428203522E+24</v>
      </c>
      <c r="AT516" s="75">
        <f t="shared" si="553"/>
        <v>1.8791205723604501E+27</v>
      </c>
      <c r="AU516" s="75">
        <f t="shared" si="554"/>
        <v>6.1897001964270839E+27</v>
      </c>
      <c r="AV516" s="75">
        <f t="shared" si="555"/>
        <v>2.5353012004565449E+32</v>
      </c>
      <c r="AW516" s="75">
        <f t="shared" si="556"/>
        <v>385024</v>
      </c>
      <c r="AX516" s="106">
        <f t="shared" si="557"/>
        <v>3.2939345603842312</v>
      </c>
      <c r="AY516" s="79">
        <f>AX516/(($C516/AR$3))</f>
        <v>0.29609655987171685</v>
      </c>
      <c r="AZ516" s="76">
        <f t="shared" si="558"/>
        <v>408</v>
      </c>
      <c r="BA516" s="76">
        <f t="shared" si="559"/>
        <v>10</v>
      </c>
      <c r="BB516" s="76">
        <v>1</v>
      </c>
      <c r="BC516" s="67">
        <f t="shared" si="560"/>
        <v>1.51</v>
      </c>
      <c r="BD516" s="75">
        <f>BD515*BB516</f>
        <v>1.32790655950848E+22</v>
      </c>
      <c r="BE516" s="75">
        <f t="shared" si="561"/>
        <v>8.1809667318198428E+24</v>
      </c>
      <c r="BF516" s="75">
        <f t="shared" si="562"/>
        <v>3.664777784944209E+25</v>
      </c>
      <c r="BG516" s="75">
        <f t="shared" si="563"/>
        <v>2.5353012004565449E+32</v>
      </c>
      <c r="BH516" s="75">
        <f t="shared" si="564"/>
        <v>385024</v>
      </c>
      <c r="BI516" s="106">
        <f t="shared" si="565"/>
        <v>4.4796390268769439</v>
      </c>
      <c r="BJ516" s="79">
        <f>BI516/(($C516/BC$3))</f>
        <v>0.45890467643040606</v>
      </c>
      <c r="BK516" s="76">
        <f t="shared" si="566"/>
        <v>358</v>
      </c>
      <c r="BL516" s="76">
        <f t="shared" si="567"/>
        <v>10</v>
      </c>
      <c r="BM516" s="76">
        <v>1</v>
      </c>
      <c r="BN516" s="67">
        <f t="shared" si="568"/>
        <v>1.76</v>
      </c>
      <c r="BO516" s="75">
        <f>BO515*BM516</f>
        <v>3.688629331968E+18</v>
      </c>
      <c r="BP516" s="75">
        <f t="shared" si="569"/>
        <v>2.3241315694863974E+21</v>
      </c>
      <c r="BQ516" s="75">
        <f t="shared" si="570"/>
        <v>3.578884555609567E+22</v>
      </c>
      <c r="BR516" s="75">
        <f t="shared" si="571"/>
        <v>2.5353012004565449E+32</v>
      </c>
      <c r="BS516" s="75">
        <f t="shared" si="572"/>
        <v>385024</v>
      </c>
      <c r="BT516" s="106">
        <f t="shared" si="573"/>
        <v>15.398803590110234</v>
      </c>
      <c r="BU516" s="79">
        <f>BT516/(($C516/BN$3))</f>
        <v>1.8386631152370427</v>
      </c>
      <c r="BV516" s="76">
        <f t="shared" si="574"/>
        <v>303</v>
      </c>
      <c r="BW516" s="76">
        <f t="shared" si="575"/>
        <v>10</v>
      </c>
      <c r="BX516" s="76">
        <v>1</v>
      </c>
      <c r="BY516" s="67">
        <f t="shared" si="576"/>
        <v>2.0350000000000001</v>
      </c>
      <c r="BZ516" s="75">
        <f>BZ515*BX516</f>
        <v>1.639390814208E+16</v>
      </c>
      <c r="CA516" s="75">
        <f t="shared" si="577"/>
        <v>1.0108565729947238E+19</v>
      </c>
      <c r="CB516" s="75">
        <f t="shared" si="578"/>
        <v>1.7475022244187271E+19</v>
      </c>
      <c r="CC516" s="75">
        <f t="shared" si="579"/>
        <v>2.5353012004565449E+32</v>
      </c>
      <c r="CD516" s="75">
        <f t="shared" si="580"/>
        <v>385024</v>
      </c>
      <c r="CE516" s="106">
        <f t="shared" si="581"/>
        <v>1.7287340965114821</v>
      </c>
      <c r="CF516" s="79">
        <f>CE516/(($C516/BY$3))</f>
        <v>0.23866851332434641</v>
      </c>
      <c r="CG516" s="76">
        <f t="shared" si="582"/>
        <v>253</v>
      </c>
      <c r="CH516" s="76">
        <f t="shared" si="583"/>
        <v>10</v>
      </c>
      <c r="CI516" s="76">
        <v>1</v>
      </c>
      <c r="CJ516" s="67">
        <f t="shared" si="584"/>
        <v>2.2850000000000001</v>
      </c>
      <c r="CK516" s="75">
        <f>CK515*CI516</f>
        <v>5204415283200</v>
      </c>
      <c r="CL516" s="75">
        <f t="shared" si="585"/>
        <v>3008698497294336</v>
      </c>
      <c r="CM516" s="75">
        <f t="shared" si="586"/>
        <v>1.7065451410339078E+16</v>
      </c>
      <c r="CN516" s="75">
        <f t="shared" si="587"/>
        <v>2.5353012004565449E+32</v>
      </c>
      <c r="CO516" s="75">
        <f t="shared" si="588"/>
        <v>385024</v>
      </c>
      <c r="CP516" s="106">
        <f t="shared" si="589"/>
        <v>5.6720377351488382</v>
      </c>
      <c r="CQ516" s="79">
        <f>CP516/(($C516/CJ$3))</f>
        <v>0.87928129069301875</v>
      </c>
      <c r="CR516" s="76">
        <f t="shared" si="590"/>
        <v>190</v>
      </c>
      <c r="CS516" s="76">
        <f t="shared" si="591"/>
        <v>10</v>
      </c>
      <c r="CT516" s="76">
        <v>1</v>
      </c>
      <c r="CU516" s="67">
        <f t="shared" si="592"/>
        <v>2.6</v>
      </c>
      <c r="CV516" s="75">
        <f>CV515*CT516</f>
        <v>1896652800</v>
      </c>
      <c r="CW516" s="75">
        <f t="shared" si="593"/>
        <v>936946483200</v>
      </c>
      <c r="CX516" s="75">
        <f t="shared" si="594"/>
        <v>2748779069440.0347</v>
      </c>
      <c r="CY516" s="75">
        <f t="shared" si="595"/>
        <v>2.5353012004565449E+32</v>
      </c>
      <c r="CZ516" s="75">
        <f t="shared" si="596"/>
        <v>385024</v>
      </c>
      <c r="DA516" s="106">
        <f t="shared" si="597"/>
        <v>2.9337631537417086</v>
      </c>
      <c r="DB516" s="79">
        <f>DA516/(($C516/CU$3))</f>
        <v>0.51748875167764197</v>
      </c>
    </row>
    <row r="517" spans="1:106">
      <c r="A517" s="67">
        <v>8192</v>
      </c>
      <c r="B517" s="67">
        <f t="shared" si="525"/>
        <v>17.033333333333335</v>
      </c>
      <c r="C517" s="88">
        <f t="shared" si="599"/>
        <v>14.74</v>
      </c>
      <c r="D517" s="92"/>
      <c r="E517" s="70">
        <f t="shared" si="526"/>
        <v>5.8245926367728833E+30</v>
      </c>
      <c r="F517" s="67">
        <f t="shared" si="598"/>
        <v>102.20000000000005</v>
      </c>
      <c r="G517" s="71">
        <v>511</v>
      </c>
      <c r="H517" s="76">
        <f t="shared" si="527"/>
        <v>511</v>
      </c>
      <c r="I517" s="76">
        <f t="shared" si="528"/>
        <v>10</v>
      </c>
      <c r="J517" s="76">
        <v>1</v>
      </c>
      <c r="K517" s="67">
        <f t="shared" si="529"/>
        <v>1</v>
      </c>
      <c r="L517" s="75">
        <f>L516*J517</f>
        <v>1.1473112674153268E+28</v>
      </c>
      <c r="M517" s="75">
        <f t="shared" si="530"/>
        <v>5.8627605764923201E+30</v>
      </c>
      <c r="N517" s="75">
        <f t="shared" si="531"/>
        <v>5.824592636772883E+31</v>
      </c>
      <c r="O517" s="75">
        <f t="shared" si="532"/>
        <v>2.9122963183864417E+32</v>
      </c>
      <c r="P517" s="75">
        <f t="shared" si="533"/>
        <v>385297.06666666665</v>
      </c>
      <c r="Q517" s="106">
        <f t="shared" si="600"/>
        <v>9.9348976660031489</v>
      </c>
      <c r="R517" s="79">
        <f>Q517/(($C517/K$3))</f>
        <v>0.67400933962029508</v>
      </c>
      <c r="S517" s="76">
        <f t="shared" si="534"/>
        <v>501</v>
      </c>
      <c r="T517" s="76">
        <f t="shared" si="535"/>
        <v>10</v>
      </c>
      <c r="U517" s="76">
        <v>1</v>
      </c>
      <c r="V517" s="67">
        <f t="shared" si="536"/>
        <v>1.05</v>
      </c>
      <c r="W517" s="75">
        <f>W516*U517</f>
        <v>1.1473112674153268E+28</v>
      </c>
      <c r="X517" s="75">
        <f t="shared" si="537"/>
        <v>6.0354309222383273E+30</v>
      </c>
      <c r="Y517" s="75">
        <f t="shared" si="538"/>
        <v>1.4561481591932196E+31</v>
      </c>
      <c r="Z517" s="75">
        <f t="shared" si="539"/>
        <v>2.9122963183864417E+32</v>
      </c>
      <c r="AA517" s="75">
        <f t="shared" si="540"/>
        <v>385297.06666666665</v>
      </c>
      <c r="AB517" s="106">
        <f t="shared" si="541"/>
        <v>2.4126664325290395</v>
      </c>
      <c r="AC517" s="79">
        <f>AB517/(($C517/V$3))</f>
        <v>0.17186565496305911</v>
      </c>
      <c r="AD517" s="76">
        <f t="shared" si="542"/>
        <v>476</v>
      </c>
      <c r="AE517" s="76">
        <f t="shared" si="543"/>
        <v>10</v>
      </c>
      <c r="AF517" s="76">
        <v>1</v>
      </c>
      <c r="AG517" s="67">
        <f t="shared" si="544"/>
        <v>1.175</v>
      </c>
      <c r="AH517" s="75">
        <f>AH516*AF517</f>
        <v>4.7804636142305282E+25</v>
      </c>
      <c r="AI517" s="75">
        <f t="shared" si="545"/>
        <v>2.6737132994391345E+28</v>
      </c>
      <c r="AJ517" s="75">
        <f t="shared" si="546"/>
        <v>4.5504629974788043E+29</v>
      </c>
      <c r="AK517" s="75">
        <f t="shared" si="547"/>
        <v>2.9122963183864417E+32</v>
      </c>
      <c r="AL517" s="75">
        <f t="shared" si="548"/>
        <v>385297.06666666665</v>
      </c>
      <c r="AM517" s="106">
        <f t="shared" si="549"/>
        <v>17.01926305424503</v>
      </c>
      <c r="AN517" s="79">
        <f>AM517/(($C517/AG$3))</f>
        <v>1.3566915935371717</v>
      </c>
      <c r="AO517" s="76">
        <f t="shared" si="550"/>
        <v>446</v>
      </c>
      <c r="AP517" s="76">
        <f t="shared" si="551"/>
        <v>10</v>
      </c>
      <c r="AQ517" s="76">
        <v>1</v>
      </c>
      <c r="AR517" s="67">
        <f t="shared" si="552"/>
        <v>1.325</v>
      </c>
      <c r="AS517" s="75">
        <f>AS516*AQ517</f>
        <v>3.1869757428203522E+24</v>
      </c>
      <c r="AT517" s="75">
        <f t="shared" si="553"/>
        <v>1.8833433152196873E+27</v>
      </c>
      <c r="AU517" s="75">
        <f t="shared" si="554"/>
        <v>7.1100984335606175E+27</v>
      </c>
      <c r="AV517" s="75">
        <f t="shared" si="555"/>
        <v>2.9122963183864417E+32</v>
      </c>
      <c r="AW517" s="75">
        <f t="shared" si="556"/>
        <v>385297.06666666665</v>
      </c>
      <c r="AX517" s="106">
        <f t="shared" si="557"/>
        <v>3.7752534952615595</v>
      </c>
      <c r="AY517" s="79">
        <f>AX517/(($C517/AR$3))</f>
        <v>0.3393630177219516</v>
      </c>
      <c r="AZ517" s="76">
        <f t="shared" si="558"/>
        <v>409</v>
      </c>
      <c r="BA517" s="76">
        <f t="shared" si="559"/>
        <v>10</v>
      </c>
      <c r="BB517" s="76">
        <v>1</v>
      </c>
      <c r="BC517" s="67">
        <f t="shared" si="560"/>
        <v>1.51</v>
      </c>
      <c r="BD517" s="75">
        <f>BD516*BB517</f>
        <v>1.32790655950848E+22</v>
      </c>
      <c r="BE517" s="75">
        <f t="shared" si="561"/>
        <v>8.2010181208684227E+24</v>
      </c>
      <c r="BF517" s="75">
        <f t="shared" si="562"/>
        <v>4.209724212995091E+25</v>
      </c>
      <c r="BG517" s="75">
        <f t="shared" si="563"/>
        <v>2.9122963183864417E+32</v>
      </c>
      <c r="BH517" s="75">
        <f t="shared" si="564"/>
        <v>385297.06666666665</v>
      </c>
      <c r="BI517" s="106">
        <f t="shared" si="565"/>
        <v>5.1331726755766693</v>
      </c>
      <c r="BJ517" s="79">
        <f>BI517/(($C517/BC$3))</f>
        <v>0.52585418861063571</v>
      </c>
      <c r="BK517" s="76">
        <f t="shared" si="566"/>
        <v>359</v>
      </c>
      <c r="BL517" s="76">
        <f t="shared" si="567"/>
        <v>10</v>
      </c>
      <c r="BM517" s="76">
        <v>1</v>
      </c>
      <c r="BN517" s="67">
        <f t="shared" si="568"/>
        <v>1.76</v>
      </c>
      <c r="BO517" s="75">
        <f>BO516*BM517</f>
        <v>3.688629331968E+18</v>
      </c>
      <c r="BP517" s="75">
        <f t="shared" si="569"/>
        <v>2.3306235571106614E+21</v>
      </c>
      <c r="BQ517" s="75">
        <f t="shared" si="570"/>
        <v>4.1110588017530051E+22</v>
      </c>
      <c r="BR517" s="75">
        <f t="shared" si="571"/>
        <v>2.9122963183864417E+32</v>
      </c>
      <c r="BS517" s="75">
        <f t="shared" si="572"/>
        <v>385297.06666666665</v>
      </c>
      <c r="BT517" s="106">
        <f t="shared" si="573"/>
        <v>17.639308541314147</v>
      </c>
      <c r="BU517" s="79">
        <f>BT517/(($C517/BN$3))</f>
        <v>2.1061860944852713</v>
      </c>
      <c r="BV517" s="76">
        <f t="shared" si="574"/>
        <v>304</v>
      </c>
      <c r="BW517" s="76">
        <f t="shared" si="575"/>
        <v>10</v>
      </c>
      <c r="BX517" s="76">
        <v>1</v>
      </c>
      <c r="BY517" s="67">
        <f t="shared" si="576"/>
        <v>2.0350000000000001</v>
      </c>
      <c r="BZ517" s="75">
        <f>BZ516*BX517</f>
        <v>1.639390814208E+16</v>
      </c>
      <c r="CA517" s="75">
        <f t="shared" si="577"/>
        <v>1.0141927333016371E+19</v>
      </c>
      <c r="CB517" s="75">
        <f t="shared" si="578"/>
        <v>2.0073529305434518E+19</v>
      </c>
      <c r="CC517" s="75">
        <f t="shared" si="579"/>
        <v>2.9122963183864417E+32</v>
      </c>
      <c r="CD517" s="75">
        <f t="shared" si="580"/>
        <v>385297.06666666665</v>
      </c>
      <c r="CE517" s="106">
        <f t="shared" si="581"/>
        <v>1.9792617957423611</v>
      </c>
      <c r="CF517" s="79">
        <f>CE517/(($C517/BY$3))</f>
        <v>0.27325629269577373</v>
      </c>
      <c r="CG517" s="76">
        <f t="shared" si="582"/>
        <v>254</v>
      </c>
      <c r="CH517" s="76">
        <f t="shared" si="583"/>
        <v>10</v>
      </c>
      <c r="CI517" s="76">
        <v>1</v>
      </c>
      <c r="CJ517" s="67">
        <f t="shared" si="584"/>
        <v>2.2850000000000001</v>
      </c>
      <c r="CK517" s="75">
        <f>CK516*CI517</f>
        <v>5204415283200</v>
      </c>
      <c r="CL517" s="75">
        <f t="shared" si="585"/>
        <v>3020590586216448</v>
      </c>
      <c r="CM517" s="75">
        <f t="shared" si="586"/>
        <v>1.9603055962338332E+16</v>
      </c>
      <c r="CN517" s="75">
        <f t="shared" si="587"/>
        <v>2.9122963183864417E+32</v>
      </c>
      <c r="CO517" s="75">
        <f t="shared" si="588"/>
        <v>385297.06666666665</v>
      </c>
      <c r="CP517" s="106">
        <f t="shared" si="589"/>
        <v>6.4898089968865529</v>
      </c>
      <c r="CQ517" s="79">
        <f>CP517/(($C517/CJ$3))</f>
        <v>1.0060524801822099</v>
      </c>
      <c r="CR517" s="76">
        <f t="shared" si="590"/>
        <v>191</v>
      </c>
      <c r="CS517" s="76">
        <f t="shared" si="591"/>
        <v>10</v>
      </c>
      <c r="CT517" s="76">
        <v>1</v>
      </c>
      <c r="CU517" s="67">
        <f t="shared" si="592"/>
        <v>2.6</v>
      </c>
      <c r="CV517" s="75">
        <f>CV516*CT517</f>
        <v>1896652800</v>
      </c>
      <c r="CW517" s="75">
        <f t="shared" si="593"/>
        <v>941877780480</v>
      </c>
      <c r="CX517" s="75">
        <f t="shared" si="594"/>
        <v>3157517995316.0493</v>
      </c>
      <c r="CY517" s="75">
        <f t="shared" si="595"/>
        <v>2.9122963183864417E+32</v>
      </c>
      <c r="CZ517" s="75">
        <f t="shared" si="596"/>
        <v>385297.06666666665</v>
      </c>
      <c r="DA517" s="106">
        <f t="shared" si="597"/>
        <v>3.3523648829542556</v>
      </c>
      <c r="DB517" s="79">
        <f>DA517/(($C517/CU$3))</f>
        <v>0.59132623444240595</v>
      </c>
    </row>
    <row r="518" spans="1:106">
      <c r="A518" s="67">
        <v>8192</v>
      </c>
      <c r="B518" s="67">
        <f t="shared" si="525"/>
        <v>17.066666666666666</v>
      </c>
      <c r="C518" s="88">
        <f t="shared" si="599"/>
        <v>14.74</v>
      </c>
      <c r="D518" s="92"/>
      <c r="E518" s="70">
        <f t="shared" si="526"/>
        <v>6.6906999803888537E+30</v>
      </c>
      <c r="F518" s="67">
        <f t="shared" si="598"/>
        <v>102.40000000000006</v>
      </c>
      <c r="G518" s="71">
        <v>512</v>
      </c>
      <c r="H518" s="76">
        <f t="shared" si="527"/>
        <v>512</v>
      </c>
      <c r="I518" s="76">
        <f t="shared" si="528"/>
        <v>10</v>
      </c>
      <c r="J518" s="76">
        <v>1</v>
      </c>
      <c r="K518" s="67">
        <f t="shared" si="529"/>
        <v>1</v>
      </c>
      <c r="L518" s="75">
        <f>L517*J518</f>
        <v>1.1473112674153268E+28</v>
      </c>
      <c r="M518" s="75">
        <f t="shared" si="530"/>
        <v>5.8742336891664734E+30</v>
      </c>
      <c r="N518" s="75">
        <f t="shared" si="531"/>
        <v>6.690699980388854E+31</v>
      </c>
      <c r="O518" s="75">
        <f t="shared" si="532"/>
        <v>3.3453499901944269E+32</v>
      </c>
      <c r="P518" s="75">
        <f t="shared" si="533"/>
        <v>385570.1333333333</v>
      </c>
      <c r="Q518" s="106">
        <f t="shared" si="600"/>
        <v>11.389911151693104</v>
      </c>
      <c r="R518" s="79">
        <f>Q518/(($C518/K$3))</f>
        <v>0.77272124502666917</v>
      </c>
      <c r="S518" s="76">
        <f t="shared" si="534"/>
        <v>502</v>
      </c>
      <c r="T518" s="76">
        <f t="shared" si="535"/>
        <v>10</v>
      </c>
      <c r="U518" s="76">
        <v>1</v>
      </c>
      <c r="V518" s="67">
        <f t="shared" si="536"/>
        <v>1.05</v>
      </c>
      <c r="W518" s="75">
        <f>W517*U518</f>
        <v>1.1473112674153268E+28</v>
      </c>
      <c r="X518" s="75">
        <f t="shared" si="537"/>
        <v>6.0474776905461889E+30</v>
      </c>
      <c r="Y518" s="75">
        <f t="shared" si="538"/>
        <v>1.6726749950972124E+31</v>
      </c>
      <c r="Z518" s="75">
        <f t="shared" si="539"/>
        <v>3.3453499901944269E+32</v>
      </c>
      <c r="AA518" s="75">
        <f t="shared" si="540"/>
        <v>385570.1333333333</v>
      </c>
      <c r="AB518" s="106">
        <f t="shared" si="541"/>
        <v>2.7659051933536638</v>
      </c>
      <c r="AC518" s="79">
        <f>AB518/(($C518/V$3))</f>
        <v>0.19702852462831391</v>
      </c>
      <c r="AD518" s="76">
        <f t="shared" si="542"/>
        <v>477</v>
      </c>
      <c r="AE518" s="76">
        <f t="shared" si="543"/>
        <v>10</v>
      </c>
      <c r="AF518" s="76">
        <v>1</v>
      </c>
      <c r="AG518" s="67">
        <f t="shared" si="544"/>
        <v>1.175</v>
      </c>
      <c r="AH518" s="75">
        <f>AH517*AF518</f>
        <v>4.7804636142305282E+25</v>
      </c>
      <c r="AI518" s="75">
        <f t="shared" si="545"/>
        <v>2.6793303441858557E+28</v>
      </c>
      <c r="AJ518" s="75">
        <f t="shared" si="546"/>
        <v>5.2271093596787802E+29</v>
      </c>
      <c r="AK518" s="75">
        <f t="shared" si="547"/>
        <v>3.3453499901944269E+32</v>
      </c>
      <c r="AL518" s="75">
        <f t="shared" si="548"/>
        <v>385570.1333333333</v>
      </c>
      <c r="AM518" s="106">
        <f t="shared" si="549"/>
        <v>19.509014149828904</v>
      </c>
      <c r="AN518" s="79">
        <f>AM518/(($C518/AG$3))</f>
        <v>1.5551622541417207</v>
      </c>
      <c r="AO518" s="76">
        <f t="shared" si="550"/>
        <v>447</v>
      </c>
      <c r="AP518" s="76">
        <f t="shared" si="551"/>
        <v>10</v>
      </c>
      <c r="AQ518" s="76">
        <v>1</v>
      </c>
      <c r="AR518" s="67">
        <f t="shared" si="552"/>
        <v>1.325</v>
      </c>
      <c r="AS518" s="75">
        <f>AS517*AQ518</f>
        <v>3.1869757428203522E+24</v>
      </c>
      <c r="AT518" s="75">
        <f t="shared" si="553"/>
        <v>1.887566058078924E+27</v>
      </c>
      <c r="AU518" s="75">
        <f t="shared" si="554"/>
        <v>8.1673583744980787E+27</v>
      </c>
      <c r="AV518" s="75">
        <f t="shared" si="555"/>
        <v>3.3453499901944269E+32</v>
      </c>
      <c r="AW518" s="75">
        <f t="shared" si="556"/>
        <v>385570.1333333333</v>
      </c>
      <c r="AX518" s="106">
        <f t="shared" si="557"/>
        <v>4.3269258522323888</v>
      </c>
      <c r="AY518" s="79">
        <f>AX518/(($C518/AR$3))</f>
        <v>0.38895364682550304</v>
      </c>
      <c r="AZ518" s="76">
        <f t="shared" si="558"/>
        <v>410</v>
      </c>
      <c r="BA518" s="76">
        <f t="shared" si="559"/>
        <v>10</v>
      </c>
      <c r="BB518" s="76">
        <v>1</v>
      </c>
      <c r="BC518" s="67">
        <f t="shared" si="560"/>
        <v>1.51</v>
      </c>
      <c r="BD518" s="75">
        <f>BD517*BB518</f>
        <v>1.32790655950848E+22</v>
      </c>
      <c r="BE518" s="75">
        <f t="shared" si="561"/>
        <v>8.2210695099170004E+24</v>
      </c>
      <c r="BF518" s="75">
        <f t="shared" si="562"/>
        <v>4.835703278458649E+25</v>
      </c>
      <c r="BG518" s="75">
        <f t="shared" si="563"/>
        <v>3.3453499901944269E+32</v>
      </c>
      <c r="BH518" s="75">
        <f t="shared" si="564"/>
        <v>385570.1333333333</v>
      </c>
      <c r="BI518" s="106">
        <f t="shared" si="565"/>
        <v>5.8820853815010139</v>
      </c>
      <c r="BJ518" s="79">
        <f>BI518/(($C518/BC$3))</f>
        <v>0.60257455400722737</v>
      </c>
      <c r="BK518" s="76">
        <f t="shared" si="566"/>
        <v>360</v>
      </c>
      <c r="BL518" s="76">
        <f t="shared" si="567"/>
        <v>10</v>
      </c>
      <c r="BM518" s="76">
        <v>15</v>
      </c>
      <c r="BN518" s="67">
        <f t="shared" si="568"/>
        <v>1.76</v>
      </c>
      <c r="BO518" s="75">
        <f>BO517*BM518</f>
        <v>5.532943997952E+19</v>
      </c>
      <c r="BP518" s="75">
        <f t="shared" si="569"/>
        <v>3.5056733171023872E+22</v>
      </c>
      <c r="BQ518" s="75">
        <f t="shared" si="570"/>
        <v>4.7223664828697585E+22</v>
      </c>
      <c r="BR518" s="75">
        <f t="shared" si="571"/>
        <v>3.3453499901944269E+32</v>
      </c>
      <c r="BS518" s="75">
        <f t="shared" si="572"/>
        <v>385570.1333333333</v>
      </c>
      <c r="BT518" s="106">
        <f t="shared" si="573"/>
        <v>1.3470640461082748</v>
      </c>
      <c r="BU518" s="79">
        <f>BT518/(($C518/BN$3))</f>
        <v>0.16084346819203282</v>
      </c>
      <c r="BV518" s="76">
        <f t="shared" si="574"/>
        <v>305</v>
      </c>
      <c r="BW518" s="76">
        <f t="shared" si="575"/>
        <v>10</v>
      </c>
      <c r="BX518" s="76">
        <v>1</v>
      </c>
      <c r="BY518" s="67">
        <f t="shared" si="576"/>
        <v>2.0350000000000001</v>
      </c>
      <c r="BZ518" s="75">
        <f>BZ517*BX518</f>
        <v>1.639390814208E+16</v>
      </c>
      <c r="CA518" s="75">
        <f t="shared" si="577"/>
        <v>1.0175288936085504E+19</v>
      </c>
      <c r="CB518" s="75">
        <f t="shared" si="578"/>
        <v>2.3058430092137411E+19</v>
      </c>
      <c r="CC518" s="75">
        <f t="shared" si="579"/>
        <v>3.3453499901944269E+32</v>
      </c>
      <c r="CD518" s="75">
        <f t="shared" si="580"/>
        <v>385570.1333333333</v>
      </c>
      <c r="CE518" s="106">
        <f t="shared" si="581"/>
        <v>2.2661204253732112</v>
      </c>
      <c r="CF518" s="79">
        <f>CE518/(($C518/BY$3))</f>
        <v>0.31285990947316722</v>
      </c>
      <c r="CG518" s="76">
        <f t="shared" si="582"/>
        <v>255</v>
      </c>
      <c r="CH518" s="76">
        <f t="shared" si="583"/>
        <v>10</v>
      </c>
      <c r="CI518" s="76">
        <v>1</v>
      </c>
      <c r="CJ518" s="67">
        <f t="shared" si="584"/>
        <v>2.2850000000000001</v>
      </c>
      <c r="CK518" s="75">
        <f>CK517*CI518</f>
        <v>5204415283200</v>
      </c>
      <c r="CL518" s="75">
        <f t="shared" si="585"/>
        <v>3032482675138560</v>
      </c>
      <c r="CM518" s="75">
        <f t="shared" si="586"/>
        <v>2.2517998136852864E+16</v>
      </c>
      <c r="CN518" s="75">
        <f t="shared" si="587"/>
        <v>3.3453499901944269E+32</v>
      </c>
      <c r="CO518" s="75">
        <f t="shared" si="588"/>
        <v>385570.1333333333</v>
      </c>
      <c r="CP518" s="106">
        <f t="shared" si="589"/>
        <v>7.4255982800706271</v>
      </c>
      <c r="CQ518" s="79">
        <f>CP518/(($C518/CJ$3))</f>
        <v>1.1511188649905959</v>
      </c>
      <c r="CR518" s="76">
        <f t="shared" si="590"/>
        <v>192</v>
      </c>
      <c r="CS518" s="76">
        <f t="shared" si="591"/>
        <v>10</v>
      </c>
      <c r="CT518" s="76">
        <v>1</v>
      </c>
      <c r="CU518" s="67">
        <f t="shared" si="592"/>
        <v>2.6</v>
      </c>
      <c r="CV518" s="75">
        <f>CV517*CT518</f>
        <v>1896652800</v>
      </c>
      <c r="CW518" s="75">
        <f t="shared" si="593"/>
        <v>946809077760</v>
      </c>
      <c r="CX518" s="75">
        <f t="shared" si="594"/>
        <v>3627035727093.0815</v>
      </c>
      <c r="CY518" s="75">
        <f t="shared" si="595"/>
        <v>3.3453499901944269E+32</v>
      </c>
      <c r="CZ518" s="75">
        <f t="shared" si="596"/>
        <v>385570.1333333333</v>
      </c>
      <c r="DA518" s="106">
        <f t="shared" si="597"/>
        <v>3.830799484595218</v>
      </c>
      <c r="DB518" s="79">
        <f>DA518/(($C518/CU$3))</f>
        <v>0.67571768384990272</v>
      </c>
    </row>
    <row r="519" spans="1:106">
      <c r="A519" s="67">
        <v>8192</v>
      </c>
      <c r="B519" s="67">
        <f t="shared" ref="B519:B582" si="601">G519/30</f>
        <v>17.100000000000001</v>
      </c>
      <c r="C519" s="88">
        <f t="shared" si="599"/>
        <v>14.74</v>
      </c>
      <c r="D519" s="92"/>
      <c r="E519" s="70">
        <f t="shared" ref="E519:E545" si="602">POWER($F$1,G519)</f>
        <v>7.6855960612513715E+30</v>
      </c>
      <c r="F519" s="67">
        <f t="shared" si="598"/>
        <v>102.60000000000005</v>
      </c>
      <c r="G519" s="71">
        <v>513</v>
      </c>
      <c r="H519" s="76">
        <f t="shared" ref="H519:H582" si="603">$G519-I$3</f>
        <v>513</v>
      </c>
      <c r="I519" s="76">
        <f t="shared" ref="I519:I582" si="604">J$3</f>
        <v>10</v>
      </c>
      <c r="J519" s="76">
        <v>1</v>
      </c>
      <c r="K519" s="67">
        <f t="shared" ref="K519:K582" si="605">K$3</f>
        <v>1</v>
      </c>
      <c r="L519" s="75">
        <f>L518*J519</f>
        <v>1.1473112674153268E+28</v>
      </c>
      <c r="M519" s="75">
        <f t="shared" ref="M519:M582" si="606">H519*L519*K519</f>
        <v>5.8857068018406268E+30</v>
      </c>
      <c r="N519" s="75">
        <f t="shared" ref="N519:N582" si="607">J$3*POWER($F$1,H519)</f>
        <v>7.6855960612513719E+31</v>
      </c>
      <c r="O519" s="75">
        <f t="shared" ref="O519:O582" si="608">$E519*J$3*5</f>
        <v>3.842798030625686E+32</v>
      </c>
      <c r="P519" s="75">
        <f t="shared" ref="P519:P582" si="609">$A519*(30+$B519)</f>
        <v>385843.20000000001</v>
      </c>
      <c r="Q519" s="106">
        <f t="shared" si="600"/>
        <v>13.058068164129191</v>
      </c>
      <c r="R519" s="79">
        <f>Q519/(($C519/K$3))</f>
        <v>0.88589336255964657</v>
      </c>
      <c r="S519" s="76">
        <f t="shared" ref="S519:S582" si="610">$G519-T$3</f>
        <v>503</v>
      </c>
      <c r="T519" s="76">
        <f t="shared" ref="T519:T582" si="611">U$3</f>
        <v>10</v>
      </c>
      <c r="U519" s="76">
        <v>1</v>
      </c>
      <c r="V519" s="67">
        <f t="shared" ref="V519:V582" si="612">V$3</f>
        <v>1.05</v>
      </c>
      <c r="W519" s="75">
        <f>W518*U519</f>
        <v>1.1473112674153268E+28</v>
      </c>
      <c r="X519" s="75">
        <f t="shared" ref="X519:X582" si="613">S519*W519*V519</f>
        <v>6.0595244588540493E+30</v>
      </c>
      <c r="Y519" s="75">
        <f t="shared" ref="Y519:Y582" si="614">U$3*POWER($F$1,S519)</f>
        <v>1.9213990153128423E+31</v>
      </c>
      <c r="Z519" s="75">
        <f t="shared" ref="Z519:Z582" si="615">$E519*U$3*5</f>
        <v>3.842798030625686E+32</v>
      </c>
      <c r="AA519" s="75">
        <f t="shared" ref="AA519:AA582" si="616">$A519*(30+$B519)</f>
        <v>385843.20000000001</v>
      </c>
      <c r="AB519" s="106">
        <f t="shared" ref="AB519:AB582" si="617">Y519/X519</f>
        <v>3.1708742630873199</v>
      </c>
      <c r="AC519" s="79">
        <f>AB519/(($C519/V$3))</f>
        <v>0.22587638916157979</v>
      </c>
      <c r="AD519" s="76">
        <f t="shared" ref="AD519:AD582" si="618">$G519-AE$3</f>
        <v>478</v>
      </c>
      <c r="AE519" s="76">
        <f t="shared" ref="AE519:AE582" si="619">AF$3</f>
        <v>10</v>
      </c>
      <c r="AF519" s="76">
        <v>1</v>
      </c>
      <c r="AG519" s="67">
        <f t="shared" ref="AG519:AG582" si="620">AG$3</f>
        <v>1.175</v>
      </c>
      <c r="AH519" s="75">
        <f>AH518*AF519</f>
        <v>4.7804636142305282E+25</v>
      </c>
      <c r="AI519" s="75">
        <f t="shared" ref="AI519:AI582" si="621">AD519*AH519*AG519</f>
        <v>2.684947388932576E+28</v>
      </c>
      <c r="AJ519" s="75">
        <f t="shared" ref="AJ519:AJ582" si="622">AF$3*POWER($F$1,AD519)</f>
        <v>6.0043719228526202E+29</v>
      </c>
      <c r="AK519" s="75">
        <f t="shared" ref="AK519:AK582" si="623">$E519*AF$3*5</f>
        <v>3.842798030625686E+32</v>
      </c>
      <c r="AL519" s="75">
        <f t="shared" ref="AL519:AL582" si="624">$A519*(30+$B519)</f>
        <v>385843.20000000001</v>
      </c>
      <c r="AM519" s="106">
        <f t="shared" ref="AM519:AM582" si="625">AJ519/AI519</f>
        <v>22.363089673945939</v>
      </c>
      <c r="AN519" s="79">
        <f>AM519/(($C519/AG$3))</f>
        <v>1.7826750588118372</v>
      </c>
      <c r="AO519" s="76">
        <f t="shared" ref="AO519:AO582" si="626">$G519-AP$3</f>
        <v>448</v>
      </c>
      <c r="AP519" s="76">
        <f t="shared" ref="AP519:AP582" si="627">AQ$3</f>
        <v>10</v>
      </c>
      <c r="AQ519" s="76">
        <v>1</v>
      </c>
      <c r="AR519" s="67">
        <f t="shared" ref="AR519:AR582" si="628">AR$3</f>
        <v>1.325</v>
      </c>
      <c r="AS519" s="75">
        <f>AS518*AQ519</f>
        <v>3.1869757428203522E+24</v>
      </c>
      <c r="AT519" s="75">
        <f t="shared" ref="AT519:AT582" si="629">AO519*AS519*AR519</f>
        <v>1.891788800938161E+27</v>
      </c>
      <c r="AU519" s="75">
        <f t="shared" ref="AU519:AU582" si="630">AQ$3*POWER($F$1,AO519)</f>
        <v>9.3818311294572004E+27</v>
      </c>
      <c r="AV519" s="75">
        <f t="shared" ref="AV519:AV582" si="631">$E519*AQ$3*5</f>
        <v>3.842798030625686E+32</v>
      </c>
      <c r="AW519" s="75">
        <f t="shared" ref="AW519:AW582" si="632">$A519*(30+$B519)</f>
        <v>385843.20000000001</v>
      </c>
      <c r="AX519" s="106">
        <f t="shared" ref="AX519:AX582" si="633">AU519/AT519</f>
        <v>4.9592381162234584</v>
      </c>
      <c r="AY519" s="79">
        <f>AX519/(($C519/AR$3))</f>
        <v>0.44579311424668128</v>
      </c>
      <c r="AZ519" s="76">
        <f t="shared" ref="AZ519:AZ582" si="634">$G519-BA$3</f>
        <v>411</v>
      </c>
      <c r="BA519" s="76">
        <f t="shared" ref="BA519:BA582" si="635">BB$3</f>
        <v>10</v>
      </c>
      <c r="BB519" s="76">
        <v>1</v>
      </c>
      <c r="BC519" s="67">
        <f t="shared" ref="BC519:BC582" si="636">BC$3</f>
        <v>1.51</v>
      </c>
      <c r="BD519" s="75">
        <f>BD518*BB519</f>
        <v>1.32790655950848E+22</v>
      </c>
      <c r="BE519" s="75">
        <f t="shared" ref="BE519:BE582" si="637">AZ519*BD519*BC519</f>
        <v>8.2411208989655781E+24</v>
      </c>
      <c r="BF519" s="75">
        <f t="shared" ref="BF519:BF582" si="638">BB$3*POWER($F$1,AZ519)</f>
        <v>5.5547644012192187E+25</v>
      </c>
      <c r="BG519" s="75">
        <f t="shared" ref="BG519:BG582" si="639">$E519*BB$3*5</f>
        <v>3.842798030625686E+32</v>
      </c>
      <c r="BH519" s="75">
        <f t="shared" ref="BH519:BH582" si="640">$A519*(30+$B519)</f>
        <v>385843.20000000001</v>
      </c>
      <c r="BI519" s="106">
        <f t="shared" ref="BI519:BI582" si="641">BF519/BE519</f>
        <v>6.7403020406076681</v>
      </c>
      <c r="BJ519" s="79">
        <f>BI519/(($C519/BC$3))</f>
        <v>0.69049227145980863</v>
      </c>
      <c r="BK519" s="76">
        <f t="shared" ref="BK519:BK582" si="642">$G519-BL$3</f>
        <v>361</v>
      </c>
      <c r="BL519" s="76">
        <f t="shared" ref="BL519:BL582" si="643">BM$3</f>
        <v>10</v>
      </c>
      <c r="BM519" s="76">
        <v>1</v>
      </c>
      <c r="BN519" s="67">
        <f t="shared" ref="BN519:BN582" si="644">BN$3</f>
        <v>1.76</v>
      </c>
      <c r="BO519" s="75">
        <f>BO518*BM519</f>
        <v>5.532943997952E+19</v>
      </c>
      <c r="BP519" s="75">
        <f t="shared" ref="BP519:BP582" si="645">BK519*BO519*BN519</f>
        <v>3.5154112985387827E+22</v>
      </c>
      <c r="BQ519" s="75">
        <f t="shared" ref="BQ519:BQ582" si="646">BM$3*POWER($F$1,BK519)</f>
        <v>5.4245746105656264E+22</v>
      </c>
      <c r="BR519" s="75">
        <f t="shared" ref="BR519:BR582" si="647">$E519*BM$3*5</f>
        <v>3.842798030625686E+32</v>
      </c>
      <c r="BS519" s="75">
        <f t="shared" ref="BS519:BS582" si="648">$A519*(30+$B519)</f>
        <v>385843.20000000001</v>
      </c>
      <c r="BT519" s="106">
        <f t="shared" ref="BT519:BT582" si="649">BQ519/BP519</f>
        <v>1.5430839096467623</v>
      </c>
      <c r="BU519" s="79">
        <f>BT519/(($C519/BN$3))</f>
        <v>0.18424882503244924</v>
      </c>
      <c r="BV519" s="76">
        <f t="shared" ref="BV519:BV582" si="650">$G519-BW$3</f>
        <v>306</v>
      </c>
      <c r="BW519" s="76">
        <f t="shared" ref="BW519:BW582" si="651">BX$3</f>
        <v>10</v>
      </c>
      <c r="BX519" s="76">
        <v>1</v>
      </c>
      <c r="BY519" s="67">
        <f t="shared" ref="BY519:BY582" si="652">BY$3</f>
        <v>2.0350000000000001</v>
      </c>
      <c r="BZ519" s="75">
        <f>BZ518*BX519</f>
        <v>1.639390814208E+16</v>
      </c>
      <c r="CA519" s="75">
        <f t="shared" ref="CA519:CA582" si="653">BV519*BZ519*BY519</f>
        <v>1.0208650539154637E+19</v>
      </c>
      <c r="CB519" s="75">
        <f t="shared" ref="CB519:CB582" si="654">BX$3*POWER($F$1,BV519)</f>
        <v>2.6487180715652375E+19</v>
      </c>
      <c r="CC519" s="75">
        <f t="shared" ref="CC519:CC582" si="655">$E519*BX$3*5</f>
        <v>3.842798030625686E+32</v>
      </c>
      <c r="CD519" s="75">
        <f t="shared" ref="CD519:CD582" si="656">$A519*(30+$B519)</f>
        <v>385843.20000000001</v>
      </c>
      <c r="CE519" s="106">
        <f t="shared" ref="CE519:CE582" si="657">CB519/CA519</f>
        <v>2.5945819786917439</v>
      </c>
      <c r="CF519" s="79">
        <f>CE519/(($C519/BY$3))</f>
        <v>0.35820721347609896</v>
      </c>
      <c r="CG519" s="76">
        <f t="shared" ref="CG519:CG582" si="658">$G519-CH$3</f>
        <v>256</v>
      </c>
      <c r="CH519" s="76">
        <f t="shared" ref="CH519:CH582" si="659">CI$3</f>
        <v>10</v>
      </c>
      <c r="CI519" s="76">
        <v>1</v>
      </c>
      <c r="CJ519" s="67">
        <f t="shared" ref="CJ519:CJ582" si="660">CJ$3</f>
        <v>2.2850000000000001</v>
      </c>
      <c r="CK519" s="75">
        <f>CK518*CI519</f>
        <v>5204415283200</v>
      </c>
      <c r="CL519" s="75">
        <f t="shared" ref="CL519:CL582" si="661">CG519*CK519*CJ519</f>
        <v>3044374764060672</v>
      </c>
      <c r="CM519" s="75">
        <f t="shared" ref="CM519:CM582" si="662">CI$3*POWER($F$1,CG519)</f>
        <v>2.5866387417629184E+16</v>
      </c>
      <c r="CN519" s="75">
        <f t="shared" ref="CN519:CN582" si="663">$E519*CI$3*5</f>
        <v>3.842798030625686E+32</v>
      </c>
      <c r="CO519" s="75">
        <f t="shared" ref="CO519:CO582" si="664">$A519*(30+$B519)</f>
        <v>385843.20000000001</v>
      </c>
      <c r="CP519" s="106">
        <f t="shared" ref="CP519:CP582" si="665">CM519/CL519</f>
        <v>8.496453105243809</v>
      </c>
      <c r="CQ519" s="79">
        <f>CP519/(($C519/CJ$3))</f>
        <v>1.3171231577667644</v>
      </c>
      <c r="CR519" s="76">
        <f t="shared" ref="CR519:CR582" si="666">$G519-CS$3</f>
        <v>193</v>
      </c>
      <c r="CS519" s="76">
        <f t="shared" ref="CS519:CS582" si="667">CT$3</f>
        <v>10</v>
      </c>
      <c r="CT519" s="76">
        <v>1</v>
      </c>
      <c r="CU519" s="67">
        <f t="shared" ref="CU519:CU582" si="668">CU$3</f>
        <v>2.6</v>
      </c>
      <c r="CV519" s="75">
        <f>CV518*CT519</f>
        <v>1896652800</v>
      </c>
      <c r="CW519" s="75">
        <f t="shared" ref="CW519:CW582" si="669">CR519*CV519*CU519</f>
        <v>951740375040</v>
      </c>
      <c r="CX519" s="75">
        <f t="shared" ref="CX519:CX582" si="670">CT$3*POWER($F$1,CR519)</f>
        <v>4166369973227.2979</v>
      </c>
      <c r="CY519" s="75">
        <f t="shared" ref="CY519:CY582" si="671">$E519*CT$3*5</f>
        <v>3.842798030625686E+32</v>
      </c>
      <c r="CZ519" s="75">
        <f t="shared" ref="CZ519:CZ582" si="672">$A519*(30+$B519)</f>
        <v>385843.20000000001</v>
      </c>
      <c r="DA519" s="106">
        <f t="shared" ref="DA519:DA582" si="673">CX519/CW519</f>
        <v>4.3776328949501515</v>
      </c>
      <c r="DB519" s="79">
        <f>DA519/(($C519/CU$3))</f>
        <v>0.77217405202648526</v>
      </c>
    </row>
    <row r="520" spans="1:106">
      <c r="A520" s="67">
        <v>8192</v>
      </c>
      <c r="B520" s="67">
        <f t="shared" si="601"/>
        <v>17.133333333333333</v>
      </c>
      <c r="C520" s="88">
        <f t="shared" si="599"/>
        <v>14.74</v>
      </c>
      <c r="D520" s="92"/>
      <c r="E520" s="70">
        <f t="shared" si="602"/>
        <v>8.8284315527311425E+30</v>
      </c>
      <c r="F520" s="67">
        <f t="shared" ref="F520:F545" si="674">LOG(E520,2)</f>
        <v>102.80000000000007</v>
      </c>
      <c r="G520" s="71">
        <v>514</v>
      </c>
      <c r="H520" s="76">
        <f t="shared" si="603"/>
        <v>514</v>
      </c>
      <c r="I520" s="76">
        <f t="shared" si="604"/>
        <v>10</v>
      </c>
      <c r="J520" s="76">
        <v>1</v>
      </c>
      <c r="K520" s="67">
        <f t="shared" si="605"/>
        <v>1</v>
      </c>
      <c r="L520" s="75">
        <f>L519*J520</f>
        <v>1.1473112674153268E+28</v>
      </c>
      <c r="M520" s="75">
        <f t="shared" si="606"/>
        <v>5.8971799145147801E+30</v>
      </c>
      <c r="N520" s="75">
        <f t="shared" si="607"/>
        <v>8.8284315527311423E+31</v>
      </c>
      <c r="O520" s="75">
        <f t="shared" si="608"/>
        <v>4.4142157763655712E+32</v>
      </c>
      <c r="P520" s="75">
        <f t="shared" si="609"/>
        <v>386116.26666666666</v>
      </c>
      <c r="Q520" s="106">
        <f t="shared" si="600"/>
        <v>14.970598965450668</v>
      </c>
      <c r="R520" s="79">
        <f>Q520/(($C520/K$3))</f>
        <v>1.0156444345624605</v>
      </c>
      <c r="S520" s="76">
        <f t="shared" si="610"/>
        <v>504</v>
      </c>
      <c r="T520" s="76">
        <f t="shared" si="611"/>
        <v>10</v>
      </c>
      <c r="U520" s="76">
        <v>1</v>
      </c>
      <c r="V520" s="67">
        <f t="shared" si="612"/>
        <v>1.05</v>
      </c>
      <c r="W520" s="75">
        <f>W519*U520</f>
        <v>1.1473112674153268E+28</v>
      </c>
      <c r="X520" s="75">
        <f t="shared" si="613"/>
        <v>6.0715712271619108E+30</v>
      </c>
      <c r="Y520" s="75">
        <f t="shared" si="614"/>
        <v>2.2071078881827847E+31</v>
      </c>
      <c r="Z520" s="75">
        <f t="shared" si="615"/>
        <v>4.4142157763655712E+32</v>
      </c>
      <c r="AA520" s="75">
        <f t="shared" si="616"/>
        <v>386116.26666666666</v>
      </c>
      <c r="AB520" s="106">
        <f t="shared" si="617"/>
        <v>3.6351511093356192</v>
      </c>
      <c r="AC520" s="79">
        <f>AB520/(($C520/V$3))</f>
        <v>0.25894902746284942</v>
      </c>
      <c r="AD520" s="76">
        <f t="shared" si="618"/>
        <v>479</v>
      </c>
      <c r="AE520" s="76">
        <f t="shared" si="619"/>
        <v>10</v>
      </c>
      <c r="AF520" s="76">
        <v>1</v>
      </c>
      <c r="AG520" s="67">
        <f t="shared" si="620"/>
        <v>1.175</v>
      </c>
      <c r="AH520" s="75">
        <f>AH519*AF520</f>
        <v>4.7804636142305282E+25</v>
      </c>
      <c r="AI520" s="75">
        <f t="shared" si="621"/>
        <v>2.6905644336792968E+28</v>
      </c>
      <c r="AJ520" s="75">
        <f t="shared" si="622"/>
        <v>6.8972121505711909E+29</v>
      </c>
      <c r="AK520" s="75">
        <f t="shared" si="623"/>
        <v>4.4142157763655712E+32</v>
      </c>
      <c r="AL520" s="75">
        <f t="shared" si="624"/>
        <v>386116.26666666666</v>
      </c>
      <c r="AM520" s="106">
        <f t="shared" si="625"/>
        <v>25.634815001027057</v>
      </c>
      <c r="AN520" s="79">
        <f>AM520/(($C520/AG$3))</f>
        <v>2.043480843026241</v>
      </c>
      <c r="AO520" s="76">
        <f t="shared" si="626"/>
        <v>449</v>
      </c>
      <c r="AP520" s="76">
        <f t="shared" si="627"/>
        <v>10</v>
      </c>
      <c r="AQ520" s="76">
        <v>1</v>
      </c>
      <c r="AR520" s="67">
        <f t="shared" si="628"/>
        <v>1.325</v>
      </c>
      <c r="AS520" s="75">
        <f>AS519*AQ520</f>
        <v>3.1869757428203522E+24</v>
      </c>
      <c r="AT520" s="75">
        <f t="shared" si="629"/>
        <v>1.896011543797398E+27</v>
      </c>
      <c r="AU520" s="75">
        <f t="shared" si="630"/>
        <v>1.0776893985267464E+28</v>
      </c>
      <c r="AV520" s="75">
        <f t="shared" si="631"/>
        <v>4.4142157763655712E+32</v>
      </c>
      <c r="AW520" s="75">
        <f t="shared" si="632"/>
        <v>386116.26666666666</v>
      </c>
      <c r="AX520" s="106">
        <f t="shared" si="633"/>
        <v>5.6839812080907084</v>
      </c>
      <c r="AY520" s="79">
        <f>AX520/(($C520/AR$3))</f>
        <v>0.51094132297966</v>
      </c>
      <c r="AZ520" s="76">
        <f t="shared" si="634"/>
        <v>412</v>
      </c>
      <c r="BA520" s="76">
        <f t="shared" si="635"/>
        <v>10</v>
      </c>
      <c r="BB520" s="76">
        <v>1</v>
      </c>
      <c r="BC520" s="67">
        <f t="shared" si="636"/>
        <v>1.51</v>
      </c>
      <c r="BD520" s="75">
        <f>BD519*BB520</f>
        <v>1.32790655950848E+22</v>
      </c>
      <c r="BE520" s="75">
        <f t="shared" si="637"/>
        <v>8.2611722880141558E+24</v>
      </c>
      <c r="BF520" s="75">
        <f t="shared" si="638"/>
        <v>6.3807487300766085E+25</v>
      </c>
      <c r="BG520" s="75">
        <f t="shared" si="639"/>
        <v>4.4142157763655712E+32</v>
      </c>
      <c r="BH520" s="75">
        <f t="shared" si="640"/>
        <v>386116.26666666666</v>
      </c>
      <c r="BI520" s="106">
        <f t="shared" si="641"/>
        <v>7.72378121121407</v>
      </c>
      <c r="BJ520" s="79">
        <f>BI520/(($C520/BC$3))</f>
        <v>0.79124217292627175</v>
      </c>
      <c r="BK520" s="76">
        <f t="shared" si="642"/>
        <v>362</v>
      </c>
      <c r="BL520" s="76">
        <f t="shared" si="643"/>
        <v>10</v>
      </c>
      <c r="BM520" s="76">
        <v>1</v>
      </c>
      <c r="BN520" s="67">
        <f t="shared" si="644"/>
        <v>1.76</v>
      </c>
      <c r="BO520" s="75">
        <f>BO519*BM520</f>
        <v>5.532943997952E+19</v>
      </c>
      <c r="BP520" s="75">
        <f t="shared" si="645"/>
        <v>3.5251492799751781E+22</v>
      </c>
      <c r="BQ520" s="75">
        <f t="shared" si="646"/>
        <v>6.231199931715417E+22</v>
      </c>
      <c r="BR520" s="75">
        <f t="shared" si="647"/>
        <v>4.4142157763655712E+32</v>
      </c>
      <c r="BS520" s="75">
        <f t="shared" si="648"/>
        <v>386116.26666666666</v>
      </c>
      <c r="BT520" s="106">
        <f t="shared" si="649"/>
        <v>1.7676414349633707</v>
      </c>
      <c r="BU520" s="79">
        <f>BT520/(($C520/BN$3))</f>
        <v>0.21106166387622335</v>
      </c>
      <c r="BV520" s="76">
        <f t="shared" si="650"/>
        <v>307</v>
      </c>
      <c r="BW520" s="76">
        <f t="shared" si="651"/>
        <v>10</v>
      </c>
      <c r="BX520" s="76">
        <v>1</v>
      </c>
      <c r="BY520" s="67">
        <f t="shared" si="652"/>
        <v>2.0350000000000001</v>
      </c>
      <c r="BZ520" s="75">
        <f>BZ519*BX520</f>
        <v>1.639390814208E+16</v>
      </c>
      <c r="CA520" s="75">
        <f t="shared" si="653"/>
        <v>1.024201214222377E+19</v>
      </c>
      <c r="CB520" s="75">
        <f t="shared" si="654"/>
        <v>3.0425780916579074E+19</v>
      </c>
      <c r="CC520" s="75">
        <f t="shared" si="655"/>
        <v>4.4142157763655712E+32</v>
      </c>
      <c r="CD520" s="75">
        <f t="shared" si="656"/>
        <v>386116.26666666666</v>
      </c>
      <c r="CE520" s="106">
        <f t="shared" si="657"/>
        <v>2.9706839333987509</v>
      </c>
      <c r="CF520" s="79">
        <f>CE520/(($C520/BY$3))</f>
        <v>0.41013173707370815</v>
      </c>
      <c r="CG520" s="76">
        <f t="shared" si="658"/>
        <v>257</v>
      </c>
      <c r="CH520" s="76">
        <f t="shared" si="659"/>
        <v>10</v>
      </c>
      <c r="CI520" s="76">
        <v>1</v>
      </c>
      <c r="CJ520" s="67">
        <f t="shared" si="660"/>
        <v>2.2850000000000001</v>
      </c>
      <c r="CK520" s="75">
        <f>CK519*CI520</f>
        <v>5204415283200</v>
      </c>
      <c r="CL520" s="75">
        <f t="shared" si="661"/>
        <v>3056266852982784</v>
      </c>
      <c r="CM520" s="75">
        <f t="shared" si="662"/>
        <v>2.9712676676346648E+16</v>
      </c>
      <c r="CN520" s="75">
        <f t="shared" si="663"/>
        <v>4.4142157763655712E+32</v>
      </c>
      <c r="CO520" s="75">
        <f t="shared" si="664"/>
        <v>386116.26666666666</v>
      </c>
      <c r="CP520" s="106">
        <f t="shared" si="665"/>
        <v>9.7218855897181768</v>
      </c>
      <c r="CQ520" s="79">
        <f>CP520/(($C520/CJ$3))</f>
        <v>1.5070901338199483</v>
      </c>
      <c r="CR520" s="76">
        <f t="shared" si="666"/>
        <v>194</v>
      </c>
      <c r="CS520" s="76">
        <f t="shared" si="667"/>
        <v>10</v>
      </c>
      <c r="CT520" s="76">
        <v>1</v>
      </c>
      <c r="CU520" s="67">
        <f t="shared" si="668"/>
        <v>2.6</v>
      </c>
      <c r="CV520" s="75">
        <f>CV519*CT520</f>
        <v>1896652800</v>
      </c>
      <c r="CW520" s="75">
        <f t="shared" si="669"/>
        <v>956671672320</v>
      </c>
      <c r="CX520" s="75">
        <f t="shared" si="670"/>
        <v>4785902334555.2383</v>
      </c>
      <c r="CY520" s="75">
        <f t="shared" si="671"/>
        <v>4.4142157763655712E+32</v>
      </c>
      <c r="CZ520" s="75">
        <f t="shared" si="672"/>
        <v>386116.26666666666</v>
      </c>
      <c r="DA520" s="106">
        <f t="shared" si="673"/>
        <v>5.0026591912657654</v>
      </c>
      <c r="DB520" s="79">
        <f>DA520/(($C520/CU$3))</f>
        <v>0.88242292383249588</v>
      </c>
    </row>
    <row r="521" spans="1:106">
      <c r="A521" s="67">
        <v>8192</v>
      </c>
      <c r="B521" s="67">
        <f t="shared" si="601"/>
        <v>17.166666666666668</v>
      </c>
      <c r="C521" s="88">
        <f t="shared" si="599"/>
        <v>14.74</v>
      </c>
      <c r="D521" s="92"/>
      <c r="E521" s="70">
        <f t="shared" si="602"/>
        <v>1.0141204801826184E+31</v>
      </c>
      <c r="F521" s="67">
        <f t="shared" si="674"/>
        <v>103.00000000000006</v>
      </c>
      <c r="G521" s="71">
        <v>515</v>
      </c>
      <c r="H521" s="76">
        <f t="shared" si="603"/>
        <v>515</v>
      </c>
      <c r="I521" s="76">
        <f t="shared" si="604"/>
        <v>10</v>
      </c>
      <c r="J521" s="76">
        <v>1</v>
      </c>
      <c r="K521" s="67">
        <f t="shared" si="605"/>
        <v>1</v>
      </c>
      <c r="L521" s="75">
        <f>L520*J521</f>
        <v>1.1473112674153268E+28</v>
      </c>
      <c r="M521" s="75">
        <f t="shared" si="606"/>
        <v>5.9086530271889335E+30</v>
      </c>
      <c r="N521" s="75">
        <f t="shared" si="607"/>
        <v>1.0141204801826185E+32</v>
      </c>
      <c r="O521" s="75">
        <f t="shared" si="608"/>
        <v>5.070602400913092E+32</v>
      </c>
      <c r="P521" s="75">
        <f t="shared" si="609"/>
        <v>386389.33333333337</v>
      </c>
      <c r="Q521" s="106">
        <f t="shared" si="600"/>
        <v>17.163310749778287</v>
      </c>
      <c r="R521" s="79">
        <f>Q521/(($C521/K$3))</f>
        <v>1.1644037143675907</v>
      </c>
      <c r="S521" s="76">
        <f t="shared" si="610"/>
        <v>505</v>
      </c>
      <c r="T521" s="76">
        <f t="shared" si="611"/>
        <v>10</v>
      </c>
      <c r="U521" s="76">
        <v>1</v>
      </c>
      <c r="V521" s="67">
        <f t="shared" si="612"/>
        <v>1.05</v>
      </c>
      <c r="W521" s="75">
        <f>W520*U521</f>
        <v>1.1473112674153268E+28</v>
      </c>
      <c r="X521" s="75">
        <f t="shared" si="613"/>
        <v>6.0836179954697712E+30</v>
      </c>
      <c r="Y521" s="75">
        <f t="shared" si="614"/>
        <v>2.5353012004565448E+31</v>
      </c>
      <c r="Z521" s="75">
        <f t="shared" si="615"/>
        <v>5.070602400913092E+32</v>
      </c>
      <c r="AA521" s="75">
        <f t="shared" si="616"/>
        <v>386389.33333333337</v>
      </c>
      <c r="AB521" s="106">
        <f t="shared" si="617"/>
        <v>4.1674234022328207</v>
      </c>
      <c r="AC521" s="79">
        <f>AB521/(($C521/V$3))</f>
        <v>0.29686530341549944</v>
      </c>
      <c r="AD521" s="76">
        <f t="shared" si="618"/>
        <v>480</v>
      </c>
      <c r="AE521" s="76">
        <f t="shared" si="619"/>
        <v>10</v>
      </c>
      <c r="AF521" s="76">
        <v>15</v>
      </c>
      <c r="AG521" s="67">
        <f t="shared" si="620"/>
        <v>1.175</v>
      </c>
      <c r="AH521" s="75">
        <f>AH520*AF521</f>
        <v>7.1706954213457927E+26</v>
      </c>
      <c r="AI521" s="75">
        <f t="shared" si="621"/>
        <v>4.0442722176390269E+29</v>
      </c>
      <c r="AJ521" s="75">
        <f t="shared" si="622"/>
        <v>7.9228162514266885E+29</v>
      </c>
      <c r="AK521" s="75">
        <f t="shared" si="623"/>
        <v>5.070602400913092E+32</v>
      </c>
      <c r="AL521" s="75">
        <f t="shared" si="624"/>
        <v>386389.33333333337</v>
      </c>
      <c r="AM521" s="106">
        <f t="shared" si="625"/>
        <v>1.959021506235771</v>
      </c>
      <c r="AN521" s="79">
        <f>AM521/(($C521/AG$3))</f>
        <v>0.15616351898419478</v>
      </c>
      <c r="AO521" s="76">
        <f t="shared" si="626"/>
        <v>450</v>
      </c>
      <c r="AP521" s="76">
        <f t="shared" si="627"/>
        <v>10</v>
      </c>
      <c r="AQ521" s="76">
        <v>1</v>
      </c>
      <c r="AR521" s="67">
        <f t="shared" si="628"/>
        <v>1.325</v>
      </c>
      <c r="AS521" s="75">
        <f>AS520*AQ521</f>
        <v>3.1869757428203522E+24</v>
      </c>
      <c r="AT521" s="75">
        <f t="shared" si="629"/>
        <v>1.900234286656635E+27</v>
      </c>
      <c r="AU521" s="75">
        <f t="shared" si="630"/>
        <v>1.2379400392854177E+28</v>
      </c>
      <c r="AV521" s="75">
        <f t="shared" si="631"/>
        <v>5.070602400913092E+32</v>
      </c>
      <c r="AW521" s="75">
        <f t="shared" si="632"/>
        <v>386389.33333333337</v>
      </c>
      <c r="AX521" s="106">
        <f t="shared" si="633"/>
        <v>6.5146705749821505</v>
      </c>
      <c r="AY521" s="79">
        <f>AX521/(($C521/AR$3))</f>
        <v>0.58561319619072927</v>
      </c>
      <c r="AZ521" s="76">
        <f t="shared" si="634"/>
        <v>413</v>
      </c>
      <c r="BA521" s="76">
        <f t="shared" si="635"/>
        <v>10</v>
      </c>
      <c r="BB521" s="76">
        <v>1</v>
      </c>
      <c r="BC521" s="67">
        <f t="shared" si="636"/>
        <v>1.51</v>
      </c>
      <c r="BD521" s="75">
        <f>BD520*BB521</f>
        <v>1.32790655950848E+22</v>
      </c>
      <c r="BE521" s="75">
        <f t="shared" si="637"/>
        <v>8.2812236770627335E+24</v>
      </c>
      <c r="BF521" s="75">
        <f t="shared" si="638"/>
        <v>7.3295555698884207E+25</v>
      </c>
      <c r="BG521" s="75">
        <f t="shared" si="639"/>
        <v>5.070602400913092E+32</v>
      </c>
      <c r="BH521" s="75">
        <f t="shared" si="640"/>
        <v>386389.33333333337</v>
      </c>
      <c r="BI521" s="106">
        <f t="shared" si="641"/>
        <v>8.8508122177520274</v>
      </c>
      <c r="BJ521" s="79">
        <f>BI521/(($C521/BC$3))</f>
        <v>0.90669785948477355</v>
      </c>
      <c r="BK521" s="76">
        <f t="shared" si="642"/>
        <v>363</v>
      </c>
      <c r="BL521" s="76">
        <f t="shared" si="643"/>
        <v>10</v>
      </c>
      <c r="BM521" s="76">
        <v>1</v>
      </c>
      <c r="BN521" s="67">
        <f t="shared" si="644"/>
        <v>1.76</v>
      </c>
      <c r="BO521" s="75">
        <f>BO520*BM521</f>
        <v>5.532943997952E+19</v>
      </c>
      <c r="BP521" s="75">
        <f t="shared" si="645"/>
        <v>3.534887261411574E+22</v>
      </c>
      <c r="BQ521" s="75">
        <f t="shared" si="646"/>
        <v>7.1577691112191365E+22</v>
      </c>
      <c r="BR521" s="75">
        <f t="shared" si="647"/>
        <v>5.070602400913092E+32</v>
      </c>
      <c r="BS521" s="75">
        <f t="shared" si="648"/>
        <v>386389.33333333337</v>
      </c>
      <c r="BT521" s="106">
        <f t="shared" si="649"/>
        <v>2.0248931809952122</v>
      </c>
      <c r="BU521" s="79">
        <f>BT521/(($C521/BN$3))</f>
        <v>0.24177829026808503</v>
      </c>
      <c r="BV521" s="76">
        <f t="shared" si="650"/>
        <v>308</v>
      </c>
      <c r="BW521" s="76">
        <f t="shared" si="651"/>
        <v>10</v>
      </c>
      <c r="BX521" s="76">
        <v>1</v>
      </c>
      <c r="BY521" s="67">
        <f t="shared" si="652"/>
        <v>2.0350000000000001</v>
      </c>
      <c r="BZ521" s="75">
        <f>BZ520*BX521</f>
        <v>1.639390814208E+16</v>
      </c>
      <c r="CA521" s="75">
        <f t="shared" si="653"/>
        <v>1.0275373745292902E+19</v>
      </c>
      <c r="CB521" s="75">
        <f t="shared" si="654"/>
        <v>3.4950044488374563E+19</v>
      </c>
      <c r="CC521" s="75">
        <f t="shared" si="655"/>
        <v>5.070602400913092E+32</v>
      </c>
      <c r="CD521" s="75">
        <f t="shared" si="656"/>
        <v>386389.33333333337</v>
      </c>
      <c r="CE521" s="106">
        <f t="shared" si="657"/>
        <v>3.4013404626167496</v>
      </c>
      <c r="CF521" s="79">
        <f>CE521/(($C521/BY$3))</f>
        <v>0.46958804894335726</v>
      </c>
      <c r="CG521" s="76">
        <f t="shared" si="658"/>
        <v>258</v>
      </c>
      <c r="CH521" s="76">
        <f t="shared" si="659"/>
        <v>10</v>
      </c>
      <c r="CI521" s="76">
        <v>1</v>
      </c>
      <c r="CJ521" s="67">
        <f t="shared" si="660"/>
        <v>2.2850000000000001</v>
      </c>
      <c r="CK521" s="75">
        <f>CK520*CI521</f>
        <v>5204415283200</v>
      </c>
      <c r="CL521" s="75">
        <f t="shared" si="661"/>
        <v>3068158941904896</v>
      </c>
      <c r="CM521" s="75">
        <f t="shared" si="662"/>
        <v>3.4130902820678168E+16</v>
      </c>
      <c r="CN521" s="75">
        <f t="shared" si="663"/>
        <v>5.070602400913092E+32</v>
      </c>
      <c r="CO521" s="75">
        <f t="shared" si="664"/>
        <v>386389.33333333337</v>
      </c>
      <c r="CP521" s="106">
        <f t="shared" si="665"/>
        <v>11.124229046454701</v>
      </c>
      <c r="CQ521" s="79">
        <f>CP521/(($C521/CJ$3))</f>
        <v>1.7244819112041381</v>
      </c>
      <c r="CR521" s="76">
        <f t="shared" si="666"/>
        <v>195</v>
      </c>
      <c r="CS521" s="76">
        <f t="shared" si="667"/>
        <v>10</v>
      </c>
      <c r="CT521" s="76">
        <v>1</v>
      </c>
      <c r="CU521" s="67">
        <f t="shared" si="668"/>
        <v>2.6</v>
      </c>
      <c r="CV521" s="75">
        <f>CV520*CT521</f>
        <v>1896652800</v>
      </c>
      <c r="CW521" s="75">
        <f t="shared" si="669"/>
        <v>961602969600</v>
      </c>
      <c r="CX521" s="75">
        <f t="shared" si="670"/>
        <v>5497558138880.0723</v>
      </c>
      <c r="CY521" s="75">
        <f t="shared" si="671"/>
        <v>5.070602400913092E+32</v>
      </c>
      <c r="CZ521" s="75">
        <f t="shared" si="672"/>
        <v>386389.33333333337</v>
      </c>
      <c r="DA521" s="106">
        <f t="shared" si="673"/>
        <v>5.7170769149838456</v>
      </c>
      <c r="DB521" s="79">
        <f>DA521/(($C521/CU$3))</f>
        <v>1.0084396186538669</v>
      </c>
    </row>
    <row r="522" spans="1:106">
      <c r="A522" s="67">
        <v>8192</v>
      </c>
      <c r="B522" s="67">
        <f t="shared" si="601"/>
        <v>17.2</v>
      </c>
      <c r="C522" s="88">
        <f t="shared" si="599"/>
        <v>14.74</v>
      </c>
      <c r="D522" s="92"/>
      <c r="E522" s="70">
        <f t="shared" si="602"/>
        <v>1.1649185273545769E+31</v>
      </c>
      <c r="F522" s="67">
        <f t="shared" si="674"/>
        <v>103.20000000000005</v>
      </c>
      <c r="G522" s="71">
        <v>516</v>
      </c>
      <c r="H522" s="76">
        <f t="shared" si="603"/>
        <v>516</v>
      </c>
      <c r="I522" s="76">
        <f t="shared" si="604"/>
        <v>10</v>
      </c>
      <c r="J522" s="76">
        <v>1</v>
      </c>
      <c r="K522" s="67">
        <f t="shared" si="605"/>
        <v>1</v>
      </c>
      <c r="L522" s="75">
        <f>L521*J522</f>
        <v>1.1473112674153268E+28</v>
      </c>
      <c r="M522" s="75">
        <f t="shared" si="606"/>
        <v>5.9201261398630868E+30</v>
      </c>
      <c r="N522" s="75">
        <f t="shared" si="607"/>
        <v>1.164918527354577E+32</v>
      </c>
      <c r="O522" s="75">
        <f t="shared" si="608"/>
        <v>5.8245926367728848E+32</v>
      </c>
      <c r="P522" s="75">
        <f t="shared" si="609"/>
        <v>386662.40000000002</v>
      </c>
      <c r="Q522" s="106">
        <f t="shared" si="600"/>
        <v>19.677258555533374</v>
      </c>
      <c r="R522" s="79">
        <f>Q522/(($C522/K$3))</f>
        <v>1.3349564827363212</v>
      </c>
      <c r="S522" s="76">
        <f t="shared" si="610"/>
        <v>506</v>
      </c>
      <c r="T522" s="76">
        <f t="shared" si="611"/>
        <v>10</v>
      </c>
      <c r="U522" s="76">
        <v>1</v>
      </c>
      <c r="V522" s="67">
        <f t="shared" si="612"/>
        <v>1.05</v>
      </c>
      <c r="W522" s="75">
        <f>W521*U522</f>
        <v>1.1473112674153268E+28</v>
      </c>
      <c r="X522" s="75">
        <f t="shared" si="613"/>
        <v>6.0956647637776316E+30</v>
      </c>
      <c r="Y522" s="75">
        <f t="shared" si="614"/>
        <v>2.9122963183864406E+31</v>
      </c>
      <c r="Z522" s="75">
        <f t="shared" si="615"/>
        <v>5.8245926367728848E+32</v>
      </c>
      <c r="AA522" s="75">
        <f t="shared" si="616"/>
        <v>386662.40000000002</v>
      </c>
      <c r="AB522" s="106">
        <f t="shared" si="617"/>
        <v>4.777651710265018</v>
      </c>
      <c r="AC522" s="79">
        <f>AB522/(($C522/V$3))</f>
        <v>0.3403347554802082</v>
      </c>
      <c r="AD522" s="76">
        <f t="shared" si="618"/>
        <v>481</v>
      </c>
      <c r="AE522" s="76">
        <f t="shared" si="619"/>
        <v>10</v>
      </c>
      <c r="AF522" s="76">
        <v>1</v>
      </c>
      <c r="AG522" s="67">
        <f t="shared" si="620"/>
        <v>1.175</v>
      </c>
      <c r="AH522" s="75">
        <f>AH521*AF522</f>
        <v>7.1706954213457927E+26</v>
      </c>
      <c r="AI522" s="75">
        <f t="shared" si="621"/>
        <v>4.0526977847591083E+29</v>
      </c>
      <c r="AJ522" s="75">
        <f t="shared" si="622"/>
        <v>9.1009259949576143E+29</v>
      </c>
      <c r="AK522" s="75">
        <f t="shared" si="623"/>
        <v>5.8245926367728848E+32</v>
      </c>
      <c r="AL522" s="75">
        <f t="shared" si="624"/>
        <v>386662.40000000002</v>
      </c>
      <c r="AM522" s="106">
        <f t="shared" si="625"/>
        <v>2.2456463517174332</v>
      </c>
      <c r="AN522" s="79">
        <f>AM522/(($C522/AG$3))</f>
        <v>0.17901183604260409</v>
      </c>
      <c r="AO522" s="76">
        <f t="shared" si="626"/>
        <v>451</v>
      </c>
      <c r="AP522" s="76">
        <f t="shared" si="627"/>
        <v>10</v>
      </c>
      <c r="AQ522" s="76">
        <v>1</v>
      </c>
      <c r="AR522" s="67">
        <f t="shared" si="628"/>
        <v>1.325</v>
      </c>
      <c r="AS522" s="75">
        <f>AS521*AQ522</f>
        <v>3.1869757428203522E+24</v>
      </c>
      <c r="AT522" s="75">
        <f t="shared" si="629"/>
        <v>1.904457029515872E+27</v>
      </c>
      <c r="AU522" s="75">
        <f t="shared" si="630"/>
        <v>1.4220196867121242E+28</v>
      </c>
      <c r="AV522" s="75">
        <f t="shared" si="631"/>
        <v>5.8245926367728848E+32</v>
      </c>
      <c r="AW522" s="75">
        <f t="shared" si="632"/>
        <v>386662.40000000002</v>
      </c>
      <c r="AX522" s="106">
        <f t="shared" si="633"/>
        <v>7.4667984873022464</v>
      </c>
      <c r="AY522" s="79">
        <f>AX522/(($C522/AR$3))</f>
        <v>0.67120135655871616</v>
      </c>
      <c r="AZ522" s="76">
        <f t="shared" si="634"/>
        <v>414</v>
      </c>
      <c r="BA522" s="76">
        <f t="shared" si="635"/>
        <v>10</v>
      </c>
      <c r="BB522" s="76">
        <v>1</v>
      </c>
      <c r="BC522" s="67">
        <f t="shared" si="636"/>
        <v>1.51</v>
      </c>
      <c r="BD522" s="75">
        <f>BD521*BB522</f>
        <v>1.32790655950848E+22</v>
      </c>
      <c r="BE522" s="75">
        <f t="shared" si="637"/>
        <v>8.3012750661113123E+24</v>
      </c>
      <c r="BF522" s="75">
        <f t="shared" si="638"/>
        <v>8.419448425990182E+25</v>
      </c>
      <c r="BG522" s="75">
        <f t="shared" si="639"/>
        <v>5.8245926367728848E+32</v>
      </c>
      <c r="BH522" s="75">
        <f t="shared" si="640"/>
        <v>386662.40000000002</v>
      </c>
      <c r="BI522" s="106">
        <f t="shared" si="641"/>
        <v>10.142355672999313</v>
      </c>
      <c r="BJ522" s="79">
        <f>BI522/(($C522/BC$3))</f>
        <v>1.0390065852258457</v>
      </c>
      <c r="BK522" s="76">
        <f t="shared" si="642"/>
        <v>364</v>
      </c>
      <c r="BL522" s="76">
        <f t="shared" si="643"/>
        <v>10</v>
      </c>
      <c r="BM522" s="76">
        <v>1</v>
      </c>
      <c r="BN522" s="67">
        <f t="shared" si="644"/>
        <v>1.76</v>
      </c>
      <c r="BO522" s="75">
        <f>BO521*BM522</f>
        <v>5.532943997952E+19</v>
      </c>
      <c r="BP522" s="75">
        <f t="shared" si="645"/>
        <v>3.5446252428479691E+22</v>
      </c>
      <c r="BQ522" s="75">
        <f t="shared" si="646"/>
        <v>8.2221176035060119E+22</v>
      </c>
      <c r="BR522" s="75">
        <f t="shared" si="647"/>
        <v>5.8245926367728848E+32</v>
      </c>
      <c r="BS522" s="75">
        <f t="shared" si="648"/>
        <v>386662.40000000002</v>
      </c>
      <c r="BT522" s="106">
        <f t="shared" si="649"/>
        <v>2.3196013796087112</v>
      </c>
      <c r="BU522" s="79">
        <f>BT522/(($C522/BN$3))</f>
        <v>0.27696732890850284</v>
      </c>
      <c r="BV522" s="76">
        <f t="shared" si="650"/>
        <v>309</v>
      </c>
      <c r="BW522" s="76">
        <f t="shared" si="651"/>
        <v>10</v>
      </c>
      <c r="BX522" s="76">
        <v>1</v>
      </c>
      <c r="BY522" s="67">
        <f t="shared" si="652"/>
        <v>2.0350000000000001</v>
      </c>
      <c r="BZ522" s="75">
        <f>BZ521*BX522</f>
        <v>1.639390814208E+16</v>
      </c>
      <c r="CA522" s="75">
        <f t="shared" si="653"/>
        <v>1.0308735348362035E+19</v>
      </c>
      <c r="CB522" s="75">
        <f t="shared" si="654"/>
        <v>4.0147058610869051E+19</v>
      </c>
      <c r="CC522" s="75">
        <f t="shared" si="655"/>
        <v>5.8245926367728848E+32</v>
      </c>
      <c r="CD522" s="75">
        <f t="shared" si="656"/>
        <v>386662.40000000002</v>
      </c>
      <c r="CE522" s="106">
        <f t="shared" si="657"/>
        <v>3.8944698116872365</v>
      </c>
      <c r="CF522" s="79">
        <f>CE522/(($C522/BY$3))</f>
        <v>0.53766933967323793</v>
      </c>
      <c r="CG522" s="76">
        <f t="shared" si="658"/>
        <v>259</v>
      </c>
      <c r="CH522" s="76">
        <f t="shared" si="659"/>
        <v>10</v>
      </c>
      <c r="CI522" s="76">
        <v>1</v>
      </c>
      <c r="CJ522" s="67">
        <f t="shared" si="660"/>
        <v>2.2850000000000001</v>
      </c>
      <c r="CK522" s="75">
        <f>CK521*CI522</f>
        <v>5204415283200</v>
      </c>
      <c r="CL522" s="75">
        <f t="shared" si="661"/>
        <v>3080051030827008</v>
      </c>
      <c r="CM522" s="75">
        <f t="shared" si="662"/>
        <v>3.920611192467668E+16</v>
      </c>
      <c r="CN522" s="75">
        <f t="shared" si="663"/>
        <v>5.8245926367728848E+32</v>
      </c>
      <c r="CO522" s="75">
        <f t="shared" si="664"/>
        <v>386662.40000000002</v>
      </c>
      <c r="CP522" s="106">
        <f t="shared" si="665"/>
        <v>12.729046217831545</v>
      </c>
      <c r="CQ522" s="79">
        <f>CP522/(($C522/CJ$3))</f>
        <v>1.9732612352608605</v>
      </c>
      <c r="CR522" s="76">
        <f t="shared" si="666"/>
        <v>196</v>
      </c>
      <c r="CS522" s="76">
        <f t="shared" si="667"/>
        <v>10</v>
      </c>
      <c r="CT522" s="76">
        <v>1</v>
      </c>
      <c r="CU522" s="67">
        <f t="shared" si="668"/>
        <v>2.6</v>
      </c>
      <c r="CV522" s="75">
        <f>CV521*CT522</f>
        <v>1896652800</v>
      </c>
      <c r="CW522" s="75">
        <f t="shared" si="669"/>
        <v>966534266880</v>
      </c>
      <c r="CX522" s="75">
        <f t="shared" si="670"/>
        <v>6315035990632.1006</v>
      </c>
      <c r="CY522" s="75">
        <f t="shared" si="671"/>
        <v>5.8245926367728848E+32</v>
      </c>
      <c r="CZ522" s="75">
        <f t="shared" si="672"/>
        <v>386662.40000000002</v>
      </c>
      <c r="DA522" s="106">
        <f t="shared" si="673"/>
        <v>6.5336907412679901</v>
      </c>
      <c r="DB522" s="79">
        <f>DA522/(($C522/CU$3))</f>
        <v>1.152482763045914</v>
      </c>
    </row>
    <row r="523" spans="1:106">
      <c r="A523" s="67">
        <v>8192</v>
      </c>
      <c r="B523" s="67">
        <f t="shared" si="601"/>
        <v>17.233333333333334</v>
      </c>
      <c r="C523" s="88">
        <f t="shared" si="599"/>
        <v>14.74</v>
      </c>
      <c r="D523" s="92"/>
      <c r="E523" s="70">
        <f t="shared" si="602"/>
        <v>1.338139996077771E+31</v>
      </c>
      <c r="F523" s="67">
        <f t="shared" si="674"/>
        <v>103.40000000000006</v>
      </c>
      <c r="G523" s="71">
        <v>517</v>
      </c>
      <c r="H523" s="76">
        <f t="shared" si="603"/>
        <v>517</v>
      </c>
      <c r="I523" s="76">
        <f t="shared" si="604"/>
        <v>10</v>
      </c>
      <c r="J523" s="76">
        <v>1</v>
      </c>
      <c r="K523" s="67">
        <f t="shared" si="605"/>
        <v>1</v>
      </c>
      <c r="L523" s="75">
        <f>L522*J523</f>
        <v>1.1473112674153268E+28</v>
      </c>
      <c r="M523" s="75">
        <f t="shared" si="606"/>
        <v>5.9315992525372402E+30</v>
      </c>
      <c r="N523" s="75">
        <f t="shared" si="607"/>
        <v>1.338139996077771E+32</v>
      </c>
      <c r="O523" s="75">
        <f t="shared" si="608"/>
        <v>6.6906999803888552E+32</v>
      </c>
      <c r="P523" s="75">
        <f t="shared" si="609"/>
        <v>386935.46666666667</v>
      </c>
      <c r="Q523" s="106">
        <f t="shared" si="600"/>
        <v>22.55951454416584</v>
      </c>
      <c r="R523" s="79">
        <f>Q523/(($C523/K$3))</f>
        <v>1.5304962377317395</v>
      </c>
      <c r="S523" s="76">
        <f t="shared" si="610"/>
        <v>507</v>
      </c>
      <c r="T523" s="76">
        <f t="shared" si="611"/>
        <v>10</v>
      </c>
      <c r="U523" s="76">
        <v>1</v>
      </c>
      <c r="V523" s="67">
        <f t="shared" si="612"/>
        <v>1.05</v>
      </c>
      <c r="W523" s="75">
        <f>W522*U523</f>
        <v>1.1473112674153268E+28</v>
      </c>
      <c r="X523" s="75">
        <f t="shared" si="613"/>
        <v>6.107711532085492E+30</v>
      </c>
      <c r="Y523" s="75">
        <f t="shared" si="614"/>
        <v>3.3453499901944256E+31</v>
      </c>
      <c r="Z523" s="75">
        <f t="shared" si="615"/>
        <v>6.6906999803888552E+32</v>
      </c>
      <c r="AA523" s="75">
        <f t="shared" si="616"/>
        <v>386935.46666666667</v>
      </c>
      <c r="AB523" s="106">
        <f t="shared" si="617"/>
        <v>5.4772560436431554</v>
      </c>
      <c r="AC523" s="79">
        <f>AB523/(($C523/V$3))</f>
        <v>0.39017088506277564</v>
      </c>
      <c r="AD523" s="76">
        <f t="shared" si="618"/>
        <v>482</v>
      </c>
      <c r="AE523" s="76">
        <f t="shared" si="619"/>
        <v>10</v>
      </c>
      <c r="AF523" s="76">
        <v>1</v>
      </c>
      <c r="AG523" s="67">
        <f t="shared" si="620"/>
        <v>1.175</v>
      </c>
      <c r="AH523" s="75">
        <f>AH522*AF523</f>
        <v>7.1706954213457927E+26</v>
      </c>
      <c r="AI523" s="75">
        <f t="shared" si="621"/>
        <v>4.0611233518791898E+29</v>
      </c>
      <c r="AJ523" s="75">
        <f t="shared" si="622"/>
        <v>1.0454218719357565E+30</v>
      </c>
      <c r="AK523" s="75">
        <f t="shared" si="623"/>
        <v>6.6906999803888552E+32</v>
      </c>
      <c r="AL523" s="75">
        <f t="shared" si="624"/>
        <v>386935.46666666667</v>
      </c>
      <c r="AM523" s="106">
        <f t="shared" si="625"/>
        <v>2.5742184645832342</v>
      </c>
      <c r="AN523" s="79">
        <f>AM523/(($C523/AG$3))</f>
        <v>0.20520398208177074</v>
      </c>
      <c r="AO523" s="76">
        <f t="shared" si="626"/>
        <v>452</v>
      </c>
      <c r="AP523" s="76">
        <f t="shared" si="627"/>
        <v>10</v>
      </c>
      <c r="AQ523" s="76">
        <v>1</v>
      </c>
      <c r="AR523" s="67">
        <f t="shared" si="628"/>
        <v>1.325</v>
      </c>
      <c r="AS523" s="75">
        <f>AS522*AQ523</f>
        <v>3.1869757428203522E+24</v>
      </c>
      <c r="AT523" s="75">
        <f t="shared" si="629"/>
        <v>1.9086797723751087E+27</v>
      </c>
      <c r="AU523" s="75">
        <f t="shared" si="630"/>
        <v>1.6334716748996162E+28</v>
      </c>
      <c r="AV523" s="75">
        <f t="shared" si="631"/>
        <v>6.6906999803888552E+32</v>
      </c>
      <c r="AW523" s="75">
        <f t="shared" si="632"/>
        <v>386935.46666666667</v>
      </c>
      <c r="AX523" s="106">
        <f t="shared" si="633"/>
        <v>8.5581232564065424</v>
      </c>
      <c r="AY523" s="79">
        <f>AX523/(($C523/AR$3))</f>
        <v>0.76930212447345103</v>
      </c>
      <c r="AZ523" s="76">
        <f t="shared" si="634"/>
        <v>415</v>
      </c>
      <c r="BA523" s="76">
        <f t="shared" si="635"/>
        <v>10</v>
      </c>
      <c r="BB523" s="76">
        <v>1</v>
      </c>
      <c r="BC523" s="67">
        <f t="shared" si="636"/>
        <v>1.51</v>
      </c>
      <c r="BD523" s="75">
        <f>BD522*BB523</f>
        <v>1.32790655950848E+22</v>
      </c>
      <c r="BE523" s="75">
        <f t="shared" si="637"/>
        <v>8.32132645515989E+24</v>
      </c>
      <c r="BF523" s="75">
        <f t="shared" si="638"/>
        <v>9.6714065569173014E+25</v>
      </c>
      <c r="BG523" s="75">
        <f t="shared" si="639"/>
        <v>6.6906999803888552E+32</v>
      </c>
      <c r="BH523" s="75">
        <f t="shared" si="640"/>
        <v>386935.46666666667</v>
      </c>
      <c r="BI523" s="106">
        <f t="shared" si="641"/>
        <v>11.62243376585743</v>
      </c>
      <c r="BJ523" s="79">
        <f>BI523/(($C523/BC$3))</f>
        <v>1.1906292392431967</v>
      </c>
      <c r="BK523" s="76">
        <f t="shared" si="642"/>
        <v>365</v>
      </c>
      <c r="BL523" s="76">
        <f t="shared" si="643"/>
        <v>10</v>
      </c>
      <c r="BM523" s="76">
        <v>1</v>
      </c>
      <c r="BN523" s="67">
        <f t="shared" si="644"/>
        <v>1.76</v>
      </c>
      <c r="BO523" s="75">
        <f>BO522*BM523</f>
        <v>5.532943997952E+19</v>
      </c>
      <c r="BP523" s="75">
        <f t="shared" si="645"/>
        <v>3.5543632242843645E+22</v>
      </c>
      <c r="BQ523" s="75">
        <f t="shared" si="646"/>
        <v>9.444732965739522E+22</v>
      </c>
      <c r="BR523" s="75">
        <f t="shared" si="647"/>
        <v>6.6906999803888552E+32</v>
      </c>
      <c r="BS523" s="75">
        <f t="shared" si="648"/>
        <v>386935.46666666667</v>
      </c>
      <c r="BT523" s="106">
        <f t="shared" si="649"/>
        <v>2.657222227939612</v>
      </c>
      <c r="BU523" s="79">
        <f>BT523/(($C523/BN$3))</f>
        <v>0.31728026602264026</v>
      </c>
      <c r="BV523" s="76">
        <f t="shared" si="650"/>
        <v>310</v>
      </c>
      <c r="BW523" s="76">
        <f t="shared" si="651"/>
        <v>10</v>
      </c>
      <c r="BX523" s="76">
        <v>1</v>
      </c>
      <c r="BY523" s="67">
        <f t="shared" si="652"/>
        <v>2.0350000000000001</v>
      </c>
      <c r="BZ523" s="75">
        <f>BZ522*BX523</f>
        <v>1.639390814208E+16</v>
      </c>
      <c r="CA523" s="75">
        <f t="shared" si="653"/>
        <v>1.0342096951431168E+19</v>
      </c>
      <c r="CB523" s="75">
        <f t="shared" si="654"/>
        <v>4.6116860184274821E+19</v>
      </c>
      <c r="CC523" s="75">
        <f t="shared" si="655"/>
        <v>6.6906999803888552E+32</v>
      </c>
      <c r="CD523" s="75">
        <f t="shared" si="656"/>
        <v>386935.46666666667</v>
      </c>
      <c r="CE523" s="106">
        <f t="shared" si="657"/>
        <v>4.4591401918634155</v>
      </c>
      <c r="CF523" s="79">
        <f>CE523/(($C523/BY$3))</f>
        <v>0.61562756380203876</v>
      </c>
      <c r="CG523" s="76">
        <f t="shared" si="658"/>
        <v>260</v>
      </c>
      <c r="CH523" s="76">
        <f t="shared" si="659"/>
        <v>10</v>
      </c>
      <c r="CI523" s="76">
        <v>14</v>
      </c>
      <c r="CJ523" s="67">
        <f t="shared" si="660"/>
        <v>2.2850000000000001</v>
      </c>
      <c r="CK523" s="75">
        <f>CK522*CI523</f>
        <v>72861813964800</v>
      </c>
      <c r="CL523" s="75">
        <f t="shared" si="661"/>
        <v>4.328720367648768E+16</v>
      </c>
      <c r="CM523" s="75">
        <f t="shared" si="662"/>
        <v>4.5035996273705744E+16</v>
      </c>
      <c r="CN523" s="75">
        <f t="shared" si="663"/>
        <v>6.6906999803888552E+32</v>
      </c>
      <c r="CO523" s="75">
        <f t="shared" si="664"/>
        <v>386935.46666666667</v>
      </c>
      <c r="CP523" s="106">
        <f t="shared" si="665"/>
        <v>1.0403997590208849</v>
      </c>
      <c r="CQ523" s="79">
        <f>CP523/(($C523/CJ$3))</f>
        <v>0.16128313767725388</v>
      </c>
      <c r="CR523" s="76">
        <f t="shared" si="666"/>
        <v>197</v>
      </c>
      <c r="CS523" s="76">
        <f t="shared" si="667"/>
        <v>10</v>
      </c>
      <c r="CT523" s="76">
        <v>1</v>
      </c>
      <c r="CU523" s="67">
        <f t="shared" si="668"/>
        <v>2.6</v>
      </c>
      <c r="CV523" s="75">
        <f>CV522*CT523</f>
        <v>1896652800</v>
      </c>
      <c r="CW523" s="75">
        <f t="shared" si="669"/>
        <v>971465564160</v>
      </c>
      <c r="CX523" s="75">
        <f t="shared" si="670"/>
        <v>7254071454186.1641</v>
      </c>
      <c r="CY523" s="75">
        <f t="shared" si="671"/>
        <v>6.6906999803888552E+32</v>
      </c>
      <c r="CZ523" s="75">
        <f t="shared" si="672"/>
        <v>386935.46666666667</v>
      </c>
      <c r="DA523" s="106">
        <f t="shared" si="673"/>
        <v>7.4671421425612374</v>
      </c>
      <c r="DB523" s="79">
        <f>DA523/(($C523/CU$3))</f>
        <v>1.3171349776566632</v>
      </c>
    </row>
    <row r="524" spans="1:106">
      <c r="A524" s="67">
        <v>8192</v>
      </c>
      <c r="B524" s="67">
        <f t="shared" si="601"/>
        <v>17.266666666666666</v>
      </c>
      <c r="C524" s="88">
        <f t="shared" si="599"/>
        <v>14.74</v>
      </c>
      <c r="D524" s="92"/>
      <c r="E524" s="70">
        <f t="shared" si="602"/>
        <v>1.5371192122502745E+31</v>
      </c>
      <c r="F524" s="67">
        <f t="shared" si="674"/>
        <v>103.60000000000005</v>
      </c>
      <c r="G524" s="71">
        <v>518</v>
      </c>
      <c r="H524" s="76">
        <f t="shared" si="603"/>
        <v>518</v>
      </c>
      <c r="I524" s="76">
        <f t="shared" si="604"/>
        <v>10</v>
      </c>
      <c r="J524" s="76">
        <v>1</v>
      </c>
      <c r="K524" s="67">
        <f t="shared" si="605"/>
        <v>1</v>
      </c>
      <c r="L524" s="75">
        <f>L523*J524</f>
        <v>1.1473112674153268E+28</v>
      </c>
      <c r="M524" s="75">
        <f t="shared" si="606"/>
        <v>5.9430723652113935E+30</v>
      </c>
      <c r="N524" s="75">
        <f t="shared" si="607"/>
        <v>1.5371192122502746E+32</v>
      </c>
      <c r="O524" s="75">
        <f t="shared" si="608"/>
        <v>7.6855960612513734E+32</v>
      </c>
      <c r="P524" s="75">
        <f t="shared" si="609"/>
        <v>387208.53333333333</v>
      </c>
      <c r="Q524" s="106">
        <f t="shared" si="600"/>
        <v>25.864050070263609</v>
      </c>
      <c r="R524" s="79">
        <f>Q524/(($C524/K$3))</f>
        <v>1.7546845366528907</v>
      </c>
      <c r="S524" s="76">
        <f t="shared" si="610"/>
        <v>508</v>
      </c>
      <c r="T524" s="76">
        <f t="shared" si="611"/>
        <v>10</v>
      </c>
      <c r="U524" s="76">
        <v>1</v>
      </c>
      <c r="V524" s="67">
        <f t="shared" si="612"/>
        <v>1.05</v>
      </c>
      <c r="W524" s="75">
        <f>W523*U524</f>
        <v>1.1473112674153268E+28</v>
      </c>
      <c r="X524" s="75">
        <f t="shared" si="613"/>
        <v>6.1197583003933535E+30</v>
      </c>
      <c r="Y524" s="75">
        <f t="shared" si="614"/>
        <v>3.8427980306256846E+31</v>
      </c>
      <c r="Z524" s="75">
        <f t="shared" si="615"/>
        <v>7.6855960612513734E+32</v>
      </c>
      <c r="AA524" s="75">
        <f t="shared" si="616"/>
        <v>387208.53333333333</v>
      </c>
      <c r="AB524" s="106">
        <f t="shared" si="617"/>
        <v>6.2793297414681968</v>
      </c>
      <c r="AC524" s="79">
        <f>AB524/(($C524/V$3))</f>
        <v>0.44730639270974265</v>
      </c>
      <c r="AD524" s="76">
        <f t="shared" si="618"/>
        <v>483</v>
      </c>
      <c r="AE524" s="76">
        <f t="shared" si="619"/>
        <v>10</v>
      </c>
      <c r="AF524" s="76">
        <v>1</v>
      </c>
      <c r="AG524" s="67">
        <f t="shared" si="620"/>
        <v>1.175</v>
      </c>
      <c r="AH524" s="75">
        <f>AH523*AF524</f>
        <v>7.1706954213457927E+26</v>
      </c>
      <c r="AI524" s="75">
        <f t="shared" si="621"/>
        <v>4.0695489189992712E+29</v>
      </c>
      <c r="AJ524" s="75">
        <f t="shared" si="622"/>
        <v>1.2008743845705245E+30</v>
      </c>
      <c r="AK524" s="75">
        <f t="shared" si="623"/>
        <v>7.6855960612513734E+32</v>
      </c>
      <c r="AL524" s="75">
        <f t="shared" si="624"/>
        <v>387208.53333333333</v>
      </c>
      <c r="AM524" s="106">
        <f t="shared" si="625"/>
        <v>2.9508783613930052</v>
      </c>
      <c r="AN524" s="79">
        <f>AM524/(($C524/AG$3))</f>
        <v>0.23522944875419141</v>
      </c>
      <c r="AO524" s="76">
        <f t="shared" si="626"/>
        <v>453</v>
      </c>
      <c r="AP524" s="76">
        <f t="shared" si="627"/>
        <v>10</v>
      </c>
      <c r="AQ524" s="76">
        <v>1</v>
      </c>
      <c r="AR524" s="67">
        <f t="shared" si="628"/>
        <v>1.325</v>
      </c>
      <c r="AS524" s="75">
        <f>AS523*AQ524</f>
        <v>3.1869757428203522E+24</v>
      </c>
      <c r="AT524" s="75">
        <f t="shared" si="629"/>
        <v>1.9129025152343456E+27</v>
      </c>
      <c r="AU524" s="75">
        <f t="shared" si="630"/>
        <v>1.8763662258914403E+28</v>
      </c>
      <c r="AV524" s="75">
        <f t="shared" si="631"/>
        <v>7.6855960612513734E+32</v>
      </c>
      <c r="AW524" s="75">
        <f t="shared" si="632"/>
        <v>387208.53333333333</v>
      </c>
      <c r="AX524" s="106">
        <f t="shared" si="633"/>
        <v>9.8090007773426482</v>
      </c>
      <c r="AY524" s="79">
        <f>AX524/(($C524/AR$3))</f>
        <v>0.88174532089409829</v>
      </c>
      <c r="AZ524" s="76">
        <f t="shared" si="634"/>
        <v>416</v>
      </c>
      <c r="BA524" s="76">
        <f t="shared" si="635"/>
        <v>10</v>
      </c>
      <c r="BB524" s="76">
        <v>1</v>
      </c>
      <c r="BC524" s="67">
        <f t="shared" si="636"/>
        <v>1.51</v>
      </c>
      <c r="BD524" s="75">
        <f>BD523*BB524</f>
        <v>1.32790655950848E+22</v>
      </c>
      <c r="BE524" s="75">
        <f t="shared" si="637"/>
        <v>8.3413778442084677E+24</v>
      </c>
      <c r="BF524" s="75">
        <f t="shared" si="638"/>
        <v>1.1109528802438442E+26</v>
      </c>
      <c r="BG524" s="75">
        <f t="shared" si="639"/>
        <v>7.6855960612513734E+32</v>
      </c>
      <c r="BH524" s="75">
        <f t="shared" si="640"/>
        <v>387208.53333333333</v>
      </c>
      <c r="BI524" s="106">
        <f t="shared" si="641"/>
        <v>13.318577589854582</v>
      </c>
      <c r="BJ524" s="79">
        <f>BI524/(($C524/BC$3))</f>
        <v>1.3643861710095264</v>
      </c>
      <c r="BK524" s="76">
        <f t="shared" si="642"/>
        <v>366</v>
      </c>
      <c r="BL524" s="76">
        <f t="shared" si="643"/>
        <v>10</v>
      </c>
      <c r="BM524" s="76">
        <v>1</v>
      </c>
      <c r="BN524" s="67">
        <f t="shared" si="644"/>
        <v>1.76</v>
      </c>
      <c r="BO524" s="75">
        <f>BO523*BM524</f>
        <v>5.532943997952E+19</v>
      </c>
      <c r="BP524" s="75">
        <f t="shared" si="645"/>
        <v>3.5641012057207604E+22</v>
      </c>
      <c r="BQ524" s="75">
        <f t="shared" si="646"/>
        <v>1.0849149221131256E+23</v>
      </c>
      <c r="BR524" s="75">
        <f t="shared" si="647"/>
        <v>7.6855960612513734E+32</v>
      </c>
      <c r="BS524" s="75">
        <f t="shared" si="648"/>
        <v>387208.53333333333</v>
      </c>
      <c r="BT524" s="106">
        <f t="shared" si="649"/>
        <v>3.0440070567348707</v>
      </c>
      <c r="BU524" s="79">
        <f>BT524/(($C524/BN$3))</f>
        <v>0.36346352916237262</v>
      </c>
      <c r="BV524" s="76">
        <f t="shared" si="650"/>
        <v>311</v>
      </c>
      <c r="BW524" s="76">
        <f t="shared" si="651"/>
        <v>10</v>
      </c>
      <c r="BX524" s="76">
        <v>1</v>
      </c>
      <c r="BY524" s="67">
        <f t="shared" si="652"/>
        <v>2.0350000000000001</v>
      </c>
      <c r="BZ524" s="75">
        <f>BZ523*BX524</f>
        <v>1.639390814208E+16</v>
      </c>
      <c r="CA524" s="75">
        <f t="shared" si="653"/>
        <v>1.0375458554500301E+19</v>
      </c>
      <c r="CB524" s="75">
        <f t="shared" si="654"/>
        <v>5.2974361431304774E+19</v>
      </c>
      <c r="CC524" s="75">
        <f t="shared" si="655"/>
        <v>7.6855960612513734E+32</v>
      </c>
      <c r="CD524" s="75">
        <f t="shared" si="656"/>
        <v>387208.53333333333</v>
      </c>
      <c r="CE524" s="106">
        <f t="shared" si="657"/>
        <v>5.105736884113659</v>
      </c>
      <c r="CF524" s="79">
        <f>CE524/(($C524/BY$3))</f>
        <v>0.70489651012016941</v>
      </c>
      <c r="CG524" s="76">
        <f t="shared" si="658"/>
        <v>261</v>
      </c>
      <c r="CH524" s="76">
        <f t="shared" si="659"/>
        <v>10</v>
      </c>
      <c r="CI524" s="76">
        <v>1</v>
      </c>
      <c r="CJ524" s="67">
        <f t="shared" si="660"/>
        <v>2.2850000000000001</v>
      </c>
      <c r="CK524" s="75">
        <f>CK523*CI524</f>
        <v>72861813964800</v>
      </c>
      <c r="CL524" s="75">
        <f t="shared" si="661"/>
        <v>4.3453692921397248E+16</v>
      </c>
      <c r="CM524" s="75">
        <f t="shared" si="662"/>
        <v>5.1732774835258384E+16</v>
      </c>
      <c r="CN524" s="75">
        <f t="shared" si="663"/>
        <v>7.6855960612513734E+32</v>
      </c>
      <c r="CO524" s="75">
        <f t="shared" si="664"/>
        <v>387208.53333333333</v>
      </c>
      <c r="CP524" s="106">
        <f t="shared" si="665"/>
        <v>1.1905265434824388</v>
      </c>
      <c r="CQ524" s="79">
        <f>CP524/(($C524/CJ$3))</f>
        <v>0.18455584476644321</v>
      </c>
      <c r="CR524" s="76">
        <f t="shared" si="666"/>
        <v>198</v>
      </c>
      <c r="CS524" s="76">
        <f t="shared" si="667"/>
        <v>10</v>
      </c>
      <c r="CT524" s="76">
        <v>1</v>
      </c>
      <c r="CU524" s="67">
        <f t="shared" si="668"/>
        <v>2.6</v>
      </c>
      <c r="CV524" s="75">
        <f>CV523*CT524</f>
        <v>1896652800</v>
      </c>
      <c r="CW524" s="75">
        <f t="shared" si="669"/>
        <v>976396861440</v>
      </c>
      <c r="CX524" s="75">
        <f t="shared" si="670"/>
        <v>8332739946454.5986</v>
      </c>
      <c r="CY524" s="75">
        <f t="shared" si="671"/>
        <v>7.6855960612513734E+32</v>
      </c>
      <c r="CZ524" s="75">
        <f t="shared" si="672"/>
        <v>387208.53333333333</v>
      </c>
      <c r="DA524" s="106">
        <f t="shared" si="673"/>
        <v>8.5341732194482773</v>
      </c>
      <c r="DB524" s="79">
        <f>DA524/(($C524/CU$3))</f>
        <v>1.5053494145566839</v>
      </c>
    </row>
    <row r="525" spans="1:106">
      <c r="A525" s="67">
        <v>8192</v>
      </c>
      <c r="B525" s="67">
        <f t="shared" si="601"/>
        <v>17.3</v>
      </c>
      <c r="C525" s="88">
        <f t="shared" si="599"/>
        <v>14.74</v>
      </c>
      <c r="D525" s="92"/>
      <c r="E525" s="70">
        <f t="shared" si="602"/>
        <v>1.765686310546229E+31</v>
      </c>
      <c r="F525" s="67">
        <f t="shared" si="674"/>
        <v>103.80000000000004</v>
      </c>
      <c r="G525" s="71">
        <v>519</v>
      </c>
      <c r="H525" s="76">
        <f t="shared" si="603"/>
        <v>519</v>
      </c>
      <c r="I525" s="76">
        <f t="shared" si="604"/>
        <v>10</v>
      </c>
      <c r="J525" s="76">
        <v>1</v>
      </c>
      <c r="K525" s="67">
        <f t="shared" si="605"/>
        <v>1</v>
      </c>
      <c r="L525" s="75">
        <f>L524*J525</f>
        <v>1.1473112674153268E+28</v>
      </c>
      <c r="M525" s="75">
        <f t="shared" si="606"/>
        <v>5.9545454778855457E+30</v>
      </c>
      <c r="N525" s="75">
        <f t="shared" si="607"/>
        <v>1.7656863105462288E+32</v>
      </c>
      <c r="O525" s="75">
        <f t="shared" si="608"/>
        <v>8.8284315527311438E+32</v>
      </c>
      <c r="P525" s="75">
        <f t="shared" si="609"/>
        <v>387481.59999999998</v>
      </c>
      <c r="Q525" s="106">
        <f t="shared" si="600"/>
        <v>29.652747083782835</v>
      </c>
      <c r="R525" s="79">
        <f>Q525/(($C525/K$3))</f>
        <v>2.0117196121969356</v>
      </c>
      <c r="S525" s="76">
        <f t="shared" si="610"/>
        <v>509</v>
      </c>
      <c r="T525" s="76">
        <f t="shared" si="611"/>
        <v>10</v>
      </c>
      <c r="U525" s="76">
        <v>1</v>
      </c>
      <c r="V525" s="67">
        <f t="shared" si="612"/>
        <v>1.05</v>
      </c>
      <c r="W525" s="75">
        <f>W524*U525</f>
        <v>1.1473112674153268E+28</v>
      </c>
      <c r="X525" s="75">
        <f t="shared" si="613"/>
        <v>6.1318050687012139E+30</v>
      </c>
      <c r="Y525" s="75">
        <f t="shared" si="614"/>
        <v>4.4142157763655694E+31</v>
      </c>
      <c r="Z525" s="75">
        <f t="shared" si="615"/>
        <v>8.8284315527311438E+32</v>
      </c>
      <c r="AA525" s="75">
        <f t="shared" si="616"/>
        <v>387481.59999999998</v>
      </c>
      <c r="AB525" s="106">
        <f t="shared" si="617"/>
        <v>7.1988847116116013</v>
      </c>
      <c r="AC525" s="79">
        <f>AB525/(($C525/V$3))</f>
        <v>0.51281064770638951</v>
      </c>
      <c r="AD525" s="76">
        <f t="shared" si="618"/>
        <v>484</v>
      </c>
      <c r="AE525" s="76">
        <f t="shared" si="619"/>
        <v>10</v>
      </c>
      <c r="AF525" s="76">
        <v>1</v>
      </c>
      <c r="AG525" s="67">
        <f t="shared" si="620"/>
        <v>1.175</v>
      </c>
      <c r="AH525" s="75">
        <f>AH524*AF525</f>
        <v>7.1706954213457927E+26</v>
      </c>
      <c r="AI525" s="75">
        <f t="shared" si="621"/>
        <v>4.0779744861193526E+29</v>
      </c>
      <c r="AJ525" s="75">
        <f t="shared" si="622"/>
        <v>1.3794424301142382E+30</v>
      </c>
      <c r="AK525" s="75">
        <f t="shared" si="623"/>
        <v>8.8284315527311438E+32</v>
      </c>
      <c r="AL525" s="75">
        <f t="shared" si="624"/>
        <v>387481.59999999998</v>
      </c>
      <c r="AM525" s="106">
        <f t="shared" si="625"/>
        <v>3.3826656709344238</v>
      </c>
      <c r="AN525" s="79">
        <f>AM525/(($C525/AG$3))</f>
        <v>0.26964940049850394</v>
      </c>
      <c r="AO525" s="76">
        <f t="shared" si="626"/>
        <v>454</v>
      </c>
      <c r="AP525" s="76">
        <f t="shared" si="627"/>
        <v>10</v>
      </c>
      <c r="AQ525" s="76">
        <v>1</v>
      </c>
      <c r="AR525" s="67">
        <f t="shared" si="628"/>
        <v>1.325</v>
      </c>
      <c r="AS525" s="75">
        <f>AS524*AQ525</f>
        <v>3.1869757428203522E+24</v>
      </c>
      <c r="AT525" s="75">
        <f t="shared" si="629"/>
        <v>1.9171252580935829E+27</v>
      </c>
      <c r="AU525" s="75">
        <f t="shared" si="630"/>
        <v>2.1553787970534932E+28</v>
      </c>
      <c r="AV525" s="75">
        <f t="shared" si="631"/>
        <v>8.8284315527311438E+32</v>
      </c>
      <c r="AW525" s="75">
        <f t="shared" si="632"/>
        <v>387481.59999999998</v>
      </c>
      <c r="AX525" s="106">
        <f t="shared" si="633"/>
        <v>11.242764592214664</v>
      </c>
      <c r="AY525" s="79">
        <f>AX525/(($C525/AR$3))</f>
        <v>1.0106284317967726</v>
      </c>
      <c r="AZ525" s="76">
        <f t="shared" si="634"/>
        <v>417</v>
      </c>
      <c r="BA525" s="76">
        <f t="shared" si="635"/>
        <v>10</v>
      </c>
      <c r="BB525" s="76">
        <v>1</v>
      </c>
      <c r="BC525" s="67">
        <f t="shared" si="636"/>
        <v>1.51</v>
      </c>
      <c r="BD525" s="75">
        <f>BD524*BB525</f>
        <v>1.32790655950848E+22</v>
      </c>
      <c r="BE525" s="75">
        <f t="shared" si="637"/>
        <v>8.3614292332570454E+24</v>
      </c>
      <c r="BF525" s="75">
        <f t="shared" si="638"/>
        <v>1.2761497460153224E+26</v>
      </c>
      <c r="BG525" s="75">
        <f t="shared" si="639"/>
        <v>8.8284315527311438E+32</v>
      </c>
      <c r="BH525" s="75">
        <f t="shared" si="640"/>
        <v>387481.59999999998</v>
      </c>
      <c r="BI525" s="106">
        <f t="shared" si="641"/>
        <v>15.26233985141582</v>
      </c>
      <c r="BJ525" s="79">
        <f>BI525/(($C525/BC$3))</f>
        <v>1.5635097134082694</v>
      </c>
      <c r="BK525" s="76">
        <f t="shared" si="642"/>
        <v>367</v>
      </c>
      <c r="BL525" s="76">
        <f t="shared" si="643"/>
        <v>10</v>
      </c>
      <c r="BM525" s="76">
        <v>1</v>
      </c>
      <c r="BN525" s="67">
        <f t="shared" si="644"/>
        <v>1.76</v>
      </c>
      <c r="BO525" s="75">
        <f>BO524*BM525</f>
        <v>5.532943997952E+19</v>
      </c>
      <c r="BP525" s="75">
        <f t="shared" si="645"/>
        <v>3.5738391871571559E+22</v>
      </c>
      <c r="BQ525" s="75">
        <f t="shared" si="646"/>
        <v>1.2462399863430836E+23</v>
      </c>
      <c r="BR525" s="75">
        <f t="shared" si="647"/>
        <v>8.8284315527311438E+32</v>
      </c>
      <c r="BS525" s="75">
        <f t="shared" si="648"/>
        <v>387481.59999999998</v>
      </c>
      <c r="BT525" s="106">
        <f t="shared" si="649"/>
        <v>3.4871182531702467</v>
      </c>
      <c r="BU525" s="79">
        <f>BT525/(($C525/BN$3))</f>
        <v>0.4163723287367459</v>
      </c>
      <c r="BV525" s="76">
        <f t="shared" si="650"/>
        <v>312</v>
      </c>
      <c r="BW525" s="76">
        <f t="shared" si="651"/>
        <v>10</v>
      </c>
      <c r="BX525" s="76">
        <v>1</v>
      </c>
      <c r="BY525" s="67">
        <f t="shared" si="652"/>
        <v>2.0350000000000001</v>
      </c>
      <c r="BZ525" s="75">
        <f>BZ524*BX525</f>
        <v>1.639390814208E+16</v>
      </c>
      <c r="CA525" s="75">
        <f t="shared" si="653"/>
        <v>1.0408820157569434E+19</v>
      </c>
      <c r="CB525" s="75">
        <f t="shared" si="654"/>
        <v>6.0851561833158164E+19</v>
      </c>
      <c r="CC525" s="75">
        <f t="shared" si="655"/>
        <v>8.8284315527311438E+32</v>
      </c>
      <c r="CD525" s="75">
        <f t="shared" si="656"/>
        <v>387481.59999999998</v>
      </c>
      <c r="CE525" s="106">
        <f t="shared" si="657"/>
        <v>5.846153638162928</v>
      </c>
      <c r="CF525" s="79">
        <f>CE525/(($C525/BY$3))</f>
        <v>0.80711822616428486</v>
      </c>
      <c r="CG525" s="76">
        <f t="shared" si="658"/>
        <v>262</v>
      </c>
      <c r="CH525" s="76">
        <f t="shared" si="659"/>
        <v>10</v>
      </c>
      <c r="CI525" s="76">
        <v>1</v>
      </c>
      <c r="CJ525" s="67">
        <f t="shared" si="660"/>
        <v>2.2850000000000001</v>
      </c>
      <c r="CK525" s="75">
        <f>CK524*CI525</f>
        <v>72861813964800</v>
      </c>
      <c r="CL525" s="75">
        <f t="shared" si="661"/>
        <v>4.3620182166306816E+16</v>
      </c>
      <c r="CM525" s="75">
        <f t="shared" si="662"/>
        <v>5.9425353352693312E+16</v>
      </c>
      <c r="CN525" s="75">
        <f t="shared" si="663"/>
        <v>8.8284315527311438E+32</v>
      </c>
      <c r="CO525" s="75">
        <f t="shared" si="664"/>
        <v>387481.59999999998</v>
      </c>
      <c r="CP525" s="106">
        <f t="shared" si="665"/>
        <v>1.3623362031393522</v>
      </c>
      <c r="CQ525" s="79">
        <f>CP525/(($C525/CJ$3))</f>
        <v>0.21118983881773543</v>
      </c>
      <c r="CR525" s="76">
        <f t="shared" si="666"/>
        <v>199</v>
      </c>
      <c r="CS525" s="76">
        <f t="shared" si="667"/>
        <v>10</v>
      </c>
      <c r="CT525" s="76">
        <v>1</v>
      </c>
      <c r="CU525" s="67">
        <f t="shared" si="668"/>
        <v>2.6</v>
      </c>
      <c r="CV525" s="75">
        <f>CV524*CT525</f>
        <v>1896652800</v>
      </c>
      <c r="CW525" s="75">
        <f t="shared" si="669"/>
        <v>981328158720</v>
      </c>
      <c r="CX525" s="75">
        <f t="shared" si="670"/>
        <v>9571804669110.4785</v>
      </c>
      <c r="CY525" s="75">
        <f t="shared" si="671"/>
        <v>8.8284315527311438E+32</v>
      </c>
      <c r="CZ525" s="75">
        <f t="shared" si="672"/>
        <v>387481.59999999998</v>
      </c>
      <c r="DA525" s="106">
        <f t="shared" si="673"/>
        <v>9.7539284734227003</v>
      </c>
      <c r="DB525" s="79">
        <f>DA525/(($C525/CU$3))</f>
        <v>1.7205029871708968</v>
      </c>
    </row>
    <row r="526" spans="1:106">
      <c r="A526" s="67">
        <v>8192</v>
      </c>
      <c r="B526" s="67">
        <f t="shared" si="601"/>
        <v>17.333333333333332</v>
      </c>
      <c r="C526" s="88">
        <f t="shared" si="599"/>
        <v>14.74</v>
      </c>
      <c r="D526" s="92"/>
      <c r="E526" s="70">
        <f t="shared" si="602"/>
        <v>2.0282409603652373E+31</v>
      </c>
      <c r="F526" s="67">
        <f t="shared" si="674"/>
        <v>104.00000000000006</v>
      </c>
      <c r="G526" s="71">
        <v>520</v>
      </c>
      <c r="H526" s="76">
        <f t="shared" si="603"/>
        <v>520</v>
      </c>
      <c r="I526" s="76">
        <f t="shared" si="604"/>
        <v>10</v>
      </c>
      <c r="J526" s="76">
        <v>15</v>
      </c>
      <c r="K526" s="67">
        <f t="shared" si="605"/>
        <v>1</v>
      </c>
      <c r="L526" s="75">
        <f>L525*J526</f>
        <v>1.7209669011229901E+29</v>
      </c>
      <c r="M526" s="75">
        <f t="shared" si="606"/>
        <v>8.9490278858395488E+31</v>
      </c>
      <c r="N526" s="75">
        <f t="shared" si="607"/>
        <v>2.0282409603652373E+32</v>
      </c>
      <c r="O526" s="75">
        <f t="shared" si="608"/>
        <v>1.0141204801826187E+33</v>
      </c>
      <c r="P526" s="75">
        <f t="shared" si="609"/>
        <v>387754.66666666663</v>
      </c>
      <c r="Q526" s="106">
        <f t="shared" si="600"/>
        <v>2.2664371887527746</v>
      </c>
      <c r="R526" s="79">
        <f>Q526/(($C526/K$3))</f>
        <v>0.15376100330751524</v>
      </c>
      <c r="S526" s="76">
        <f t="shared" si="610"/>
        <v>510</v>
      </c>
      <c r="T526" s="76">
        <f t="shared" si="611"/>
        <v>10</v>
      </c>
      <c r="U526" s="76">
        <v>1</v>
      </c>
      <c r="V526" s="67">
        <f t="shared" si="612"/>
        <v>1.05</v>
      </c>
      <c r="W526" s="75">
        <f>W525*U526</f>
        <v>1.1473112674153268E+28</v>
      </c>
      <c r="X526" s="75">
        <f t="shared" si="613"/>
        <v>6.1438518370090754E+30</v>
      </c>
      <c r="Y526" s="75">
        <f t="shared" si="614"/>
        <v>5.0706024009130896E+31</v>
      </c>
      <c r="Z526" s="75">
        <f t="shared" si="615"/>
        <v>1.0141204801826187E+33</v>
      </c>
      <c r="AA526" s="75">
        <f t="shared" si="616"/>
        <v>387754.66666666663</v>
      </c>
      <c r="AB526" s="106">
        <f t="shared" si="617"/>
        <v>8.2531326201081363</v>
      </c>
      <c r="AC526" s="79">
        <f>AB526/(($C526/V$3))</f>
        <v>0.5879097185287343</v>
      </c>
      <c r="AD526" s="76">
        <f t="shared" si="618"/>
        <v>485</v>
      </c>
      <c r="AE526" s="76">
        <f t="shared" si="619"/>
        <v>10</v>
      </c>
      <c r="AF526" s="76">
        <v>1</v>
      </c>
      <c r="AG526" s="67">
        <f t="shared" si="620"/>
        <v>1.175</v>
      </c>
      <c r="AH526" s="75">
        <f>AH525*AF526</f>
        <v>7.1706954213457927E+26</v>
      </c>
      <c r="AI526" s="75">
        <f t="shared" si="621"/>
        <v>4.086400053239434E+29</v>
      </c>
      <c r="AJ526" s="75">
        <f t="shared" si="622"/>
        <v>1.584563250285338E+30</v>
      </c>
      <c r="AK526" s="75">
        <f t="shared" si="623"/>
        <v>1.0141204801826187E+33</v>
      </c>
      <c r="AL526" s="75">
        <f t="shared" si="624"/>
        <v>387754.66666666663</v>
      </c>
      <c r="AM526" s="106">
        <f t="shared" si="625"/>
        <v>3.877650816466681</v>
      </c>
      <c r="AN526" s="79">
        <f>AM526/(($C526/AG$3))</f>
        <v>0.30910717159758144</v>
      </c>
      <c r="AO526" s="76">
        <f t="shared" si="626"/>
        <v>455</v>
      </c>
      <c r="AP526" s="76">
        <f t="shared" si="627"/>
        <v>10</v>
      </c>
      <c r="AQ526" s="76">
        <v>1</v>
      </c>
      <c r="AR526" s="67">
        <f t="shared" si="628"/>
        <v>1.325</v>
      </c>
      <c r="AS526" s="75">
        <f>AS525*AQ526</f>
        <v>3.1869757428203522E+24</v>
      </c>
      <c r="AT526" s="75">
        <f t="shared" si="629"/>
        <v>1.9213480009528199E+27</v>
      </c>
      <c r="AU526" s="75">
        <f t="shared" si="630"/>
        <v>2.4758800785708358E+28</v>
      </c>
      <c r="AV526" s="75">
        <f t="shared" si="631"/>
        <v>1.0141204801826187E+33</v>
      </c>
      <c r="AW526" s="75">
        <f t="shared" si="632"/>
        <v>387754.66666666663</v>
      </c>
      <c r="AX526" s="106">
        <f t="shared" si="633"/>
        <v>12.886161576887773</v>
      </c>
      <c r="AY526" s="79">
        <f>AX526/(($C526/AR$3))</f>
        <v>1.1583557726849592</v>
      </c>
      <c r="AZ526" s="76">
        <f t="shared" si="634"/>
        <v>418</v>
      </c>
      <c r="BA526" s="76">
        <f t="shared" si="635"/>
        <v>10</v>
      </c>
      <c r="BB526" s="76">
        <v>1</v>
      </c>
      <c r="BC526" s="67">
        <f t="shared" si="636"/>
        <v>1.51</v>
      </c>
      <c r="BD526" s="75">
        <f>BD525*BB526</f>
        <v>1.32790655950848E+22</v>
      </c>
      <c r="BE526" s="75">
        <f t="shared" si="637"/>
        <v>8.3814806223056231E+24</v>
      </c>
      <c r="BF526" s="75">
        <f t="shared" si="638"/>
        <v>1.4659111139776846E+26</v>
      </c>
      <c r="BG526" s="75">
        <f t="shared" si="639"/>
        <v>1.0141204801826187E+33</v>
      </c>
      <c r="BH526" s="75">
        <f t="shared" si="640"/>
        <v>387754.66666666663</v>
      </c>
      <c r="BI526" s="106">
        <f t="shared" si="641"/>
        <v>17.489882516419083</v>
      </c>
      <c r="BJ526" s="79">
        <f>BI526/(($C526/BC$3))</f>
        <v>1.7917043826182373</v>
      </c>
      <c r="BK526" s="76">
        <f t="shared" si="642"/>
        <v>368</v>
      </c>
      <c r="BL526" s="76">
        <f t="shared" si="643"/>
        <v>10</v>
      </c>
      <c r="BM526" s="76">
        <v>1</v>
      </c>
      <c r="BN526" s="67">
        <f t="shared" si="644"/>
        <v>1.76</v>
      </c>
      <c r="BO526" s="75">
        <f>BO525*BM526</f>
        <v>5.532943997952E+19</v>
      </c>
      <c r="BP526" s="75">
        <f t="shared" si="645"/>
        <v>3.5835771685935509E+22</v>
      </c>
      <c r="BQ526" s="75">
        <f t="shared" si="646"/>
        <v>1.4315538222438278E+23</v>
      </c>
      <c r="BR526" s="75">
        <f t="shared" si="647"/>
        <v>1.0141204801826187E+33</v>
      </c>
      <c r="BS526" s="75">
        <f t="shared" si="648"/>
        <v>387754.66666666663</v>
      </c>
      <c r="BT526" s="106">
        <f t="shared" si="649"/>
        <v>3.9947620907677308</v>
      </c>
      <c r="BU526" s="79">
        <f>BT526/(($C526/BN$3))</f>
        <v>0.47698651830062455</v>
      </c>
      <c r="BV526" s="76">
        <f t="shared" si="650"/>
        <v>313</v>
      </c>
      <c r="BW526" s="76">
        <f t="shared" si="651"/>
        <v>10</v>
      </c>
      <c r="BX526" s="76">
        <v>1</v>
      </c>
      <c r="BY526" s="67">
        <f t="shared" si="652"/>
        <v>2.0350000000000001</v>
      </c>
      <c r="BZ526" s="75">
        <f>BZ525*BX526</f>
        <v>1.639390814208E+16</v>
      </c>
      <c r="CA526" s="75">
        <f t="shared" si="653"/>
        <v>1.0442181760638566E+19</v>
      </c>
      <c r="CB526" s="75">
        <f t="shared" si="654"/>
        <v>6.9900088976749158E+19</v>
      </c>
      <c r="CC526" s="75">
        <f t="shared" si="655"/>
        <v>1.0141204801826187E+33</v>
      </c>
      <c r="CD526" s="75">
        <f t="shared" si="656"/>
        <v>387754.66666666663</v>
      </c>
      <c r="CE526" s="106">
        <f t="shared" si="657"/>
        <v>6.69401190086875</v>
      </c>
      <c r="CF526" s="79">
        <f>CE526/(($C526/BY$3))</f>
        <v>0.92417328482143191</v>
      </c>
      <c r="CG526" s="76">
        <f t="shared" si="658"/>
        <v>263</v>
      </c>
      <c r="CH526" s="76">
        <f t="shared" si="659"/>
        <v>10</v>
      </c>
      <c r="CI526" s="76">
        <v>1</v>
      </c>
      <c r="CJ526" s="67">
        <f t="shared" si="660"/>
        <v>2.2850000000000001</v>
      </c>
      <c r="CK526" s="75">
        <f>CK525*CI526</f>
        <v>72861813964800</v>
      </c>
      <c r="CL526" s="75">
        <f t="shared" si="661"/>
        <v>4.3786671411216384E+16</v>
      </c>
      <c r="CM526" s="75">
        <f t="shared" si="662"/>
        <v>6.826180564135636E+16</v>
      </c>
      <c r="CN526" s="75">
        <f t="shared" si="663"/>
        <v>1.0141204801826187E+33</v>
      </c>
      <c r="CO526" s="75">
        <f t="shared" si="664"/>
        <v>387754.66666666663</v>
      </c>
      <c r="CP526" s="106">
        <f t="shared" si="665"/>
        <v>1.5589631146036469</v>
      </c>
      <c r="CQ526" s="79">
        <f>CP526/(($C526/CJ$3))</f>
        <v>0.24167101199927635</v>
      </c>
      <c r="CR526" s="76">
        <f t="shared" si="666"/>
        <v>200</v>
      </c>
      <c r="CS526" s="76">
        <f t="shared" si="667"/>
        <v>10</v>
      </c>
      <c r="CT526" s="76">
        <v>14</v>
      </c>
      <c r="CU526" s="67">
        <f t="shared" si="668"/>
        <v>2.6</v>
      </c>
      <c r="CV526" s="75">
        <f>CV525*CT526</f>
        <v>26553139200</v>
      </c>
      <c r="CW526" s="75">
        <f t="shared" si="669"/>
        <v>13807632384000</v>
      </c>
      <c r="CX526" s="75">
        <f t="shared" si="670"/>
        <v>10995116277760.146</v>
      </c>
      <c r="CY526" s="75">
        <f t="shared" si="671"/>
        <v>1.0141204801826187E+33</v>
      </c>
      <c r="CZ526" s="75">
        <f t="shared" si="672"/>
        <v>387754.66666666663</v>
      </c>
      <c r="DA526" s="106">
        <f t="shared" si="673"/>
        <v>0.79630714172989281</v>
      </c>
      <c r="DB526" s="79">
        <f>DA526/(($C526/CU$3))</f>
        <v>0.14046123259821719</v>
      </c>
    </row>
    <row r="527" spans="1:106">
      <c r="A527" s="67">
        <v>8192</v>
      </c>
      <c r="B527" s="67">
        <f t="shared" si="601"/>
        <v>17.366666666666667</v>
      </c>
      <c r="C527" s="88">
        <f t="shared" si="599"/>
        <v>14.74</v>
      </c>
      <c r="D527" s="92"/>
      <c r="E527" s="70">
        <f t="shared" si="602"/>
        <v>2.3298370547091547E+31</v>
      </c>
      <c r="F527" s="67">
        <f t="shared" si="674"/>
        <v>104.20000000000005</v>
      </c>
      <c r="G527" s="71">
        <v>521</v>
      </c>
      <c r="H527" s="76">
        <f t="shared" si="603"/>
        <v>521</v>
      </c>
      <c r="I527" s="76">
        <f t="shared" si="604"/>
        <v>10</v>
      </c>
      <c r="J527" s="76">
        <v>1</v>
      </c>
      <c r="K527" s="67">
        <f t="shared" si="605"/>
        <v>1</v>
      </c>
      <c r="L527" s="75">
        <f>L526*J527</f>
        <v>1.7209669011229901E+29</v>
      </c>
      <c r="M527" s="75">
        <f t="shared" si="606"/>
        <v>8.9662375548507792E+31</v>
      </c>
      <c r="N527" s="75">
        <f t="shared" si="607"/>
        <v>2.3298370547091547E+32</v>
      </c>
      <c r="O527" s="75">
        <f t="shared" si="608"/>
        <v>1.1649185273545773E+33</v>
      </c>
      <c r="P527" s="75">
        <f t="shared" si="609"/>
        <v>388027.73333333334</v>
      </c>
      <c r="Q527" s="106">
        <f t="shared" si="600"/>
        <v>2.5984556403468266</v>
      </c>
      <c r="R527" s="79">
        <f>Q527/(($C527/K$3))</f>
        <v>0.17628600002352962</v>
      </c>
      <c r="S527" s="76">
        <f t="shared" si="610"/>
        <v>511</v>
      </c>
      <c r="T527" s="76">
        <f t="shared" si="611"/>
        <v>10</v>
      </c>
      <c r="U527" s="76">
        <v>1</v>
      </c>
      <c r="V527" s="67">
        <f t="shared" si="612"/>
        <v>1.05</v>
      </c>
      <c r="W527" s="75">
        <f>W526*U527</f>
        <v>1.1473112674153268E+28</v>
      </c>
      <c r="X527" s="75">
        <f t="shared" si="613"/>
        <v>6.1558986053169358E+30</v>
      </c>
      <c r="Y527" s="75">
        <f t="shared" si="614"/>
        <v>5.824592636772883E+31</v>
      </c>
      <c r="Z527" s="75">
        <f t="shared" si="615"/>
        <v>1.1649185273545773E+33</v>
      </c>
      <c r="AA527" s="75">
        <f t="shared" si="616"/>
        <v>388027.73333333334</v>
      </c>
      <c r="AB527" s="106">
        <f t="shared" si="617"/>
        <v>9.4618073009553818</v>
      </c>
      <c r="AC527" s="79">
        <f>AB527/(($C527/V$3))</f>
        <v>0.67400933962029519</v>
      </c>
      <c r="AD527" s="76">
        <f t="shared" si="618"/>
        <v>486</v>
      </c>
      <c r="AE527" s="76">
        <f t="shared" si="619"/>
        <v>10</v>
      </c>
      <c r="AF527" s="76">
        <v>1</v>
      </c>
      <c r="AG527" s="67">
        <f t="shared" si="620"/>
        <v>1.175</v>
      </c>
      <c r="AH527" s="75">
        <f>AH526*AF527</f>
        <v>7.1706954213457927E+26</v>
      </c>
      <c r="AI527" s="75">
        <f t="shared" si="621"/>
        <v>4.0948256203595154E+29</v>
      </c>
      <c r="AJ527" s="75">
        <f t="shared" si="622"/>
        <v>1.8201851989915229E+30</v>
      </c>
      <c r="AK527" s="75">
        <f t="shared" si="623"/>
        <v>1.1649185273545773E+33</v>
      </c>
      <c r="AL527" s="75">
        <f t="shared" si="624"/>
        <v>388027.73333333334</v>
      </c>
      <c r="AM527" s="106">
        <f t="shared" si="625"/>
        <v>4.4450859883789509</v>
      </c>
      <c r="AN527" s="79">
        <f>AM527/(($C527/AG$3))</f>
        <v>0.35434030097322033</v>
      </c>
      <c r="AO527" s="76">
        <f t="shared" si="626"/>
        <v>456</v>
      </c>
      <c r="AP527" s="76">
        <f t="shared" si="627"/>
        <v>10</v>
      </c>
      <c r="AQ527" s="76">
        <v>1</v>
      </c>
      <c r="AR527" s="67">
        <f t="shared" si="628"/>
        <v>1.325</v>
      </c>
      <c r="AS527" s="75">
        <f>AS526*AQ527</f>
        <v>3.1869757428203522E+24</v>
      </c>
      <c r="AT527" s="75">
        <f t="shared" si="629"/>
        <v>1.9255707438120569E+27</v>
      </c>
      <c r="AU527" s="75">
        <f t="shared" si="630"/>
        <v>2.8440393734242487E+28</v>
      </c>
      <c r="AV527" s="75">
        <f t="shared" si="631"/>
        <v>1.1649185273545773E+33</v>
      </c>
      <c r="AW527" s="75">
        <f t="shared" si="632"/>
        <v>388027.73333333334</v>
      </c>
      <c r="AX527" s="106">
        <f t="shared" si="633"/>
        <v>14.769851393742602</v>
      </c>
      <c r="AY527" s="79">
        <f>AX527/(($C527/AR$3))</f>
        <v>1.3276833851227237</v>
      </c>
      <c r="AZ527" s="76">
        <f t="shared" si="634"/>
        <v>419</v>
      </c>
      <c r="BA527" s="76">
        <f t="shared" si="635"/>
        <v>10</v>
      </c>
      <c r="BB527" s="76">
        <v>1</v>
      </c>
      <c r="BC527" s="67">
        <f t="shared" si="636"/>
        <v>1.51</v>
      </c>
      <c r="BD527" s="75">
        <f>BD526*BB527</f>
        <v>1.32790655950848E+22</v>
      </c>
      <c r="BE527" s="75">
        <f t="shared" si="637"/>
        <v>8.401532011354203E+24</v>
      </c>
      <c r="BF527" s="75">
        <f t="shared" si="638"/>
        <v>1.6838896851980378E+26</v>
      </c>
      <c r="BG527" s="75">
        <f t="shared" si="639"/>
        <v>1.1649185273545773E+33</v>
      </c>
      <c r="BH527" s="75">
        <f t="shared" si="640"/>
        <v>388027.73333333334</v>
      </c>
      <c r="BI527" s="106">
        <f t="shared" si="641"/>
        <v>20.04265035141632</v>
      </c>
      <c r="BJ527" s="79">
        <f>BI527/(($C527/BC$3))</f>
        <v>2.0532158772482121</v>
      </c>
      <c r="BK527" s="76">
        <f t="shared" si="642"/>
        <v>369</v>
      </c>
      <c r="BL527" s="76">
        <f t="shared" si="643"/>
        <v>10</v>
      </c>
      <c r="BM527" s="76">
        <v>1</v>
      </c>
      <c r="BN527" s="67">
        <f t="shared" si="644"/>
        <v>1.76</v>
      </c>
      <c r="BO527" s="75">
        <f>BO526*BM527</f>
        <v>5.532943997952E+19</v>
      </c>
      <c r="BP527" s="75">
        <f t="shared" si="645"/>
        <v>3.5933151500299468E+22</v>
      </c>
      <c r="BQ527" s="75">
        <f t="shared" si="646"/>
        <v>1.6444235207012031E+23</v>
      </c>
      <c r="BR527" s="75">
        <f t="shared" si="647"/>
        <v>1.1649185273545773E+33</v>
      </c>
      <c r="BS527" s="75">
        <f t="shared" si="648"/>
        <v>388027.73333333334</v>
      </c>
      <c r="BT527" s="106">
        <f t="shared" si="649"/>
        <v>4.5763409332117675</v>
      </c>
      <c r="BU527" s="79">
        <f>BT527/(($C527/BN$3))</f>
        <v>0.54642876814468866</v>
      </c>
      <c r="BV527" s="76">
        <f t="shared" si="650"/>
        <v>314</v>
      </c>
      <c r="BW527" s="76">
        <f t="shared" si="651"/>
        <v>10</v>
      </c>
      <c r="BX527" s="76">
        <v>1</v>
      </c>
      <c r="BY527" s="67">
        <f t="shared" si="652"/>
        <v>2.0350000000000001</v>
      </c>
      <c r="BZ527" s="75">
        <f>BZ526*BX527</f>
        <v>1.639390814208E+16</v>
      </c>
      <c r="CA527" s="75">
        <f t="shared" si="653"/>
        <v>1.0475543363707699E+19</v>
      </c>
      <c r="CB527" s="75">
        <f t="shared" si="654"/>
        <v>8.0294117221738119E+19</v>
      </c>
      <c r="CC527" s="75">
        <f t="shared" si="655"/>
        <v>1.1649185273545773E+33</v>
      </c>
      <c r="CD527" s="75">
        <f t="shared" si="656"/>
        <v>388027.73333333334</v>
      </c>
      <c r="CE527" s="106">
        <f t="shared" si="657"/>
        <v>7.6649119223653264</v>
      </c>
      <c r="CF527" s="79">
        <f>CE527/(($C527/BY$3))</f>
        <v>1.0582154519683473</v>
      </c>
      <c r="CG527" s="76">
        <f t="shared" si="658"/>
        <v>264</v>
      </c>
      <c r="CH527" s="76">
        <f t="shared" si="659"/>
        <v>10</v>
      </c>
      <c r="CI527" s="76">
        <v>1</v>
      </c>
      <c r="CJ527" s="67">
        <f t="shared" si="660"/>
        <v>2.2850000000000001</v>
      </c>
      <c r="CK527" s="75">
        <f>CK526*CI527</f>
        <v>72861813964800</v>
      </c>
      <c r="CL527" s="75">
        <f t="shared" si="661"/>
        <v>4.3953160656125952E+16</v>
      </c>
      <c r="CM527" s="75">
        <f t="shared" si="662"/>
        <v>7.8412223849353376E+16</v>
      </c>
      <c r="CN527" s="75">
        <f t="shared" si="663"/>
        <v>1.1649185273545773E+33</v>
      </c>
      <c r="CO527" s="75">
        <f t="shared" si="664"/>
        <v>388027.73333333334</v>
      </c>
      <c r="CP527" s="106">
        <f t="shared" si="665"/>
        <v>1.7839951138627548</v>
      </c>
      <c r="CQ527" s="79">
        <f>CP527/(($C527/CJ$3))</f>
        <v>0.27655555191156006</v>
      </c>
      <c r="CR527" s="76">
        <f t="shared" si="666"/>
        <v>201</v>
      </c>
      <c r="CS527" s="76">
        <f t="shared" si="667"/>
        <v>10</v>
      </c>
      <c r="CT527" s="76">
        <v>1</v>
      </c>
      <c r="CU527" s="67">
        <f t="shared" si="668"/>
        <v>2.6</v>
      </c>
      <c r="CV527" s="75">
        <f>CV526*CT527</f>
        <v>26553139200</v>
      </c>
      <c r="CW527" s="75">
        <f t="shared" si="669"/>
        <v>13876670545920</v>
      </c>
      <c r="CX527" s="75">
        <f t="shared" si="670"/>
        <v>12630071981264.203</v>
      </c>
      <c r="CY527" s="75">
        <f t="shared" si="671"/>
        <v>1.1649185273545773E+33</v>
      </c>
      <c r="CZ527" s="75">
        <f t="shared" si="672"/>
        <v>388027.73333333334</v>
      </c>
      <c r="DA527" s="106">
        <f t="shared" si="673"/>
        <v>0.91016587440549135</v>
      </c>
      <c r="DB527" s="79">
        <f>DA527/(($C527/CU$3))</f>
        <v>0.16054486251385872</v>
      </c>
    </row>
    <row r="528" spans="1:106">
      <c r="A528" s="67">
        <v>8192</v>
      </c>
      <c r="B528" s="67">
        <f t="shared" si="601"/>
        <v>17.399999999999999</v>
      </c>
      <c r="C528" s="88">
        <f t="shared" si="599"/>
        <v>14.74</v>
      </c>
      <c r="D528" s="92"/>
      <c r="E528" s="70">
        <f t="shared" si="602"/>
        <v>2.6762799921555433E+31</v>
      </c>
      <c r="F528" s="67">
        <f t="shared" si="674"/>
        <v>104.40000000000006</v>
      </c>
      <c r="G528" s="71">
        <v>522</v>
      </c>
      <c r="H528" s="76">
        <f t="shared" si="603"/>
        <v>522</v>
      </c>
      <c r="I528" s="76">
        <f t="shared" si="604"/>
        <v>10</v>
      </c>
      <c r="J528" s="76">
        <v>1</v>
      </c>
      <c r="K528" s="67">
        <f t="shared" si="605"/>
        <v>1</v>
      </c>
      <c r="L528" s="75">
        <f>L527*J528</f>
        <v>1.7209669011229901E+29</v>
      </c>
      <c r="M528" s="75">
        <f t="shared" si="606"/>
        <v>8.9834472238620078E+31</v>
      </c>
      <c r="N528" s="75">
        <f t="shared" si="607"/>
        <v>2.6762799921555434E+32</v>
      </c>
      <c r="O528" s="75">
        <f t="shared" si="608"/>
        <v>1.3381399960777716E+33</v>
      </c>
      <c r="P528" s="75">
        <f t="shared" si="609"/>
        <v>388300.79999999999</v>
      </c>
      <c r="Q528" s="106">
        <f t="shared" si="600"/>
        <v>2.9791236320137289</v>
      </c>
      <c r="R528" s="79">
        <f>Q528/(($C528/K$3))</f>
        <v>0.20211150827772922</v>
      </c>
      <c r="S528" s="76">
        <f t="shared" si="610"/>
        <v>512</v>
      </c>
      <c r="T528" s="76">
        <f t="shared" si="611"/>
        <v>10</v>
      </c>
      <c r="U528" s="76">
        <v>1</v>
      </c>
      <c r="V528" s="67">
        <f t="shared" si="612"/>
        <v>1.05</v>
      </c>
      <c r="W528" s="75">
        <f>W527*U528</f>
        <v>1.1473112674153268E+28</v>
      </c>
      <c r="X528" s="75">
        <f t="shared" si="613"/>
        <v>6.1679453736247974E+30</v>
      </c>
      <c r="Y528" s="75">
        <f t="shared" si="614"/>
        <v>6.690699980388854E+31</v>
      </c>
      <c r="Z528" s="75">
        <f t="shared" si="615"/>
        <v>1.3381399960777716E+33</v>
      </c>
      <c r="AA528" s="75">
        <f t="shared" si="616"/>
        <v>388300.79999999999</v>
      </c>
      <c r="AB528" s="106">
        <f t="shared" si="617"/>
        <v>10.847534430183908</v>
      </c>
      <c r="AC528" s="79">
        <f>AB528/(($C528/V$3))</f>
        <v>0.77272124502666917</v>
      </c>
      <c r="AD528" s="76">
        <f t="shared" si="618"/>
        <v>487</v>
      </c>
      <c r="AE528" s="76">
        <f t="shared" si="619"/>
        <v>10</v>
      </c>
      <c r="AF528" s="76">
        <v>1</v>
      </c>
      <c r="AG528" s="67">
        <f t="shared" si="620"/>
        <v>1.175</v>
      </c>
      <c r="AH528" s="75">
        <f>AH527*AF528</f>
        <v>7.1706954213457927E+26</v>
      </c>
      <c r="AI528" s="75">
        <f t="shared" si="621"/>
        <v>4.1032511874795969E+29</v>
      </c>
      <c r="AJ528" s="75">
        <f t="shared" si="622"/>
        <v>2.0908437438715138E+30</v>
      </c>
      <c r="AK528" s="75">
        <f t="shared" si="623"/>
        <v>1.3381399960777716E+33</v>
      </c>
      <c r="AL528" s="75">
        <f t="shared" si="624"/>
        <v>388300.79999999999</v>
      </c>
      <c r="AM528" s="106">
        <f t="shared" si="625"/>
        <v>5.0955782337951501</v>
      </c>
      <c r="AN528" s="79">
        <f>AM528/(($C528/AG$3))</f>
        <v>0.40619433003455235</v>
      </c>
      <c r="AO528" s="76">
        <f t="shared" si="626"/>
        <v>457</v>
      </c>
      <c r="AP528" s="76">
        <f t="shared" si="627"/>
        <v>10</v>
      </c>
      <c r="AQ528" s="76">
        <v>1</v>
      </c>
      <c r="AR528" s="67">
        <f t="shared" si="628"/>
        <v>1.325</v>
      </c>
      <c r="AS528" s="75">
        <f>AS527*AQ528</f>
        <v>3.1869757428203522E+24</v>
      </c>
      <c r="AT528" s="75">
        <f t="shared" si="629"/>
        <v>1.9297934866712936E+27</v>
      </c>
      <c r="AU528" s="75">
        <f t="shared" si="630"/>
        <v>3.2669433497992332E+28</v>
      </c>
      <c r="AV528" s="75">
        <f t="shared" si="631"/>
        <v>1.3381399960777716E+33</v>
      </c>
      <c r="AW528" s="75">
        <f t="shared" si="632"/>
        <v>388300.79999999999</v>
      </c>
      <c r="AX528" s="106">
        <f t="shared" si="633"/>
        <v>16.928979045495659</v>
      </c>
      <c r="AY528" s="79">
        <f>AX528/(($C528/AR$3))</f>
        <v>1.5217705044288838</v>
      </c>
      <c r="AZ528" s="76">
        <f t="shared" si="634"/>
        <v>420</v>
      </c>
      <c r="BA528" s="76">
        <f t="shared" si="635"/>
        <v>10</v>
      </c>
      <c r="BB528" s="76">
        <v>15</v>
      </c>
      <c r="BC528" s="67">
        <f t="shared" si="636"/>
        <v>1.51</v>
      </c>
      <c r="BD528" s="75">
        <f>BD527*BB528</f>
        <v>1.9918598392627201E+23</v>
      </c>
      <c r="BE528" s="75">
        <f t="shared" si="637"/>
        <v>1.2632375100604169E+26</v>
      </c>
      <c r="BF528" s="75">
        <f t="shared" si="638"/>
        <v>1.934281311383461E+26</v>
      </c>
      <c r="BG528" s="75">
        <f t="shared" si="639"/>
        <v>1.3381399960777716E+33</v>
      </c>
      <c r="BH528" s="75">
        <f t="shared" si="640"/>
        <v>388300.79999999999</v>
      </c>
      <c r="BI528" s="106">
        <f t="shared" si="641"/>
        <v>1.5312095278828048</v>
      </c>
      <c r="BJ528" s="79">
        <f>BI528/(($C528/BC$3))</f>
        <v>0.15686067755108787</v>
      </c>
      <c r="BK528" s="76">
        <f t="shared" si="642"/>
        <v>370</v>
      </c>
      <c r="BL528" s="76">
        <f t="shared" si="643"/>
        <v>10</v>
      </c>
      <c r="BM528" s="76">
        <v>1</v>
      </c>
      <c r="BN528" s="67">
        <f t="shared" si="644"/>
        <v>1.76</v>
      </c>
      <c r="BO528" s="75">
        <f>BO527*BM528</f>
        <v>5.532943997952E+19</v>
      </c>
      <c r="BP528" s="75">
        <f t="shared" si="645"/>
        <v>3.6030531314663423E+22</v>
      </c>
      <c r="BQ528" s="75">
        <f t="shared" si="646"/>
        <v>1.8889465931479047E+23</v>
      </c>
      <c r="BR528" s="75">
        <f t="shared" si="647"/>
        <v>1.3381399960777716E+33</v>
      </c>
      <c r="BS528" s="75">
        <f t="shared" si="648"/>
        <v>388300.79999999999</v>
      </c>
      <c r="BT528" s="106">
        <f t="shared" si="649"/>
        <v>5.2426276389078836</v>
      </c>
      <c r="BU528" s="79">
        <f>BT528/(($C528/BN$3))</f>
        <v>0.62598538972034434</v>
      </c>
      <c r="BV528" s="76">
        <f t="shared" si="650"/>
        <v>315</v>
      </c>
      <c r="BW528" s="76">
        <f t="shared" si="651"/>
        <v>10</v>
      </c>
      <c r="BX528" s="76">
        <v>1</v>
      </c>
      <c r="BY528" s="67">
        <f t="shared" si="652"/>
        <v>2.0350000000000001</v>
      </c>
      <c r="BZ528" s="75">
        <f>BZ527*BX528</f>
        <v>1.639390814208E+16</v>
      </c>
      <c r="CA528" s="75">
        <f t="shared" si="653"/>
        <v>1.0508904966776832E+19</v>
      </c>
      <c r="CB528" s="75">
        <f t="shared" si="654"/>
        <v>9.2233720368549691E+19</v>
      </c>
      <c r="CC528" s="75">
        <f t="shared" si="655"/>
        <v>1.3381399960777716E+33</v>
      </c>
      <c r="CD528" s="75">
        <f t="shared" si="656"/>
        <v>388300.79999999999</v>
      </c>
      <c r="CE528" s="106">
        <f t="shared" si="657"/>
        <v>8.7767203776359324</v>
      </c>
      <c r="CF528" s="79">
        <f>CE528/(($C528/BY$3))</f>
        <v>1.2117113954198862</v>
      </c>
      <c r="CG528" s="76">
        <f t="shared" si="658"/>
        <v>265</v>
      </c>
      <c r="CH528" s="76">
        <f t="shared" si="659"/>
        <v>10</v>
      </c>
      <c r="CI528" s="76">
        <v>1</v>
      </c>
      <c r="CJ528" s="67">
        <f t="shared" si="660"/>
        <v>2.2850000000000001</v>
      </c>
      <c r="CK528" s="75">
        <f>CK527*CI528</f>
        <v>72861813964800</v>
      </c>
      <c r="CL528" s="75">
        <f t="shared" si="661"/>
        <v>4.411964990103552E+16</v>
      </c>
      <c r="CM528" s="75">
        <f t="shared" si="662"/>
        <v>9.007199254741152E+16</v>
      </c>
      <c r="CN528" s="75">
        <f t="shared" si="663"/>
        <v>1.3381399960777716E+33</v>
      </c>
      <c r="CO528" s="75">
        <f t="shared" si="664"/>
        <v>388300.79999999999</v>
      </c>
      <c r="CP528" s="106">
        <f t="shared" si="665"/>
        <v>2.0415391497768316</v>
      </c>
      <c r="CQ528" s="79">
        <f>CP528/(($C528/CJ$3))</f>
        <v>0.31648011921574359</v>
      </c>
      <c r="CR528" s="76">
        <f t="shared" si="666"/>
        <v>202</v>
      </c>
      <c r="CS528" s="76">
        <f t="shared" si="667"/>
        <v>10</v>
      </c>
      <c r="CT528" s="76">
        <v>1</v>
      </c>
      <c r="CU528" s="67">
        <f t="shared" si="668"/>
        <v>2.6</v>
      </c>
      <c r="CV528" s="75">
        <f>CV527*CT528</f>
        <v>26553139200</v>
      </c>
      <c r="CW528" s="75">
        <f t="shared" si="669"/>
        <v>13945708707840</v>
      </c>
      <c r="CX528" s="75">
        <f t="shared" si="670"/>
        <v>14508142908372.336</v>
      </c>
      <c r="CY528" s="75">
        <f t="shared" si="671"/>
        <v>1.3381399960777716E+33</v>
      </c>
      <c r="CZ528" s="75">
        <f t="shared" si="672"/>
        <v>388300.79999999999</v>
      </c>
      <c r="DA528" s="106">
        <f t="shared" si="673"/>
        <v>1.0403302702153923</v>
      </c>
      <c r="DB528" s="79">
        <f>DA528/(($C528/CU$3))</f>
        <v>0.18350466096065263</v>
      </c>
    </row>
    <row r="529" spans="1:106">
      <c r="A529" s="67">
        <v>8192</v>
      </c>
      <c r="B529" s="67">
        <f t="shared" si="601"/>
        <v>17.433333333333334</v>
      </c>
      <c r="C529" s="88">
        <f t="shared" si="599"/>
        <v>14.74</v>
      </c>
      <c r="D529" s="92"/>
      <c r="E529" s="70">
        <f t="shared" si="602"/>
        <v>3.0742384245005504E+31</v>
      </c>
      <c r="F529" s="67">
        <f t="shared" si="674"/>
        <v>104.60000000000005</v>
      </c>
      <c r="G529" s="71">
        <v>523</v>
      </c>
      <c r="H529" s="76">
        <f t="shared" si="603"/>
        <v>523</v>
      </c>
      <c r="I529" s="76">
        <f t="shared" si="604"/>
        <v>10</v>
      </c>
      <c r="J529" s="76">
        <v>1</v>
      </c>
      <c r="K529" s="67">
        <f t="shared" si="605"/>
        <v>1</v>
      </c>
      <c r="L529" s="75">
        <f>L528*J529</f>
        <v>1.7209669011229901E+29</v>
      </c>
      <c r="M529" s="75">
        <f t="shared" si="606"/>
        <v>9.0006568928732381E+31</v>
      </c>
      <c r="N529" s="75">
        <f t="shared" si="607"/>
        <v>3.0742384245005502E+32</v>
      </c>
      <c r="O529" s="75">
        <f t="shared" si="608"/>
        <v>1.5371192122502752E+33</v>
      </c>
      <c r="P529" s="75">
        <f t="shared" si="609"/>
        <v>388573.8666666667</v>
      </c>
      <c r="Q529" s="106">
        <f t="shared" si="600"/>
        <v>3.4155711756269107</v>
      </c>
      <c r="R529" s="79">
        <f>Q529/(($C529/K$3))</f>
        <v>0.231721246650401</v>
      </c>
      <c r="S529" s="76">
        <f t="shared" si="610"/>
        <v>513</v>
      </c>
      <c r="T529" s="76">
        <f t="shared" si="611"/>
        <v>10</v>
      </c>
      <c r="U529" s="76">
        <v>1</v>
      </c>
      <c r="V529" s="67">
        <f t="shared" si="612"/>
        <v>1.05</v>
      </c>
      <c r="W529" s="75">
        <f>W528*U529</f>
        <v>1.1473112674153268E+28</v>
      </c>
      <c r="X529" s="75">
        <f t="shared" si="613"/>
        <v>6.1799921419326589E+30</v>
      </c>
      <c r="Y529" s="75">
        <f t="shared" si="614"/>
        <v>7.6855960612513719E+31</v>
      </c>
      <c r="Z529" s="75">
        <f t="shared" si="615"/>
        <v>1.5371192122502752E+33</v>
      </c>
      <c r="AA529" s="75">
        <f t="shared" si="616"/>
        <v>388573.8666666667</v>
      </c>
      <c r="AB529" s="106">
        <f t="shared" si="617"/>
        <v>12.43625539440875</v>
      </c>
      <c r="AC529" s="79">
        <f>AB529/(($C529/V$3))</f>
        <v>0.88589336255964635</v>
      </c>
      <c r="AD529" s="76">
        <f t="shared" si="618"/>
        <v>488</v>
      </c>
      <c r="AE529" s="76">
        <f t="shared" si="619"/>
        <v>10</v>
      </c>
      <c r="AF529" s="76">
        <v>1</v>
      </c>
      <c r="AG529" s="67">
        <f t="shared" si="620"/>
        <v>1.175</v>
      </c>
      <c r="AH529" s="75">
        <f>AH528*AF529</f>
        <v>7.1706954213457927E+26</v>
      </c>
      <c r="AI529" s="75">
        <f t="shared" si="621"/>
        <v>4.1116767545996776E+29</v>
      </c>
      <c r="AJ529" s="75">
        <f t="shared" si="622"/>
        <v>2.4017487691410501E+30</v>
      </c>
      <c r="AK529" s="75">
        <f t="shared" si="623"/>
        <v>1.5371192122502752E+33</v>
      </c>
      <c r="AL529" s="75">
        <f t="shared" si="624"/>
        <v>388573.8666666667</v>
      </c>
      <c r="AM529" s="106">
        <f t="shared" si="625"/>
        <v>5.841287903905009</v>
      </c>
      <c r="AN529" s="79">
        <f>AM529/(($C529/AG$3))</f>
        <v>0.46563862191915778</v>
      </c>
      <c r="AO529" s="76">
        <f t="shared" si="626"/>
        <v>458</v>
      </c>
      <c r="AP529" s="76">
        <f t="shared" si="627"/>
        <v>10</v>
      </c>
      <c r="AQ529" s="76">
        <v>1</v>
      </c>
      <c r="AR529" s="67">
        <f t="shared" si="628"/>
        <v>1.325</v>
      </c>
      <c r="AS529" s="75">
        <f>AS528*AQ529</f>
        <v>3.1869757428203522E+24</v>
      </c>
      <c r="AT529" s="75">
        <f t="shared" si="629"/>
        <v>1.9340162295305305E+27</v>
      </c>
      <c r="AU529" s="75">
        <f t="shared" si="630"/>
        <v>3.7527324517828833E+28</v>
      </c>
      <c r="AV529" s="75">
        <f t="shared" si="631"/>
        <v>1.5371192122502752E+33</v>
      </c>
      <c r="AW529" s="75">
        <f t="shared" si="632"/>
        <v>388573.8666666667</v>
      </c>
      <c r="AX529" s="106">
        <f t="shared" si="633"/>
        <v>19.403831232035905</v>
      </c>
      <c r="AY529" s="79">
        <f>AX529/(($C529/AR$3))</f>
        <v>1.7442385605459685</v>
      </c>
      <c r="AZ529" s="76">
        <f t="shared" si="634"/>
        <v>421</v>
      </c>
      <c r="BA529" s="76">
        <f t="shared" si="635"/>
        <v>10</v>
      </c>
      <c r="BB529" s="76">
        <v>1</v>
      </c>
      <c r="BC529" s="67">
        <f t="shared" si="636"/>
        <v>1.51</v>
      </c>
      <c r="BD529" s="75">
        <f>BD528*BB529</f>
        <v>1.9918598392627201E+23</v>
      </c>
      <c r="BE529" s="75">
        <f t="shared" si="637"/>
        <v>1.2662452184177037E+26</v>
      </c>
      <c r="BF529" s="75">
        <f t="shared" si="638"/>
        <v>2.2219057604876888E+26</v>
      </c>
      <c r="BG529" s="75">
        <f t="shared" si="639"/>
        <v>1.5371192122502752E+33</v>
      </c>
      <c r="BH529" s="75">
        <f t="shared" si="640"/>
        <v>388573.8666666667</v>
      </c>
      <c r="BI529" s="106">
        <f t="shared" si="641"/>
        <v>1.754719961165323</v>
      </c>
      <c r="BJ529" s="79">
        <f>BI529/(($C529/BC$3))</f>
        <v>0.17975760796198356</v>
      </c>
      <c r="BK529" s="76">
        <f t="shared" si="642"/>
        <v>371</v>
      </c>
      <c r="BL529" s="76">
        <f t="shared" si="643"/>
        <v>10</v>
      </c>
      <c r="BM529" s="76">
        <v>1</v>
      </c>
      <c r="BN529" s="67">
        <f t="shared" si="644"/>
        <v>1.76</v>
      </c>
      <c r="BO529" s="75">
        <f>BO528*BM529</f>
        <v>5.532943997952E+19</v>
      </c>
      <c r="BP529" s="75">
        <f t="shared" si="645"/>
        <v>3.6127911129027382E+22</v>
      </c>
      <c r="BQ529" s="75">
        <f t="shared" si="646"/>
        <v>2.1698298442262519E+23</v>
      </c>
      <c r="BR529" s="75">
        <f t="shared" si="647"/>
        <v>1.5371192122502752E+33</v>
      </c>
      <c r="BS529" s="75">
        <f t="shared" si="648"/>
        <v>388573.8666666667</v>
      </c>
      <c r="BT529" s="106">
        <f t="shared" si="649"/>
        <v>6.0059654057410405</v>
      </c>
      <c r="BU529" s="79">
        <f>BT529/(($C529/BN$3))</f>
        <v>0.71713019770042274</v>
      </c>
      <c r="BV529" s="76">
        <f t="shared" si="650"/>
        <v>316</v>
      </c>
      <c r="BW529" s="76">
        <f t="shared" si="651"/>
        <v>10</v>
      </c>
      <c r="BX529" s="76">
        <v>1</v>
      </c>
      <c r="BY529" s="67">
        <f t="shared" si="652"/>
        <v>2.0350000000000001</v>
      </c>
      <c r="BZ529" s="75">
        <f>BZ528*BX529</f>
        <v>1.639390814208E+16</v>
      </c>
      <c r="CA529" s="75">
        <f t="shared" si="653"/>
        <v>1.0542266569845965E+19</v>
      </c>
      <c r="CB529" s="75">
        <f t="shared" si="654"/>
        <v>1.0594872286260956E+20</v>
      </c>
      <c r="CC529" s="75">
        <f t="shared" si="655"/>
        <v>1.5371192122502752E+33</v>
      </c>
      <c r="CD529" s="75">
        <f t="shared" si="656"/>
        <v>388573.8666666667</v>
      </c>
      <c r="CE529" s="106">
        <f t="shared" si="657"/>
        <v>10.049899816198407</v>
      </c>
      <c r="CF529" s="79">
        <f>CE529/(($C529/BY$3))</f>
        <v>1.3874861686542577</v>
      </c>
      <c r="CG529" s="76">
        <f t="shared" si="658"/>
        <v>266</v>
      </c>
      <c r="CH529" s="76">
        <f t="shared" si="659"/>
        <v>10</v>
      </c>
      <c r="CI529" s="76">
        <v>1</v>
      </c>
      <c r="CJ529" s="67">
        <f t="shared" si="660"/>
        <v>2.2850000000000001</v>
      </c>
      <c r="CK529" s="75">
        <f>CK528*CI529</f>
        <v>72861813964800</v>
      </c>
      <c r="CL529" s="75">
        <f t="shared" si="661"/>
        <v>4.4286139145945088E+16</v>
      </c>
      <c r="CM529" s="75">
        <f t="shared" si="662"/>
        <v>1.034655496705168E+17</v>
      </c>
      <c r="CN529" s="75">
        <f t="shared" si="663"/>
        <v>1.5371192122502752E+33</v>
      </c>
      <c r="CO529" s="75">
        <f t="shared" si="664"/>
        <v>388573.8666666667</v>
      </c>
      <c r="CP529" s="106">
        <f t="shared" si="665"/>
        <v>2.3362964499918544</v>
      </c>
      <c r="CQ529" s="79">
        <f>CP529/(($C529/CJ$3))</f>
        <v>0.36217349988001274</v>
      </c>
      <c r="CR529" s="76">
        <f t="shared" si="666"/>
        <v>203</v>
      </c>
      <c r="CS529" s="76">
        <f t="shared" si="667"/>
        <v>10</v>
      </c>
      <c r="CT529" s="76">
        <v>1</v>
      </c>
      <c r="CU529" s="67">
        <f t="shared" si="668"/>
        <v>2.6</v>
      </c>
      <c r="CV529" s="75">
        <f>CV528*CT529</f>
        <v>26553139200</v>
      </c>
      <c r="CW529" s="75">
        <f t="shared" si="669"/>
        <v>14014746869760</v>
      </c>
      <c r="CX529" s="75">
        <f t="shared" si="670"/>
        <v>16665479892909.199</v>
      </c>
      <c r="CY529" s="75">
        <f t="shared" si="671"/>
        <v>1.5371192122502752E+33</v>
      </c>
      <c r="CZ529" s="75">
        <f t="shared" si="672"/>
        <v>388573.8666666667</v>
      </c>
      <c r="DA529" s="106">
        <f t="shared" si="673"/>
        <v>1.1891388440892041</v>
      </c>
      <c r="DB529" s="79">
        <f>DA529/(($C529/CU$3))</f>
        <v>0.20975312039565336</v>
      </c>
    </row>
    <row r="530" spans="1:106">
      <c r="A530" s="67">
        <v>8192</v>
      </c>
      <c r="B530" s="67">
        <f t="shared" si="601"/>
        <v>17.466666666666665</v>
      </c>
      <c r="C530" s="88">
        <f t="shared" si="599"/>
        <v>14.74</v>
      </c>
      <c r="D530" s="92"/>
      <c r="E530" s="70">
        <f t="shared" si="602"/>
        <v>3.5313726210924593E+31</v>
      </c>
      <c r="F530" s="67">
        <f t="shared" si="674"/>
        <v>104.80000000000005</v>
      </c>
      <c r="G530" s="71">
        <v>524</v>
      </c>
      <c r="H530" s="76">
        <f t="shared" si="603"/>
        <v>524</v>
      </c>
      <c r="I530" s="76">
        <f t="shared" si="604"/>
        <v>10</v>
      </c>
      <c r="J530" s="76">
        <v>1</v>
      </c>
      <c r="K530" s="67">
        <f t="shared" si="605"/>
        <v>1</v>
      </c>
      <c r="L530" s="75">
        <f>L529*J530</f>
        <v>1.7209669011229901E+29</v>
      </c>
      <c r="M530" s="75">
        <f t="shared" si="606"/>
        <v>9.0178665618844685E+31</v>
      </c>
      <c r="N530" s="75">
        <f t="shared" si="607"/>
        <v>3.5313726210924591E+32</v>
      </c>
      <c r="O530" s="75">
        <f t="shared" si="608"/>
        <v>1.7656863105462296E+33</v>
      </c>
      <c r="P530" s="75">
        <f t="shared" si="609"/>
        <v>388846.93333333335</v>
      </c>
      <c r="Q530" s="106">
        <f t="shared" si="600"/>
        <v>3.9159734698430779</v>
      </c>
      <c r="R530" s="79">
        <f>Q530/(($C530/K$3))</f>
        <v>0.265669841916084</v>
      </c>
      <c r="S530" s="76">
        <f t="shared" si="610"/>
        <v>514</v>
      </c>
      <c r="T530" s="76">
        <f t="shared" si="611"/>
        <v>10</v>
      </c>
      <c r="U530" s="76">
        <v>1</v>
      </c>
      <c r="V530" s="67">
        <f t="shared" si="612"/>
        <v>1.05</v>
      </c>
      <c r="W530" s="75">
        <f>W529*U530</f>
        <v>1.1473112674153268E+28</v>
      </c>
      <c r="X530" s="75">
        <f t="shared" si="613"/>
        <v>6.1920389102405193E+30</v>
      </c>
      <c r="Y530" s="75">
        <f t="shared" si="614"/>
        <v>8.8284315527311423E+31</v>
      </c>
      <c r="Z530" s="75">
        <f t="shared" si="615"/>
        <v>1.7656863105462296E+33</v>
      </c>
      <c r="AA530" s="75">
        <f t="shared" si="616"/>
        <v>388846.93333333335</v>
      </c>
      <c r="AB530" s="106">
        <f t="shared" si="617"/>
        <v>14.257713300429208</v>
      </c>
      <c r="AC530" s="79">
        <f>AB530/(($C530/V$3))</f>
        <v>1.0156444345624605</v>
      </c>
      <c r="AD530" s="76">
        <f t="shared" si="618"/>
        <v>489</v>
      </c>
      <c r="AE530" s="76">
        <f t="shared" si="619"/>
        <v>10</v>
      </c>
      <c r="AF530" s="76">
        <v>1</v>
      </c>
      <c r="AG530" s="67">
        <f t="shared" si="620"/>
        <v>1.175</v>
      </c>
      <c r="AH530" s="75">
        <f>AH529*AF530</f>
        <v>7.1706954213457927E+26</v>
      </c>
      <c r="AI530" s="75">
        <f t="shared" si="621"/>
        <v>4.120102321719759E+29</v>
      </c>
      <c r="AJ530" s="75">
        <f t="shared" si="622"/>
        <v>2.758884860228478E+30</v>
      </c>
      <c r="AK530" s="75">
        <f t="shared" si="623"/>
        <v>1.7656863105462296E+33</v>
      </c>
      <c r="AL530" s="75">
        <f t="shared" si="624"/>
        <v>388846.93333333335</v>
      </c>
      <c r="AM530" s="106">
        <f t="shared" si="625"/>
        <v>6.6961561747740781</v>
      </c>
      <c r="AN530" s="79">
        <f>AM530/(($C530/AG$3))</f>
        <v>0.53378449832832719</v>
      </c>
      <c r="AO530" s="76">
        <f t="shared" si="626"/>
        <v>459</v>
      </c>
      <c r="AP530" s="76">
        <f t="shared" si="627"/>
        <v>10</v>
      </c>
      <c r="AQ530" s="76">
        <v>1</v>
      </c>
      <c r="AR530" s="67">
        <f t="shared" si="628"/>
        <v>1.325</v>
      </c>
      <c r="AS530" s="75">
        <f>AS529*AQ530</f>
        <v>3.1869757428203522E+24</v>
      </c>
      <c r="AT530" s="75">
        <f t="shared" si="629"/>
        <v>1.9382389723897675E+27</v>
      </c>
      <c r="AU530" s="75">
        <f t="shared" si="630"/>
        <v>4.3107575941069864E+28</v>
      </c>
      <c r="AV530" s="75">
        <f t="shared" si="631"/>
        <v>1.7656863105462296E+33</v>
      </c>
      <c r="AW530" s="75">
        <f t="shared" si="632"/>
        <v>388846.93333333335</v>
      </c>
      <c r="AX530" s="106">
        <f t="shared" si="633"/>
        <v>22.240588779370185</v>
      </c>
      <c r="AY530" s="79">
        <f>AX530/(($C530/AR$3))</f>
        <v>1.999238814970522</v>
      </c>
      <c r="AZ530" s="76">
        <f t="shared" si="634"/>
        <v>422</v>
      </c>
      <c r="BA530" s="76">
        <f t="shared" si="635"/>
        <v>10</v>
      </c>
      <c r="BB530" s="76">
        <v>1</v>
      </c>
      <c r="BC530" s="67">
        <f t="shared" si="636"/>
        <v>1.51</v>
      </c>
      <c r="BD530" s="75">
        <f>BD529*BB530</f>
        <v>1.9918598392627201E+23</v>
      </c>
      <c r="BE530" s="75">
        <f t="shared" si="637"/>
        <v>1.2692529267749904E+26</v>
      </c>
      <c r="BF530" s="75">
        <f t="shared" si="638"/>
        <v>2.5522994920306451E+26</v>
      </c>
      <c r="BG530" s="75">
        <f t="shared" si="639"/>
        <v>1.7656863105462296E+33</v>
      </c>
      <c r="BH530" s="75">
        <f t="shared" si="640"/>
        <v>388846.93333333335</v>
      </c>
      <c r="BI530" s="106">
        <f t="shared" si="641"/>
        <v>2.0108675254472033</v>
      </c>
      <c r="BJ530" s="79">
        <f>BI530/(($C530/BC$3))</f>
        <v>0.20599796224052083</v>
      </c>
      <c r="BK530" s="76">
        <f t="shared" si="642"/>
        <v>372</v>
      </c>
      <c r="BL530" s="76">
        <f t="shared" si="643"/>
        <v>10</v>
      </c>
      <c r="BM530" s="76">
        <v>1</v>
      </c>
      <c r="BN530" s="67">
        <f t="shared" si="644"/>
        <v>1.76</v>
      </c>
      <c r="BO530" s="75">
        <f>BO529*BM530</f>
        <v>5.532943997952E+19</v>
      </c>
      <c r="BP530" s="75">
        <f t="shared" si="645"/>
        <v>3.6225290943391336E+22</v>
      </c>
      <c r="BQ530" s="75">
        <f t="shared" si="646"/>
        <v>2.4924799726861685E+23</v>
      </c>
      <c r="BR530" s="75">
        <f t="shared" si="647"/>
        <v>1.7656863105462296E+33</v>
      </c>
      <c r="BS530" s="75">
        <f t="shared" si="648"/>
        <v>388846.93333333335</v>
      </c>
      <c r="BT530" s="106">
        <f t="shared" si="649"/>
        <v>6.8804967683520495</v>
      </c>
      <c r="BU530" s="79">
        <f>BT530/(($C530/BN$3))</f>
        <v>0.82155185293755817</v>
      </c>
      <c r="BV530" s="76">
        <f t="shared" si="650"/>
        <v>317</v>
      </c>
      <c r="BW530" s="76">
        <f t="shared" si="651"/>
        <v>10</v>
      </c>
      <c r="BX530" s="76">
        <v>1</v>
      </c>
      <c r="BY530" s="67">
        <f t="shared" si="652"/>
        <v>2.0350000000000001</v>
      </c>
      <c r="BZ530" s="75">
        <f>BZ529*BX530</f>
        <v>1.639390814208E+16</v>
      </c>
      <c r="CA530" s="75">
        <f t="shared" si="653"/>
        <v>1.0575628172915098E+19</v>
      </c>
      <c r="CB530" s="75">
        <f t="shared" si="654"/>
        <v>1.2170312366631635E+20</v>
      </c>
      <c r="CC530" s="75">
        <f t="shared" si="655"/>
        <v>1.7656863105462296E+33</v>
      </c>
      <c r="CD530" s="75">
        <f t="shared" si="656"/>
        <v>388846.93333333335</v>
      </c>
      <c r="CE530" s="106">
        <f t="shared" si="657"/>
        <v>11.507886025910622</v>
      </c>
      <c r="CF530" s="79">
        <f>CE530/(($C530/BY$3))</f>
        <v>1.588775309547362</v>
      </c>
      <c r="CG530" s="76">
        <f t="shared" si="658"/>
        <v>267</v>
      </c>
      <c r="CH530" s="76">
        <f t="shared" si="659"/>
        <v>10</v>
      </c>
      <c r="CI530" s="76">
        <v>1</v>
      </c>
      <c r="CJ530" s="67">
        <f t="shared" si="660"/>
        <v>2.2850000000000001</v>
      </c>
      <c r="CK530" s="75">
        <f>CK529*CI530</f>
        <v>72861813964800</v>
      </c>
      <c r="CL530" s="75">
        <f t="shared" si="661"/>
        <v>4.4452628390854656E+16</v>
      </c>
      <c r="CM530" s="75">
        <f t="shared" si="662"/>
        <v>1.1885070670538669E+17</v>
      </c>
      <c r="CN530" s="75">
        <f t="shared" si="663"/>
        <v>1.7656863105462296E+33</v>
      </c>
      <c r="CO530" s="75">
        <f t="shared" si="664"/>
        <v>388846.93333333335</v>
      </c>
      <c r="CP530" s="106">
        <f t="shared" si="665"/>
        <v>2.6736485784457713</v>
      </c>
      <c r="CQ530" s="79">
        <f>CP530/(($C530/CJ$3))</f>
        <v>0.41446994584454466</v>
      </c>
      <c r="CR530" s="76">
        <f t="shared" si="666"/>
        <v>204</v>
      </c>
      <c r="CS530" s="76">
        <f t="shared" si="667"/>
        <v>10</v>
      </c>
      <c r="CT530" s="76">
        <v>1</v>
      </c>
      <c r="CU530" s="67">
        <f t="shared" si="668"/>
        <v>2.6</v>
      </c>
      <c r="CV530" s="75">
        <f>CV529*CT530</f>
        <v>26553139200</v>
      </c>
      <c r="CW530" s="75">
        <f t="shared" si="669"/>
        <v>14083785031680</v>
      </c>
      <c r="CX530" s="75">
        <f t="shared" si="670"/>
        <v>19143609338220.965</v>
      </c>
      <c r="CY530" s="75">
        <f t="shared" si="671"/>
        <v>1.7656863105462296E+33</v>
      </c>
      <c r="CZ530" s="75">
        <f t="shared" si="672"/>
        <v>388846.93333333335</v>
      </c>
      <c r="DA530" s="106">
        <f t="shared" si="673"/>
        <v>1.3592659427248726</v>
      </c>
      <c r="DB530" s="79">
        <f>DA530/(($C530/CU$3))</f>
        <v>0.23976197090126652</v>
      </c>
    </row>
    <row r="531" spans="1:106">
      <c r="A531" s="67">
        <v>8192</v>
      </c>
      <c r="B531" s="67">
        <f t="shared" si="601"/>
        <v>17.5</v>
      </c>
      <c r="C531" s="88">
        <f t="shared" si="599"/>
        <v>14.74</v>
      </c>
      <c r="D531" s="92"/>
      <c r="E531" s="70">
        <f t="shared" si="602"/>
        <v>4.0564819207304755E+31</v>
      </c>
      <c r="F531" s="67">
        <f t="shared" si="674"/>
        <v>105.00000000000006</v>
      </c>
      <c r="G531" s="71">
        <v>525</v>
      </c>
      <c r="H531" s="76">
        <f t="shared" si="603"/>
        <v>525</v>
      </c>
      <c r="I531" s="76">
        <f t="shared" si="604"/>
        <v>10</v>
      </c>
      <c r="J531" s="76">
        <v>1</v>
      </c>
      <c r="K531" s="67">
        <f t="shared" si="605"/>
        <v>1</v>
      </c>
      <c r="L531" s="75">
        <f>L530*J531</f>
        <v>1.7209669011229901E+29</v>
      </c>
      <c r="M531" s="75">
        <f t="shared" si="606"/>
        <v>9.0350762308956988E+31</v>
      </c>
      <c r="N531" s="75">
        <f t="shared" si="607"/>
        <v>4.0564819207304753E+32</v>
      </c>
      <c r="O531" s="75">
        <f t="shared" si="608"/>
        <v>2.0282409603652377E+33</v>
      </c>
      <c r="P531" s="75">
        <f t="shared" si="609"/>
        <v>389120</v>
      </c>
      <c r="Q531" s="106">
        <f t="shared" si="600"/>
        <v>4.4897041453388304</v>
      </c>
      <c r="R531" s="79">
        <f>Q531/(($C531/K$3))</f>
        <v>0.3045932255996493</v>
      </c>
      <c r="S531" s="76">
        <f t="shared" si="610"/>
        <v>515</v>
      </c>
      <c r="T531" s="76">
        <f t="shared" si="611"/>
        <v>10</v>
      </c>
      <c r="U531" s="76">
        <v>1</v>
      </c>
      <c r="V531" s="67">
        <f t="shared" si="612"/>
        <v>1.05</v>
      </c>
      <c r="W531" s="75">
        <f>W530*U531</f>
        <v>1.1473112674153268E+28</v>
      </c>
      <c r="X531" s="75">
        <f t="shared" si="613"/>
        <v>6.2040856785483808E+30</v>
      </c>
      <c r="Y531" s="75">
        <f t="shared" si="614"/>
        <v>1.0141204801826185E+32</v>
      </c>
      <c r="Z531" s="75">
        <f t="shared" si="615"/>
        <v>2.0282409603652377E+33</v>
      </c>
      <c r="AA531" s="75">
        <f t="shared" si="616"/>
        <v>389120</v>
      </c>
      <c r="AB531" s="106">
        <f t="shared" si="617"/>
        <v>16.346010237884084</v>
      </c>
      <c r="AC531" s="79">
        <f>AB531/(($C531/V$3))</f>
        <v>1.1644037143675907</v>
      </c>
      <c r="AD531" s="76">
        <f t="shared" si="618"/>
        <v>490</v>
      </c>
      <c r="AE531" s="76">
        <f t="shared" si="619"/>
        <v>10</v>
      </c>
      <c r="AF531" s="76">
        <v>1</v>
      </c>
      <c r="AG531" s="67">
        <f t="shared" si="620"/>
        <v>1.175</v>
      </c>
      <c r="AH531" s="75">
        <f>AH530*AF531</f>
        <v>7.1706954213457927E+26</v>
      </c>
      <c r="AI531" s="75">
        <f t="shared" si="621"/>
        <v>4.1285278888398404E+29</v>
      </c>
      <c r="AJ531" s="75">
        <f t="shared" si="622"/>
        <v>3.1691265005706776E+30</v>
      </c>
      <c r="AK531" s="75">
        <f t="shared" si="623"/>
        <v>2.0282409603652377E+33</v>
      </c>
      <c r="AL531" s="75">
        <f t="shared" si="624"/>
        <v>389120</v>
      </c>
      <c r="AM531" s="106">
        <f t="shared" si="625"/>
        <v>7.6761659019850663</v>
      </c>
      <c r="AN531" s="79">
        <f>AM531/(($C531/AG$3))</f>
        <v>0.61190603357072282</v>
      </c>
      <c r="AO531" s="76">
        <f t="shared" si="626"/>
        <v>460</v>
      </c>
      <c r="AP531" s="76">
        <f t="shared" si="627"/>
        <v>10</v>
      </c>
      <c r="AQ531" s="76">
        <v>15</v>
      </c>
      <c r="AR531" s="67">
        <f t="shared" si="628"/>
        <v>1.325</v>
      </c>
      <c r="AS531" s="75">
        <f>AS530*AQ531</f>
        <v>4.7804636142305282E+25</v>
      </c>
      <c r="AT531" s="75">
        <f t="shared" si="629"/>
        <v>2.9136925728735068E+28</v>
      </c>
      <c r="AU531" s="75">
        <f t="shared" si="630"/>
        <v>4.9517601571416724E+28</v>
      </c>
      <c r="AV531" s="75">
        <f t="shared" si="631"/>
        <v>2.0282409603652377E+33</v>
      </c>
      <c r="AW531" s="75">
        <f t="shared" si="632"/>
        <v>389120</v>
      </c>
      <c r="AX531" s="106">
        <f t="shared" si="633"/>
        <v>1.6994792804301269</v>
      </c>
      <c r="AY531" s="79">
        <f>AX531/(($C531/AR$3))</f>
        <v>0.15276865987584248</v>
      </c>
      <c r="AZ531" s="76">
        <f t="shared" si="634"/>
        <v>423</v>
      </c>
      <c r="BA531" s="76">
        <f t="shared" si="635"/>
        <v>10</v>
      </c>
      <c r="BB531" s="76">
        <v>1</v>
      </c>
      <c r="BC531" s="67">
        <f t="shared" si="636"/>
        <v>1.51</v>
      </c>
      <c r="BD531" s="75">
        <f>BD530*BB531</f>
        <v>1.9918598392627201E+23</v>
      </c>
      <c r="BE531" s="75">
        <f t="shared" si="637"/>
        <v>1.2722606351322772E+26</v>
      </c>
      <c r="BF531" s="75">
        <f t="shared" si="638"/>
        <v>2.9318222279553707E+26</v>
      </c>
      <c r="BG531" s="75">
        <f t="shared" si="639"/>
        <v>2.0282409603652377E+33</v>
      </c>
      <c r="BH531" s="75">
        <f t="shared" si="640"/>
        <v>389120</v>
      </c>
      <c r="BI531" s="106">
        <f t="shared" si="641"/>
        <v>2.3044195088615225</v>
      </c>
      <c r="BJ531" s="79">
        <f>BI531/(($C531/BC$3))</f>
        <v>0.23607011250888052</v>
      </c>
      <c r="BK531" s="76">
        <f t="shared" si="642"/>
        <v>373</v>
      </c>
      <c r="BL531" s="76">
        <f t="shared" si="643"/>
        <v>10</v>
      </c>
      <c r="BM531" s="76">
        <v>1</v>
      </c>
      <c r="BN531" s="67">
        <f t="shared" si="644"/>
        <v>1.76</v>
      </c>
      <c r="BO531" s="75">
        <f>BO530*BM531</f>
        <v>5.532943997952E+19</v>
      </c>
      <c r="BP531" s="75">
        <f t="shared" si="645"/>
        <v>3.6322670757755287E+22</v>
      </c>
      <c r="BQ531" s="75">
        <f t="shared" si="646"/>
        <v>2.8631076444876566E+23</v>
      </c>
      <c r="BR531" s="75">
        <f t="shared" si="647"/>
        <v>2.0282409603652377E+33</v>
      </c>
      <c r="BS531" s="75">
        <f t="shared" si="648"/>
        <v>389120</v>
      </c>
      <c r="BT531" s="106">
        <f t="shared" si="649"/>
        <v>7.8824260021583124</v>
      </c>
      <c r="BU531" s="79">
        <f>BT531/(($C531/BN$3))</f>
        <v>0.94118519428755965</v>
      </c>
      <c r="BV531" s="76">
        <f t="shared" si="650"/>
        <v>318</v>
      </c>
      <c r="BW531" s="76">
        <f t="shared" si="651"/>
        <v>10</v>
      </c>
      <c r="BX531" s="76">
        <v>1</v>
      </c>
      <c r="BY531" s="67">
        <f t="shared" si="652"/>
        <v>2.0350000000000001</v>
      </c>
      <c r="BZ531" s="75">
        <f>BZ530*BX531</f>
        <v>1.639390814208E+16</v>
      </c>
      <c r="CA531" s="75">
        <f t="shared" si="653"/>
        <v>1.060898977598423E+19</v>
      </c>
      <c r="CB531" s="75">
        <f t="shared" si="654"/>
        <v>1.3980017795349832E+20</v>
      </c>
      <c r="CC531" s="75">
        <f t="shared" si="655"/>
        <v>2.0282409603652377E+33</v>
      </c>
      <c r="CD531" s="75">
        <f t="shared" si="656"/>
        <v>389120</v>
      </c>
      <c r="CE531" s="106">
        <f t="shared" si="657"/>
        <v>13.177520282842256</v>
      </c>
      <c r="CF531" s="79">
        <f>CE531/(($C531/BY$3))</f>
        <v>1.8192845166610578</v>
      </c>
      <c r="CG531" s="76">
        <f t="shared" si="658"/>
        <v>268</v>
      </c>
      <c r="CH531" s="76">
        <f t="shared" si="659"/>
        <v>10</v>
      </c>
      <c r="CI531" s="76">
        <v>1</v>
      </c>
      <c r="CJ531" s="67">
        <f t="shared" si="660"/>
        <v>2.2850000000000001</v>
      </c>
      <c r="CK531" s="75">
        <f>CK530*CI531</f>
        <v>72861813964800</v>
      </c>
      <c r="CL531" s="75">
        <f t="shared" si="661"/>
        <v>4.4619117635764224E+16</v>
      </c>
      <c r="CM531" s="75">
        <f t="shared" si="662"/>
        <v>1.3652361128271278E+17</v>
      </c>
      <c r="CN531" s="75">
        <f t="shared" si="663"/>
        <v>2.0282409603652377E+33</v>
      </c>
      <c r="CO531" s="75">
        <f t="shared" si="664"/>
        <v>389120</v>
      </c>
      <c r="CP531" s="106">
        <f t="shared" si="665"/>
        <v>3.0597559637370102</v>
      </c>
      <c r="CQ531" s="79">
        <f>CP531/(($C531/CJ$3))</f>
        <v>0.47432444892395309</v>
      </c>
      <c r="CR531" s="76">
        <f t="shared" si="666"/>
        <v>205</v>
      </c>
      <c r="CS531" s="76">
        <f t="shared" si="667"/>
        <v>10</v>
      </c>
      <c r="CT531" s="76">
        <v>1</v>
      </c>
      <c r="CU531" s="67">
        <f t="shared" si="668"/>
        <v>2.6</v>
      </c>
      <c r="CV531" s="75">
        <f>CV530*CT531</f>
        <v>26553139200</v>
      </c>
      <c r="CW531" s="75">
        <f t="shared" si="669"/>
        <v>14152823193600</v>
      </c>
      <c r="CX531" s="75">
        <f t="shared" si="670"/>
        <v>21990232555520.305</v>
      </c>
      <c r="CY531" s="75">
        <f t="shared" si="671"/>
        <v>2.0282409603652377E+33</v>
      </c>
      <c r="CZ531" s="75">
        <f t="shared" si="672"/>
        <v>389120</v>
      </c>
      <c r="DA531" s="106">
        <f t="shared" si="673"/>
        <v>1.5537700326436943</v>
      </c>
      <c r="DB531" s="79">
        <f>DA531/(($C531/CU$3))</f>
        <v>0.27407069775261905</v>
      </c>
    </row>
    <row r="532" spans="1:106">
      <c r="A532" s="67">
        <v>8192</v>
      </c>
      <c r="B532" s="67">
        <f t="shared" si="601"/>
        <v>17.533333333333335</v>
      </c>
      <c r="C532" s="88">
        <f t="shared" si="599"/>
        <v>14.74</v>
      </c>
      <c r="D532" s="92"/>
      <c r="E532" s="70">
        <f t="shared" si="602"/>
        <v>4.6596741094183102E+31</v>
      </c>
      <c r="F532" s="67">
        <f t="shared" si="674"/>
        <v>105.20000000000006</v>
      </c>
      <c r="G532" s="71">
        <v>526</v>
      </c>
      <c r="H532" s="76">
        <f t="shared" si="603"/>
        <v>526</v>
      </c>
      <c r="I532" s="76">
        <f t="shared" si="604"/>
        <v>10</v>
      </c>
      <c r="J532" s="76">
        <v>1</v>
      </c>
      <c r="K532" s="67">
        <f t="shared" si="605"/>
        <v>1</v>
      </c>
      <c r="L532" s="75">
        <f>L531*J532</f>
        <v>1.7209669011229901E+29</v>
      </c>
      <c r="M532" s="75">
        <f t="shared" si="606"/>
        <v>9.0522858999069274E+31</v>
      </c>
      <c r="N532" s="75">
        <f t="shared" si="607"/>
        <v>4.65967410941831E+32</v>
      </c>
      <c r="O532" s="75">
        <f t="shared" si="608"/>
        <v>2.3298370547091551E+33</v>
      </c>
      <c r="P532" s="75">
        <f t="shared" si="609"/>
        <v>389393.06666666665</v>
      </c>
      <c r="Q532" s="106">
        <f t="shared" si="600"/>
        <v>5.1475109833486581</v>
      </c>
      <c r="R532" s="79">
        <f>Q532/(($C532/K$3))</f>
        <v>0.34922055517969186</v>
      </c>
      <c r="S532" s="76">
        <f t="shared" si="610"/>
        <v>516</v>
      </c>
      <c r="T532" s="76">
        <f t="shared" si="611"/>
        <v>10</v>
      </c>
      <c r="U532" s="76">
        <v>1</v>
      </c>
      <c r="V532" s="67">
        <f t="shared" si="612"/>
        <v>1.05</v>
      </c>
      <c r="W532" s="75">
        <f>W531*U532</f>
        <v>1.1473112674153268E+28</v>
      </c>
      <c r="X532" s="75">
        <f t="shared" si="613"/>
        <v>6.2161324468562412E+30</v>
      </c>
      <c r="Y532" s="75">
        <f t="shared" si="614"/>
        <v>1.164918527354577E+32</v>
      </c>
      <c r="Z532" s="75">
        <f t="shared" si="615"/>
        <v>2.3298370547091551E+33</v>
      </c>
      <c r="AA532" s="75">
        <f t="shared" si="616"/>
        <v>389393.06666666665</v>
      </c>
      <c r="AB532" s="106">
        <f t="shared" si="617"/>
        <v>18.740246243365117</v>
      </c>
      <c r="AC532" s="79">
        <f>AB532/(($C532/V$3))</f>
        <v>1.3349564827363212</v>
      </c>
      <c r="AD532" s="76">
        <f t="shared" si="618"/>
        <v>491</v>
      </c>
      <c r="AE532" s="76">
        <f t="shared" si="619"/>
        <v>10</v>
      </c>
      <c r="AF532" s="76">
        <v>1</v>
      </c>
      <c r="AG532" s="67">
        <f t="shared" si="620"/>
        <v>1.175</v>
      </c>
      <c r="AH532" s="75">
        <f>AH531*AF532</f>
        <v>7.1706954213457927E+26</v>
      </c>
      <c r="AI532" s="75">
        <f t="shared" si="621"/>
        <v>4.1369534559599218E+29</v>
      </c>
      <c r="AJ532" s="75">
        <f t="shared" si="622"/>
        <v>3.640370397983048E+30</v>
      </c>
      <c r="AK532" s="75">
        <f t="shared" si="623"/>
        <v>2.3298370547091551E+33</v>
      </c>
      <c r="AL532" s="75">
        <f t="shared" si="624"/>
        <v>389393.06666666665</v>
      </c>
      <c r="AM532" s="106">
        <f t="shared" si="625"/>
        <v>8.7996406938988656</v>
      </c>
      <c r="AN532" s="79">
        <f>AM532/(($C532/AG$3))</f>
        <v>0.70146389520564234</v>
      </c>
      <c r="AO532" s="76">
        <f t="shared" si="626"/>
        <v>461</v>
      </c>
      <c r="AP532" s="76">
        <f t="shared" si="627"/>
        <v>10</v>
      </c>
      <c r="AQ532" s="76">
        <v>1</v>
      </c>
      <c r="AR532" s="67">
        <f t="shared" si="628"/>
        <v>1.325</v>
      </c>
      <c r="AS532" s="75">
        <f>AS531*AQ532</f>
        <v>4.7804636142305282E+25</v>
      </c>
      <c r="AT532" s="75">
        <f t="shared" si="629"/>
        <v>2.9200266871623624E+28</v>
      </c>
      <c r="AU532" s="75">
        <f t="shared" si="630"/>
        <v>5.6880787468485001E+28</v>
      </c>
      <c r="AV532" s="75">
        <f t="shared" si="631"/>
        <v>2.3298370547091551E+33</v>
      </c>
      <c r="AW532" s="75">
        <f t="shared" si="632"/>
        <v>389393.06666666665</v>
      </c>
      <c r="AX532" s="106">
        <f t="shared" si="633"/>
        <v>1.9479543703677888</v>
      </c>
      <c r="AY532" s="79">
        <f>AX532/(($C532/AR$3))</f>
        <v>0.17510444645436365</v>
      </c>
      <c r="AZ532" s="76">
        <f t="shared" si="634"/>
        <v>424</v>
      </c>
      <c r="BA532" s="76">
        <f t="shared" si="635"/>
        <v>10</v>
      </c>
      <c r="BB532" s="76">
        <v>1</v>
      </c>
      <c r="BC532" s="67">
        <f t="shared" si="636"/>
        <v>1.51</v>
      </c>
      <c r="BD532" s="75">
        <f>BD531*BB532</f>
        <v>1.9918598392627201E+23</v>
      </c>
      <c r="BE532" s="75">
        <f t="shared" si="637"/>
        <v>1.275268343489564E+26</v>
      </c>
      <c r="BF532" s="75">
        <f t="shared" si="638"/>
        <v>3.3677793703960762E+26</v>
      </c>
      <c r="BG532" s="75">
        <f t="shared" si="639"/>
        <v>2.3298370547091551E+33</v>
      </c>
      <c r="BH532" s="75">
        <f t="shared" si="640"/>
        <v>389393.06666666665</v>
      </c>
      <c r="BI532" s="106">
        <f t="shared" si="641"/>
        <v>2.6408397790073712</v>
      </c>
      <c r="BJ532" s="79">
        <f>BI532/(($C532/BC$3))</f>
        <v>0.27053379011540912</v>
      </c>
      <c r="BK532" s="76">
        <f t="shared" si="642"/>
        <v>374</v>
      </c>
      <c r="BL532" s="76">
        <f t="shared" si="643"/>
        <v>10</v>
      </c>
      <c r="BM532" s="76">
        <v>1</v>
      </c>
      <c r="BN532" s="67">
        <f t="shared" si="644"/>
        <v>1.76</v>
      </c>
      <c r="BO532" s="75">
        <f>BO531*BM532</f>
        <v>5.532943997952E+19</v>
      </c>
      <c r="BP532" s="75">
        <f t="shared" si="645"/>
        <v>3.642005057211925E+22</v>
      </c>
      <c r="BQ532" s="75">
        <f t="shared" si="646"/>
        <v>3.2888470414024068E+23</v>
      </c>
      <c r="BR532" s="75">
        <f t="shared" si="647"/>
        <v>2.3298370547091551E+33</v>
      </c>
      <c r="BS532" s="75">
        <f t="shared" si="648"/>
        <v>389393.06666666665</v>
      </c>
      <c r="BT532" s="106">
        <f t="shared" si="649"/>
        <v>9.030319809385789</v>
      </c>
      <c r="BU532" s="79">
        <f>BT532/(($C532/BN$3))</f>
        <v>1.0782471414191988</v>
      </c>
      <c r="BV532" s="76">
        <f t="shared" si="650"/>
        <v>319</v>
      </c>
      <c r="BW532" s="76">
        <f t="shared" si="651"/>
        <v>10</v>
      </c>
      <c r="BX532" s="76">
        <v>1</v>
      </c>
      <c r="BY532" s="67">
        <f t="shared" si="652"/>
        <v>2.0350000000000001</v>
      </c>
      <c r="BZ532" s="75">
        <f>BZ531*BX532</f>
        <v>1.639390814208E+16</v>
      </c>
      <c r="CA532" s="75">
        <f t="shared" si="653"/>
        <v>1.0642351379053363E+19</v>
      </c>
      <c r="CB532" s="75">
        <f t="shared" si="654"/>
        <v>1.605882344434763E+20</v>
      </c>
      <c r="CC532" s="75">
        <f t="shared" si="655"/>
        <v>2.3298370547091551E+33</v>
      </c>
      <c r="CD532" s="75">
        <f t="shared" si="656"/>
        <v>389393.06666666665</v>
      </c>
      <c r="CE532" s="106">
        <f t="shared" si="657"/>
        <v>15.089544474123596</v>
      </c>
      <c r="CF532" s="79">
        <f>CE532/(($C532/BY$3))</f>
        <v>2.0832580057558694</v>
      </c>
      <c r="CG532" s="76">
        <f t="shared" si="658"/>
        <v>269</v>
      </c>
      <c r="CH532" s="76">
        <f t="shared" si="659"/>
        <v>10</v>
      </c>
      <c r="CI532" s="76">
        <v>1</v>
      </c>
      <c r="CJ532" s="67">
        <f t="shared" si="660"/>
        <v>2.2850000000000001</v>
      </c>
      <c r="CK532" s="75">
        <f>CK531*CI532</f>
        <v>72861813964800</v>
      </c>
      <c r="CL532" s="75">
        <f t="shared" si="661"/>
        <v>4.4785606880673792E+16</v>
      </c>
      <c r="CM532" s="75">
        <f t="shared" si="662"/>
        <v>1.5682444769870682E+17</v>
      </c>
      <c r="CN532" s="75">
        <f t="shared" si="663"/>
        <v>2.3298370547091551E+33</v>
      </c>
      <c r="CO532" s="75">
        <f t="shared" si="664"/>
        <v>389393.06666666665</v>
      </c>
      <c r="CP532" s="106">
        <f t="shared" si="665"/>
        <v>3.5016707067640707</v>
      </c>
      <c r="CQ532" s="79">
        <f>CP532/(($C532/CJ$3))</f>
        <v>0.54283022828737459</v>
      </c>
      <c r="CR532" s="76">
        <f t="shared" si="666"/>
        <v>206</v>
      </c>
      <c r="CS532" s="76">
        <f t="shared" si="667"/>
        <v>10</v>
      </c>
      <c r="CT532" s="76">
        <v>1</v>
      </c>
      <c r="CU532" s="67">
        <f t="shared" si="668"/>
        <v>2.6</v>
      </c>
      <c r="CV532" s="75">
        <f>CV531*CT532</f>
        <v>26553139200</v>
      </c>
      <c r="CW532" s="75">
        <f t="shared" si="669"/>
        <v>14221861355520</v>
      </c>
      <c r="CX532" s="75">
        <f t="shared" si="670"/>
        <v>25260143962528.414</v>
      </c>
      <c r="CY532" s="75">
        <f t="shared" si="671"/>
        <v>2.3298370547091551E+33</v>
      </c>
      <c r="CZ532" s="75">
        <f t="shared" si="672"/>
        <v>389393.06666666665</v>
      </c>
      <c r="DA532" s="106">
        <f t="shared" si="673"/>
        <v>1.7761489393738235</v>
      </c>
      <c r="DB532" s="79">
        <f>DA532/(($C532/CU$3))</f>
        <v>0.31329628509986029</v>
      </c>
    </row>
    <row r="533" spans="1:106">
      <c r="A533" s="67">
        <v>8192</v>
      </c>
      <c r="B533" s="67">
        <f t="shared" si="601"/>
        <v>17.566666666666666</v>
      </c>
      <c r="C533" s="88">
        <f t="shared" si="599"/>
        <v>14.74</v>
      </c>
      <c r="D533" s="92"/>
      <c r="E533" s="70">
        <f t="shared" si="602"/>
        <v>5.3525599843110875E+31</v>
      </c>
      <c r="F533" s="67">
        <f t="shared" si="674"/>
        <v>105.40000000000005</v>
      </c>
      <c r="G533" s="71">
        <v>527</v>
      </c>
      <c r="H533" s="76">
        <f t="shared" si="603"/>
        <v>527</v>
      </c>
      <c r="I533" s="76">
        <f t="shared" si="604"/>
        <v>10</v>
      </c>
      <c r="J533" s="76">
        <v>1</v>
      </c>
      <c r="K533" s="67">
        <f t="shared" si="605"/>
        <v>1</v>
      </c>
      <c r="L533" s="75">
        <f>L532*J533</f>
        <v>1.7209669011229901E+29</v>
      </c>
      <c r="M533" s="75">
        <f t="shared" si="606"/>
        <v>9.0694955689181578E+31</v>
      </c>
      <c r="N533" s="75">
        <f t="shared" si="607"/>
        <v>5.3525599843110875E+32</v>
      </c>
      <c r="O533" s="75">
        <f t="shared" si="608"/>
        <v>2.6762799921555438E+33</v>
      </c>
      <c r="P533" s="75">
        <f t="shared" si="609"/>
        <v>389666.1333333333</v>
      </c>
      <c r="Q533" s="106">
        <f t="shared" si="600"/>
        <v>5.901717403837444</v>
      </c>
      <c r="R533" s="79">
        <f>Q533/(($C533/K$3))</f>
        <v>0.40038788357106131</v>
      </c>
      <c r="S533" s="76">
        <f t="shared" si="610"/>
        <v>517</v>
      </c>
      <c r="T533" s="76">
        <f t="shared" si="611"/>
        <v>10</v>
      </c>
      <c r="U533" s="76">
        <v>1</v>
      </c>
      <c r="V533" s="67">
        <f t="shared" si="612"/>
        <v>1.05</v>
      </c>
      <c r="W533" s="75">
        <f>W532*U533</f>
        <v>1.1473112674153268E+28</v>
      </c>
      <c r="X533" s="75">
        <f t="shared" si="613"/>
        <v>6.2281792151641027E+30</v>
      </c>
      <c r="Y533" s="75">
        <f t="shared" si="614"/>
        <v>1.338139996077771E+32</v>
      </c>
      <c r="Z533" s="75">
        <f t="shared" si="615"/>
        <v>2.6762799921555438E+33</v>
      </c>
      <c r="AA533" s="75">
        <f t="shared" si="616"/>
        <v>389666.1333333333</v>
      </c>
      <c r="AB533" s="106">
        <f t="shared" si="617"/>
        <v>21.485251946824608</v>
      </c>
      <c r="AC533" s="79">
        <f>AB533/(($C533/V$3))</f>
        <v>1.5304962377317395</v>
      </c>
      <c r="AD533" s="76">
        <f t="shared" si="618"/>
        <v>492</v>
      </c>
      <c r="AE533" s="76">
        <f t="shared" si="619"/>
        <v>10</v>
      </c>
      <c r="AF533" s="76">
        <v>1</v>
      </c>
      <c r="AG533" s="67">
        <f t="shared" si="620"/>
        <v>1.175</v>
      </c>
      <c r="AH533" s="75">
        <f>AH532*AF533</f>
        <v>7.1706954213457927E+26</v>
      </c>
      <c r="AI533" s="75">
        <f t="shared" si="621"/>
        <v>4.1453790230800025E+29</v>
      </c>
      <c r="AJ533" s="75">
        <f t="shared" si="622"/>
        <v>4.1816874877430287E+30</v>
      </c>
      <c r="AK533" s="75">
        <f t="shared" si="623"/>
        <v>2.6762799921555438E+33</v>
      </c>
      <c r="AL533" s="75">
        <f t="shared" si="624"/>
        <v>389666.1333333333</v>
      </c>
      <c r="AM533" s="106">
        <f t="shared" si="625"/>
        <v>10.087587804301787</v>
      </c>
      <c r="AN533" s="79">
        <f>AM533/(($C533/AG$3))</f>
        <v>0.80413267775132979</v>
      </c>
      <c r="AO533" s="76">
        <f t="shared" si="626"/>
        <v>462</v>
      </c>
      <c r="AP533" s="76">
        <f t="shared" si="627"/>
        <v>10</v>
      </c>
      <c r="AQ533" s="76">
        <v>1</v>
      </c>
      <c r="AR533" s="67">
        <f t="shared" si="628"/>
        <v>1.325</v>
      </c>
      <c r="AS533" s="75">
        <f>AS532*AQ533</f>
        <v>4.7804636142305282E+25</v>
      </c>
      <c r="AT533" s="75">
        <f t="shared" si="629"/>
        <v>2.926360801451218E+28</v>
      </c>
      <c r="AU533" s="75">
        <f t="shared" si="630"/>
        <v>6.5338866995984682E+28</v>
      </c>
      <c r="AV533" s="75">
        <f t="shared" si="631"/>
        <v>2.6762799921555438E+33</v>
      </c>
      <c r="AW533" s="75">
        <f t="shared" si="632"/>
        <v>389666.1333333333</v>
      </c>
      <c r="AX533" s="106">
        <f t="shared" si="633"/>
        <v>2.2327686648748966</v>
      </c>
      <c r="AY533" s="79">
        <f>AX533/(($C533/AR$3))</f>
        <v>0.20070681689004327</v>
      </c>
      <c r="AZ533" s="76">
        <f t="shared" si="634"/>
        <v>425</v>
      </c>
      <c r="BA533" s="76">
        <f t="shared" si="635"/>
        <v>10</v>
      </c>
      <c r="BB533" s="76">
        <v>1</v>
      </c>
      <c r="BC533" s="67">
        <f t="shared" si="636"/>
        <v>1.51</v>
      </c>
      <c r="BD533" s="75">
        <f>BD532*BB533</f>
        <v>1.9918598392627201E+23</v>
      </c>
      <c r="BE533" s="75">
        <f t="shared" si="637"/>
        <v>1.2782760518468506E+26</v>
      </c>
      <c r="BF533" s="75">
        <f t="shared" si="638"/>
        <v>3.8685626227669233E+26</v>
      </c>
      <c r="BG533" s="75">
        <f t="shared" si="639"/>
        <v>2.6762799921555438E+33</v>
      </c>
      <c r="BH533" s="75">
        <f t="shared" si="640"/>
        <v>389666.1333333333</v>
      </c>
      <c r="BI533" s="106">
        <f t="shared" si="641"/>
        <v>3.0263905962860154</v>
      </c>
      <c r="BJ533" s="79">
        <f>BI533/(($C533/BC$3))</f>
        <v>0.31003051563038558</v>
      </c>
      <c r="BK533" s="76">
        <f t="shared" si="642"/>
        <v>375</v>
      </c>
      <c r="BL533" s="76">
        <f t="shared" si="643"/>
        <v>10</v>
      </c>
      <c r="BM533" s="76">
        <v>1</v>
      </c>
      <c r="BN533" s="67">
        <f t="shared" si="644"/>
        <v>1.76</v>
      </c>
      <c r="BO533" s="75">
        <f>BO532*BM533</f>
        <v>5.532943997952E+19</v>
      </c>
      <c r="BP533" s="75">
        <f t="shared" si="645"/>
        <v>3.6517430386483201E+22</v>
      </c>
      <c r="BQ533" s="75">
        <f t="shared" si="646"/>
        <v>3.7778931862958115E+23</v>
      </c>
      <c r="BR533" s="75">
        <f t="shared" si="647"/>
        <v>2.6762799921555438E+33</v>
      </c>
      <c r="BS533" s="75">
        <f t="shared" si="648"/>
        <v>389666.1333333333</v>
      </c>
      <c r="BT533" s="106">
        <f t="shared" si="649"/>
        <v>10.345451874111562</v>
      </c>
      <c r="BU533" s="79">
        <f>BT533/(($C533/BN$3))</f>
        <v>1.2352778357148135</v>
      </c>
      <c r="BV533" s="76">
        <f t="shared" si="650"/>
        <v>320</v>
      </c>
      <c r="BW533" s="76">
        <f t="shared" si="651"/>
        <v>10</v>
      </c>
      <c r="BX533" s="76">
        <v>15</v>
      </c>
      <c r="BY533" s="67">
        <f t="shared" si="652"/>
        <v>2.0350000000000001</v>
      </c>
      <c r="BZ533" s="75">
        <f>BZ532*BX533</f>
        <v>2.459086221312E+17</v>
      </c>
      <c r="CA533" s="75">
        <f t="shared" si="653"/>
        <v>1.6013569473183744E+20</v>
      </c>
      <c r="CB533" s="75">
        <f t="shared" si="654"/>
        <v>1.8446744073709945E+20</v>
      </c>
      <c r="CC533" s="75">
        <f t="shared" si="655"/>
        <v>2.6762799921555438E+33</v>
      </c>
      <c r="CD533" s="75">
        <f t="shared" si="656"/>
        <v>389666.1333333333</v>
      </c>
      <c r="CE533" s="106">
        <f t="shared" si="657"/>
        <v>1.1519445495647167</v>
      </c>
      <c r="CF533" s="79">
        <f>CE533/(($C533/BY$3))</f>
        <v>0.15903712064886014</v>
      </c>
      <c r="CG533" s="76">
        <f t="shared" si="658"/>
        <v>270</v>
      </c>
      <c r="CH533" s="76">
        <f t="shared" si="659"/>
        <v>10</v>
      </c>
      <c r="CI533" s="76">
        <v>1</v>
      </c>
      <c r="CJ533" s="67">
        <f t="shared" si="660"/>
        <v>2.2850000000000001</v>
      </c>
      <c r="CK533" s="75">
        <f>CK532*CI533</f>
        <v>72861813964800</v>
      </c>
      <c r="CL533" s="75">
        <f t="shared" si="661"/>
        <v>4.495209612558336E+16</v>
      </c>
      <c r="CM533" s="75">
        <f t="shared" si="662"/>
        <v>1.8014398509482304E+17</v>
      </c>
      <c r="CN533" s="75">
        <f t="shared" si="663"/>
        <v>2.6762799921555438E+33</v>
      </c>
      <c r="CO533" s="75">
        <f t="shared" si="664"/>
        <v>389666.1333333333</v>
      </c>
      <c r="CP533" s="106">
        <f t="shared" si="665"/>
        <v>4.0074657384508177</v>
      </c>
      <c r="CQ533" s="79">
        <f>CP533/(($C533/CJ$3))</f>
        <v>0.62123875253460781</v>
      </c>
      <c r="CR533" s="76">
        <f t="shared" si="666"/>
        <v>207</v>
      </c>
      <c r="CS533" s="76">
        <f t="shared" si="667"/>
        <v>10</v>
      </c>
      <c r="CT533" s="76">
        <v>1</v>
      </c>
      <c r="CU533" s="67">
        <f t="shared" si="668"/>
        <v>2.6</v>
      </c>
      <c r="CV533" s="75">
        <f>CV532*CT533</f>
        <v>26553139200</v>
      </c>
      <c r="CW533" s="75">
        <f t="shared" si="669"/>
        <v>14290899517440</v>
      </c>
      <c r="CX533" s="75">
        <f t="shared" si="670"/>
        <v>29016285816744.68</v>
      </c>
      <c r="CY533" s="75">
        <f t="shared" si="671"/>
        <v>2.6762799921555438E+33</v>
      </c>
      <c r="CZ533" s="75">
        <f t="shared" si="672"/>
        <v>389666.1333333333</v>
      </c>
      <c r="DA533" s="106">
        <f t="shared" si="673"/>
        <v>2.0304030394541961</v>
      </c>
      <c r="DB533" s="79">
        <f>DA533/(($C533/CU$3))</f>
        <v>0.35814436245460718</v>
      </c>
    </row>
    <row r="534" spans="1:106">
      <c r="A534" s="67">
        <v>8192</v>
      </c>
      <c r="B534" s="67">
        <f t="shared" si="601"/>
        <v>17.600000000000001</v>
      </c>
      <c r="C534" s="88">
        <f t="shared" ref="C534:C597" si="675">IF(D534&gt;0,C533+D534,C533)</f>
        <v>14.74</v>
      </c>
      <c r="D534" s="92"/>
      <c r="E534" s="70">
        <f t="shared" si="602"/>
        <v>6.1484768490011026E+31</v>
      </c>
      <c r="F534" s="67">
        <f t="shared" si="674"/>
        <v>105.60000000000005</v>
      </c>
      <c r="G534" s="71">
        <v>528</v>
      </c>
      <c r="H534" s="76">
        <f t="shared" si="603"/>
        <v>528</v>
      </c>
      <c r="I534" s="76">
        <f t="shared" si="604"/>
        <v>10</v>
      </c>
      <c r="J534" s="76">
        <v>1</v>
      </c>
      <c r="K534" s="67">
        <f t="shared" si="605"/>
        <v>1</v>
      </c>
      <c r="L534" s="75">
        <f>L533*J534</f>
        <v>1.7209669011229901E+29</v>
      </c>
      <c r="M534" s="75">
        <f t="shared" si="606"/>
        <v>9.0867052379293881E+31</v>
      </c>
      <c r="N534" s="75">
        <f t="shared" si="607"/>
        <v>6.1484768490011026E+32</v>
      </c>
      <c r="O534" s="75">
        <f t="shared" si="608"/>
        <v>3.0742384245005511E+33</v>
      </c>
      <c r="P534" s="75">
        <f t="shared" si="609"/>
        <v>389939.20000000001</v>
      </c>
      <c r="Q534" s="106">
        <f t="shared" si="600"/>
        <v>6.7664535032305864</v>
      </c>
      <c r="R534" s="79">
        <f>Q534/(($C534/K$3))</f>
        <v>0.45905383332636268</v>
      </c>
      <c r="S534" s="76">
        <f t="shared" si="610"/>
        <v>518</v>
      </c>
      <c r="T534" s="76">
        <f t="shared" si="611"/>
        <v>10</v>
      </c>
      <c r="U534" s="76">
        <v>1</v>
      </c>
      <c r="V534" s="67">
        <f t="shared" si="612"/>
        <v>1.05</v>
      </c>
      <c r="W534" s="75">
        <f>W533*U534</f>
        <v>1.1473112674153268E+28</v>
      </c>
      <c r="X534" s="75">
        <f t="shared" si="613"/>
        <v>6.2402259834719631E+30</v>
      </c>
      <c r="Y534" s="75">
        <f t="shared" si="614"/>
        <v>1.5371192122502746E+32</v>
      </c>
      <c r="Z534" s="75">
        <f t="shared" si="615"/>
        <v>3.0742384245005511E+33</v>
      </c>
      <c r="AA534" s="75">
        <f t="shared" si="616"/>
        <v>389939.20000000001</v>
      </c>
      <c r="AB534" s="106">
        <f t="shared" si="617"/>
        <v>24.632428638346294</v>
      </c>
      <c r="AC534" s="79">
        <f>AB534/(($C534/V$3))</f>
        <v>1.7546845366528907</v>
      </c>
      <c r="AD534" s="76">
        <f t="shared" si="618"/>
        <v>493</v>
      </c>
      <c r="AE534" s="76">
        <f t="shared" si="619"/>
        <v>10</v>
      </c>
      <c r="AF534" s="76">
        <v>1</v>
      </c>
      <c r="AG534" s="67">
        <f t="shared" si="620"/>
        <v>1.175</v>
      </c>
      <c r="AH534" s="75">
        <f>AH533*AF534</f>
        <v>7.1706954213457927E+26</v>
      </c>
      <c r="AI534" s="75">
        <f t="shared" si="621"/>
        <v>4.153804590200084E+29</v>
      </c>
      <c r="AJ534" s="75">
        <f t="shared" si="622"/>
        <v>4.8034975382821007E+30</v>
      </c>
      <c r="AK534" s="75">
        <f t="shared" si="623"/>
        <v>3.0742384245005511E+33</v>
      </c>
      <c r="AL534" s="75">
        <f t="shared" si="624"/>
        <v>389939.20000000001</v>
      </c>
      <c r="AM534" s="106">
        <f t="shared" si="625"/>
        <v>11.56409126614866</v>
      </c>
      <c r="AN534" s="79">
        <f>AM534/(($C534/AG$3))</f>
        <v>0.9218322413653105</v>
      </c>
      <c r="AO534" s="76">
        <f t="shared" si="626"/>
        <v>463</v>
      </c>
      <c r="AP534" s="76">
        <f t="shared" si="627"/>
        <v>10</v>
      </c>
      <c r="AQ534" s="76">
        <v>1</v>
      </c>
      <c r="AR534" s="67">
        <f t="shared" si="628"/>
        <v>1.325</v>
      </c>
      <c r="AS534" s="75">
        <f>AS533*AQ534</f>
        <v>4.7804636142305282E+25</v>
      </c>
      <c r="AT534" s="75">
        <f t="shared" si="629"/>
        <v>2.9326949157400732E+28</v>
      </c>
      <c r="AU534" s="75">
        <f t="shared" si="630"/>
        <v>7.5054649035657674E+28</v>
      </c>
      <c r="AV534" s="75">
        <f t="shared" si="631"/>
        <v>3.0742384245005511E+33</v>
      </c>
      <c r="AW534" s="75">
        <f t="shared" si="632"/>
        <v>389939.20000000001</v>
      </c>
      <c r="AX534" s="106">
        <f t="shared" si="633"/>
        <v>2.5592382157732025</v>
      </c>
      <c r="AY534" s="79">
        <f>AX534/(($C534/AR$3))</f>
        <v>0.2300536387991515</v>
      </c>
      <c r="AZ534" s="76">
        <f t="shared" si="634"/>
        <v>426</v>
      </c>
      <c r="BA534" s="76">
        <f t="shared" si="635"/>
        <v>10</v>
      </c>
      <c r="BB534" s="76">
        <v>1</v>
      </c>
      <c r="BC534" s="67">
        <f t="shared" si="636"/>
        <v>1.51</v>
      </c>
      <c r="BD534" s="75">
        <f>BD533*BB534</f>
        <v>1.9918598392627201E+23</v>
      </c>
      <c r="BE534" s="75">
        <f t="shared" si="637"/>
        <v>1.2812837602041373E+26</v>
      </c>
      <c r="BF534" s="75">
        <f t="shared" si="638"/>
        <v>4.4438115209753804E+26</v>
      </c>
      <c r="BG534" s="75">
        <f t="shared" si="639"/>
        <v>3.0742384245005511E+33</v>
      </c>
      <c r="BH534" s="75">
        <f t="shared" si="640"/>
        <v>389939.20000000001</v>
      </c>
      <c r="BI534" s="106">
        <f t="shared" si="641"/>
        <v>3.4682493129136214</v>
      </c>
      <c r="BJ534" s="79">
        <f>BI534/(($C534/BC$3))</f>
        <v>0.35529555376523531</v>
      </c>
      <c r="BK534" s="76">
        <f t="shared" si="642"/>
        <v>376</v>
      </c>
      <c r="BL534" s="76">
        <f t="shared" si="643"/>
        <v>10</v>
      </c>
      <c r="BM534" s="76">
        <v>1</v>
      </c>
      <c r="BN534" s="67">
        <f t="shared" si="644"/>
        <v>1.76</v>
      </c>
      <c r="BO534" s="75">
        <f>BO533*BM534</f>
        <v>5.532943997952E+19</v>
      </c>
      <c r="BP534" s="75">
        <f t="shared" si="645"/>
        <v>3.6614810200847155E+22</v>
      </c>
      <c r="BQ534" s="75">
        <f t="shared" si="646"/>
        <v>4.3396596884525052E+23</v>
      </c>
      <c r="BR534" s="75">
        <f t="shared" si="647"/>
        <v>3.0742384245005511E+33</v>
      </c>
      <c r="BS534" s="75">
        <f t="shared" si="648"/>
        <v>389939.20000000001</v>
      </c>
      <c r="BT534" s="106">
        <f t="shared" si="649"/>
        <v>11.852197688988973</v>
      </c>
      <c r="BU534" s="79">
        <f>BT534/(($C534/BN$3))</f>
        <v>1.4151877837598774</v>
      </c>
      <c r="BV534" s="76">
        <f t="shared" si="650"/>
        <v>321</v>
      </c>
      <c r="BW534" s="76">
        <f t="shared" si="651"/>
        <v>10</v>
      </c>
      <c r="BX534" s="76">
        <v>1</v>
      </c>
      <c r="BY534" s="67">
        <f t="shared" si="652"/>
        <v>2.0350000000000001</v>
      </c>
      <c r="BZ534" s="75">
        <f>BZ533*BX534</f>
        <v>2.459086221312E+17</v>
      </c>
      <c r="CA534" s="75">
        <f t="shared" si="653"/>
        <v>1.6063611877787445E+20</v>
      </c>
      <c r="CB534" s="75">
        <f t="shared" si="654"/>
        <v>2.1189744572521923E+20</v>
      </c>
      <c r="CC534" s="75">
        <f t="shared" si="655"/>
        <v>3.0742384245005511E+33</v>
      </c>
      <c r="CD534" s="75">
        <f t="shared" si="656"/>
        <v>389939.20000000001</v>
      </c>
      <c r="CE534" s="106">
        <f t="shared" si="657"/>
        <v>1.3191145760825327</v>
      </c>
      <c r="CF534" s="79">
        <f>CE534/(($C534/BY$3))</f>
        <v>0.18211656460840936</v>
      </c>
      <c r="CG534" s="76">
        <f t="shared" si="658"/>
        <v>271</v>
      </c>
      <c r="CH534" s="76">
        <f t="shared" si="659"/>
        <v>10</v>
      </c>
      <c r="CI534" s="76">
        <v>1</v>
      </c>
      <c r="CJ534" s="67">
        <f t="shared" si="660"/>
        <v>2.2850000000000001</v>
      </c>
      <c r="CK534" s="75">
        <f>CK533*CI534</f>
        <v>72861813964800</v>
      </c>
      <c r="CL534" s="75">
        <f t="shared" si="661"/>
        <v>4.5118585370492928E+16</v>
      </c>
      <c r="CM534" s="75">
        <f t="shared" si="662"/>
        <v>2.0693109934103366E+17</v>
      </c>
      <c r="CN534" s="75">
        <f t="shared" si="663"/>
        <v>3.0742384245005511E+33</v>
      </c>
      <c r="CO534" s="75">
        <f t="shared" si="664"/>
        <v>389939.20000000001</v>
      </c>
      <c r="CP534" s="106">
        <f t="shared" si="665"/>
        <v>4.5863826988769993</v>
      </c>
      <c r="CQ534" s="79">
        <f>CP534/(($C534/CJ$3))</f>
        <v>0.71098266397109533</v>
      </c>
      <c r="CR534" s="76">
        <f t="shared" si="666"/>
        <v>208</v>
      </c>
      <c r="CS534" s="76">
        <f t="shared" si="667"/>
        <v>10</v>
      </c>
      <c r="CT534" s="76">
        <v>1</v>
      </c>
      <c r="CU534" s="67">
        <f t="shared" si="668"/>
        <v>2.6</v>
      </c>
      <c r="CV534" s="75">
        <f>CV533*CT534</f>
        <v>26553139200</v>
      </c>
      <c r="CW534" s="75">
        <f t="shared" si="669"/>
        <v>14359937679360</v>
      </c>
      <c r="CX534" s="75">
        <f t="shared" si="670"/>
        <v>33330959785818.414</v>
      </c>
      <c r="CY534" s="75">
        <f t="shared" si="671"/>
        <v>3.0742384245005511E+33</v>
      </c>
      <c r="CZ534" s="75">
        <f t="shared" si="672"/>
        <v>389939.20000000001</v>
      </c>
      <c r="DA534" s="106">
        <f t="shared" si="673"/>
        <v>2.3211075514433515</v>
      </c>
      <c r="DB534" s="79">
        <f>DA534/(($C534/CU$3))</f>
        <v>0.40942195615690052</v>
      </c>
    </row>
    <row r="535" spans="1:106">
      <c r="A535" s="67">
        <v>8192</v>
      </c>
      <c r="B535" s="67">
        <f t="shared" si="601"/>
        <v>17.633333333333333</v>
      </c>
      <c r="C535" s="88">
        <f t="shared" si="675"/>
        <v>14.74</v>
      </c>
      <c r="D535" s="92"/>
      <c r="E535" s="70">
        <f t="shared" si="602"/>
        <v>7.0627452421849212E+31</v>
      </c>
      <c r="F535" s="67">
        <f t="shared" si="674"/>
        <v>105.80000000000005</v>
      </c>
      <c r="G535" s="71">
        <v>529</v>
      </c>
      <c r="H535" s="76">
        <f t="shared" si="603"/>
        <v>529</v>
      </c>
      <c r="I535" s="76">
        <f t="shared" si="604"/>
        <v>10</v>
      </c>
      <c r="J535" s="76">
        <v>1</v>
      </c>
      <c r="K535" s="67">
        <f t="shared" si="605"/>
        <v>1</v>
      </c>
      <c r="L535" s="75">
        <f>L534*J535</f>
        <v>1.7209669011229901E+29</v>
      </c>
      <c r="M535" s="75">
        <f t="shared" si="606"/>
        <v>9.1039149069406185E+31</v>
      </c>
      <c r="N535" s="75">
        <f t="shared" si="607"/>
        <v>7.0627452421849211E+32</v>
      </c>
      <c r="O535" s="75">
        <f t="shared" si="608"/>
        <v>3.5313726210924604E+33</v>
      </c>
      <c r="P535" s="75">
        <f t="shared" si="609"/>
        <v>390212.26666666666</v>
      </c>
      <c r="Q535" s="106">
        <f t="shared" si="600"/>
        <v>7.7579209761730574</v>
      </c>
      <c r="R535" s="79">
        <f>Q535/(($C535/K$3))</f>
        <v>0.5263175696182536</v>
      </c>
      <c r="S535" s="76">
        <f t="shared" si="610"/>
        <v>519</v>
      </c>
      <c r="T535" s="76">
        <f t="shared" si="611"/>
        <v>10</v>
      </c>
      <c r="U535" s="76">
        <v>1</v>
      </c>
      <c r="V535" s="67">
        <f t="shared" si="612"/>
        <v>1.05</v>
      </c>
      <c r="W535" s="75">
        <f>W534*U535</f>
        <v>1.1473112674153268E+28</v>
      </c>
      <c r="X535" s="75">
        <f t="shared" si="613"/>
        <v>6.2522727517798235E+30</v>
      </c>
      <c r="Y535" s="75">
        <f t="shared" si="614"/>
        <v>1.7656863105462288E+32</v>
      </c>
      <c r="Z535" s="75">
        <f t="shared" si="615"/>
        <v>3.5313726210924604E+33</v>
      </c>
      <c r="AA535" s="75">
        <f t="shared" si="616"/>
        <v>390212.26666666666</v>
      </c>
      <c r="AB535" s="106">
        <f t="shared" si="617"/>
        <v>28.240711508364601</v>
      </c>
      <c r="AC535" s="79">
        <f>AB535/(($C535/V$3))</f>
        <v>2.0117196121969356</v>
      </c>
      <c r="AD535" s="76">
        <f t="shared" si="618"/>
        <v>494</v>
      </c>
      <c r="AE535" s="76">
        <f t="shared" si="619"/>
        <v>10</v>
      </c>
      <c r="AF535" s="76">
        <v>1</v>
      </c>
      <c r="AG535" s="67">
        <f t="shared" si="620"/>
        <v>1.175</v>
      </c>
      <c r="AH535" s="75">
        <f>AH534*AF535</f>
        <v>7.1706954213457927E+26</v>
      </c>
      <c r="AI535" s="75">
        <f t="shared" si="621"/>
        <v>4.1622301573201654E+29</v>
      </c>
      <c r="AJ535" s="75">
        <f t="shared" si="622"/>
        <v>5.5177697204569572E+30</v>
      </c>
      <c r="AK535" s="75">
        <f t="shared" si="623"/>
        <v>3.5313726210924604E+33</v>
      </c>
      <c r="AL535" s="75">
        <f t="shared" si="624"/>
        <v>390212.26666666666</v>
      </c>
      <c r="AM535" s="106">
        <f t="shared" si="625"/>
        <v>13.256762629411032</v>
      </c>
      <c r="AN535" s="79">
        <f>AM535/(($C535/AG$3))</f>
        <v>1.056763642439482</v>
      </c>
      <c r="AO535" s="76">
        <f t="shared" si="626"/>
        <v>464</v>
      </c>
      <c r="AP535" s="76">
        <f t="shared" si="627"/>
        <v>10</v>
      </c>
      <c r="AQ535" s="76">
        <v>1</v>
      </c>
      <c r="AR535" s="67">
        <f t="shared" si="628"/>
        <v>1.325</v>
      </c>
      <c r="AS535" s="75">
        <f>AS534*AQ535</f>
        <v>4.7804636142305282E+25</v>
      </c>
      <c r="AT535" s="75">
        <f t="shared" si="629"/>
        <v>2.9390290300289289E+28</v>
      </c>
      <c r="AU535" s="75">
        <f t="shared" si="630"/>
        <v>8.621515188213978E+28</v>
      </c>
      <c r="AV535" s="75">
        <f t="shared" si="631"/>
        <v>3.5313726210924604E+33</v>
      </c>
      <c r="AW535" s="75">
        <f t="shared" si="632"/>
        <v>390212.26666666666</v>
      </c>
      <c r="AX535" s="106">
        <f t="shared" si="633"/>
        <v>2.9334569683134828</v>
      </c>
      <c r="AY535" s="79">
        <f>AX535/(($C535/AR$3))</f>
        <v>0.26369270576766379</v>
      </c>
      <c r="AZ535" s="76">
        <f t="shared" si="634"/>
        <v>427</v>
      </c>
      <c r="BA535" s="76">
        <f t="shared" si="635"/>
        <v>10</v>
      </c>
      <c r="BB535" s="76">
        <v>1</v>
      </c>
      <c r="BC535" s="67">
        <f t="shared" si="636"/>
        <v>1.51</v>
      </c>
      <c r="BD535" s="75">
        <f>BD534*BB535</f>
        <v>1.9918598392627201E+23</v>
      </c>
      <c r="BE535" s="75">
        <f t="shared" si="637"/>
        <v>1.2842914685614241E+26</v>
      </c>
      <c r="BF535" s="75">
        <f t="shared" si="638"/>
        <v>5.1045989840612923E+26</v>
      </c>
      <c r="BG535" s="75">
        <f t="shared" si="639"/>
        <v>3.5313726210924604E+33</v>
      </c>
      <c r="BH535" s="75">
        <f t="shared" si="640"/>
        <v>390212.26666666666</v>
      </c>
      <c r="BI535" s="106">
        <f t="shared" si="641"/>
        <v>3.974642134607588</v>
      </c>
      <c r="BJ535" s="79">
        <f>BI535/(($C535/BC$3))</f>
        <v>0.40717161623184928</v>
      </c>
      <c r="BK535" s="76">
        <f t="shared" si="642"/>
        <v>377</v>
      </c>
      <c r="BL535" s="76">
        <f t="shared" si="643"/>
        <v>10</v>
      </c>
      <c r="BM535" s="76">
        <v>1</v>
      </c>
      <c r="BN535" s="67">
        <f t="shared" si="644"/>
        <v>1.76</v>
      </c>
      <c r="BO535" s="75">
        <f>BO534*BM535</f>
        <v>5.532943997952E+19</v>
      </c>
      <c r="BP535" s="75">
        <f t="shared" si="645"/>
        <v>3.6712190015211114E+22</v>
      </c>
      <c r="BQ535" s="75">
        <f t="shared" si="646"/>
        <v>4.9849599453723403E+23</v>
      </c>
      <c r="BR535" s="75">
        <f t="shared" si="647"/>
        <v>3.5313726210924604E+33</v>
      </c>
      <c r="BS535" s="75">
        <f t="shared" si="648"/>
        <v>390212.26666666666</v>
      </c>
      <c r="BT535" s="106">
        <f t="shared" si="649"/>
        <v>13.578486991124477</v>
      </c>
      <c r="BU535" s="79">
        <f>BT535/(($C535/BN$3))</f>
        <v>1.621311879537251</v>
      </c>
      <c r="BV535" s="76">
        <f t="shared" si="650"/>
        <v>322</v>
      </c>
      <c r="BW535" s="76">
        <f t="shared" si="651"/>
        <v>10</v>
      </c>
      <c r="BX535" s="76">
        <v>1</v>
      </c>
      <c r="BY535" s="67">
        <f t="shared" si="652"/>
        <v>2.0350000000000001</v>
      </c>
      <c r="BZ535" s="75">
        <f>BZ534*BX535</f>
        <v>2.459086221312E+17</v>
      </c>
      <c r="CA535" s="75">
        <f t="shared" si="653"/>
        <v>1.6113654282391142E+20</v>
      </c>
      <c r="CB535" s="75">
        <f t="shared" si="654"/>
        <v>2.4340624733263285E+20</v>
      </c>
      <c r="CC535" s="75">
        <f t="shared" si="655"/>
        <v>3.5313726210924604E+33</v>
      </c>
      <c r="CD535" s="75">
        <f t="shared" si="656"/>
        <v>390212.26666666666</v>
      </c>
      <c r="CE535" s="106">
        <f t="shared" si="657"/>
        <v>1.5105589524694285</v>
      </c>
      <c r="CF535" s="79">
        <f>CE535/(($C535/BY$3))</f>
        <v>0.20854731806480917</v>
      </c>
      <c r="CG535" s="76">
        <f t="shared" si="658"/>
        <v>272</v>
      </c>
      <c r="CH535" s="76">
        <f t="shared" si="659"/>
        <v>10</v>
      </c>
      <c r="CI535" s="76">
        <v>1</v>
      </c>
      <c r="CJ535" s="67">
        <f t="shared" si="660"/>
        <v>2.2850000000000001</v>
      </c>
      <c r="CK535" s="75">
        <f>CK534*CI535</f>
        <v>72861813964800</v>
      </c>
      <c r="CL535" s="75">
        <f t="shared" si="661"/>
        <v>4.5285074615402496E+16</v>
      </c>
      <c r="CM535" s="75">
        <f t="shared" si="662"/>
        <v>2.3770141341077344E+17</v>
      </c>
      <c r="CN535" s="75">
        <f t="shared" si="663"/>
        <v>3.5313726210924604E+33</v>
      </c>
      <c r="CO535" s="75">
        <f t="shared" si="664"/>
        <v>390212.26666666666</v>
      </c>
      <c r="CP535" s="106">
        <f t="shared" si="665"/>
        <v>5.2490012532722146</v>
      </c>
      <c r="CQ535" s="79">
        <f>CP535/(($C535/CJ$3))</f>
        <v>0.81370202603304009</v>
      </c>
      <c r="CR535" s="76">
        <f t="shared" si="666"/>
        <v>209</v>
      </c>
      <c r="CS535" s="76">
        <f t="shared" si="667"/>
        <v>10</v>
      </c>
      <c r="CT535" s="76">
        <v>1</v>
      </c>
      <c r="CU535" s="67">
        <f t="shared" si="668"/>
        <v>2.6</v>
      </c>
      <c r="CV535" s="75">
        <f>CV534*CT535</f>
        <v>26553139200</v>
      </c>
      <c r="CW535" s="75">
        <f t="shared" si="669"/>
        <v>14428975841280</v>
      </c>
      <c r="CX535" s="75">
        <f t="shared" si="670"/>
        <v>38287218676441.945</v>
      </c>
      <c r="CY535" s="75">
        <f t="shared" si="671"/>
        <v>3.5313726210924604E+33</v>
      </c>
      <c r="CZ535" s="75">
        <f t="shared" si="672"/>
        <v>390212.26666666666</v>
      </c>
      <c r="DA535" s="106">
        <f t="shared" si="673"/>
        <v>2.6534952374724798</v>
      </c>
      <c r="DB535" s="79">
        <f>DA535/(($C535/CU$3))</f>
        <v>0.46805207716610903</v>
      </c>
    </row>
    <row r="536" spans="1:106">
      <c r="A536" s="67">
        <v>8192</v>
      </c>
      <c r="B536" s="67">
        <f t="shared" si="601"/>
        <v>17.666666666666668</v>
      </c>
      <c r="C536" s="88">
        <f t="shared" si="675"/>
        <v>14.74</v>
      </c>
      <c r="D536" s="92"/>
      <c r="E536" s="70">
        <f t="shared" si="602"/>
        <v>8.1129638414609546E+31</v>
      </c>
      <c r="F536" s="67">
        <f t="shared" si="674"/>
        <v>106.00000000000006</v>
      </c>
      <c r="G536" s="71">
        <v>530</v>
      </c>
      <c r="H536" s="76">
        <f t="shared" si="603"/>
        <v>530</v>
      </c>
      <c r="I536" s="76">
        <f t="shared" si="604"/>
        <v>10</v>
      </c>
      <c r="J536" s="76">
        <v>1</v>
      </c>
      <c r="K536" s="67">
        <f t="shared" si="605"/>
        <v>1</v>
      </c>
      <c r="L536" s="75">
        <f>L535*J536</f>
        <v>1.7209669011229901E+29</v>
      </c>
      <c r="M536" s="75">
        <f t="shared" si="606"/>
        <v>9.1211245759518471E+31</v>
      </c>
      <c r="N536" s="75">
        <f t="shared" si="607"/>
        <v>8.112963841460955E+32</v>
      </c>
      <c r="O536" s="75">
        <f t="shared" si="608"/>
        <v>4.0564819207304776E+33</v>
      </c>
      <c r="P536" s="75">
        <f t="shared" si="609"/>
        <v>390485.33333333337</v>
      </c>
      <c r="Q536" s="106">
        <f t="shared" si="600"/>
        <v>8.8946968917090086</v>
      </c>
      <c r="R536" s="79">
        <f>Q536/(($C536/K$3))</f>
        <v>0.60343940920685268</v>
      </c>
      <c r="S536" s="76">
        <f t="shared" si="610"/>
        <v>520</v>
      </c>
      <c r="T536" s="76">
        <f t="shared" si="611"/>
        <v>10</v>
      </c>
      <c r="U536" s="76">
        <v>15</v>
      </c>
      <c r="V536" s="67">
        <f t="shared" si="612"/>
        <v>1.05</v>
      </c>
      <c r="W536" s="75">
        <f>W535*U536</f>
        <v>1.7209669011229901E+29</v>
      </c>
      <c r="X536" s="75">
        <f t="shared" si="613"/>
        <v>9.3964792801315274E+31</v>
      </c>
      <c r="Y536" s="75">
        <f t="shared" si="614"/>
        <v>2.0282409603652373E+32</v>
      </c>
      <c r="Z536" s="75">
        <f t="shared" si="615"/>
        <v>4.0564819207304776E+33</v>
      </c>
      <c r="AA536" s="75">
        <f t="shared" si="616"/>
        <v>390485.33333333337</v>
      </c>
      <c r="AB536" s="106">
        <f t="shared" si="617"/>
        <v>2.1585116083359757</v>
      </c>
      <c r="AC536" s="79">
        <f>AB536/(($C536/V$3))</f>
        <v>0.15376100330751521</v>
      </c>
      <c r="AD536" s="76">
        <f t="shared" si="618"/>
        <v>495</v>
      </c>
      <c r="AE536" s="76">
        <f t="shared" si="619"/>
        <v>10</v>
      </c>
      <c r="AF536" s="76">
        <v>1</v>
      </c>
      <c r="AG536" s="67">
        <f t="shared" si="620"/>
        <v>1.175</v>
      </c>
      <c r="AH536" s="75">
        <f>AH535*AF536</f>
        <v>7.1706954213457927E+26</v>
      </c>
      <c r="AI536" s="75">
        <f t="shared" si="621"/>
        <v>4.1706557244402468E+29</v>
      </c>
      <c r="AJ536" s="75">
        <f t="shared" si="622"/>
        <v>6.3382530011413553E+30</v>
      </c>
      <c r="AK536" s="75">
        <f t="shared" si="623"/>
        <v>4.0564819207304776E+33</v>
      </c>
      <c r="AL536" s="75">
        <f t="shared" si="624"/>
        <v>390485.33333333337</v>
      </c>
      <c r="AM536" s="106">
        <f t="shared" si="625"/>
        <v>15.197257745344173</v>
      </c>
      <c r="AN536" s="79">
        <f>AM536/(($C536/AG$3))</f>
        <v>1.2114503290895118</v>
      </c>
      <c r="AO536" s="76">
        <f t="shared" si="626"/>
        <v>465</v>
      </c>
      <c r="AP536" s="76">
        <f t="shared" si="627"/>
        <v>10</v>
      </c>
      <c r="AQ536" s="76">
        <v>1</v>
      </c>
      <c r="AR536" s="67">
        <f t="shared" si="628"/>
        <v>1.325</v>
      </c>
      <c r="AS536" s="75">
        <f>AS535*AQ536</f>
        <v>4.7804636142305282E+25</v>
      </c>
      <c r="AT536" s="75">
        <f t="shared" si="629"/>
        <v>2.9453631443177841E+28</v>
      </c>
      <c r="AU536" s="75">
        <f t="shared" si="630"/>
        <v>9.9035203142833501E+28</v>
      </c>
      <c r="AV536" s="75">
        <f t="shared" si="631"/>
        <v>4.0564819207304776E+33</v>
      </c>
      <c r="AW536" s="75">
        <f t="shared" si="632"/>
        <v>390485.33333333337</v>
      </c>
      <c r="AX536" s="106">
        <f t="shared" si="633"/>
        <v>3.3624106193456291</v>
      </c>
      <c r="AY536" s="79">
        <f>AX536/(($C536/AR$3))</f>
        <v>0.30225197222747346</v>
      </c>
      <c r="AZ536" s="76">
        <f t="shared" si="634"/>
        <v>428</v>
      </c>
      <c r="BA536" s="76">
        <f t="shared" si="635"/>
        <v>10</v>
      </c>
      <c r="BB536" s="76">
        <v>1</v>
      </c>
      <c r="BC536" s="67">
        <f t="shared" si="636"/>
        <v>1.51</v>
      </c>
      <c r="BD536" s="75">
        <f>BD535*BB536</f>
        <v>1.9918598392627201E+23</v>
      </c>
      <c r="BE536" s="75">
        <f t="shared" si="637"/>
        <v>1.2872991769187108E+26</v>
      </c>
      <c r="BF536" s="75">
        <f t="shared" si="638"/>
        <v>5.8636444559107427E+26</v>
      </c>
      <c r="BG536" s="75">
        <f t="shared" si="639"/>
        <v>4.0564819207304776E+33</v>
      </c>
      <c r="BH536" s="75">
        <f t="shared" si="640"/>
        <v>390485.33333333337</v>
      </c>
      <c r="BI536" s="106">
        <f t="shared" si="641"/>
        <v>4.5549974404131968</v>
      </c>
      <c r="BJ536" s="79">
        <f>BI536/(($C536/BC$3))</f>
        <v>0.4666245681834415</v>
      </c>
      <c r="BK536" s="76">
        <f t="shared" si="642"/>
        <v>378</v>
      </c>
      <c r="BL536" s="76">
        <f t="shared" si="643"/>
        <v>10</v>
      </c>
      <c r="BM536" s="76">
        <v>1</v>
      </c>
      <c r="BN536" s="67">
        <f t="shared" si="644"/>
        <v>1.76</v>
      </c>
      <c r="BO536" s="75">
        <f>BO535*BM536</f>
        <v>5.532943997952E+19</v>
      </c>
      <c r="BP536" s="75">
        <f t="shared" si="645"/>
        <v>3.6809569829575065E+22</v>
      </c>
      <c r="BQ536" s="75">
        <f t="shared" si="646"/>
        <v>5.7262152889753145E+23</v>
      </c>
      <c r="BR536" s="75">
        <f t="shared" si="647"/>
        <v>4.0564819207304776E+33</v>
      </c>
      <c r="BS536" s="75">
        <f t="shared" si="648"/>
        <v>390485.33333333337</v>
      </c>
      <c r="BT536" s="106">
        <f t="shared" si="649"/>
        <v>15.556322215899742</v>
      </c>
      <c r="BU536" s="79">
        <f>BT536/(($C536/BN$3))</f>
        <v>1.8574713093611632</v>
      </c>
      <c r="BV536" s="76">
        <f t="shared" si="650"/>
        <v>323</v>
      </c>
      <c r="BW536" s="76">
        <f t="shared" si="651"/>
        <v>10</v>
      </c>
      <c r="BX536" s="76">
        <v>1</v>
      </c>
      <c r="BY536" s="67">
        <f t="shared" si="652"/>
        <v>2.0350000000000001</v>
      </c>
      <c r="BZ536" s="75">
        <f>BZ535*BX536</f>
        <v>2.459086221312E+17</v>
      </c>
      <c r="CA536" s="75">
        <f t="shared" si="653"/>
        <v>1.6163696686994843E+20</v>
      </c>
      <c r="CB536" s="75">
        <f t="shared" si="654"/>
        <v>2.796003559069968E+20</v>
      </c>
      <c r="CC536" s="75">
        <f t="shared" si="655"/>
        <v>4.0564819207304776E+33</v>
      </c>
      <c r="CD536" s="75">
        <f t="shared" si="656"/>
        <v>390485.33333333337</v>
      </c>
      <c r="CE536" s="106">
        <f t="shared" si="657"/>
        <v>1.729804520100656</v>
      </c>
      <c r="CF536" s="79">
        <f>CE536/(($C536/BY$3))</f>
        <v>0.23881629568553833</v>
      </c>
      <c r="CG536" s="76">
        <f t="shared" si="658"/>
        <v>273</v>
      </c>
      <c r="CH536" s="76">
        <f t="shared" si="659"/>
        <v>10</v>
      </c>
      <c r="CI536" s="76">
        <v>1</v>
      </c>
      <c r="CJ536" s="67">
        <f t="shared" si="660"/>
        <v>2.2850000000000001</v>
      </c>
      <c r="CK536" s="75">
        <f>CK535*CI536</f>
        <v>72861813964800</v>
      </c>
      <c r="CL536" s="75">
        <f t="shared" si="661"/>
        <v>4.5451563860312064E+16</v>
      </c>
      <c r="CM536" s="75">
        <f t="shared" si="662"/>
        <v>2.7304722256542563E+17</v>
      </c>
      <c r="CN536" s="75">
        <f t="shared" si="663"/>
        <v>4.0564819207304776E+33</v>
      </c>
      <c r="CO536" s="75">
        <f t="shared" si="664"/>
        <v>390485.33333333337</v>
      </c>
      <c r="CP536" s="106">
        <f t="shared" si="665"/>
        <v>6.0074329544433613</v>
      </c>
      <c r="CQ536" s="79">
        <f>CP536/(($C536/CJ$3))</f>
        <v>0.93127437590929996</v>
      </c>
      <c r="CR536" s="76">
        <f t="shared" si="666"/>
        <v>210</v>
      </c>
      <c r="CS536" s="76">
        <f t="shared" si="667"/>
        <v>10</v>
      </c>
      <c r="CT536" s="76">
        <v>1</v>
      </c>
      <c r="CU536" s="67">
        <f t="shared" si="668"/>
        <v>2.6</v>
      </c>
      <c r="CV536" s="75">
        <f>CV535*CT536</f>
        <v>26553139200</v>
      </c>
      <c r="CW536" s="75">
        <f t="shared" si="669"/>
        <v>14498014003200</v>
      </c>
      <c r="CX536" s="75">
        <f t="shared" si="670"/>
        <v>43980465111040.617</v>
      </c>
      <c r="CY536" s="75">
        <f t="shared" si="671"/>
        <v>4.0564819207304776E+33</v>
      </c>
      <c r="CZ536" s="75">
        <f t="shared" si="672"/>
        <v>390485.33333333337</v>
      </c>
      <c r="DA536" s="106">
        <f t="shared" si="673"/>
        <v>3.0335510161138797</v>
      </c>
      <c r="DB536" s="79">
        <f>DA536/(($C536/CU$3))</f>
        <v>0.53509040989797063</v>
      </c>
    </row>
    <row r="537" spans="1:106">
      <c r="A537" s="67">
        <v>8192</v>
      </c>
      <c r="B537" s="67">
        <f t="shared" si="601"/>
        <v>17.7</v>
      </c>
      <c r="C537" s="88">
        <f t="shared" si="675"/>
        <v>14.74</v>
      </c>
      <c r="D537" s="92"/>
      <c r="E537" s="70">
        <f t="shared" si="602"/>
        <v>9.3193482188366258E+31</v>
      </c>
      <c r="F537" s="67">
        <f t="shared" si="674"/>
        <v>106.20000000000006</v>
      </c>
      <c r="G537" s="71">
        <v>531</v>
      </c>
      <c r="H537" s="76">
        <f t="shared" si="603"/>
        <v>531</v>
      </c>
      <c r="I537" s="76">
        <f t="shared" si="604"/>
        <v>10</v>
      </c>
      <c r="J537" s="76">
        <v>1</v>
      </c>
      <c r="K537" s="67">
        <f t="shared" si="605"/>
        <v>1</v>
      </c>
      <c r="L537" s="75">
        <f>L536*J537</f>
        <v>1.7209669011229901E+29</v>
      </c>
      <c r="M537" s="75">
        <f t="shared" si="606"/>
        <v>9.1383342449630774E+31</v>
      </c>
      <c r="N537" s="75">
        <f t="shared" si="607"/>
        <v>9.3193482188366258E+32</v>
      </c>
      <c r="O537" s="75">
        <f t="shared" si="608"/>
        <v>4.6596741094183131E+33</v>
      </c>
      <c r="P537" s="75">
        <f t="shared" si="609"/>
        <v>390758.40000000002</v>
      </c>
      <c r="Q537" s="106">
        <f t="shared" ref="Q537:Q600" si="676">N537/M537</f>
        <v>10.198082023508082</v>
      </c>
      <c r="R537" s="79">
        <f>Q537/(($C537/K$3))</f>
        <v>0.69186445206974778</v>
      </c>
      <c r="S537" s="76">
        <f t="shared" si="610"/>
        <v>521</v>
      </c>
      <c r="T537" s="76">
        <f t="shared" si="611"/>
        <v>10</v>
      </c>
      <c r="U537" s="76">
        <v>1</v>
      </c>
      <c r="V537" s="67">
        <f t="shared" si="612"/>
        <v>1.05</v>
      </c>
      <c r="W537" s="75">
        <f>W536*U537</f>
        <v>1.7209669011229901E+29</v>
      </c>
      <c r="X537" s="75">
        <f t="shared" si="613"/>
        <v>9.4145494325933191E+31</v>
      </c>
      <c r="Y537" s="75">
        <f t="shared" si="614"/>
        <v>2.3298370547091547E+32</v>
      </c>
      <c r="Z537" s="75">
        <f t="shared" si="615"/>
        <v>4.6596741094183131E+33</v>
      </c>
      <c r="AA537" s="75">
        <f t="shared" si="616"/>
        <v>390758.40000000002</v>
      </c>
      <c r="AB537" s="106">
        <f t="shared" si="617"/>
        <v>2.4747196574731678</v>
      </c>
      <c r="AC537" s="79">
        <f>AB537/(($C537/V$3))</f>
        <v>0.17628600002352959</v>
      </c>
      <c r="AD537" s="76">
        <f t="shared" si="618"/>
        <v>496</v>
      </c>
      <c r="AE537" s="76">
        <f t="shared" si="619"/>
        <v>10</v>
      </c>
      <c r="AF537" s="76">
        <v>1</v>
      </c>
      <c r="AG537" s="67">
        <f t="shared" si="620"/>
        <v>1.175</v>
      </c>
      <c r="AH537" s="75">
        <f>AH536*AF537</f>
        <v>7.1706954213457927E+26</v>
      </c>
      <c r="AI537" s="75">
        <f t="shared" si="621"/>
        <v>4.1790812915603282E+29</v>
      </c>
      <c r="AJ537" s="75">
        <f t="shared" si="622"/>
        <v>7.2807407959660982E+30</v>
      </c>
      <c r="AK537" s="75">
        <f t="shared" si="623"/>
        <v>4.6596741094183131E+33</v>
      </c>
      <c r="AL537" s="75">
        <f t="shared" si="624"/>
        <v>390758.40000000002</v>
      </c>
      <c r="AM537" s="106">
        <f t="shared" si="625"/>
        <v>17.42186927703365</v>
      </c>
      <c r="AN537" s="79">
        <f>AM537/(($C537/AG$3))</f>
        <v>1.3887853731692361</v>
      </c>
      <c r="AO537" s="76">
        <f t="shared" si="626"/>
        <v>466</v>
      </c>
      <c r="AP537" s="76">
        <f t="shared" si="627"/>
        <v>10</v>
      </c>
      <c r="AQ537" s="76">
        <v>1</v>
      </c>
      <c r="AR537" s="67">
        <f t="shared" si="628"/>
        <v>1.325</v>
      </c>
      <c r="AS537" s="75">
        <f>AS536*AQ537</f>
        <v>4.7804636142305282E+25</v>
      </c>
      <c r="AT537" s="75">
        <f t="shared" si="629"/>
        <v>2.9516972586066392E+28</v>
      </c>
      <c r="AU537" s="75">
        <f t="shared" si="630"/>
        <v>1.1376157493697002E+29</v>
      </c>
      <c r="AV537" s="75">
        <f t="shared" si="631"/>
        <v>4.6596741094183131E+33</v>
      </c>
      <c r="AW537" s="75">
        <f t="shared" si="632"/>
        <v>390758.40000000002</v>
      </c>
      <c r="AX537" s="106">
        <f t="shared" si="633"/>
        <v>3.8541071448049395</v>
      </c>
      <c r="AY537" s="79">
        <f>AX537/(($C537/AR$3))</f>
        <v>0.34645128676163806</v>
      </c>
      <c r="AZ537" s="76">
        <f t="shared" si="634"/>
        <v>429</v>
      </c>
      <c r="BA537" s="76">
        <f t="shared" si="635"/>
        <v>10</v>
      </c>
      <c r="BB537" s="76">
        <v>1</v>
      </c>
      <c r="BC537" s="67">
        <f t="shared" si="636"/>
        <v>1.51</v>
      </c>
      <c r="BD537" s="75">
        <f>BD536*BB537</f>
        <v>1.9918598392627201E+23</v>
      </c>
      <c r="BE537" s="75">
        <f t="shared" si="637"/>
        <v>1.2903068852759976E+26</v>
      </c>
      <c r="BF537" s="75">
        <f t="shared" si="638"/>
        <v>6.7355587407921538E+26</v>
      </c>
      <c r="BG537" s="75">
        <f t="shared" si="639"/>
        <v>4.6596741094183131E+33</v>
      </c>
      <c r="BH537" s="75">
        <f t="shared" si="640"/>
        <v>390758.40000000002</v>
      </c>
      <c r="BI537" s="106">
        <f t="shared" si="641"/>
        <v>5.2201215212080436</v>
      </c>
      <c r="BJ537" s="79">
        <f>BI537/(($C537/BC$3))</f>
        <v>0.53476143127707909</v>
      </c>
      <c r="BK537" s="76">
        <f t="shared" si="642"/>
        <v>379</v>
      </c>
      <c r="BL537" s="76">
        <f t="shared" si="643"/>
        <v>10</v>
      </c>
      <c r="BM537" s="76">
        <v>1</v>
      </c>
      <c r="BN537" s="67">
        <f t="shared" si="644"/>
        <v>1.76</v>
      </c>
      <c r="BO537" s="75">
        <f>BO536*BM537</f>
        <v>5.532943997952E+19</v>
      </c>
      <c r="BP537" s="75">
        <f t="shared" si="645"/>
        <v>3.6906949643939019E+22</v>
      </c>
      <c r="BQ537" s="75">
        <f t="shared" si="646"/>
        <v>6.5776940828048163E+23</v>
      </c>
      <c r="BR537" s="75">
        <f t="shared" si="647"/>
        <v>4.6596741094183131E+33</v>
      </c>
      <c r="BS537" s="75">
        <f t="shared" si="648"/>
        <v>390758.40000000002</v>
      </c>
      <c r="BT537" s="106">
        <f t="shared" si="649"/>
        <v>17.822372605331328</v>
      </c>
      <c r="BU537" s="79">
        <f>BT537/(($C537/BN$3))</f>
        <v>2.1280444901888154</v>
      </c>
      <c r="BV537" s="76">
        <f t="shared" si="650"/>
        <v>324</v>
      </c>
      <c r="BW537" s="76">
        <f t="shared" si="651"/>
        <v>10</v>
      </c>
      <c r="BX537" s="76">
        <v>1</v>
      </c>
      <c r="BY537" s="67">
        <f t="shared" si="652"/>
        <v>2.0350000000000001</v>
      </c>
      <c r="BZ537" s="75">
        <f>BZ536*BX537</f>
        <v>2.459086221312E+17</v>
      </c>
      <c r="CA537" s="75">
        <f t="shared" si="653"/>
        <v>1.6213739091598541E+20</v>
      </c>
      <c r="CB537" s="75">
        <f t="shared" si="654"/>
        <v>3.2117646888695274E+20</v>
      </c>
      <c r="CC537" s="75">
        <f t="shared" si="655"/>
        <v>4.6596741094183131E+33</v>
      </c>
      <c r="CD537" s="75">
        <f t="shared" si="656"/>
        <v>390758.40000000002</v>
      </c>
      <c r="CE537" s="106">
        <f t="shared" si="657"/>
        <v>1.9808908177964728</v>
      </c>
      <c r="CF537" s="79">
        <f>CE537/(($C537/BY$3))</f>
        <v>0.27348119499428919</v>
      </c>
      <c r="CG537" s="76">
        <f t="shared" si="658"/>
        <v>274</v>
      </c>
      <c r="CH537" s="76">
        <f t="shared" si="659"/>
        <v>10</v>
      </c>
      <c r="CI537" s="76">
        <v>1</v>
      </c>
      <c r="CJ537" s="67">
        <f t="shared" si="660"/>
        <v>2.2850000000000001</v>
      </c>
      <c r="CK537" s="75">
        <f>CK536*CI537</f>
        <v>72861813964800</v>
      </c>
      <c r="CL537" s="75">
        <f t="shared" si="661"/>
        <v>4.5618053105221632E+16</v>
      </c>
      <c r="CM537" s="75">
        <f t="shared" si="662"/>
        <v>3.136488953974137E+17</v>
      </c>
      <c r="CN537" s="75">
        <f t="shared" si="663"/>
        <v>4.6596741094183131E+33</v>
      </c>
      <c r="CO537" s="75">
        <f t="shared" si="664"/>
        <v>390758.40000000002</v>
      </c>
      <c r="CP537" s="106">
        <f t="shared" si="665"/>
        <v>6.8755432125513511</v>
      </c>
      <c r="CQ537" s="79">
        <f>CP537/(($C537/CJ$3))</f>
        <v>1.0658491343744803</v>
      </c>
      <c r="CR537" s="76">
        <f t="shared" si="666"/>
        <v>211</v>
      </c>
      <c r="CS537" s="76">
        <f t="shared" si="667"/>
        <v>10</v>
      </c>
      <c r="CT537" s="76">
        <v>1</v>
      </c>
      <c r="CU537" s="67">
        <f t="shared" si="668"/>
        <v>2.6</v>
      </c>
      <c r="CV537" s="75">
        <f>CV536*CT537</f>
        <v>26553139200</v>
      </c>
      <c r="CW537" s="75">
        <f t="shared" si="669"/>
        <v>14567052165120</v>
      </c>
      <c r="CX537" s="75">
        <f t="shared" si="670"/>
        <v>50520287925056.844</v>
      </c>
      <c r="CY537" s="75">
        <f t="shared" si="671"/>
        <v>4.6596741094183131E+33</v>
      </c>
      <c r="CZ537" s="75">
        <f t="shared" si="672"/>
        <v>390758.40000000002</v>
      </c>
      <c r="DA537" s="106">
        <f t="shared" si="673"/>
        <v>3.4681202038958077</v>
      </c>
      <c r="DB537" s="79">
        <f>DA537/(($C537/CU$3))</f>
        <v>0.6117444050291112</v>
      </c>
    </row>
    <row r="538" spans="1:106">
      <c r="A538" s="67">
        <v>8192</v>
      </c>
      <c r="B538" s="67">
        <f t="shared" si="601"/>
        <v>17.733333333333334</v>
      </c>
      <c r="C538" s="88">
        <f t="shared" si="675"/>
        <v>14.74</v>
      </c>
      <c r="D538" s="92"/>
      <c r="E538" s="70">
        <f t="shared" si="602"/>
        <v>1.070511996862218E+32</v>
      </c>
      <c r="F538" s="67">
        <f t="shared" si="674"/>
        <v>106.40000000000005</v>
      </c>
      <c r="G538" s="71">
        <v>532</v>
      </c>
      <c r="H538" s="76">
        <f t="shared" si="603"/>
        <v>532</v>
      </c>
      <c r="I538" s="76">
        <f t="shared" si="604"/>
        <v>10</v>
      </c>
      <c r="J538" s="76">
        <v>1</v>
      </c>
      <c r="K538" s="67">
        <f t="shared" si="605"/>
        <v>1</v>
      </c>
      <c r="L538" s="75">
        <f>L537*J538</f>
        <v>1.7209669011229901E+29</v>
      </c>
      <c r="M538" s="75">
        <f t="shared" si="606"/>
        <v>9.1555439139743078E+31</v>
      </c>
      <c r="N538" s="75">
        <f t="shared" si="607"/>
        <v>1.0705119968622181E+33</v>
      </c>
      <c r="O538" s="75">
        <f t="shared" si="608"/>
        <v>5.3525599843110899E+33</v>
      </c>
      <c r="P538" s="75">
        <f t="shared" si="609"/>
        <v>391031.46666666667</v>
      </c>
      <c r="Q538" s="106">
        <f t="shared" si="676"/>
        <v>11.692500270008777</v>
      </c>
      <c r="R538" s="79">
        <f>Q538/(($C538/K$3))</f>
        <v>0.79324967910507305</v>
      </c>
      <c r="S538" s="76">
        <f t="shared" si="610"/>
        <v>522</v>
      </c>
      <c r="T538" s="76">
        <f t="shared" si="611"/>
        <v>10</v>
      </c>
      <c r="U538" s="76">
        <v>1</v>
      </c>
      <c r="V538" s="67">
        <f t="shared" si="612"/>
        <v>1.05</v>
      </c>
      <c r="W538" s="75">
        <f>W537*U538</f>
        <v>1.7209669011229901E+29</v>
      </c>
      <c r="X538" s="75">
        <f t="shared" si="613"/>
        <v>9.4326195850551089E+31</v>
      </c>
      <c r="Y538" s="75">
        <f t="shared" si="614"/>
        <v>2.6762799921555434E+32</v>
      </c>
      <c r="Z538" s="75">
        <f t="shared" si="615"/>
        <v>5.3525599843110899E+33</v>
      </c>
      <c r="AA538" s="75">
        <f t="shared" si="616"/>
        <v>391031.46666666667</v>
      </c>
      <c r="AB538" s="106">
        <f t="shared" si="617"/>
        <v>2.8372606019178366</v>
      </c>
      <c r="AC538" s="79">
        <f>AB538/(($C538/V$3))</f>
        <v>0.2021115082777292</v>
      </c>
      <c r="AD538" s="76">
        <f t="shared" si="618"/>
        <v>497</v>
      </c>
      <c r="AE538" s="76">
        <f t="shared" si="619"/>
        <v>10</v>
      </c>
      <c r="AF538" s="76">
        <v>1</v>
      </c>
      <c r="AG538" s="67">
        <f t="shared" si="620"/>
        <v>1.175</v>
      </c>
      <c r="AH538" s="75">
        <f>AH537*AF538</f>
        <v>7.1706954213457927E+26</v>
      </c>
      <c r="AI538" s="75">
        <f t="shared" si="621"/>
        <v>4.1875068586804096E+29</v>
      </c>
      <c r="AJ538" s="75">
        <f t="shared" si="622"/>
        <v>8.3633749754860596E+30</v>
      </c>
      <c r="AK538" s="75">
        <f t="shared" si="623"/>
        <v>5.3525599843110899E+33</v>
      </c>
      <c r="AL538" s="75">
        <f t="shared" si="624"/>
        <v>391031.46666666667</v>
      </c>
      <c r="AM538" s="106">
        <f t="shared" si="625"/>
        <v>19.972206035076375</v>
      </c>
      <c r="AN538" s="79">
        <f>AM538/(($C538/AG$3))</f>
        <v>1.5920856235559526</v>
      </c>
      <c r="AO538" s="76">
        <f t="shared" si="626"/>
        <v>467</v>
      </c>
      <c r="AP538" s="76">
        <f t="shared" si="627"/>
        <v>10</v>
      </c>
      <c r="AQ538" s="76">
        <v>1</v>
      </c>
      <c r="AR538" s="67">
        <f t="shared" si="628"/>
        <v>1.325</v>
      </c>
      <c r="AS538" s="75">
        <f>AS537*AQ538</f>
        <v>4.7804636142305282E+25</v>
      </c>
      <c r="AT538" s="75">
        <f t="shared" si="629"/>
        <v>2.9580313728954949E+28</v>
      </c>
      <c r="AU538" s="75">
        <f t="shared" si="630"/>
        <v>1.306777339919694E+29</v>
      </c>
      <c r="AV538" s="75">
        <f t="shared" si="631"/>
        <v>5.3525599843110899E+33</v>
      </c>
      <c r="AW538" s="75">
        <f t="shared" si="632"/>
        <v>391031.46666666667</v>
      </c>
      <c r="AX538" s="106">
        <f t="shared" si="633"/>
        <v>4.4177264375683194</v>
      </c>
      <c r="AY538" s="79">
        <f>AX538/(($C538/AR$3))</f>
        <v>0.39711584326852262</v>
      </c>
      <c r="AZ538" s="76">
        <f t="shared" si="634"/>
        <v>430</v>
      </c>
      <c r="BA538" s="76">
        <f t="shared" si="635"/>
        <v>10</v>
      </c>
      <c r="BB538" s="76">
        <v>1</v>
      </c>
      <c r="BC538" s="67">
        <f t="shared" si="636"/>
        <v>1.51</v>
      </c>
      <c r="BD538" s="75">
        <f>BD537*BB538</f>
        <v>1.9918598392627201E+23</v>
      </c>
      <c r="BE538" s="75">
        <f t="shared" si="637"/>
        <v>1.2933145936332844E+26</v>
      </c>
      <c r="BF538" s="75">
        <f t="shared" si="638"/>
        <v>7.737125245533848E+26</v>
      </c>
      <c r="BG538" s="75">
        <f t="shared" si="639"/>
        <v>5.3525599843110899E+33</v>
      </c>
      <c r="BH538" s="75">
        <f t="shared" si="640"/>
        <v>391031.46666666667</v>
      </c>
      <c r="BI538" s="106">
        <f t="shared" si="641"/>
        <v>5.9824000159142159</v>
      </c>
      <c r="BJ538" s="79">
        <f>BI538/(($C538/BC$3))</f>
        <v>0.6128510192693668</v>
      </c>
      <c r="BK538" s="76">
        <f t="shared" si="642"/>
        <v>380</v>
      </c>
      <c r="BL538" s="76">
        <f t="shared" si="643"/>
        <v>10</v>
      </c>
      <c r="BM538" s="76">
        <v>16</v>
      </c>
      <c r="BN538" s="67">
        <f t="shared" si="644"/>
        <v>1.76</v>
      </c>
      <c r="BO538" s="75">
        <f>BO537*BM538</f>
        <v>8.8527103967232E+20</v>
      </c>
      <c r="BP538" s="75">
        <f t="shared" si="645"/>
        <v>5.9206927133284765E+23</v>
      </c>
      <c r="BQ538" s="75">
        <f t="shared" si="646"/>
        <v>7.5557863725916229E+23</v>
      </c>
      <c r="BR538" s="75">
        <f t="shared" si="647"/>
        <v>5.3525599843110899E+33</v>
      </c>
      <c r="BS538" s="75">
        <f t="shared" si="648"/>
        <v>391031.46666666667</v>
      </c>
      <c r="BT538" s="106">
        <f t="shared" si="649"/>
        <v>1.276165938418367</v>
      </c>
      <c r="BU538" s="79">
        <f>BT538/(($C538/BN$3))</f>
        <v>0.15237802249771545</v>
      </c>
      <c r="BV538" s="76">
        <f t="shared" si="650"/>
        <v>325</v>
      </c>
      <c r="BW538" s="76">
        <f t="shared" si="651"/>
        <v>10</v>
      </c>
      <c r="BX538" s="76">
        <v>1</v>
      </c>
      <c r="BY538" s="67">
        <f t="shared" si="652"/>
        <v>2.0350000000000001</v>
      </c>
      <c r="BZ538" s="75">
        <f>BZ537*BX538</f>
        <v>2.459086221312E+17</v>
      </c>
      <c r="CA538" s="75">
        <f t="shared" si="653"/>
        <v>1.6263781496202242E+20</v>
      </c>
      <c r="CB538" s="75">
        <f t="shared" si="654"/>
        <v>3.6893488147419903E+20</v>
      </c>
      <c r="CC538" s="75">
        <f t="shared" si="655"/>
        <v>5.3525599843110899E+33</v>
      </c>
      <c r="CD538" s="75">
        <f t="shared" si="656"/>
        <v>391031.46666666667</v>
      </c>
      <c r="CE538" s="106">
        <f t="shared" si="657"/>
        <v>2.2684446514505194</v>
      </c>
      <c r="CF538" s="79">
        <f>CE538/(($C538/BY$3))</f>
        <v>0.3131807914316016</v>
      </c>
      <c r="CG538" s="76">
        <f t="shared" si="658"/>
        <v>275</v>
      </c>
      <c r="CH538" s="76">
        <f t="shared" si="659"/>
        <v>10</v>
      </c>
      <c r="CI538" s="76">
        <v>1</v>
      </c>
      <c r="CJ538" s="67">
        <f t="shared" si="660"/>
        <v>2.2850000000000001</v>
      </c>
      <c r="CK538" s="75">
        <f>CK537*CI538</f>
        <v>72861813964800</v>
      </c>
      <c r="CL538" s="75">
        <f t="shared" si="661"/>
        <v>4.57845423501312E+16</v>
      </c>
      <c r="CM538" s="75">
        <f t="shared" si="662"/>
        <v>3.6028797018964634E+17</v>
      </c>
      <c r="CN538" s="75">
        <f t="shared" si="663"/>
        <v>5.3525599843110899E+33</v>
      </c>
      <c r="CO538" s="75">
        <f t="shared" si="664"/>
        <v>391031.46666666667</v>
      </c>
      <c r="CP538" s="106">
        <f t="shared" si="665"/>
        <v>7.8692054500488835</v>
      </c>
      <c r="CQ538" s="79">
        <f>CP538/(($C538/CJ$3))</f>
        <v>1.2198870049770489</v>
      </c>
      <c r="CR538" s="76">
        <f t="shared" si="666"/>
        <v>212</v>
      </c>
      <c r="CS538" s="76">
        <f t="shared" si="667"/>
        <v>10</v>
      </c>
      <c r="CT538" s="76">
        <v>1</v>
      </c>
      <c r="CU538" s="67">
        <f t="shared" si="668"/>
        <v>2.6</v>
      </c>
      <c r="CV538" s="75">
        <f>CV537*CT538</f>
        <v>26553139200</v>
      </c>
      <c r="CW538" s="75">
        <f t="shared" si="669"/>
        <v>14636090327040</v>
      </c>
      <c r="CX538" s="75">
        <f t="shared" si="670"/>
        <v>58032571633489.383</v>
      </c>
      <c r="CY538" s="75">
        <f t="shared" si="671"/>
        <v>5.3525599843110899E+33</v>
      </c>
      <c r="CZ538" s="75">
        <f t="shared" si="672"/>
        <v>391031.46666666667</v>
      </c>
      <c r="DA538" s="106">
        <f t="shared" si="673"/>
        <v>3.9650323506322525</v>
      </c>
      <c r="DB538" s="79">
        <f>DA538/(($C538/CU$3))</f>
        <v>0.69939512290663874</v>
      </c>
    </row>
    <row r="539" spans="1:106">
      <c r="A539" s="67">
        <v>8192</v>
      </c>
      <c r="B539" s="67">
        <f t="shared" si="601"/>
        <v>17.766666666666666</v>
      </c>
      <c r="C539" s="88">
        <f t="shared" si="675"/>
        <v>14.74</v>
      </c>
      <c r="D539" s="92"/>
      <c r="E539" s="70">
        <f t="shared" si="602"/>
        <v>1.2296953698002209E+32</v>
      </c>
      <c r="F539" s="67">
        <f t="shared" si="674"/>
        <v>106.60000000000007</v>
      </c>
      <c r="G539" s="71">
        <v>533</v>
      </c>
      <c r="H539" s="76">
        <f t="shared" si="603"/>
        <v>533</v>
      </c>
      <c r="I539" s="76">
        <f t="shared" si="604"/>
        <v>10</v>
      </c>
      <c r="J539" s="76">
        <v>1</v>
      </c>
      <c r="K539" s="67">
        <f t="shared" si="605"/>
        <v>1</v>
      </c>
      <c r="L539" s="75">
        <f>L538*J539</f>
        <v>1.7209669011229901E+29</v>
      </c>
      <c r="M539" s="75">
        <f t="shared" si="606"/>
        <v>9.1727535829855381E+31</v>
      </c>
      <c r="N539" s="75">
        <f t="shared" si="607"/>
        <v>1.2296953698002209E+33</v>
      </c>
      <c r="O539" s="75">
        <f t="shared" si="608"/>
        <v>6.1484768490011045E+33</v>
      </c>
      <c r="P539" s="75">
        <f t="shared" si="609"/>
        <v>391304.53333333333</v>
      </c>
      <c r="Q539" s="106">
        <f t="shared" si="676"/>
        <v>13.405956659308632</v>
      </c>
      <c r="R539" s="79">
        <f>Q539/(($C539/K$3))</f>
        <v>0.9094950243764337</v>
      </c>
      <c r="S539" s="76">
        <f t="shared" si="610"/>
        <v>523</v>
      </c>
      <c r="T539" s="76">
        <f t="shared" si="611"/>
        <v>10</v>
      </c>
      <c r="U539" s="76">
        <v>1</v>
      </c>
      <c r="V539" s="67">
        <f t="shared" si="612"/>
        <v>1.05</v>
      </c>
      <c r="W539" s="75">
        <f>W538*U539</f>
        <v>1.7209669011229901E+29</v>
      </c>
      <c r="X539" s="75">
        <f t="shared" si="613"/>
        <v>9.4506897375169005E+31</v>
      </c>
      <c r="Y539" s="75">
        <f t="shared" si="614"/>
        <v>3.0742384245005502E+32</v>
      </c>
      <c r="Z539" s="75">
        <f t="shared" si="615"/>
        <v>6.1484768490011045E+33</v>
      </c>
      <c r="AA539" s="75">
        <f t="shared" si="616"/>
        <v>391304.53333333333</v>
      </c>
      <c r="AB539" s="106">
        <f t="shared" si="617"/>
        <v>3.2529249291684863</v>
      </c>
      <c r="AC539" s="79">
        <f>AB539/(($C539/V$3))</f>
        <v>0.231721246650401</v>
      </c>
      <c r="AD539" s="76">
        <f t="shared" si="618"/>
        <v>498</v>
      </c>
      <c r="AE539" s="76">
        <f t="shared" si="619"/>
        <v>10</v>
      </c>
      <c r="AF539" s="76">
        <v>1</v>
      </c>
      <c r="AG539" s="67">
        <f t="shared" si="620"/>
        <v>1.175</v>
      </c>
      <c r="AH539" s="75">
        <f>AH538*AF539</f>
        <v>7.1706954213457927E+26</v>
      </c>
      <c r="AI539" s="75">
        <f t="shared" si="621"/>
        <v>4.1959324258004911E+29</v>
      </c>
      <c r="AJ539" s="75">
        <f t="shared" si="622"/>
        <v>9.6069950765642059E+30</v>
      </c>
      <c r="AK539" s="75">
        <f t="shared" si="623"/>
        <v>6.1484768490011045E+33</v>
      </c>
      <c r="AL539" s="75">
        <f t="shared" si="624"/>
        <v>391304.53333333333</v>
      </c>
      <c r="AM539" s="106">
        <f t="shared" si="625"/>
        <v>22.895971864302375</v>
      </c>
      <c r="AN539" s="79">
        <f>AM539/(($C539/AG$3))</f>
        <v>1.825153795153005</v>
      </c>
      <c r="AO539" s="76">
        <f t="shared" si="626"/>
        <v>468</v>
      </c>
      <c r="AP539" s="76">
        <f t="shared" si="627"/>
        <v>10</v>
      </c>
      <c r="AQ539" s="76">
        <v>1</v>
      </c>
      <c r="AR539" s="67">
        <f t="shared" si="628"/>
        <v>1.325</v>
      </c>
      <c r="AS539" s="75">
        <f>AS538*AQ539</f>
        <v>4.7804636142305282E+25</v>
      </c>
      <c r="AT539" s="75">
        <f t="shared" si="629"/>
        <v>2.9643654871843505E+28</v>
      </c>
      <c r="AU539" s="75">
        <f t="shared" si="630"/>
        <v>1.501092980713154E+29</v>
      </c>
      <c r="AV539" s="75">
        <f t="shared" si="631"/>
        <v>6.1484768490011045E+33</v>
      </c>
      <c r="AW539" s="75">
        <f t="shared" si="632"/>
        <v>391304.53333333333</v>
      </c>
      <c r="AX539" s="106">
        <f t="shared" si="633"/>
        <v>5.0637918542862952</v>
      </c>
      <c r="AY539" s="79">
        <f>AX539/(($C539/AR$3))</f>
        <v>0.45519160155558624</v>
      </c>
      <c r="AZ539" s="76">
        <f t="shared" si="634"/>
        <v>431</v>
      </c>
      <c r="BA539" s="76">
        <f t="shared" si="635"/>
        <v>10</v>
      </c>
      <c r="BB539" s="76">
        <v>1</v>
      </c>
      <c r="BC539" s="67">
        <f t="shared" si="636"/>
        <v>1.51</v>
      </c>
      <c r="BD539" s="75">
        <f>BD538*BB539</f>
        <v>1.9918598392627201E+23</v>
      </c>
      <c r="BE539" s="75">
        <f t="shared" si="637"/>
        <v>1.2963223019905708E+26</v>
      </c>
      <c r="BF539" s="75">
        <f t="shared" si="638"/>
        <v>8.8876230419507622E+26</v>
      </c>
      <c r="BG539" s="75">
        <f t="shared" si="639"/>
        <v>6.1484768490011045E+33</v>
      </c>
      <c r="BH539" s="75">
        <f t="shared" si="640"/>
        <v>391304.53333333333</v>
      </c>
      <c r="BI539" s="106">
        <f t="shared" si="641"/>
        <v>6.8560288041819168</v>
      </c>
      <c r="BJ539" s="79">
        <f>BI539/(($C539/BC$3))</f>
        <v>0.70234759120181101</v>
      </c>
      <c r="BK539" s="76">
        <f t="shared" si="642"/>
        <v>381</v>
      </c>
      <c r="BL539" s="76">
        <f t="shared" si="643"/>
        <v>10</v>
      </c>
      <c r="BM539" s="76">
        <v>1</v>
      </c>
      <c r="BN539" s="67">
        <f t="shared" si="644"/>
        <v>1.76</v>
      </c>
      <c r="BO539" s="75">
        <f>BO538*BM539</f>
        <v>8.8527103967232E+20</v>
      </c>
      <c r="BP539" s="75">
        <f t="shared" si="645"/>
        <v>5.9362734836267092E+23</v>
      </c>
      <c r="BQ539" s="75">
        <f t="shared" si="646"/>
        <v>8.679319376905013E+23</v>
      </c>
      <c r="BR539" s="75">
        <f t="shared" si="647"/>
        <v>6.1484768490011045E+33</v>
      </c>
      <c r="BS539" s="75">
        <f t="shared" si="648"/>
        <v>391304.53333333333</v>
      </c>
      <c r="BT539" s="106">
        <f t="shared" si="649"/>
        <v>1.4620821296128133</v>
      </c>
      <c r="BU539" s="79">
        <f>BT539/(($C539/BN$3))</f>
        <v>0.17457697070003741</v>
      </c>
      <c r="BV539" s="76">
        <f t="shared" si="650"/>
        <v>326</v>
      </c>
      <c r="BW539" s="76">
        <f t="shared" si="651"/>
        <v>10</v>
      </c>
      <c r="BX539" s="76">
        <v>1</v>
      </c>
      <c r="BY539" s="67">
        <f t="shared" si="652"/>
        <v>2.0350000000000001</v>
      </c>
      <c r="BZ539" s="75">
        <f>BZ538*BX539</f>
        <v>2.459086221312E+17</v>
      </c>
      <c r="CA539" s="75">
        <f t="shared" si="653"/>
        <v>1.6313823900805939E+20</v>
      </c>
      <c r="CB539" s="75">
        <f t="shared" si="654"/>
        <v>4.2379489145043852E+20</v>
      </c>
      <c r="CC539" s="75">
        <f t="shared" si="655"/>
        <v>6.1484768490011045E+33</v>
      </c>
      <c r="CD539" s="75">
        <f t="shared" si="656"/>
        <v>391304.53333333333</v>
      </c>
      <c r="CE539" s="106">
        <f t="shared" si="657"/>
        <v>2.597765514861921</v>
      </c>
      <c r="CF539" s="79">
        <f>CE539/(($C539/BY$3))</f>
        <v>0.35864673152944432</v>
      </c>
      <c r="CG539" s="76">
        <f t="shared" si="658"/>
        <v>276</v>
      </c>
      <c r="CH539" s="76">
        <f t="shared" si="659"/>
        <v>10</v>
      </c>
      <c r="CI539" s="76">
        <v>1</v>
      </c>
      <c r="CJ539" s="67">
        <f t="shared" si="660"/>
        <v>2.2850000000000001</v>
      </c>
      <c r="CK539" s="75">
        <f>CK538*CI539</f>
        <v>72861813964800</v>
      </c>
      <c r="CL539" s="75">
        <f t="shared" si="661"/>
        <v>4.5951031595040768E+16</v>
      </c>
      <c r="CM539" s="75">
        <f t="shared" si="662"/>
        <v>4.1386219868206752E+17</v>
      </c>
      <c r="CN539" s="75">
        <f t="shared" si="663"/>
        <v>6.1484768490011045E+33</v>
      </c>
      <c r="CO539" s="75">
        <f t="shared" si="664"/>
        <v>391304.53333333333</v>
      </c>
      <c r="CP539" s="106">
        <f t="shared" si="665"/>
        <v>9.0065921115628083</v>
      </c>
      <c r="CQ539" s="79">
        <f>CP539/(($C539/CJ$3))</f>
        <v>1.3962050864939632</v>
      </c>
      <c r="CR539" s="76">
        <f t="shared" si="666"/>
        <v>213</v>
      </c>
      <c r="CS539" s="76">
        <f t="shared" si="667"/>
        <v>10</v>
      </c>
      <c r="CT539" s="76">
        <v>1</v>
      </c>
      <c r="CU539" s="67">
        <f t="shared" si="668"/>
        <v>2.6</v>
      </c>
      <c r="CV539" s="75">
        <f>CV538*CT539</f>
        <v>26553139200</v>
      </c>
      <c r="CW539" s="75">
        <f t="shared" si="669"/>
        <v>14705128488960</v>
      </c>
      <c r="CX539" s="75">
        <f t="shared" si="670"/>
        <v>66661919571636.844</v>
      </c>
      <c r="CY539" s="75">
        <f t="shared" si="671"/>
        <v>6.1484768490011045E+33</v>
      </c>
      <c r="CZ539" s="75">
        <f t="shared" si="672"/>
        <v>391304.53333333333</v>
      </c>
      <c r="DA539" s="106">
        <f t="shared" si="673"/>
        <v>4.5332429173729318</v>
      </c>
      <c r="DB539" s="79">
        <f>DA539/(($C539/CU$3))</f>
        <v>0.79962222423131768</v>
      </c>
    </row>
    <row r="540" spans="1:106">
      <c r="A540" s="67">
        <v>8192</v>
      </c>
      <c r="B540" s="67">
        <f t="shared" si="601"/>
        <v>17.8</v>
      </c>
      <c r="C540" s="88">
        <f t="shared" si="675"/>
        <v>14.74</v>
      </c>
      <c r="D540" s="92"/>
      <c r="E540" s="70">
        <f t="shared" si="602"/>
        <v>1.4125490484369844E+32</v>
      </c>
      <c r="F540" s="67">
        <f t="shared" si="674"/>
        <v>106.80000000000005</v>
      </c>
      <c r="G540" s="71">
        <v>534</v>
      </c>
      <c r="H540" s="76">
        <f t="shared" si="603"/>
        <v>534</v>
      </c>
      <c r="I540" s="76">
        <f t="shared" si="604"/>
        <v>10</v>
      </c>
      <c r="J540" s="76">
        <v>1</v>
      </c>
      <c r="K540" s="67">
        <f t="shared" si="605"/>
        <v>1</v>
      </c>
      <c r="L540" s="75">
        <f>L539*J540</f>
        <v>1.7209669011229901E+29</v>
      </c>
      <c r="M540" s="75">
        <f t="shared" si="606"/>
        <v>9.1899632519967667E+31</v>
      </c>
      <c r="N540" s="75">
        <f t="shared" si="607"/>
        <v>1.4125490484369845E+33</v>
      </c>
      <c r="O540" s="75">
        <f t="shared" si="608"/>
        <v>7.0627452421849219E+33</v>
      </c>
      <c r="P540" s="75">
        <f t="shared" si="609"/>
        <v>391577.59999999998</v>
      </c>
      <c r="Q540" s="106">
        <f t="shared" si="676"/>
        <v>15.370562533316662</v>
      </c>
      <c r="R540" s="79">
        <f>Q540/(($C540/K$3))</f>
        <v>1.0427790049739933</v>
      </c>
      <c r="S540" s="76">
        <f t="shared" si="610"/>
        <v>524</v>
      </c>
      <c r="T540" s="76">
        <f t="shared" si="611"/>
        <v>10</v>
      </c>
      <c r="U540" s="76">
        <v>1</v>
      </c>
      <c r="V540" s="67">
        <f t="shared" si="612"/>
        <v>1.05</v>
      </c>
      <c r="W540" s="75">
        <f>W539*U540</f>
        <v>1.7209669011229901E+29</v>
      </c>
      <c r="X540" s="75">
        <f t="shared" si="613"/>
        <v>9.4687598899786921E+31</v>
      </c>
      <c r="Y540" s="75">
        <f t="shared" si="614"/>
        <v>3.5313726210924591E+32</v>
      </c>
      <c r="Z540" s="75">
        <f t="shared" si="615"/>
        <v>7.0627452421849219E+33</v>
      </c>
      <c r="AA540" s="75">
        <f t="shared" si="616"/>
        <v>391577.59999999998</v>
      </c>
      <c r="AB540" s="106">
        <f t="shared" si="617"/>
        <v>3.7294985427076934</v>
      </c>
      <c r="AC540" s="79">
        <f>AB540/(($C540/V$3))</f>
        <v>0.265669841916084</v>
      </c>
      <c r="AD540" s="76">
        <f t="shared" si="618"/>
        <v>499</v>
      </c>
      <c r="AE540" s="76">
        <f t="shared" si="619"/>
        <v>10</v>
      </c>
      <c r="AF540" s="76">
        <v>1</v>
      </c>
      <c r="AG540" s="67">
        <f t="shared" si="620"/>
        <v>1.175</v>
      </c>
      <c r="AH540" s="75">
        <f>AH539*AF540</f>
        <v>7.1706954213457927E+26</v>
      </c>
      <c r="AI540" s="75">
        <f t="shared" si="621"/>
        <v>4.2043579929205725E+29</v>
      </c>
      <c r="AJ540" s="75">
        <f t="shared" si="622"/>
        <v>1.1035539440913919E+31</v>
      </c>
      <c r="AK540" s="75">
        <f t="shared" si="623"/>
        <v>7.0627452421849219E+33</v>
      </c>
      <c r="AL540" s="75">
        <f t="shared" si="624"/>
        <v>391577.59999999998</v>
      </c>
      <c r="AM540" s="106">
        <f t="shared" si="625"/>
        <v>26.247858673062332</v>
      </c>
      <c r="AN540" s="79">
        <f>AM540/(($C540/AG$3))</f>
        <v>2.092349656773965</v>
      </c>
      <c r="AO540" s="76">
        <f t="shared" si="626"/>
        <v>469</v>
      </c>
      <c r="AP540" s="76">
        <f t="shared" si="627"/>
        <v>10</v>
      </c>
      <c r="AQ540" s="76">
        <v>1</v>
      </c>
      <c r="AR540" s="67">
        <f t="shared" si="628"/>
        <v>1.325</v>
      </c>
      <c r="AS540" s="75">
        <f>AS539*AQ540</f>
        <v>4.7804636142305282E+25</v>
      </c>
      <c r="AT540" s="75">
        <f t="shared" si="629"/>
        <v>2.9706996014732057E+28</v>
      </c>
      <c r="AU540" s="75">
        <f t="shared" si="630"/>
        <v>1.724303037642796E+29</v>
      </c>
      <c r="AV540" s="75">
        <f t="shared" si="631"/>
        <v>7.0627452421849219E+33</v>
      </c>
      <c r="AW540" s="75">
        <f t="shared" si="632"/>
        <v>391577.59999999998</v>
      </c>
      <c r="AX540" s="106">
        <f t="shared" si="633"/>
        <v>5.8043668797332897</v>
      </c>
      <c r="AY540" s="79">
        <f>AX540/(($C540/AR$3))</f>
        <v>0.52176296578335202</v>
      </c>
      <c r="AZ540" s="76">
        <f t="shared" si="634"/>
        <v>432</v>
      </c>
      <c r="BA540" s="76">
        <f t="shared" si="635"/>
        <v>10</v>
      </c>
      <c r="BB540" s="76">
        <v>1</v>
      </c>
      <c r="BC540" s="67">
        <f t="shared" si="636"/>
        <v>1.51</v>
      </c>
      <c r="BD540" s="75">
        <f>BD539*BB540</f>
        <v>1.9918598392627201E+23</v>
      </c>
      <c r="BE540" s="75">
        <f t="shared" si="637"/>
        <v>1.2993300103478576E+26</v>
      </c>
      <c r="BF540" s="75">
        <f t="shared" si="638"/>
        <v>1.0209197968122586E+27</v>
      </c>
      <c r="BG540" s="75">
        <f t="shared" si="639"/>
        <v>7.0627452421849219E+33</v>
      </c>
      <c r="BH540" s="75">
        <f t="shared" si="640"/>
        <v>391577.59999999998</v>
      </c>
      <c r="BI540" s="106">
        <f t="shared" si="641"/>
        <v>7.8572786642474091</v>
      </c>
      <c r="BJ540" s="79">
        <f>BI540/(($C540/BC$3))</f>
        <v>0.8049179635694429</v>
      </c>
      <c r="BK540" s="76">
        <f t="shared" si="642"/>
        <v>382</v>
      </c>
      <c r="BL540" s="76">
        <f t="shared" si="643"/>
        <v>10</v>
      </c>
      <c r="BM540" s="76">
        <v>1</v>
      </c>
      <c r="BN540" s="67">
        <f t="shared" si="644"/>
        <v>1.76</v>
      </c>
      <c r="BO540" s="75">
        <f>BO539*BM540</f>
        <v>8.8527103967232E+20</v>
      </c>
      <c r="BP540" s="75">
        <f t="shared" si="645"/>
        <v>5.9518542539249413E+23</v>
      </c>
      <c r="BQ540" s="75">
        <f t="shared" si="646"/>
        <v>9.9699198907446806E+23</v>
      </c>
      <c r="BR540" s="75">
        <f t="shared" si="647"/>
        <v>7.0627452421849219E+33</v>
      </c>
      <c r="BS540" s="75">
        <f t="shared" si="648"/>
        <v>391577.59999999998</v>
      </c>
      <c r="BT540" s="106">
        <f t="shared" si="649"/>
        <v>1.675094762975762</v>
      </c>
      <c r="BU540" s="79">
        <f>BT540/(($C540/BN$3))</f>
        <v>0.20001131498218053</v>
      </c>
      <c r="BV540" s="76">
        <f t="shared" si="650"/>
        <v>327</v>
      </c>
      <c r="BW540" s="76">
        <f t="shared" si="651"/>
        <v>10</v>
      </c>
      <c r="BX540" s="76">
        <v>1</v>
      </c>
      <c r="BY540" s="67">
        <f t="shared" si="652"/>
        <v>2.0350000000000001</v>
      </c>
      <c r="BZ540" s="75">
        <f>BZ539*BX540</f>
        <v>2.459086221312E+17</v>
      </c>
      <c r="CA540" s="75">
        <f t="shared" si="653"/>
        <v>1.636386630540964E+20</v>
      </c>
      <c r="CB540" s="75">
        <f t="shared" si="654"/>
        <v>4.8681249466526584E+20</v>
      </c>
      <c r="CC540" s="75">
        <f t="shared" si="655"/>
        <v>7.0627452421849219E+33</v>
      </c>
      <c r="CD540" s="75">
        <f t="shared" si="656"/>
        <v>391577.59999999998</v>
      </c>
      <c r="CE540" s="106">
        <f t="shared" si="657"/>
        <v>2.9749234415605876</v>
      </c>
      <c r="CF540" s="79">
        <f>CE540/(($C540/BY$3))</f>
        <v>0.4107170423050065</v>
      </c>
      <c r="CG540" s="76">
        <f t="shared" si="658"/>
        <v>277</v>
      </c>
      <c r="CH540" s="76">
        <f t="shared" si="659"/>
        <v>10</v>
      </c>
      <c r="CI540" s="76">
        <v>1</v>
      </c>
      <c r="CJ540" s="67">
        <f t="shared" si="660"/>
        <v>2.2850000000000001</v>
      </c>
      <c r="CK540" s="75">
        <f>CK539*CI540</f>
        <v>72861813964800</v>
      </c>
      <c r="CL540" s="75">
        <f t="shared" si="661"/>
        <v>4.6117520839950336E+16</v>
      </c>
      <c r="CM540" s="75">
        <f t="shared" si="662"/>
        <v>4.7540282682154694E+17</v>
      </c>
      <c r="CN540" s="75">
        <f t="shared" si="663"/>
        <v>7.0627452421849219E+33</v>
      </c>
      <c r="CO540" s="75">
        <f t="shared" si="664"/>
        <v>391577.59999999998</v>
      </c>
      <c r="CP540" s="106">
        <f t="shared" si="665"/>
        <v>10.3085078764624</v>
      </c>
      <c r="CQ540" s="79">
        <f>CP540/(($C540/CJ$3))</f>
        <v>1.5980285276605555</v>
      </c>
      <c r="CR540" s="76">
        <f t="shared" si="666"/>
        <v>214</v>
      </c>
      <c r="CS540" s="76">
        <f t="shared" si="667"/>
        <v>10</v>
      </c>
      <c r="CT540" s="76">
        <v>1</v>
      </c>
      <c r="CU540" s="67">
        <f t="shared" si="668"/>
        <v>2.6</v>
      </c>
      <c r="CV540" s="75">
        <f>CV539*CT540</f>
        <v>26553139200</v>
      </c>
      <c r="CW540" s="75">
        <f t="shared" si="669"/>
        <v>14774166650880</v>
      </c>
      <c r="CX540" s="75">
        <f t="shared" si="670"/>
        <v>76574437352883.906</v>
      </c>
      <c r="CY540" s="75">
        <f t="shared" si="671"/>
        <v>7.0627452421849219E+33</v>
      </c>
      <c r="CZ540" s="75">
        <f t="shared" si="672"/>
        <v>391577.59999999998</v>
      </c>
      <c r="DA540" s="106">
        <f t="shared" si="673"/>
        <v>5.1829953703901719</v>
      </c>
      <c r="DB540" s="79">
        <f>DA540/(($C540/CU$3))</f>
        <v>0.91423256194127855</v>
      </c>
    </row>
    <row r="541" spans="1:106">
      <c r="A541" s="67">
        <v>8192</v>
      </c>
      <c r="B541" s="67">
        <f t="shared" si="601"/>
        <v>17.833333333333332</v>
      </c>
      <c r="C541" s="88">
        <f t="shared" si="675"/>
        <v>14.74</v>
      </c>
      <c r="D541" s="92"/>
      <c r="E541" s="70">
        <f t="shared" si="602"/>
        <v>1.6225927682921916E+32</v>
      </c>
      <c r="F541" s="67">
        <f t="shared" si="674"/>
        <v>107.00000000000004</v>
      </c>
      <c r="G541" s="71">
        <v>535</v>
      </c>
      <c r="H541" s="76">
        <f t="shared" si="603"/>
        <v>535</v>
      </c>
      <c r="I541" s="76">
        <f t="shared" si="604"/>
        <v>10</v>
      </c>
      <c r="J541" s="76">
        <v>1</v>
      </c>
      <c r="K541" s="67">
        <f t="shared" si="605"/>
        <v>1</v>
      </c>
      <c r="L541" s="75">
        <f>L540*J541</f>
        <v>1.7209669011229901E+29</v>
      </c>
      <c r="M541" s="75">
        <f t="shared" si="606"/>
        <v>9.2071729210079971E+31</v>
      </c>
      <c r="N541" s="75">
        <f t="shared" si="607"/>
        <v>1.6225927682921916E+33</v>
      </c>
      <c r="O541" s="75">
        <f t="shared" si="608"/>
        <v>8.1129638414609576E+33</v>
      </c>
      <c r="P541" s="75">
        <f t="shared" si="609"/>
        <v>391850.66666666663</v>
      </c>
      <c r="Q541" s="106">
        <f t="shared" si="676"/>
        <v>17.623137766750567</v>
      </c>
      <c r="R541" s="79">
        <f>Q541/(($C541/K$3))</f>
        <v>1.1955995771201198</v>
      </c>
      <c r="S541" s="76">
        <f t="shared" si="610"/>
        <v>525</v>
      </c>
      <c r="T541" s="76">
        <f t="shared" si="611"/>
        <v>10</v>
      </c>
      <c r="U541" s="76">
        <v>1</v>
      </c>
      <c r="V541" s="67">
        <f t="shared" si="612"/>
        <v>1.05</v>
      </c>
      <c r="W541" s="75">
        <f>W540*U541</f>
        <v>1.7209669011229901E+29</v>
      </c>
      <c r="X541" s="75">
        <f t="shared" si="613"/>
        <v>9.4868300424404837E+31</v>
      </c>
      <c r="Y541" s="75">
        <f t="shared" si="614"/>
        <v>4.0564819207304753E+32</v>
      </c>
      <c r="Z541" s="75">
        <f t="shared" si="615"/>
        <v>8.1129638414609576E+33</v>
      </c>
      <c r="AA541" s="75">
        <f t="shared" si="616"/>
        <v>391850.66666666663</v>
      </c>
      <c r="AB541" s="106">
        <f t="shared" si="617"/>
        <v>4.2759087098465054</v>
      </c>
      <c r="AC541" s="79">
        <f>AB541/(($C541/V$3))</f>
        <v>0.3045932255996493</v>
      </c>
      <c r="AD541" s="76">
        <f t="shared" si="618"/>
        <v>500</v>
      </c>
      <c r="AE541" s="76">
        <f t="shared" si="619"/>
        <v>10</v>
      </c>
      <c r="AF541" s="76">
        <v>16</v>
      </c>
      <c r="AG541" s="67">
        <f t="shared" si="620"/>
        <v>1.175</v>
      </c>
      <c r="AH541" s="75">
        <f>AH540*AF541</f>
        <v>1.1473112674153268E+28</v>
      </c>
      <c r="AI541" s="75">
        <f t="shared" si="621"/>
        <v>6.7404536960650451E+30</v>
      </c>
      <c r="AJ541" s="75">
        <f t="shared" si="622"/>
        <v>1.267650600228272E+31</v>
      </c>
      <c r="AK541" s="75">
        <f t="shared" si="623"/>
        <v>8.1129638414609576E+33</v>
      </c>
      <c r="AL541" s="75">
        <f t="shared" si="624"/>
        <v>391850.66666666663</v>
      </c>
      <c r="AM541" s="106">
        <f t="shared" si="625"/>
        <v>1.8806606459863429</v>
      </c>
      <c r="AN541" s="79">
        <f>AM541/(($C541/AG$3))</f>
        <v>0.14991697822482722</v>
      </c>
      <c r="AO541" s="76">
        <f t="shared" si="626"/>
        <v>470</v>
      </c>
      <c r="AP541" s="76">
        <f t="shared" si="627"/>
        <v>10</v>
      </c>
      <c r="AQ541" s="76">
        <v>1</v>
      </c>
      <c r="AR541" s="67">
        <f t="shared" si="628"/>
        <v>1.325</v>
      </c>
      <c r="AS541" s="75">
        <f>AS540*AQ541</f>
        <v>4.7804636142305282E+25</v>
      </c>
      <c r="AT541" s="75">
        <f t="shared" si="629"/>
        <v>2.9770337157620609E+28</v>
      </c>
      <c r="AU541" s="75">
        <f t="shared" si="630"/>
        <v>1.9807040628566704E+29</v>
      </c>
      <c r="AV541" s="75">
        <f t="shared" si="631"/>
        <v>8.1129638414609576E+33</v>
      </c>
      <c r="AW541" s="75">
        <f t="shared" si="632"/>
        <v>391850.66666666663</v>
      </c>
      <c r="AX541" s="106">
        <f t="shared" si="633"/>
        <v>6.6532805872158214</v>
      </c>
      <c r="AY541" s="79">
        <f>AX541/(($C541/AR$3))</f>
        <v>0.5980730514288306</v>
      </c>
      <c r="AZ541" s="76">
        <f t="shared" si="634"/>
        <v>433</v>
      </c>
      <c r="BA541" s="76">
        <f t="shared" si="635"/>
        <v>10</v>
      </c>
      <c r="BB541" s="76">
        <v>1</v>
      </c>
      <c r="BC541" s="67">
        <f t="shared" si="636"/>
        <v>1.51</v>
      </c>
      <c r="BD541" s="75">
        <f>BD540*BB541</f>
        <v>1.9918598392627201E+23</v>
      </c>
      <c r="BE541" s="75">
        <f t="shared" si="637"/>
        <v>1.3023377187051443E+26</v>
      </c>
      <c r="BF541" s="75">
        <f t="shared" si="638"/>
        <v>1.1727288911821488E+27</v>
      </c>
      <c r="BG541" s="75">
        <f t="shared" si="639"/>
        <v>8.1129638414609576E+33</v>
      </c>
      <c r="BH541" s="75">
        <f t="shared" si="640"/>
        <v>391850.66666666663</v>
      </c>
      <c r="BI541" s="106">
        <f t="shared" si="641"/>
        <v>9.0047986350893705</v>
      </c>
      <c r="BJ541" s="79">
        <f>BI541/(($C541/BC$3))</f>
        <v>0.92247258744809701</v>
      </c>
      <c r="BK541" s="76">
        <f t="shared" si="642"/>
        <v>383</v>
      </c>
      <c r="BL541" s="76">
        <f t="shared" si="643"/>
        <v>10</v>
      </c>
      <c r="BM541" s="76">
        <v>1</v>
      </c>
      <c r="BN541" s="67">
        <f t="shared" si="644"/>
        <v>1.76</v>
      </c>
      <c r="BO541" s="75">
        <f>BO540*BM541</f>
        <v>8.8527103967232E+20</v>
      </c>
      <c r="BP541" s="75">
        <f t="shared" si="645"/>
        <v>5.9674350242231754E+23</v>
      </c>
      <c r="BQ541" s="75">
        <f t="shared" si="646"/>
        <v>1.1452430577950634E+24</v>
      </c>
      <c r="BR541" s="75">
        <f t="shared" si="647"/>
        <v>8.1129638414609576E+33</v>
      </c>
      <c r="BS541" s="75">
        <f t="shared" si="648"/>
        <v>391850.66666666663</v>
      </c>
      <c r="BT541" s="106">
        <f t="shared" si="649"/>
        <v>1.9191546336847598</v>
      </c>
      <c r="BU541" s="79">
        <f>BT541/(($C541/BN$3))</f>
        <v>0.22915279208176237</v>
      </c>
      <c r="BV541" s="76">
        <f t="shared" si="650"/>
        <v>328</v>
      </c>
      <c r="BW541" s="76">
        <f t="shared" si="651"/>
        <v>10</v>
      </c>
      <c r="BX541" s="76">
        <v>1</v>
      </c>
      <c r="BY541" s="67">
        <f t="shared" si="652"/>
        <v>2.0350000000000001</v>
      </c>
      <c r="BZ541" s="75">
        <f>BZ540*BX541</f>
        <v>2.459086221312E+17</v>
      </c>
      <c r="CA541" s="75">
        <f t="shared" si="653"/>
        <v>1.6413908710013338E+20</v>
      </c>
      <c r="CB541" s="75">
        <f t="shared" si="654"/>
        <v>5.5920071181399373E+20</v>
      </c>
      <c r="CC541" s="75">
        <f t="shared" si="655"/>
        <v>8.1129638414609576E+33</v>
      </c>
      <c r="CD541" s="75">
        <f t="shared" si="656"/>
        <v>391850.66666666663</v>
      </c>
      <c r="CE541" s="106">
        <f t="shared" si="657"/>
        <v>3.4068710975153178</v>
      </c>
      <c r="CF541" s="79">
        <f>CE541/(($C541/BY$3))</f>
        <v>0.47035160674651777</v>
      </c>
      <c r="CG541" s="76">
        <f t="shared" si="658"/>
        <v>278</v>
      </c>
      <c r="CH541" s="76">
        <f t="shared" si="659"/>
        <v>10</v>
      </c>
      <c r="CI541" s="76">
        <v>1</v>
      </c>
      <c r="CJ541" s="67">
        <f t="shared" si="660"/>
        <v>2.2850000000000001</v>
      </c>
      <c r="CK541" s="75">
        <f>CK540*CI541</f>
        <v>72861813964800</v>
      </c>
      <c r="CL541" s="75">
        <f t="shared" si="661"/>
        <v>4.6284010084859904E+16</v>
      </c>
      <c r="CM541" s="75">
        <f t="shared" si="662"/>
        <v>5.4609444513085133E+17</v>
      </c>
      <c r="CN541" s="75">
        <f t="shared" si="663"/>
        <v>8.1129638414609576E+33</v>
      </c>
      <c r="CO541" s="75">
        <f t="shared" si="664"/>
        <v>391850.66666666663</v>
      </c>
      <c r="CP541" s="106">
        <f t="shared" si="665"/>
        <v>11.798771198295237</v>
      </c>
      <c r="CQ541" s="79">
        <f>CP541/(($C541/CJ$3))</f>
        <v>1.8290496735484816</v>
      </c>
      <c r="CR541" s="76">
        <f t="shared" si="666"/>
        <v>215</v>
      </c>
      <c r="CS541" s="76">
        <f t="shared" si="667"/>
        <v>10</v>
      </c>
      <c r="CT541" s="76">
        <v>1</v>
      </c>
      <c r="CU541" s="67">
        <f t="shared" si="668"/>
        <v>2.6</v>
      </c>
      <c r="CV541" s="75">
        <f>CV540*CT541</f>
        <v>26553139200</v>
      </c>
      <c r="CW541" s="75">
        <f t="shared" si="669"/>
        <v>14843204812800</v>
      </c>
      <c r="CX541" s="75">
        <f t="shared" si="670"/>
        <v>87960930222081.266</v>
      </c>
      <c r="CY541" s="75">
        <f t="shared" si="671"/>
        <v>8.1129638414609576E+33</v>
      </c>
      <c r="CZ541" s="75">
        <f t="shared" si="672"/>
        <v>391850.66666666663</v>
      </c>
      <c r="DA541" s="106">
        <f t="shared" si="673"/>
        <v>5.9260066361294417</v>
      </c>
      <c r="DB541" s="79">
        <f>DA541/(($C541/CU$3))</f>
        <v>1.0452928937541754</v>
      </c>
    </row>
    <row r="542" spans="1:106">
      <c r="A542" s="67">
        <v>8192</v>
      </c>
      <c r="B542" s="67">
        <f t="shared" si="601"/>
        <v>17.866666666666667</v>
      </c>
      <c r="C542" s="88">
        <f t="shared" si="675"/>
        <v>14.74</v>
      </c>
      <c r="D542" s="92"/>
      <c r="E542" s="70">
        <f t="shared" si="602"/>
        <v>1.8638696437673255E+32</v>
      </c>
      <c r="F542" s="67">
        <f t="shared" si="674"/>
        <v>107.20000000000006</v>
      </c>
      <c r="G542" s="71">
        <v>536</v>
      </c>
      <c r="H542" s="76">
        <f t="shared" si="603"/>
        <v>536</v>
      </c>
      <c r="I542" s="76">
        <f t="shared" si="604"/>
        <v>10</v>
      </c>
      <c r="J542" s="76">
        <v>1</v>
      </c>
      <c r="K542" s="67">
        <f t="shared" si="605"/>
        <v>1</v>
      </c>
      <c r="L542" s="75">
        <f>L541*J542</f>
        <v>1.7209669011229901E+29</v>
      </c>
      <c r="M542" s="75">
        <f t="shared" si="606"/>
        <v>9.2243825900192274E+31</v>
      </c>
      <c r="N542" s="75">
        <f t="shared" si="607"/>
        <v>1.8638696437673255E+33</v>
      </c>
      <c r="O542" s="75">
        <f t="shared" si="608"/>
        <v>9.3193482188366273E+33</v>
      </c>
      <c r="P542" s="75">
        <f t="shared" si="609"/>
        <v>392123.73333333334</v>
      </c>
      <c r="Q542" s="106">
        <f t="shared" si="676"/>
        <v>20.205901322696985</v>
      </c>
      <c r="R542" s="79">
        <f>Q542/(($C542/K$3))</f>
        <v>1.3708209852575972</v>
      </c>
      <c r="S542" s="76">
        <f t="shared" si="610"/>
        <v>526</v>
      </c>
      <c r="T542" s="76">
        <f t="shared" si="611"/>
        <v>10</v>
      </c>
      <c r="U542" s="76">
        <v>1</v>
      </c>
      <c r="V542" s="67">
        <f t="shared" si="612"/>
        <v>1.05</v>
      </c>
      <c r="W542" s="75">
        <f>W541*U542</f>
        <v>1.7209669011229901E+29</v>
      </c>
      <c r="X542" s="75">
        <f t="shared" si="613"/>
        <v>9.5049001949022735E+31</v>
      </c>
      <c r="Y542" s="75">
        <f t="shared" si="614"/>
        <v>4.65967410941831E+32</v>
      </c>
      <c r="Z542" s="75">
        <f t="shared" si="615"/>
        <v>9.3193482188366273E+33</v>
      </c>
      <c r="AA542" s="75">
        <f t="shared" si="616"/>
        <v>392123.73333333334</v>
      </c>
      <c r="AB542" s="106">
        <f t="shared" si="617"/>
        <v>4.9023914127130075</v>
      </c>
      <c r="AC542" s="79">
        <f>AB542/(($C542/V$3))</f>
        <v>0.34922055517969186</v>
      </c>
      <c r="AD542" s="76">
        <f t="shared" si="618"/>
        <v>501</v>
      </c>
      <c r="AE542" s="76">
        <f t="shared" si="619"/>
        <v>10</v>
      </c>
      <c r="AF542" s="76">
        <v>1</v>
      </c>
      <c r="AG542" s="67">
        <f t="shared" si="620"/>
        <v>1.175</v>
      </c>
      <c r="AH542" s="75">
        <f>AH541*AF542</f>
        <v>1.1473112674153268E+28</v>
      </c>
      <c r="AI542" s="75">
        <f t="shared" si="621"/>
        <v>6.7539346034571754E+30</v>
      </c>
      <c r="AJ542" s="75">
        <f t="shared" si="622"/>
        <v>1.4561481591932196E+31</v>
      </c>
      <c r="AK542" s="75">
        <f t="shared" si="623"/>
        <v>9.3193482188366273E+33</v>
      </c>
      <c r="AL542" s="75">
        <f t="shared" si="624"/>
        <v>392123.73333333334</v>
      </c>
      <c r="AM542" s="106">
        <f t="shared" si="625"/>
        <v>2.1559997907706312</v>
      </c>
      <c r="AN542" s="79">
        <f>AM542/(($C542/AG$3))</f>
        <v>0.17186565496305914</v>
      </c>
      <c r="AO542" s="76">
        <f t="shared" si="626"/>
        <v>471</v>
      </c>
      <c r="AP542" s="76">
        <f t="shared" si="627"/>
        <v>10</v>
      </c>
      <c r="AQ542" s="76">
        <v>1</v>
      </c>
      <c r="AR542" s="67">
        <f t="shared" si="628"/>
        <v>1.325</v>
      </c>
      <c r="AS542" s="75">
        <f>AS541*AQ542</f>
        <v>4.7804636142305282E+25</v>
      </c>
      <c r="AT542" s="75">
        <f t="shared" si="629"/>
        <v>2.983367830050917E+28</v>
      </c>
      <c r="AU542" s="75">
        <f t="shared" si="630"/>
        <v>2.2752314987394018E+29</v>
      </c>
      <c r="AV542" s="75">
        <f t="shared" si="631"/>
        <v>9.3193482188366273E+33</v>
      </c>
      <c r="AW542" s="75">
        <f t="shared" si="632"/>
        <v>392123.73333333334</v>
      </c>
      <c r="AX542" s="106">
        <f t="shared" si="633"/>
        <v>7.6263861124378032</v>
      </c>
      <c r="AY542" s="79">
        <f>AX542/(($C542/AR$3))</f>
        <v>0.68554691987653249</v>
      </c>
      <c r="AZ542" s="76">
        <f t="shared" si="634"/>
        <v>434</v>
      </c>
      <c r="BA542" s="76">
        <f t="shared" si="635"/>
        <v>10</v>
      </c>
      <c r="BB542" s="76">
        <v>1</v>
      </c>
      <c r="BC542" s="67">
        <f t="shared" si="636"/>
        <v>1.51</v>
      </c>
      <c r="BD542" s="75">
        <f>BD541*BB542</f>
        <v>1.9918598392627201E+23</v>
      </c>
      <c r="BE542" s="75">
        <f t="shared" si="637"/>
        <v>1.3053454270624311E+26</v>
      </c>
      <c r="BF542" s="75">
        <f t="shared" si="638"/>
        <v>1.3471117481584313E+27</v>
      </c>
      <c r="BG542" s="75">
        <f t="shared" si="639"/>
        <v>9.3193482188366273E+33</v>
      </c>
      <c r="BH542" s="75">
        <f t="shared" si="640"/>
        <v>392123.73333333334</v>
      </c>
      <c r="BI542" s="106">
        <f t="shared" si="641"/>
        <v>10.319963744692405</v>
      </c>
      <c r="BJ542" s="79">
        <f>BI542/(($C542/BC$3))</f>
        <v>1.0572011705892492</v>
      </c>
      <c r="BK542" s="76">
        <f t="shared" si="642"/>
        <v>384</v>
      </c>
      <c r="BL542" s="76">
        <f t="shared" si="643"/>
        <v>10</v>
      </c>
      <c r="BM542" s="76">
        <v>1</v>
      </c>
      <c r="BN542" s="67">
        <f t="shared" si="644"/>
        <v>1.76</v>
      </c>
      <c r="BO542" s="75">
        <f>BO541*BM542</f>
        <v>8.8527103967232E+20</v>
      </c>
      <c r="BP542" s="75">
        <f t="shared" si="645"/>
        <v>5.9830157945214075E+23</v>
      </c>
      <c r="BQ542" s="75">
        <f t="shared" si="646"/>
        <v>1.3155388165609638E+24</v>
      </c>
      <c r="BR542" s="75">
        <f t="shared" si="647"/>
        <v>9.3193482188366273E+33</v>
      </c>
      <c r="BS542" s="75">
        <f t="shared" si="648"/>
        <v>392123.73333333334</v>
      </c>
      <c r="BT542" s="106">
        <f t="shared" si="649"/>
        <v>2.1987888077540938</v>
      </c>
      <c r="BU542" s="79">
        <f>BT542/(($C542/BN$3))</f>
        <v>0.26254194719451868</v>
      </c>
      <c r="BV542" s="76">
        <f t="shared" si="650"/>
        <v>329</v>
      </c>
      <c r="BW542" s="76">
        <f t="shared" si="651"/>
        <v>10</v>
      </c>
      <c r="BX542" s="76">
        <v>1</v>
      </c>
      <c r="BY542" s="67">
        <f t="shared" si="652"/>
        <v>2.0350000000000001</v>
      </c>
      <c r="BZ542" s="75">
        <f>BZ541*BX542</f>
        <v>2.459086221312E+17</v>
      </c>
      <c r="CA542" s="75">
        <f t="shared" si="653"/>
        <v>1.6463951114617038E+20</v>
      </c>
      <c r="CB542" s="75">
        <f t="shared" si="654"/>
        <v>6.4235293777390574E+20</v>
      </c>
      <c r="CC542" s="75">
        <f t="shared" si="655"/>
        <v>9.3193482188366273E+33</v>
      </c>
      <c r="CD542" s="75">
        <f t="shared" si="656"/>
        <v>392123.73333333334</v>
      </c>
      <c r="CE542" s="106">
        <f t="shared" si="657"/>
        <v>3.9015721882435099</v>
      </c>
      <c r="CF542" s="79">
        <f>CE542/(($C542/BY$3))</f>
        <v>0.5386498916604846</v>
      </c>
      <c r="CG542" s="76">
        <f t="shared" si="658"/>
        <v>279</v>
      </c>
      <c r="CH542" s="76">
        <f t="shared" si="659"/>
        <v>10</v>
      </c>
      <c r="CI542" s="76">
        <v>1</v>
      </c>
      <c r="CJ542" s="67">
        <f t="shared" si="660"/>
        <v>2.2850000000000001</v>
      </c>
      <c r="CK542" s="75">
        <f>CK541*CI542</f>
        <v>72861813964800</v>
      </c>
      <c r="CL542" s="75">
        <f t="shared" si="661"/>
        <v>4.6450499329769472E+16</v>
      </c>
      <c r="CM542" s="75">
        <f t="shared" si="662"/>
        <v>6.2729779079482765E+17</v>
      </c>
      <c r="CN542" s="75">
        <f t="shared" si="663"/>
        <v>9.3193482188366273E+33</v>
      </c>
      <c r="CO542" s="75">
        <f t="shared" si="664"/>
        <v>392123.73333333334</v>
      </c>
      <c r="CP542" s="106">
        <f t="shared" si="665"/>
        <v>13.50465118450947</v>
      </c>
      <c r="CQ542" s="79">
        <f>CP542/(($C542/CJ$3))</f>
        <v>2.0934957908143921</v>
      </c>
      <c r="CR542" s="76">
        <f t="shared" si="666"/>
        <v>216</v>
      </c>
      <c r="CS542" s="76">
        <f t="shared" si="667"/>
        <v>10</v>
      </c>
      <c r="CT542" s="76">
        <v>1</v>
      </c>
      <c r="CU542" s="67">
        <f t="shared" si="668"/>
        <v>2.6</v>
      </c>
      <c r="CV542" s="75">
        <f>CV541*CT542</f>
        <v>26553139200</v>
      </c>
      <c r="CW542" s="75">
        <f t="shared" si="669"/>
        <v>14912242974720</v>
      </c>
      <c r="CX542" s="75">
        <f t="shared" si="670"/>
        <v>101040575850113.73</v>
      </c>
      <c r="CY542" s="75">
        <f t="shared" si="671"/>
        <v>9.3193482188366273E+33</v>
      </c>
      <c r="CZ542" s="75">
        <f t="shared" si="672"/>
        <v>392123.73333333334</v>
      </c>
      <c r="DA542" s="106">
        <f t="shared" si="673"/>
        <v>6.7756792872408873</v>
      </c>
      <c r="DB542" s="79">
        <f>DA542/(($C542/CU$3))</f>
        <v>1.1951673098253939</v>
      </c>
    </row>
    <row r="543" spans="1:106">
      <c r="A543" s="67">
        <v>8192</v>
      </c>
      <c r="B543" s="67">
        <f t="shared" si="601"/>
        <v>17.899999999999999</v>
      </c>
      <c r="C543" s="88">
        <f t="shared" si="675"/>
        <v>14.74</v>
      </c>
      <c r="D543" s="92"/>
      <c r="E543" s="70">
        <f t="shared" si="602"/>
        <v>2.1410239937244372E+32</v>
      </c>
      <c r="F543" s="67">
        <f t="shared" si="674"/>
        <v>107.40000000000005</v>
      </c>
      <c r="G543" s="71">
        <v>537</v>
      </c>
      <c r="H543" s="76">
        <f t="shared" si="603"/>
        <v>537</v>
      </c>
      <c r="I543" s="76">
        <f t="shared" si="604"/>
        <v>10</v>
      </c>
      <c r="J543" s="76">
        <v>1</v>
      </c>
      <c r="K543" s="67">
        <f t="shared" si="605"/>
        <v>1</v>
      </c>
      <c r="L543" s="75">
        <f>L542*J543</f>
        <v>1.7209669011229901E+29</v>
      </c>
      <c r="M543" s="75">
        <f t="shared" si="606"/>
        <v>9.2415922590304578E+31</v>
      </c>
      <c r="N543" s="75">
        <f t="shared" si="607"/>
        <v>2.141023993724437E+33</v>
      </c>
      <c r="O543" s="75">
        <f t="shared" si="608"/>
        <v>1.0705119968622185E+34</v>
      </c>
      <c r="P543" s="75">
        <f t="shared" si="609"/>
        <v>392396.79999999999</v>
      </c>
      <c r="Q543" s="106">
        <f t="shared" si="676"/>
        <v>23.167263104821867</v>
      </c>
      <c r="R543" s="79">
        <f>Q543/(($C543/K$3))</f>
        <v>1.5717274833664767</v>
      </c>
      <c r="S543" s="76">
        <f t="shared" si="610"/>
        <v>527</v>
      </c>
      <c r="T543" s="76">
        <f t="shared" si="611"/>
        <v>10</v>
      </c>
      <c r="U543" s="76">
        <v>1</v>
      </c>
      <c r="V543" s="67">
        <f t="shared" si="612"/>
        <v>1.05</v>
      </c>
      <c r="W543" s="75">
        <f>W542*U543</f>
        <v>1.7209669011229901E+29</v>
      </c>
      <c r="X543" s="75">
        <f t="shared" si="613"/>
        <v>9.5229703473640669E+31</v>
      </c>
      <c r="Y543" s="75">
        <f t="shared" si="614"/>
        <v>5.3525599843110875E+32</v>
      </c>
      <c r="Z543" s="75">
        <f t="shared" si="615"/>
        <v>1.0705119968622185E+34</v>
      </c>
      <c r="AA543" s="75">
        <f t="shared" si="616"/>
        <v>392396.79999999999</v>
      </c>
      <c r="AB543" s="106">
        <f t="shared" si="617"/>
        <v>5.6206832417499459</v>
      </c>
      <c r="AC543" s="79">
        <f>AB543/(($C543/V$3))</f>
        <v>0.40038788357106125</v>
      </c>
      <c r="AD543" s="76">
        <f t="shared" si="618"/>
        <v>502</v>
      </c>
      <c r="AE543" s="76">
        <f t="shared" si="619"/>
        <v>10</v>
      </c>
      <c r="AF543" s="76">
        <v>1</v>
      </c>
      <c r="AG543" s="67">
        <f t="shared" si="620"/>
        <v>1.175</v>
      </c>
      <c r="AH543" s="75">
        <f>AH542*AF543</f>
        <v>1.1473112674153268E+28</v>
      </c>
      <c r="AI543" s="75">
        <f t="shared" si="621"/>
        <v>6.7674155108493057E+30</v>
      </c>
      <c r="AJ543" s="75">
        <f t="shared" si="622"/>
        <v>1.6726749950972124E+31</v>
      </c>
      <c r="AK543" s="75">
        <f t="shared" si="623"/>
        <v>1.0705119968622185E+34</v>
      </c>
      <c r="AL543" s="75">
        <f t="shared" si="624"/>
        <v>392396.79999999999</v>
      </c>
      <c r="AM543" s="106">
        <f t="shared" si="625"/>
        <v>2.4716599600181679</v>
      </c>
      <c r="AN543" s="79">
        <f>AM543/(($C543/AG$3))</f>
        <v>0.19702852462831394</v>
      </c>
      <c r="AO543" s="76">
        <f t="shared" si="626"/>
        <v>472</v>
      </c>
      <c r="AP543" s="76">
        <f t="shared" si="627"/>
        <v>10</v>
      </c>
      <c r="AQ543" s="76">
        <v>1</v>
      </c>
      <c r="AR543" s="67">
        <f t="shared" si="628"/>
        <v>1.325</v>
      </c>
      <c r="AS543" s="75">
        <f>AS542*AQ543</f>
        <v>4.7804636142305282E+25</v>
      </c>
      <c r="AT543" s="75">
        <f t="shared" si="629"/>
        <v>2.9897019443397722E+28</v>
      </c>
      <c r="AU543" s="75">
        <f t="shared" si="630"/>
        <v>2.613554679839389E+29</v>
      </c>
      <c r="AV543" s="75">
        <f t="shared" si="631"/>
        <v>1.0705119968622185E+34</v>
      </c>
      <c r="AW543" s="75">
        <f t="shared" si="632"/>
        <v>392396.79999999999</v>
      </c>
      <c r="AX543" s="106">
        <f t="shared" si="633"/>
        <v>8.7418569760356188</v>
      </c>
      <c r="AY543" s="79">
        <f>AX543/(($C543/AR$3))</f>
        <v>0.78581821528135654</v>
      </c>
      <c r="AZ543" s="76">
        <f t="shared" si="634"/>
        <v>435</v>
      </c>
      <c r="BA543" s="76">
        <f t="shared" si="635"/>
        <v>10</v>
      </c>
      <c r="BB543" s="76">
        <v>1</v>
      </c>
      <c r="BC543" s="67">
        <f t="shared" si="636"/>
        <v>1.51</v>
      </c>
      <c r="BD543" s="75">
        <f>BD542*BB543</f>
        <v>1.9918598392627201E+23</v>
      </c>
      <c r="BE543" s="75">
        <f t="shared" si="637"/>
        <v>1.3083531354197178E+26</v>
      </c>
      <c r="BF543" s="75">
        <f t="shared" si="638"/>
        <v>1.5474250491067704E+27</v>
      </c>
      <c r="BG543" s="75">
        <f t="shared" si="639"/>
        <v>1.0705119968622185E+34</v>
      </c>
      <c r="BH543" s="75">
        <f t="shared" si="640"/>
        <v>392396.79999999999</v>
      </c>
      <c r="BI543" s="106">
        <f t="shared" si="641"/>
        <v>11.827273594680985</v>
      </c>
      <c r="BJ543" s="79">
        <f>BI543/(($C543/BC$3))</f>
        <v>1.2116135093601281</v>
      </c>
      <c r="BK543" s="76">
        <f t="shared" si="642"/>
        <v>385</v>
      </c>
      <c r="BL543" s="76">
        <f t="shared" si="643"/>
        <v>10</v>
      </c>
      <c r="BM543" s="76">
        <v>1</v>
      </c>
      <c r="BN543" s="67">
        <f t="shared" si="644"/>
        <v>1.76</v>
      </c>
      <c r="BO543" s="75">
        <f>BO542*BM543</f>
        <v>8.8527103967232E+20</v>
      </c>
      <c r="BP543" s="75">
        <f t="shared" si="645"/>
        <v>5.9985965648196402E+23</v>
      </c>
      <c r="BQ543" s="75">
        <f t="shared" si="646"/>
        <v>1.5111572745183254E+24</v>
      </c>
      <c r="BR543" s="75">
        <f t="shared" si="647"/>
        <v>1.0705119968622185E+34</v>
      </c>
      <c r="BS543" s="75">
        <f t="shared" si="648"/>
        <v>392396.79999999999</v>
      </c>
      <c r="BT543" s="106">
        <f t="shared" si="649"/>
        <v>2.5191847096050899</v>
      </c>
      <c r="BU543" s="79">
        <f>BT543/(($C543/BN$3))</f>
        <v>0.30079817428120476</v>
      </c>
      <c r="BV543" s="76">
        <f t="shared" si="650"/>
        <v>330</v>
      </c>
      <c r="BW543" s="76">
        <f t="shared" si="651"/>
        <v>10</v>
      </c>
      <c r="BX543" s="76">
        <v>1</v>
      </c>
      <c r="BY543" s="67">
        <f t="shared" si="652"/>
        <v>2.0350000000000001</v>
      </c>
      <c r="BZ543" s="75">
        <f>BZ542*BX543</f>
        <v>2.459086221312E+17</v>
      </c>
      <c r="CA543" s="75">
        <f t="shared" si="653"/>
        <v>1.6513993519220736E+20</v>
      </c>
      <c r="CB543" s="75">
        <f t="shared" si="654"/>
        <v>7.3786976294839832E+20</v>
      </c>
      <c r="CC543" s="75">
        <f t="shared" si="655"/>
        <v>1.0705119968622185E+34</v>
      </c>
      <c r="CD543" s="75">
        <f t="shared" si="656"/>
        <v>392396.79999999999</v>
      </c>
      <c r="CE543" s="106">
        <f t="shared" si="657"/>
        <v>4.4681485558873888</v>
      </c>
      <c r="CF543" s="79">
        <f>CE543/(($C543/BY$3))</f>
        <v>0.61687125585012459</v>
      </c>
      <c r="CG543" s="76">
        <f t="shared" si="658"/>
        <v>280</v>
      </c>
      <c r="CH543" s="76">
        <f t="shared" si="659"/>
        <v>10</v>
      </c>
      <c r="CI543" s="76">
        <v>15</v>
      </c>
      <c r="CJ543" s="67">
        <f t="shared" si="660"/>
        <v>2.2850000000000001</v>
      </c>
      <c r="CK543" s="75">
        <f>CK542*CI543</f>
        <v>1092927209472000</v>
      </c>
      <c r="CL543" s="75">
        <f t="shared" si="661"/>
        <v>6.992548286201856E+17</v>
      </c>
      <c r="CM543" s="75">
        <f t="shared" si="662"/>
        <v>7.205759403792928E+17</v>
      </c>
      <c r="CN543" s="75">
        <f t="shared" si="663"/>
        <v>1.0705119968622185E+34</v>
      </c>
      <c r="CO543" s="75">
        <f t="shared" si="664"/>
        <v>392396.79999999999</v>
      </c>
      <c r="CP543" s="106">
        <f t="shared" si="665"/>
        <v>1.0304911898873539</v>
      </c>
      <c r="CQ543" s="79">
        <f>CP543/(($C543/CJ$3))</f>
        <v>0.15974710779461357</v>
      </c>
      <c r="CR543" s="76">
        <f t="shared" si="666"/>
        <v>217</v>
      </c>
      <c r="CS543" s="76">
        <f t="shared" si="667"/>
        <v>10</v>
      </c>
      <c r="CT543" s="76">
        <v>1</v>
      </c>
      <c r="CU543" s="67">
        <f t="shared" si="668"/>
        <v>2.6</v>
      </c>
      <c r="CV543" s="75">
        <f>CV542*CT543</f>
        <v>26553139200</v>
      </c>
      <c r="CW543" s="75">
        <f t="shared" si="669"/>
        <v>14981281136640</v>
      </c>
      <c r="CX543" s="75">
        <f t="shared" si="670"/>
        <v>116065143266978.83</v>
      </c>
      <c r="CY543" s="75">
        <f t="shared" si="671"/>
        <v>1.0705119968622185E+34</v>
      </c>
      <c r="CZ543" s="75">
        <f t="shared" si="672"/>
        <v>392396.79999999999</v>
      </c>
      <c r="DA543" s="106">
        <f t="shared" si="673"/>
        <v>7.7473443164427458</v>
      </c>
      <c r="DB543" s="79">
        <f>DA543/(($C543/CU$3))</f>
        <v>1.3665600558175806</v>
      </c>
    </row>
    <row r="544" spans="1:106">
      <c r="A544" s="67">
        <v>8192</v>
      </c>
      <c r="B544" s="67">
        <f t="shared" si="601"/>
        <v>17.933333333333334</v>
      </c>
      <c r="C544" s="88">
        <f t="shared" si="675"/>
        <v>14.74</v>
      </c>
      <c r="D544" s="92"/>
      <c r="E544" s="70">
        <f t="shared" si="602"/>
        <v>2.4593907396004425E+32</v>
      </c>
      <c r="F544" s="67">
        <f t="shared" si="674"/>
        <v>107.60000000000007</v>
      </c>
      <c r="G544" s="71">
        <v>538</v>
      </c>
      <c r="H544" s="76">
        <f t="shared" si="603"/>
        <v>538</v>
      </c>
      <c r="I544" s="76">
        <f t="shared" si="604"/>
        <v>10</v>
      </c>
      <c r="J544" s="76">
        <v>1</v>
      </c>
      <c r="K544" s="67">
        <f t="shared" si="605"/>
        <v>1</v>
      </c>
      <c r="L544" s="75">
        <f>L543*J544</f>
        <v>1.7209669011229901E+29</v>
      </c>
      <c r="M544" s="75">
        <f t="shared" si="606"/>
        <v>9.2588019280416864E+31</v>
      </c>
      <c r="N544" s="75">
        <f t="shared" si="607"/>
        <v>2.4593907396004425E+33</v>
      </c>
      <c r="O544" s="75">
        <f t="shared" si="608"/>
        <v>1.2296953698002211E+34</v>
      </c>
      <c r="P544" s="75">
        <f t="shared" si="609"/>
        <v>392669.8666666667</v>
      </c>
      <c r="Q544" s="106">
        <f t="shared" si="676"/>
        <v>26.562731968072505</v>
      </c>
      <c r="R544" s="79">
        <f>Q544/(($C544/K$3))</f>
        <v>1.8020849367756109</v>
      </c>
      <c r="S544" s="76">
        <f t="shared" si="610"/>
        <v>528</v>
      </c>
      <c r="T544" s="76">
        <f t="shared" si="611"/>
        <v>10</v>
      </c>
      <c r="U544" s="76">
        <v>1</v>
      </c>
      <c r="V544" s="67">
        <f t="shared" si="612"/>
        <v>1.05</v>
      </c>
      <c r="W544" s="75">
        <f>W543*U544</f>
        <v>1.7209669011229901E+29</v>
      </c>
      <c r="X544" s="75">
        <f t="shared" si="613"/>
        <v>9.5410404998258585E+31</v>
      </c>
      <c r="Y544" s="75">
        <f t="shared" si="614"/>
        <v>6.1484768490011026E+32</v>
      </c>
      <c r="Z544" s="75">
        <f t="shared" si="615"/>
        <v>1.2296953698002211E+34</v>
      </c>
      <c r="AA544" s="75">
        <f t="shared" si="616"/>
        <v>392669.8666666667</v>
      </c>
      <c r="AB544" s="106">
        <f t="shared" si="617"/>
        <v>6.4442414316481766</v>
      </c>
      <c r="AC544" s="79">
        <f>AB544/(($C544/V$3))</f>
        <v>0.45905383332636268</v>
      </c>
      <c r="AD544" s="76">
        <f t="shared" si="618"/>
        <v>503</v>
      </c>
      <c r="AE544" s="76">
        <f t="shared" si="619"/>
        <v>10</v>
      </c>
      <c r="AF544" s="76">
        <v>1</v>
      </c>
      <c r="AG544" s="67">
        <f t="shared" si="620"/>
        <v>1.175</v>
      </c>
      <c r="AH544" s="75">
        <f>AH543*AF544</f>
        <v>1.1473112674153268E+28</v>
      </c>
      <c r="AI544" s="75">
        <f t="shared" si="621"/>
        <v>6.7808964182414359E+30</v>
      </c>
      <c r="AJ544" s="75">
        <f t="shared" si="622"/>
        <v>1.9213990153128423E+31</v>
      </c>
      <c r="AK544" s="75">
        <f t="shared" si="623"/>
        <v>1.2296953698002211E+34</v>
      </c>
      <c r="AL544" s="75">
        <f t="shared" si="624"/>
        <v>392669.8666666667</v>
      </c>
      <c r="AM544" s="106">
        <f t="shared" si="625"/>
        <v>2.8335472138227114</v>
      </c>
      <c r="AN544" s="79">
        <f>AM544/(($C544/AG$3))</f>
        <v>0.22587638916157979</v>
      </c>
      <c r="AO544" s="76">
        <f t="shared" si="626"/>
        <v>473</v>
      </c>
      <c r="AP544" s="76">
        <f t="shared" si="627"/>
        <v>10</v>
      </c>
      <c r="AQ544" s="76">
        <v>1</v>
      </c>
      <c r="AR544" s="67">
        <f t="shared" si="628"/>
        <v>1.325</v>
      </c>
      <c r="AS544" s="75">
        <f>AS543*AQ544</f>
        <v>4.7804636142305282E+25</v>
      </c>
      <c r="AT544" s="75">
        <f t="shared" si="629"/>
        <v>2.9960360586286274E+28</v>
      </c>
      <c r="AU544" s="75">
        <f t="shared" si="630"/>
        <v>3.0021859614263101E+29</v>
      </c>
      <c r="AV544" s="75">
        <f t="shared" si="631"/>
        <v>1.2296953698002211E+34</v>
      </c>
      <c r="AW544" s="75">
        <f t="shared" si="632"/>
        <v>392669.8666666667</v>
      </c>
      <c r="AX544" s="106">
        <f t="shared" si="633"/>
        <v>10.020526798333988</v>
      </c>
      <c r="AY544" s="79">
        <f>AX544/(($C544/AR$3))</f>
        <v>0.90075970202120303</v>
      </c>
      <c r="AZ544" s="76">
        <f t="shared" si="634"/>
        <v>436</v>
      </c>
      <c r="BA544" s="76">
        <f t="shared" si="635"/>
        <v>10</v>
      </c>
      <c r="BB544" s="76">
        <v>1</v>
      </c>
      <c r="BC544" s="67">
        <f t="shared" si="636"/>
        <v>1.51</v>
      </c>
      <c r="BD544" s="75">
        <f>BD543*BB544</f>
        <v>1.9918598392627201E+23</v>
      </c>
      <c r="BE544" s="75">
        <f t="shared" si="637"/>
        <v>1.3113608437770043E+26</v>
      </c>
      <c r="BF544" s="75">
        <f t="shared" si="638"/>
        <v>1.7775246083901533E+27</v>
      </c>
      <c r="BG544" s="75">
        <f t="shared" si="639"/>
        <v>1.2296953698002211E+34</v>
      </c>
      <c r="BH544" s="75">
        <f t="shared" si="640"/>
        <v>392669.8666666667</v>
      </c>
      <c r="BI544" s="106">
        <f t="shared" si="641"/>
        <v>13.554809241295446</v>
      </c>
      <c r="BJ544" s="79">
        <f>BI544/(($C544/BC$3))</f>
        <v>1.3885862926971591</v>
      </c>
      <c r="BK544" s="76">
        <f t="shared" si="642"/>
        <v>386</v>
      </c>
      <c r="BL544" s="76">
        <f t="shared" si="643"/>
        <v>10</v>
      </c>
      <c r="BM544" s="76">
        <v>1</v>
      </c>
      <c r="BN544" s="67">
        <f t="shared" si="644"/>
        <v>1.76</v>
      </c>
      <c r="BO544" s="75">
        <f>BO543*BM544</f>
        <v>8.8527103967232E+20</v>
      </c>
      <c r="BP544" s="75">
        <f t="shared" si="645"/>
        <v>6.0141773351178737E+23</v>
      </c>
      <c r="BQ544" s="75">
        <f t="shared" si="646"/>
        <v>1.7358638753810031E+24</v>
      </c>
      <c r="BR544" s="75">
        <f t="shared" si="647"/>
        <v>1.2296953698002211E+34</v>
      </c>
      <c r="BS544" s="75">
        <f t="shared" si="648"/>
        <v>392669.8666666667</v>
      </c>
      <c r="BT544" s="106">
        <f t="shared" si="649"/>
        <v>2.8862864838470572</v>
      </c>
      <c r="BU544" s="79">
        <f>BT544/(($C544/BN$3))</f>
        <v>0.34463122195188745</v>
      </c>
      <c r="BV544" s="76">
        <f t="shared" si="650"/>
        <v>331</v>
      </c>
      <c r="BW544" s="76">
        <f t="shared" si="651"/>
        <v>10</v>
      </c>
      <c r="BX544" s="76">
        <v>1</v>
      </c>
      <c r="BY544" s="67">
        <f t="shared" si="652"/>
        <v>2.0350000000000001</v>
      </c>
      <c r="BZ544" s="75">
        <f>BZ543*BX544</f>
        <v>2.459086221312E+17</v>
      </c>
      <c r="CA544" s="75">
        <f t="shared" si="653"/>
        <v>1.6564035923824437E+20</v>
      </c>
      <c r="CB544" s="75">
        <f t="shared" si="654"/>
        <v>8.475897829008773E+20</v>
      </c>
      <c r="CC544" s="75">
        <f t="shared" si="655"/>
        <v>1.2296953698002211E+34</v>
      </c>
      <c r="CD544" s="75">
        <f t="shared" si="656"/>
        <v>392669.8666666667</v>
      </c>
      <c r="CE544" s="106">
        <f t="shared" si="657"/>
        <v>5.1170486878851138</v>
      </c>
      <c r="CF544" s="79">
        <f>CE544/(($C544/BY$3))</f>
        <v>0.70645821437219858</v>
      </c>
      <c r="CG544" s="76">
        <f t="shared" si="658"/>
        <v>281</v>
      </c>
      <c r="CH544" s="76">
        <f t="shared" si="659"/>
        <v>10</v>
      </c>
      <c r="CI544" s="76">
        <v>1</v>
      </c>
      <c r="CJ544" s="67">
        <f t="shared" si="660"/>
        <v>2.2850000000000001</v>
      </c>
      <c r="CK544" s="75">
        <f>CK543*CI544</f>
        <v>1092927209472000</v>
      </c>
      <c r="CL544" s="75">
        <f t="shared" si="661"/>
        <v>7.0175216729382912E+17</v>
      </c>
      <c r="CM544" s="75">
        <f t="shared" si="662"/>
        <v>8.2772439736413542E+17</v>
      </c>
      <c r="CN544" s="75">
        <f t="shared" si="663"/>
        <v>1.2296953698002211E+34</v>
      </c>
      <c r="CO544" s="75">
        <f t="shared" si="664"/>
        <v>392669.8666666667</v>
      </c>
      <c r="CP544" s="106">
        <f t="shared" si="665"/>
        <v>1.1795109953932792</v>
      </c>
      <c r="CQ544" s="79">
        <f>CP544/(($C544/CJ$3))</f>
        <v>0.1828482106155796</v>
      </c>
      <c r="CR544" s="76">
        <f t="shared" si="666"/>
        <v>218</v>
      </c>
      <c r="CS544" s="76">
        <f t="shared" si="667"/>
        <v>10</v>
      </c>
      <c r="CT544" s="76">
        <v>1</v>
      </c>
      <c r="CU544" s="67">
        <f t="shared" si="668"/>
        <v>2.6</v>
      </c>
      <c r="CV544" s="75">
        <f>CV543*CT544</f>
        <v>26553139200</v>
      </c>
      <c r="CW544" s="75">
        <f t="shared" si="669"/>
        <v>15050319298560</v>
      </c>
      <c r="CX544" s="75">
        <f t="shared" si="670"/>
        <v>133323839143273.75</v>
      </c>
      <c r="CY544" s="75">
        <f t="shared" si="671"/>
        <v>1.2296953698002211E+34</v>
      </c>
      <c r="CZ544" s="75">
        <f t="shared" si="672"/>
        <v>392669.8666666667</v>
      </c>
      <c r="DA544" s="106">
        <f t="shared" si="673"/>
        <v>8.8585389119305962</v>
      </c>
      <c r="DB544" s="79">
        <f>DA544/(($C544/CU$3))</f>
        <v>1.5625645299199151</v>
      </c>
    </row>
    <row r="545" spans="1:106">
      <c r="A545" s="67">
        <v>8192</v>
      </c>
      <c r="B545" s="67">
        <f t="shared" si="601"/>
        <v>17.966666666666665</v>
      </c>
      <c r="C545" s="88">
        <f t="shared" si="675"/>
        <v>14.74</v>
      </c>
      <c r="D545" s="92"/>
      <c r="E545" s="70">
        <f t="shared" si="602"/>
        <v>2.8250980968739696E+32</v>
      </c>
      <c r="F545" s="67">
        <f t="shared" si="674"/>
        <v>107.80000000000005</v>
      </c>
      <c r="G545" s="71">
        <v>539</v>
      </c>
      <c r="H545" s="76">
        <f t="shared" si="603"/>
        <v>539</v>
      </c>
      <c r="I545" s="76">
        <f t="shared" si="604"/>
        <v>10</v>
      </c>
      <c r="J545" s="76">
        <v>1</v>
      </c>
      <c r="K545" s="67">
        <f t="shared" si="605"/>
        <v>1</v>
      </c>
      <c r="L545" s="75">
        <f>L544*J545</f>
        <v>1.7209669011229901E+29</v>
      </c>
      <c r="M545" s="75">
        <f t="shared" si="606"/>
        <v>9.2760115970529167E+31</v>
      </c>
      <c r="N545" s="75">
        <f t="shared" si="607"/>
        <v>2.8250980968739696E+33</v>
      </c>
      <c r="O545" s="75">
        <f t="shared" si="608"/>
        <v>1.4125490484369848E+34</v>
      </c>
      <c r="P545" s="75">
        <f t="shared" si="609"/>
        <v>392942.93333333335</v>
      </c>
      <c r="Q545" s="106">
        <f t="shared" si="676"/>
        <v>30.455956930579216</v>
      </c>
      <c r="R545" s="79">
        <f>Q545/(($C545/K$3))</f>
        <v>2.0662114606905844</v>
      </c>
      <c r="S545" s="76">
        <f t="shared" si="610"/>
        <v>529</v>
      </c>
      <c r="T545" s="76">
        <f t="shared" si="611"/>
        <v>10</v>
      </c>
      <c r="U545" s="76">
        <v>1</v>
      </c>
      <c r="V545" s="67">
        <f t="shared" si="612"/>
        <v>1.05</v>
      </c>
      <c r="W545" s="75">
        <f>W544*U545</f>
        <v>1.7209669011229901E+29</v>
      </c>
      <c r="X545" s="75">
        <f t="shared" si="613"/>
        <v>9.5591106522876501E+31</v>
      </c>
      <c r="Y545" s="75">
        <f t="shared" si="614"/>
        <v>7.0627452421849211E+32</v>
      </c>
      <c r="Z545" s="75">
        <f t="shared" si="615"/>
        <v>1.4125490484369848E+34</v>
      </c>
      <c r="AA545" s="75">
        <f t="shared" si="616"/>
        <v>392942.93333333335</v>
      </c>
      <c r="AB545" s="106">
        <f t="shared" si="617"/>
        <v>7.3884961677838632</v>
      </c>
      <c r="AC545" s="79">
        <f>AB545/(($C545/V$3))</f>
        <v>0.52631756961825349</v>
      </c>
      <c r="AD545" s="76">
        <f t="shared" si="618"/>
        <v>504</v>
      </c>
      <c r="AE545" s="76">
        <f t="shared" si="619"/>
        <v>10</v>
      </c>
      <c r="AF545" s="76">
        <v>1</v>
      </c>
      <c r="AG545" s="67">
        <f t="shared" si="620"/>
        <v>1.175</v>
      </c>
      <c r="AH545" s="75">
        <f>AH544*AF545</f>
        <v>1.1473112674153268E+28</v>
      </c>
      <c r="AI545" s="75">
        <f t="shared" si="621"/>
        <v>6.7943773256335662E+30</v>
      </c>
      <c r="AJ545" s="75">
        <f t="shared" si="622"/>
        <v>2.2071078881827847E+31</v>
      </c>
      <c r="AK545" s="75">
        <f t="shared" si="623"/>
        <v>1.4125490484369848E+34</v>
      </c>
      <c r="AL545" s="75">
        <f t="shared" si="624"/>
        <v>392942.93333333335</v>
      </c>
      <c r="AM545" s="106">
        <f t="shared" si="625"/>
        <v>3.2484329062148087</v>
      </c>
      <c r="AN545" s="79">
        <f>AM545/(($C545/AG$3))</f>
        <v>0.25894902746284942</v>
      </c>
      <c r="AO545" s="76">
        <f t="shared" si="626"/>
        <v>474</v>
      </c>
      <c r="AP545" s="76">
        <f t="shared" si="627"/>
        <v>10</v>
      </c>
      <c r="AQ545" s="76">
        <v>1</v>
      </c>
      <c r="AR545" s="67">
        <f t="shared" si="628"/>
        <v>1.325</v>
      </c>
      <c r="AS545" s="75">
        <f>AS544*AQ545</f>
        <v>4.7804636142305282E+25</v>
      </c>
      <c r="AT545" s="75">
        <f t="shared" si="629"/>
        <v>3.0023701729174835E+28</v>
      </c>
      <c r="AU545" s="75">
        <f t="shared" si="630"/>
        <v>3.448606075285594E+29</v>
      </c>
      <c r="AV545" s="75">
        <f t="shared" si="631"/>
        <v>1.4125490484369848E+34</v>
      </c>
      <c r="AW545" s="75">
        <f t="shared" si="632"/>
        <v>392942.93333333335</v>
      </c>
      <c r="AX545" s="106">
        <f t="shared" si="633"/>
        <v>11.486278762003858</v>
      </c>
      <c r="AY545" s="79">
        <f>AX545/(($C545/AR$3))</f>
        <v>1.0325182740607266</v>
      </c>
      <c r="AZ545" s="76">
        <f t="shared" si="634"/>
        <v>437</v>
      </c>
      <c r="BA545" s="76">
        <f t="shared" si="635"/>
        <v>10</v>
      </c>
      <c r="BB545" s="76">
        <v>1</v>
      </c>
      <c r="BC545" s="67">
        <f t="shared" si="636"/>
        <v>1.51</v>
      </c>
      <c r="BD545" s="75">
        <f>BD544*BB545</f>
        <v>1.9918598392627201E+23</v>
      </c>
      <c r="BE545" s="75">
        <f t="shared" si="637"/>
        <v>1.314368552134291E+26</v>
      </c>
      <c r="BF545" s="75">
        <f t="shared" si="638"/>
        <v>2.041839593624518E+27</v>
      </c>
      <c r="BG545" s="75">
        <f t="shared" si="639"/>
        <v>1.4125490484369848E+34</v>
      </c>
      <c r="BH545" s="75">
        <f t="shared" si="640"/>
        <v>392942.93333333335</v>
      </c>
      <c r="BI545" s="106">
        <f t="shared" si="641"/>
        <v>15.534756901395342</v>
      </c>
      <c r="BJ545" s="79">
        <f>BI545/(($C545/BC$3))</f>
        <v>1.5914167517711646</v>
      </c>
      <c r="BK545" s="76">
        <f t="shared" si="642"/>
        <v>387</v>
      </c>
      <c r="BL545" s="76">
        <f t="shared" si="643"/>
        <v>10</v>
      </c>
      <c r="BM545" s="76">
        <v>1</v>
      </c>
      <c r="BN545" s="67">
        <f t="shared" si="644"/>
        <v>1.76</v>
      </c>
      <c r="BO545" s="75">
        <f>BO544*BM545</f>
        <v>8.8527103967232E+20</v>
      </c>
      <c r="BP545" s="75">
        <f t="shared" si="645"/>
        <v>6.0297581054161057E+23</v>
      </c>
      <c r="BQ545" s="75">
        <f t="shared" si="646"/>
        <v>1.9939839781489369E+24</v>
      </c>
      <c r="BR545" s="75">
        <f t="shared" si="647"/>
        <v>1.4125490484369848E+34</v>
      </c>
      <c r="BS545" s="75">
        <f t="shared" si="648"/>
        <v>392942.93333333335</v>
      </c>
      <c r="BT545" s="106">
        <f t="shared" si="649"/>
        <v>3.3069054235490509</v>
      </c>
      <c r="BU545" s="79">
        <f>BT545/(($C545/BN$3))</f>
        <v>0.39485437893122999</v>
      </c>
      <c r="BV545" s="76">
        <f t="shared" si="650"/>
        <v>332</v>
      </c>
      <c r="BW545" s="76">
        <f t="shared" si="651"/>
        <v>10</v>
      </c>
      <c r="BX545" s="76">
        <v>1</v>
      </c>
      <c r="BY545" s="67">
        <f t="shared" si="652"/>
        <v>2.0350000000000001</v>
      </c>
      <c r="BZ545" s="75">
        <f>BZ544*BX545</f>
        <v>2.459086221312E+17</v>
      </c>
      <c r="CA545" s="75">
        <f t="shared" si="653"/>
        <v>1.6614078328428134E+20</v>
      </c>
      <c r="CB545" s="75">
        <f t="shared" si="654"/>
        <v>9.7362498933053194E+20</v>
      </c>
      <c r="CC545" s="75">
        <f t="shared" si="655"/>
        <v>1.4125490484369848E+34</v>
      </c>
      <c r="CD545" s="75">
        <f t="shared" si="656"/>
        <v>392942.93333333335</v>
      </c>
      <c r="CE545" s="106">
        <f t="shared" si="657"/>
        <v>5.8602407553633284</v>
      </c>
      <c r="CF545" s="79">
        <f>CE545/(($C545/BY$3))</f>
        <v>0.80906308935986249</v>
      </c>
      <c r="CG545" s="76">
        <f t="shared" si="658"/>
        <v>282</v>
      </c>
      <c r="CH545" s="76">
        <f t="shared" si="659"/>
        <v>10</v>
      </c>
      <c r="CI545" s="76">
        <v>1</v>
      </c>
      <c r="CJ545" s="67">
        <f t="shared" si="660"/>
        <v>2.2850000000000001</v>
      </c>
      <c r="CK545" s="75">
        <f>CK544*CI545</f>
        <v>1092927209472000</v>
      </c>
      <c r="CL545" s="75">
        <f t="shared" si="661"/>
        <v>7.0424950596747264E+17</v>
      </c>
      <c r="CM545" s="75">
        <f t="shared" si="662"/>
        <v>9.5080565364309427E+17</v>
      </c>
      <c r="CN545" s="75">
        <f t="shared" si="663"/>
        <v>1.4125490484369848E+34</v>
      </c>
      <c r="CO545" s="75">
        <f t="shared" si="664"/>
        <v>392942.93333333335</v>
      </c>
      <c r="CP545" s="106">
        <f t="shared" si="665"/>
        <v>1.3500977218818375</v>
      </c>
      <c r="CQ545" s="79">
        <f>CP545/(($C545/CJ$3))</f>
        <v>0.20929262513568514</v>
      </c>
      <c r="CR545" s="76">
        <f t="shared" si="666"/>
        <v>219</v>
      </c>
      <c r="CS545" s="76">
        <f t="shared" si="667"/>
        <v>10</v>
      </c>
      <c r="CT545" s="76">
        <v>1</v>
      </c>
      <c r="CU545" s="67">
        <f t="shared" si="668"/>
        <v>2.6</v>
      </c>
      <c r="CV545" s="75">
        <f>CV544*CT545</f>
        <v>26553139200</v>
      </c>
      <c r="CW545" s="75">
        <f t="shared" si="669"/>
        <v>15119357460480</v>
      </c>
      <c r="CX545" s="75">
        <f t="shared" si="670"/>
        <v>153148874705767.84</v>
      </c>
      <c r="CY545" s="75">
        <f t="shared" si="671"/>
        <v>1.4125490484369848E+34</v>
      </c>
      <c r="CZ545" s="75">
        <f t="shared" si="672"/>
        <v>392942.93333333335</v>
      </c>
      <c r="DA545" s="106">
        <f t="shared" si="673"/>
        <v>10.129324285511387</v>
      </c>
      <c r="DB545" s="79">
        <f>DA545/(($C545/CU$3))</f>
        <v>1.7867193447984808</v>
      </c>
    </row>
    <row r="546" spans="1:106">
      <c r="A546" s="67">
        <v>8192</v>
      </c>
      <c r="B546" s="67">
        <f t="shared" si="601"/>
        <v>18</v>
      </c>
      <c r="C546" s="88">
        <f t="shared" si="675"/>
        <v>14.74</v>
      </c>
      <c r="D546" s="92"/>
      <c r="E546" s="70">
        <f t="shared" ref="E546:E609" si="677">POWER($F$1,G546)</f>
        <v>3.245185536584384E+32</v>
      </c>
      <c r="F546" s="67">
        <f t="shared" ref="F546:F609" si="678">LOG(E546,2)</f>
        <v>108.00000000000004</v>
      </c>
      <c r="G546" s="71">
        <v>540</v>
      </c>
      <c r="H546" s="76">
        <f t="shared" si="603"/>
        <v>540</v>
      </c>
      <c r="I546" s="76">
        <f t="shared" si="604"/>
        <v>10</v>
      </c>
      <c r="J546" s="76">
        <v>15</v>
      </c>
      <c r="K546" s="67">
        <f t="shared" si="605"/>
        <v>1</v>
      </c>
      <c r="L546" s="75">
        <f>L545*J546</f>
        <v>2.5814503516844851E+30</v>
      </c>
      <c r="M546" s="75">
        <f t="shared" si="606"/>
        <v>1.393983189909622E+33</v>
      </c>
      <c r="N546" s="75">
        <f t="shared" si="607"/>
        <v>3.2451855365843837E+33</v>
      </c>
      <c r="O546" s="75">
        <f t="shared" si="608"/>
        <v>1.6225927682921917E+34</v>
      </c>
      <c r="P546" s="75">
        <f t="shared" si="609"/>
        <v>393216</v>
      </c>
      <c r="Q546" s="106">
        <f t="shared" si="676"/>
        <v>2.3279947420275442</v>
      </c>
      <c r="R546" s="79">
        <f>Q546/(($C546/K$3))</f>
        <v>0.15793722808870719</v>
      </c>
      <c r="S546" s="76">
        <f t="shared" si="610"/>
        <v>530</v>
      </c>
      <c r="T546" s="76">
        <f t="shared" si="611"/>
        <v>10</v>
      </c>
      <c r="U546" s="76">
        <v>1</v>
      </c>
      <c r="V546" s="67">
        <f t="shared" si="612"/>
        <v>1.05</v>
      </c>
      <c r="W546" s="75">
        <f>W545*U546</f>
        <v>1.7209669011229901E+29</v>
      </c>
      <c r="X546" s="75">
        <f t="shared" si="613"/>
        <v>9.5771808047494399E+31</v>
      </c>
      <c r="Y546" s="75">
        <f t="shared" si="614"/>
        <v>8.112963841460955E+32</v>
      </c>
      <c r="Z546" s="75">
        <f t="shared" si="615"/>
        <v>1.6225927682921917E+34</v>
      </c>
      <c r="AA546" s="75">
        <f t="shared" si="616"/>
        <v>393216</v>
      </c>
      <c r="AB546" s="106">
        <f t="shared" si="617"/>
        <v>8.4711398968657221</v>
      </c>
      <c r="AC546" s="79">
        <f>AB546/(($C546/V$3))</f>
        <v>0.60343940920685268</v>
      </c>
      <c r="AD546" s="76">
        <f t="shared" si="618"/>
        <v>505</v>
      </c>
      <c r="AE546" s="76">
        <f t="shared" si="619"/>
        <v>10</v>
      </c>
      <c r="AF546" s="76">
        <v>1</v>
      </c>
      <c r="AG546" s="67">
        <f t="shared" si="620"/>
        <v>1.175</v>
      </c>
      <c r="AH546" s="75">
        <f>AH545*AF546</f>
        <v>1.1473112674153268E+28</v>
      </c>
      <c r="AI546" s="75">
        <f t="shared" si="621"/>
        <v>6.8078582330256965E+30</v>
      </c>
      <c r="AJ546" s="75">
        <f t="shared" si="622"/>
        <v>2.5353012004565448E+31</v>
      </c>
      <c r="AK546" s="75">
        <f t="shared" si="623"/>
        <v>1.6225927682921917E+34</v>
      </c>
      <c r="AL546" s="75">
        <f t="shared" si="624"/>
        <v>393216</v>
      </c>
      <c r="AM546" s="106">
        <f t="shared" si="625"/>
        <v>3.7240804871016695</v>
      </c>
      <c r="AN546" s="79">
        <f>AM546/(($C546/AG$3))</f>
        <v>0.29686530341549944</v>
      </c>
      <c r="AO546" s="76">
        <f t="shared" si="626"/>
        <v>475</v>
      </c>
      <c r="AP546" s="76">
        <f t="shared" si="627"/>
        <v>10</v>
      </c>
      <c r="AQ546" s="76">
        <v>1</v>
      </c>
      <c r="AR546" s="67">
        <f t="shared" si="628"/>
        <v>1.325</v>
      </c>
      <c r="AS546" s="75">
        <f>AS545*AQ546</f>
        <v>4.7804636142305282E+25</v>
      </c>
      <c r="AT546" s="75">
        <f t="shared" si="629"/>
        <v>3.0087042872063387E+28</v>
      </c>
      <c r="AU546" s="75">
        <f t="shared" si="630"/>
        <v>3.9614081257133421E+29</v>
      </c>
      <c r="AV546" s="75">
        <f t="shared" si="631"/>
        <v>1.6225927682921917E+34</v>
      </c>
      <c r="AW546" s="75">
        <f t="shared" si="632"/>
        <v>393216</v>
      </c>
      <c r="AX546" s="106">
        <f t="shared" si="633"/>
        <v>13.166492109437629</v>
      </c>
      <c r="AY546" s="79">
        <f>AX546/(($C546/AR$3))</f>
        <v>1.1835550912486335</v>
      </c>
      <c r="AZ546" s="76">
        <f t="shared" si="634"/>
        <v>438</v>
      </c>
      <c r="BA546" s="76">
        <f t="shared" si="635"/>
        <v>10</v>
      </c>
      <c r="BB546" s="76">
        <v>1</v>
      </c>
      <c r="BC546" s="67">
        <f t="shared" si="636"/>
        <v>1.51</v>
      </c>
      <c r="BD546" s="75">
        <f>BD545*BB546</f>
        <v>1.9918598392627201E+23</v>
      </c>
      <c r="BE546" s="75">
        <f t="shared" si="637"/>
        <v>1.3173762604915778E+26</v>
      </c>
      <c r="BF546" s="75">
        <f t="shared" si="638"/>
        <v>2.3454577823642982E+27</v>
      </c>
      <c r="BG546" s="75">
        <f t="shared" si="639"/>
        <v>1.6225927682921917E+34</v>
      </c>
      <c r="BH546" s="75">
        <f t="shared" si="640"/>
        <v>393216</v>
      </c>
      <c r="BI546" s="106">
        <f t="shared" si="641"/>
        <v>17.804008260245197</v>
      </c>
      <c r="BJ546" s="79">
        <f>BI546/(($C546/BC$3))</f>
        <v>1.8238841569179274</v>
      </c>
      <c r="BK546" s="76">
        <f t="shared" si="642"/>
        <v>388</v>
      </c>
      <c r="BL546" s="76">
        <f t="shared" si="643"/>
        <v>10</v>
      </c>
      <c r="BM546" s="76">
        <v>1</v>
      </c>
      <c r="BN546" s="67">
        <f t="shared" si="644"/>
        <v>1.76</v>
      </c>
      <c r="BO546" s="75">
        <f>BO545*BM546</f>
        <v>8.8527103967232E+20</v>
      </c>
      <c r="BP546" s="75">
        <f t="shared" si="645"/>
        <v>6.0453388757143385E+23</v>
      </c>
      <c r="BQ546" s="75">
        <f t="shared" si="646"/>
        <v>2.290486115590128E+24</v>
      </c>
      <c r="BR546" s="75">
        <f t="shared" si="647"/>
        <v>1.6225927682921917E+34</v>
      </c>
      <c r="BS546" s="75">
        <f t="shared" si="648"/>
        <v>393216</v>
      </c>
      <c r="BT546" s="106">
        <f t="shared" si="649"/>
        <v>3.7888465190786778</v>
      </c>
      <c r="BU546" s="79">
        <f>BT546/(($C546/BN$3))</f>
        <v>0.4523995843676033</v>
      </c>
      <c r="BV546" s="76">
        <f t="shared" si="650"/>
        <v>333</v>
      </c>
      <c r="BW546" s="76">
        <f t="shared" si="651"/>
        <v>10</v>
      </c>
      <c r="BX546" s="76">
        <v>1</v>
      </c>
      <c r="BY546" s="67">
        <f t="shared" si="652"/>
        <v>2.0350000000000001</v>
      </c>
      <c r="BZ546" s="75">
        <f>BZ545*BX546</f>
        <v>2.459086221312E+17</v>
      </c>
      <c r="CA546" s="75">
        <f t="shared" si="653"/>
        <v>1.6664120733031835E+20</v>
      </c>
      <c r="CB546" s="75">
        <f t="shared" si="654"/>
        <v>1.1184014236279878E+21</v>
      </c>
      <c r="CC546" s="75">
        <f t="shared" si="655"/>
        <v>1.6225927682921917E+34</v>
      </c>
      <c r="CD546" s="75">
        <f t="shared" si="656"/>
        <v>393216</v>
      </c>
      <c r="CE546" s="106">
        <f t="shared" si="657"/>
        <v>6.7114337536638109</v>
      </c>
      <c r="CF546" s="79">
        <f>CE546/(($C546/BY$3))</f>
        <v>0.92657854061776501</v>
      </c>
      <c r="CG546" s="76">
        <f t="shared" si="658"/>
        <v>283</v>
      </c>
      <c r="CH546" s="76">
        <f t="shared" si="659"/>
        <v>10</v>
      </c>
      <c r="CI546" s="76">
        <v>1</v>
      </c>
      <c r="CJ546" s="67">
        <f t="shared" si="660"/>
        <v>2.2850000000000001</v>
      </c>
      <c r="CK546" s="75">
        <f>CK545*CI546</f>
        <v>1092927209472000</v>
      </c>
      <c r="CL546" s="75">
        <f t="shared" si="661"/>
        <v>7.0674684464111616E+17</v>
      </c>
      <c r="CM546" s="75">
        <f t="shared" si="662"/>
        <v>1.092188890261703E+18</v>
      </c>
      <c r="CN546" s="75">
        <f t="shared" si="663"/>
        <v>1.6225927682921917E+34</v>
      </c>
      <c r="CO546" s="75">
        <f t="shared" si="664"/>
        <v>393216</v>
      </c>
      <c r="CP546" s="106">
        <f t="shared" si="665"/>
        <v>1.545374979093558</v>
      </c>
      <c r="CQ546" s="79">
        <f>CP546/(($C546/CJ$3))</f>
        <v>0.23956457443885892</v>
      </c>
      <c r="CR546" s="76">
        <f t="shared" si="666"/>
        <v>220</v>
      </c>
      <c r="CS546" s="76">
        <f t="shared" si="667"/>
        <v>10</v>
      </c>
      <c r="CT546" s="76">
        <v>14</v>
      </c>
      <c r="CU546" s="67">
        <f t="shared" si="668"/>
        <v>2.6</v>
      </c>
      <c r="CV546" s="75">
        <f>CV545*CT546</f>
        <v>371743948800</v>
      </c>
      <c r="CW546" s="75">
        <f t="shared" si="669"/>
        <v>212637538713600</v>
      </c>
      <c r="CX546" s="75">
        <f t="shared" si="670"/>
        <v>175921860444162.56</v>
      </c>
      <c r="CY546" s="75">
        <f t="shared" si="671"/>
        <v>1.6225927682921917E+34</v>
      </c>
      <c r="CZ546" s="75">
        <f t="shared" si="672"/>
        <v>393216</v>
      </c>
      <c r="DA546" s="106">
        <f t="shared" si="673"/>
        <v>0.82733209530378582</v>
      </c>
      <c r="DB546" s="79">
        <f>DA546/(($C546/CU$3))</f>
        <v>0.14593374815399207</v>
      </c>
    </row>
    <row r="547" spans="1:106">
      <c r="A547" s="67">
        <v>8192</v>
      </c>
      <c r="B547" s="67">
        <f t="shared" si="601"/>
        <v>18.033333333333335</v>
      </c>
      <c r="C547" s="88">
        <f t="shared" si="675"/>
        <v>14.74</v>
      </c>
      <c r="D547" s="92"/>
      <c r="E547" s="70">
        <f t="shared" si="677"/>
        <v>3.7277392875346525E+32</v>
      </c>
      <c r="F547" s="67">
        <f t="shared" si="678"/>
        <v>108.20000000000006</v>
      </c>
      <c r="G547" s="71">
        <v>541</v>
      </c>
      <c r="H547" s="76">
        <f t="shared" si="603"/>
        <v>541</v>
      </c>
      <c r="I547" s="76">
        <f t="shared" si="604"/>
        <v>10</v>
      </c>
      <c r="J547" s="76">
        <v>1</v>
      </c>
      <c r="K547" s="67">
        <f t="shared" si="605"/>
        <v>1</v>
      </c>
      <c r="L547" s="75">
        <f>L546*J547</f>
        <v>2.5814503516844851E+30</v>
      </c>
      <c r="M547" s="75">
        <f t="shared" si="606"/>
        <v>1.3965646402613063E+33</v>
      </c>
      <c r="N547" s="75">
        <f t="shared" si="607"/>
        <v>3.7277392875346526E+33</v>
      </c>
      <c r="O547" s="75">
        <f t="shared" si="608"/>
        <v>1.8638696437673264E+34</v>
      </c>
      <c r="P547" s="75">
        <f t="shared" si="609"/>
        <v>393489.06666666665</v>
      </c>
      <c r="Q547" s="106">
        <f t="shared" si="676"/>
        <v>2.6692207292583094</v>
      </c>
      <c r="R547" s="79">
        <f>Q547/(($C547/K$3))</f>
        <v>0.18108688800938327</v>
      </c>
      <c r="S547" s="76">
        <f t="shared" si="610"/>
        <v>531</v>
      </c>
      <c r="T547" s="76">
        <f t="shared" si="611"/>
        <v>10</v>
      </c>
      <c r="U547" s="76">
        <v>1</v>
      </c>
      <c r="V547" s="67">
        <f t="shared" si="612"/>
        <v>1.05</v>
      </c>
      <c r="W547" s="75">
        <f>W546*U547</f>
        <v>1.7209669011229901E+29</v>
      </c>
      <c r="X547" s="75">
        <f t="shared" si="613"/>
        <v>9.5952509572112316E+31</v>
      </c>
      <c r="Y547" s="75">
        <f t="shared" si="614"/>
        <v>9.3193482188366258E+32</v>
      </c>
      <c r="Z547" s="75">
        <f t="shared" si="615"/>
        <v>1.8638696437673264E+34</v>
      </c>
      <c r="AA547" s="75">
        <f t="shared" si="616"/>
        <v>393489.06666666665</v>
      </c>
      <c r="AB547" s="106">
        <f t="shared" si="617"/>
        <v>9.7124590700076965</v>
      </c>
      <c r="AC547" s="79">
        <f>AB547/(($C547/V$3))</f>
        <v>0.69186445206974767</v>
      </c>
      <c r="AD547" s="76">
        <f t="shared" si="618"/>
        <v>506</v>
      </c>
      <c r="AE547" s="76">
        <f t="shared" si="619"/>
        <v>10</v>
      </c>
      <c r="AF547" s="76">
        <v>1</v>
      </c>
      <c r="AG547" s="67">
        <f t="shared" si="620"/>
        <v>1.175</v>
      </c>
      <c r="AH547" s="75">
        <f>AH546*AF547</f>
        <v>1.1473112674153268E+28</v>
      </c>
      <c r="AI547" s="75">
        <f t="shared" si="621"/>
        <v>6.8213391404178256E+30</v>
      </c>
      <c r="AJ547" s="75">
        <f t="shared" si="622"/>
        <v>2.9122963183864406E+31</v>
      </c>
      <c r="AK547" s="75">
        <f t="shared" si="623"/>
        <v>1.8638696437673264E+34</v>
      </c>
      <c r="AL547" s="75">
        <f t="shared" si="624"/>
        <v>393489.06666666665</v>
      </c>
      <c r="AM547" s="106">
        <f t="shared" si="625"/>
        <v>4.2693908900240585</v>
      </c>
      <c r="AN547" s="79">
        <f>AM547/(($C547/AG$3))</f>
        <v>0.3403347554802082</v>
      </c>
      <c r="AO547" s="76">
        <f t="shared" si="626"/>
        <v>476</v>
      </c>
      <c r="AP547" s="76">
        <f t="shared" si="627"/>
        <v>10</v>
      </c>
      <c r="AQ547" s="76">
        <v>1</v>
      </c>
      <c r="AR547" s="67">
        <f t="shared" si="628"/>
        <v>1.325</v>
      </c>
      <c r="AS547" s="75">
        <f>AS546*AQ547</f>
        <v>4.7804636142305282E+25</v>
      </c>
      <c r="AT547" s="75">
        <f t="shared" si="629"/>
        <v>3.0150384014951938E+28</v>
      </c>
      <c r="AU547" s="75">
        <f t="shared" si="630"/>
        <v>4.5504629974788043E+29</v>
      </c>
      <c r="AV547" s="75">
        <f t="shared" si="631"/>
        <v>1.8638696437673264E+34</v>
      </c>
      <c r="AW547" s="75">
        <f t="shared" si="632"/>
        <v>393489.06666666665</v>
      </c>
      <c r="AX547" s="106">
        <f t="shared" si="633"/>
        <v>15.092554029236162</v>
      </c>
      <c r="AY547" s="79">
        <f>AX547/(($C547/AR$3))</f>
        <v>1.3566915935371719</v>
      </c>
      <c r="AZ547" s="76">
        <f t="shared" si="634"/>
        <v>439</v>
      </c>
      <c r="BA547" s="76">
        <f t="shared" si="635"/>
        <v>10</v>
      </c>
      <c r="BB547" s="76">
        <v>1</v>
      </c>
      <c r="BC547" s="67">
        <f t="shared" si="636"/>
        <v>1.51</v>
      </c>
      <c r="BD547" s="75">
        <f>BD546*BB547</f>
        <v>1.9918598392627201E+23</v>
      </c>
      <c r="BE547" s="75">
        <f t="shared" si="637"/>
        <v>1.3203839688488646E+26</v>
      </c>
      <c r="BF547" s="75">
        <f t="shared" si="638"/>
        <v>2.6942234963168637E+27</v>
      </c>
      <c r="BG547" s="75">
        <f t="shared" si="639"/>
        <v>1.8638696437673264E+34</v>
      </c>
      <c r="BH547" s="75">
        <f t="shared" si="640"/>
        <v>393489.06666666665</v>
      </c>
      <c r="BI547" s="106">
        <f t="shared" si="641"/>
        <v>20.404848588594561</v>
      </c>
      <c r="BJ547" s="79">
        <f>BI547/(($C547/BC$3))</f>
        <v>2.0903203099577876</v>
      </c>
      <c r="BK547" s="76">
        <f t="shared" si="642"/>
        <v>389</v>
      </c>
      <c r="BL547" s="76">
        <f t="shared" si="643"/>
        <v>10</v>
      </c>
      <c r="BM547" s="76">
        <v>1</v>
      </c>
      <c r="BN547" s="67">
        <f t="shared" si="644"/>
        <v>1.76</v>
      </c>
      <c r="BO547" s="75">
        <f>BO546*BM547</f>
        <v>8.8527103967232E+20</v>
      </c>
      <c r="BP547" s="75">
        <f t="shared" si="645"/>
        <v>6.0609196460125726E+23</v>
      </c>
      <c r="BQ547" s="75">
        <f t="shared" si="646"/>
        <v>2.6310776331219286E+24</v>
      </c>
      <c r="BR547" s="75">
        <f t="shared" si="647"/>
        <v>1.8638696437673264E+34</v>
      </c>
      <c r="BS547" s="75">
        <f t="shared" si="648"/>
        <v>393489.06666666665</v>
      </c>
      <c r="BT547" s="106">
        <f t="shared" si="649"/>
        <v>4.3410534816327617</v>
      </c>
      <c r="BU547" s="79">
        <f>BT547/(($C547/BN$3))</f>
        <v>0.51833474407555369</v>
      </c>
      <c r="BV547" s="76">
        <f t="shared" si="650"/>
        <v>334</v>
      </c>
      <c r="BW547" s="76">
        <f t="shared" si="651"/>
        <v>10</v>
      </c>
      <c r="BX547" s="76">
        <v>1</v>
      </c>
      <c r="BY547" s="67">
        <f t="shared" si="652"/>
        <v>2.0350000000000001</v>
      </c>
      <c r="BZ547" s="75">
        <f>BZ546*BX547</f>
        <v>2.459086221312E+17</v>
      </c>
      <c r="CA547" s="75">
        <f t="shared" si="653"/>
        <v>1.6714163137635533E+20</v>
      </c>
      <c r="CB547" s="75">
        <f t="shared" si="654"/>
        <v>1.2847058755478117E+21</v>
      </c>
      <c r="CC547" s="75">
        <f t="shared" si="655"/>
        <v>1.8638696437673264E+34</v>
      </c>
      <c r="CD547" s="75">
        <f t="shared" si="656"/>
        <v>393489.06666666665</v>
      </c>
      <c r="CE547" s="106">
        <f t="shared" si="657"/>
        <v>7.6863308379168576</v>
      </c>
      <c r="CF547" s="79">
        <f>CE547/(($C547/BY$3))</f>
        <v>1.0611725410556856</v>
      </c>
      <c r="CG547" s="76">
        <f t="shared" si="658"/>
        <v>284</v>
      </c>
      <c r="CH547" s="76">
        <f t="shared" si="659"/>
        <v>10</v>
      </c>
      <c r="CI547" s="76">
        <v>1</v>
      </c>
      <c r="CJ547" s="67">
        <f t="shared" si="660"/>
        <v>2.2850000000000001</v>
      </c>
      <c r="CK547" s="75">
        <f>CK546*CI547</f>
        <v>1092927209472000</v>
      </c>
      <c r="CL547" s="75">
        <f t="shared" si="661"/>
        <v>7.0924418331475968E+17</v>
      </c>
      <c r="CM547" s="75">
        <f t="shared" si="662"/>
        <v>1.2545955815896558E+18</v>
      </c>
      <c r="CN547" s="75">
        <f t="shared" si="663"/>
        <v>1.8638696437673264E+34</v>
      </c>
      <c r="CO547" s="75">
        <f t="shared" si="664"/>
        <v>393489.06666666665</v>
      </c>
      <c r="CP547" s="106">
        <f t="shared" si="665"/>
        <v>1.7689190988160299</v>
      </c>
      <c r="CQ547" s="79">
        <f>CP547/(($C547/CJ$3))</f>
        <v>0.27421846274047684</v>
      </c>
      <c r="CR547" s="76">
        <f t="shared" si="666"/>
        <v>221</v>
      </c>
      <c r="CS547" s="76">
        <f t="shared" si="667"/>
        <v>10</v>
      </c>
      <c r="CT547" s="76">
        <v>1</v>
      </c>
      <c r="CU547" s="67">
        <f t="shared" si="668"/>
        <v>2.6</v>
      </c>
      <c r="CV547" s="75">
        <f>CV546*CT547</f>
        <v>371743948800</v>
      </c>
      <c r="CW547" s="75">
        <f t="shared" si="669"/>
        <v>213604072980480</v>
      </c>
      <c r="CX547" s="75">
        <f t="shared" si="670"/>
        <v>202081151700227.53</v>
      </c>
      <c r="CY547" s="75">
        <f t="shared" si="671"/>
        <v>1.8638696437673264E+34</v>
      </c>
      <c r="CZ547" s="75">
        <f t="shared" si="672"/>
        <v>393489.06666666665</v>
      </c>
      <c r="DA547" s="106">
        <f t="shared" si="673"/>
        <v>0.94605476796640731</v>
      </c>
      <c r="DB547" s="79">
        <f>DA547/(($C547/CU$3))</f>
        <v>0.16687533220574347</v>
      </c>
    </row>
    <row r="548" spans="1:106">
      <c r="A548" s="67">
        <v>8192</v>
      </c>
      <c r="B548" s="67">
        <f t="shared" si="601"/>
        <v>18.066666666666666</v>
      </c>
      <c r="C548" s="88">
        <f t="shared" si="675"/>
        <v>14.74</v>
      </c>
      <c r="D548" s="92"/>
      <c r="E548" s="70">
        <f t="shared" si="677"/>
        <v>4.2820479874488743E+32</v>
      </c>
      <c r="F548" s="67">
        <f t="shared" si="678"/>
        <v>108.40000000000005</v>
      </c>
      <c r="G548" s="71">
        <v>542</v>
      </c>
      <c r="H548" s="76">
        <f t="shared" si="603"/>
        <v>542</v>
      </c>
      <c r="I548" s="76">
        <f t="shared" si="604"/>
        <v>10</v>
      </c>
      <c r="J548" s="76">
        <v>1</v>
      </c>
      <c r="K548" s="67">
        <f t="shared" si="605"/>
        <v>1</v>
      </c>
      <c r="L548" s="75">
        <f>L547*J548</f>
        <v>2.5814503516844851E+30</v>
      </c>
      <c r="M548" s="75">
        <f t="shared" si="606"/>
        <v>1.399146090612991E+33</v>
      </c>
      <c r="N548" s="75">
        <f t="shared" si="607"/>
        <v>4.282047987448874E+33</v>
      </c>
      <c r="O548" s="75">
        <f t="shared" si="608"/>
        <v>2.1410239937244369E+34</v>
      </c>
      <c r="P548" s="75">
        <f t="shared" si="609"/>
        <v>393762.1333333333</v>
      </c>
      <c r="Q548" s="106">
        <f t="shared" si="676"/>
        <v>3.0604723953971327</v>
      </c>
      <c r="R548" s="79">
        <f>Q548/(($C548/K$3))</f>
        <v>0.20763042031188145</v>
      </c>
      <c r="S548" s="76">
        <f t="shared" si="610"/>
        <v>532</v>
      </c>
      <c r="T548" s="76">
        <f t="shared" si="611"/>
        <v>10</v>
      </c>
      <c r="U548" s="76">
        <v>1</v>
      </c>
      <c r="V548" s="67">
        <f t="shared" si="612"/>
        <v>1.05</v>
      </c>
      <c r="W548" s="75">
        <f>W547*U548</f>
        <v>1.7209669011229901E+29</v>
      </c>
      <c r="X548" s="75">
        <f t="shared" si="613"/>
        <v>9.6133211096730232E+31</v>
      </c>
      <c r="Y548" s="75">
        <f t="shared" si="614"/>
        <v>1.0705119968622181E+33</v>
      </c>
      <c r="Z548" s="75">
        <f t="shared" si="615"/>
        <v>2.1410239937244369E+34</v>
      </c>
      <c r="AA548" s="75">
        <f t="shared" si="616"/>
        <v>393762.1333333333</v>
      </c>
      <c r="AB548" s="106">
        <f t="shared" si="617"/>
        <v>11.135714542865502</v>
      </c>
      <c r="AC548" s="79">
        <f>AB548/(($C548/V$3))</f>
        <v>0.79324967910507305</v>
      </c>
      <c r="AD548" s="76">
        <f t="shared" si="618"/>
        <v>507</v>
      </c>
      <c r="AE548" s="76">
        <f t="shared" si="619"/>
        <v>10</v>
      </c>
      <c r="AF548" s="76">
        <v>1</v>
      </c>
      <c r="AG548" s="67">
        <f t="shared" si="620"/>
        <v>1.175</v>
      </c>
      <c r="AH548" s="75">
        <f>AH547*AF548</f>
        <v>1.1473112674153268E+28</v>
      </c>
      <c r="AI548" s="75">
        <f t="shared" si="621"/>
        <v>6.8348200478099559E+30</v>
      </c>
      <c r="AJ548" s="75">
        <f t="shared" si="622"/>
        <v>3.3453499901944256E+31</v>
      </c>
      <c r="AK548" s="75">
        <f t="shared" si="623"/>
        <v>2.1410239937244369E+34</v>
      </c>
      <c r="AL548" s="75">
        <f t="shared" si="624"/>
        <v>393762.1333333333</v>
      </c>
      <c r="AM548" s="106">
        <f t="shared" si="625"/>
        <v>4.894569230489628</v>
      </c>
      <c r="AN548" s="79">
        <f>AM548/(($C548/AG$3))</f>
        <v>0.39017088506277564</v>
      </c>
      <c r="AO548" s="76">
        <f t="shared" si="626"/>
        <v>477</v>
      </c>
      <c r="AP548" s="76">
        <f t="shared" si="627"/>
        <v>10</v>
      </c>
      <c r="AQ548" s="76">
        <v>1</v>
      </c>
      <c r="AR548" s="67">
        <f t="shared" si="628"/>
        <v>1.325</v>
      </c>
      <c r="AS548" s="75">
        <f>AS547*AQ548</f>
        <v>4.7804636142305282E+25</v>
      </c>
      <c r="AT548" s="75">
        <f t="shared" si="629"/>
        <v>3.0213725157840495E+28</v>
      </c>
      <c r="AU548" s="75">
        <f t="shared" si="630"/>
        <v>5.2271093596787802E+29</v>
      </c>
      <c r="AV548" s="75">
        <f t="shared" si="631"/>
        <v>2.1410239937244369E+34</v>
      </c>
      <c r="AW548" s="75">
        <f t="shared" si="632"/>
        <v>393762.1333333333</v>
      </c>
      <c r="AX548" s="106">
        <f t="shared" si="633"/>
        <v>17.300446510225633</v>
      </c>
      <c r="AY548" s="79">
        <f>AX548/(($C548/AR$3))</f>
        <v>1.5551622541417207</v>
      </c>
      <c r="AZ548" s="76">
        <f t="shared" si="634"/>
        <v>440</v>
      </c>
      <c r="BA548" s="76">
        <f t="shared" si="635"/>
        <v>10</v>
      </c>
      <c r="BB548" s="76">
        <v>16</v>
      </c>
      <c r="BC548" s="67">
        <f t="shared" si="636"/>
        <v>1.51</v>
      </c>
      <c r="BD548" s="75">
        <f>BD547*BB548</f>
        <v>3.1869757428203522E+24</v>
      </c>
      <c r="BE548" s="75">
        <f t="shared" si="637"/>
        <v>2.1174266835298421E+27</v>
      </c>
      <c r="BF548" s="75">
        <f t="shared" si="638"/>
        <v>3.0948500982135419E+27</v>
      </c>
      <c r="BG548" s="75">
        <f t="shared" si="639"/>
        <v>2.1410239937244369E+34</v>
      </c>
      <c r="BH548" s="75">
        <f t="shared" si="640"/>
        <v>393762.1333333333</v>
      </c>
      <c r="BI548" s="106">
        <f t="shared" si="641"/>
        <v>1.4616090947972247</v>
      </c>
      <c r="BJ548" s="79">
        <f>BI548/(($C548/BC$3))</f>
        <v>0.14973064675331135</v>
      </c>
      <c r="BK548" s="76">
        <f t="shared" si="642"/>
        <v>390</v>
      </c>
      <c r="BL548" s="76">
        <f t="shared" si="643"/>
        <v>10</v>
      </c>
      <c r="BM548" s="76">
        <v>1</v>
      </c>
      <c r="BN548" s="67">
        <f t="shared" si="644"/>
        <v>1.76</v>
      </c>
      <c r="BO548" s="75">
        <f>BO547*BM548</f>
        <v>8.8527103967232E+20</v>
      </c>
      <c r="BP548" s="75">
        <f t="shared" si="645"/>
        <v>6.076500416310804E+23</v>
      </c>
      <c r="BQ548" s="75">
        <f t="shared" si="646"/>
        <v>3.0223145490366513E+24</v>
      </c>
      <c r="BR548" s="75">
        <f t="shared" si="647"/>
        <v>2.1410239937244369E+34</v>
      </c>
      <c r="BS548" s="75">
        <f t="shared" si="648"/>
        <v>393762.1333333333</v>
      </c>
      <c r="BT548" s="106">
        <f t="shared" si="649"/>
        <v>4.9737749394767166</v>
      </c>
      <c r="BU548" s="79">
        <f>BT548/(($C548/BN$3))</f>
        <v>0.59388357486289156</v>
      </c>
      <c r="BV548" s="76">
        <f t="shared" si="650"/>
        <v>335</v>
      </c>
      <c r="BW548" s="76">
        <f t="shared" si="651"/>
        <v>10</v>
      </c>
      <c r="BX548" s="76">
        <v>1</v>
      </c>
      <c r="BY548" s="67">
        <f t="shared" si="652"/>
        <v>2.0350000000000001</v>
      </c>
      <c r="BZ548" s="75">
        <f>BZ547*BX548</f>
        <v>2.459086221312E+17</v>
      </c>
      <c r="CA548" s="75">
        <f t="shared" si="653"/>
        <v>1.6764205542239234E+20</v>
      </c>
      <c r="CB548" s="75">
        <f t="shared" si="654"/>
        <v>1.4757395258967969E+21</v>
      </c>
      <c r="CC548" s="75">
        <f t="shared" si="655"/>
        <v>2.1410239937244369E+34</v>
      </c>
      <c r="CD548" s="75">
        <f t="shared" si="656"/>
        <v>393762.1333333333</v>
      </c>
      <c r="CE548" s="106">
        <f t="shared" si="657"/>
        <v>8.8029195429423197</v>
      </c>
      <c r="CF548" s="79">
        <f>CE548/(($C548/BY$3))</f>
        <v>1.2153284443614396</v>
      </c>
      <c r="CG548" s="76">
        <f t="shared" si="658"/>
        <v>285</v>
      </c>
      <c r="CH548" s="76">
        <f t="shared" si="659"/>
        <v>10</v>
      </c>
      <c r="CI548" s="76">
        <v>1</v>
      </c>
      <c r="CJ548" s="67">
        <f t="shared" si="660"/>
        <v>2.2850000000000001</v>
      </c>
      <c r="CK548" s="75">
        <f>CK547*CI548</f>
        <v>1092927209472000</v>
      </c>
      <c r="CL548" s="75">
        <f t="shared" si="661"/>
        <v>7.117415219884032E+17</v>
      </c>
      <c r="CM548" s="75">
        <f t="shared" si="662"/>
        <v>1.4411518807585864E+18</v>
      </c>
      <c r="CN548" s="75">
        <f t="shared" si="663"/>
        <v>2.1410239937244369E+34</v>
      </c>
      <c r="CO548" s="75">
        <f t="shared" si="664"/>
        <v>393762.1333333333</v>
      </c>
      <c r="CP548" s="106">
        <f t="shared" si="665"/>
        <v>2.0248247941646262</v>
      </c>
      <c r="CQ548" s="79">
        <f>CP548/(($C548/CJ$3))</f>
        <v>0.31388905391222327</v>
      </c>
      <c r="CR548" s="76">
        <f t="shared" si="666"/>
        <v>222</v>
      </c>
      <c r="CS548" s="76">
        <f t="shared" si="667"/>
        <v>10</v>
      </c>
      <c r="CT548" s="76">
        <v>1</v>
      </c>
      <c r="CU548" s="67">
        <f t="shared" si="668"/>
        <v>2.6</v>
      </c>
      <c r="CV548" s="75">
        <f>CV547*CT548</f>
        <v>371743948800</v>
      </c>
      <c r="CW548" s="75">
        <f t="shared" si="669"/>
        <v>214570607247360</v>
      </c>
      <c r="CX548" s="75">
        <f t="shared" si="670"/>
        <v>232130286533957.66</v>
      </c>
      <c r="CY548" s="75">
        <f t="shared" si="671"/>
        <v>2.1410239937244369E+34</v>
      </c>
      <c r="CZ548" s="75">
        <f t="shared" si="672"/>
        <v>393762.1333333333</v>
      </c>
      <c r="DA548" s="106">
        <f t="shared" si="673"/>
        <v>1.0818363685122754</v>
      </c>
      <c r="DB548" s="79">
        <f>DA548/(($C548/CU$3))</f>
        <v>0.19082595374029279</v>
      </c>
    </row>
    <row r="549" spans="1:106">
      <c r="A549" s="67">
        <v>8192</v>
      </c>
      <c r="B549" s="67">
        <f t="shared" si="601"/>
        <v>18.100000000000001</v>
      </c>
      <c r="C549" s="88">
        <f t="shared" si="675"/>
        <v>14.74</v>
      </c>
      <c r="D549" s="92"/>
      <c r="E549" s="70">
        <f t="shared" si="677"/>
        <v>4.9187814792008871E+32</v>
      </c>
      <c r="F549" s="67">
        <f t="shared" si="678"/>
        <v>108.60000000000005</v>
      </c>
      <c r="G549" s="71">
        <v>543</v>
      </c>
      <c r="H549" s="76">
        <f t="shared" si="603"/>
        <v>543</v>
      </c>
      <c r="I549" s="76">
        <f t="shared" si="604"/>
        <v>10</v>
      </c>
      <c r="J549" s="76">
        <v>1</v>
      </c>
      <c r="K549" s="67">
        <f t="shared" si="605"/>
        <v>1</v>
      </c>
      <c r="L549" s="75">
        <f>L548*J549</f>
        <v>2.5814503516844851E+30</v>
      </c>
      <c r="M549" s="75">
        <f t="shared" si="606"/>
        <v>1.4017275409646754E+33</v>
      </c>
      <c r="N549" s="75">
        <f t="shared" si="607"/>
        <v>4.9187814792008873E+33</v>
      </c>
      <c r="O549" s="75">
        <f t="shared" si="608"/>
        <v>2.4593907396004436E+34</v>
      </c>
      <c r="P549" s="75">
        <f t="shared" si="609"/>
        <v>394035.20000000001</v>
      </c>
      <c r="Q549" s="106">
        <f t="shared" si="676"/>
        <v>3.5090852790234535</v>
      </c>
      <c r="R549" s="79">
        <f>Q549/(($C549/K$3))</f>
        <v>0.23806548704365355</v>
      </c>
      <c r="S549" s="76">
        <f t="shared" si="610"/>
        <v>533</v>
      </c>
      <c r="T549" s="76">
        <f t="shared" si="611"/>
        <v>10</v>
      </c>
      <c r="U549" s="76">
        <v>1</v>
      </c>
      <c r="V549" s="67">
        <f t="shared" si="612"/>
        <v>1.05</v>
      </c>
      <c r="W549" s="75">
        <f>W548*U549</f>
        <v>1.7209669011229901E+29</v>
      </c>
      <c r="X549" s="75">
        <f t="shared" si="613"/>
        <v>9.6313912621348148E+31</v>
      </c>
      <c r="Y549" s="75">
        <f t="shared" si="614"/>
        <v>1.2296953698002209E+33</v>
      </c>
      <c r="Z549" s="75">
        <f t="shared" si="615"/>
        <v>2.4593907396004436E+34</v>
      </c>
      <c r="AA549" s="75">
        <f t="shared" si="616"/>
        <v>394035.20000000001</v>
      </c>
      <c r="AB549" s="106">
        <f t="shared" si="617"/>
        <v>12.767577770770126</v>
      </c>
      <c r="AC549" s="79">
        <f>AB549/(($C549/V$3))</f>
        <v>0.9094950243764337</v>
      </c>
      <c r="AD549" s="76">
        <f t="shared" si="618"/>
        <v>508</v>
      </c>
      <c r="AE549" s="76">
        <f t="shared" si="619"/>
        <v>10</v>
      </c>
      <c r="AF549" s="76">
        <v>1</v>
      </c>
      <c r="AG549" s="67">
        <f t="shared" si="620"/>
        <v>1.175</v>
      </c>
      <c r="AH549" s="75">
        <f>AH548*AF549</f>
        <v>1.1473112674153268E+28</v>
      </c>
      <c r="AI549" s="75">
        <f t="shared" si="621"/>
        <v>6.8483009552020862E+30</v>
      </c>
      <c r="AJ549" s="75">
        <f t="shared" si="622"/>
        <v>3.8427980306256846E+31</v>
      </c>
      <c r="AK549" s="75">
        <f t="shared" si="623"/>
        <v>2.4593907396004436E+34</v>
      </c>
      <c r="AL549" s="75">
        <f t="shared" si="624"/>
        <v>394035.20000000001</v>
      </c>
      <c r="AM549" s="106">
        <f t="shared" si="625"/>
        <v>5.6113159391843457</v>
      </c>
      <c r="AN549" s="79">
        <f>AM549/(($C549/AG$3))</f>
        <v>0.44730639270974265</v>
      </c>
      <c r="AO549" s="76">
        <f t="shared" si="626"/>
        <v>478</v>
      </c>
      <c r="AP549" s="76">
        <f t="shared" si="627"/>
        <v>10</v>
      </c>
      <c r="AQ549" s="76">
        <v>1</v>
      </c>
      <c r="AR549" s="67">
        <f t="shared" si="628"/>
        <v>1.325</v>
      </c>
      <c r="AS549" s="75">
        <f>AS548*AQ549</f>
        <v>4.7804636142305282E+25</v>
      </c>
      <c r="AT549" s="75">
        <f t="shared" si="629"/>
        <v>3.0277066300729051E+28</v>
      </c>
      <c r="AU549" s="75">
        <f t="shared" si="630"/>
        <v>6.0043719228526202E+29</v>
      </c>
      <c r="AV549" s="75">
        <f t="shared" si="631"/>
        <v>2.4593907396004436E+34</v>
      </c>
      <c r="AW549" s="75">
        <f t="shared" si="632"/>
        <v>394035.20000000001</v>
      </c>
      <c r="AX549" s="106">
        <f t="shared" si="633"/>
        <v>19.831419144819982</v>
      </c>
      <c r="AY549" s="79">
        <f>AX549/(($C549/AR$3))</f>
        <v>1.782675058811837</v>
      </c>
      <c r="AZ549" s="76">
        <f t="shared" si="634"/>
        <v>441</v>
      </c>
      <c r="BA549" s="76">
        <f t="shared" si="635"/>
        <v>10</v>
      </c>
      <c r="BB549" s="76">
        <v>1</v>
      </c>
      <c r="BC549" s="67">
        <f t="shared" si="636"/>
        <v>1.51</v>
      </c>
      <c r="BD549" s="75">
        <f>BD548*BB549</f>
        <v>3.1869757428203522E+24</v>
      </c>
      <c r="BE549" s="75">
        <f t="shared" si="637"/>
        <v>2.1222390169015007E+27</v>
      </c>
      <c r="BF549" s="75">
        <f t="shared" si="638"/>
        <v>3.5550492167803087E+27</v>
      </c>
      <c r="BG549" s="75">
        <f t="shared" si="639"/>
        <v>2.4593907396004436E+34</v>
      </c>
      <c r="BH549" s="75">
        <f t="shared" si="640"/>
        <v>394035.20000000001</v>
      </c>
      <c r="BI549" s="106">
        <f t="shared" si="641"/>
        <v>1.6751408246045403</v>
      </c>
      <c r="BJ549" s="79">
        <f>BI549/(($C549/BC$3))</f>
        <v>0.17160533549205265</v>
      </c>
      <c r="BK549" s="76">
        <f t="shared" si="642"/>
        <v>391</v>
      </c>
      <c r="BL549" s="76">
        <f t="shared" si="643"/>
        <v>10</v>
      </c>
      <c r="BM549" s="76">
        <v>1</v>
      </c>
      <c r="BN549" s="67">
        <f t="shared" si="644"/>
        <v>1.76</v>
      </c>
      <c r="BO549" s="75">
        <f>BO548*BM549</f>
        <v>8.8527103967232E+20</v>
      </c>
      <c r="BP549" s="75">
        <f t="shared" si="645"/>
        <v>6.0920811866090367E+23</v>
      </c>
      <c r="BQ549" s="75">
        <f t="shared" si="646"/>
        <v>3.4717277507620079E+24</v>
      </c>
      <c r="BR549" s="75">
        <f t="shared" si="647"/>
        <v>2.4593907396004436E+34</v>
      </c>
      <c r="BS549" s="75">
        <f t="shared" si="648"/>
        <v>394035.20000000001</v>
      </c>
      <c r="BT549" s="106">
        <f t="shared" si="649"/>
        <v>5.6987548990535277</v>
      </c>
      <c r="BU549" s="79">
        <f>BT549/(($C549/BN$3))</f>
        <v>0.68044834615564509</v>
      </c>
      <c r="BV549" s="76">
        <f t="shared" si="650"/>
        <v>336</v>
      </c>
      <c r="BW549" s="76">
        <f t="shared" si="651"/>
        <v>10</v>
      </c>
      <c r="BX549" s="76">
        <v>1</v>
      </c>
      <c r="BY549" s="67">
        <f t="shared" si="652"/>
        <v>2.0350000000000001</v>
      </c>
      <c r="BZ549" s="75">
        <f>BZ548*BX549</f>
        <v>2.459086221312E+17</v>
      </c>
      <c r="CA549" s="75">
        <f t="shared" si="653"/>
        <v>1.6814247946842931E+20</v>
      </c>
      <c r="CB549" s="75">
        <f t="shared" si="654"/>
        <v>1.6951795658017554E+21</v>
      </c>
      <c r="CC549" s="75">
        <f t="shared" si="655"/>
        <v>2.4593907396004436E+34</v>
      </c>
      <c r="CD549" s="75">
        <f t="shared" si="656"/>
        <v>394035.20000000001</v>
      </c>
      <c r="CE549" s="106">
        <f t="shared" si="657"/>
        <v>10.081804260059368</v>
      </c>
      <c r="CF549" s="79">
        <f>CE549/(($C549/BY$3))</f>
        <v>1.3918908866499875</v>
      </c>
      <c r="CG549" s="76">
        <f t="shared" si="658"/>
        <v>286</v>
      </c>
      <c r="CH549" s="76">
        <f t="shared" si="659"/>
        <v>10</v>
      </c>
      <c r="CI549" s="76">
        <v>1</v>
      </c>
      <c r="CJ549" s="67">
        <f t="shared" si="660"/>
        <v>2.2850000000000001</v>
      </c>
      <c r="CK549" s="75">
        <f>CK548*CI549</f>
        <v>1092927209472000</v>
      </c>
      <c r="CL549" s="75">
        <f t="shared" si="661"/>
        <v>7.1423886066204672E+17</v>
      </c>
      <c r="CM549" s="75">
        <f t="shared" si="662"/>
        <v>1.6554487947282708E+18</v>
      </c>
      <c r="CN549" s="75">
        <f t="shared" si="663"/>
        <v>2.4593907396004436E+34</v>
      </c>
      <c r="CO549" s="75">
        <f t="shared" si="664"/>
        <v>394035.20000000001</v>
      </c>
      <c r="CP549" s="106">
        <f t="shared" si="665"/>
        <v>2.3177803475909893</v>
      </c>
      <c r="CQ549" s="79">
        <f>CP549/(($C549/CJ$3))</f>
        <v>0.35930312715369139</v>
      </c>
      <c r="CR549" s="76">
        <f t="shared" si="666"/>
        <v>223</v>
      </c>
      <c r="CS549" s="76">
        <f t="shared" si="667"/>
        <v>10</v>
      </c>
      <c r="CT549" s="76">
        <v>1</v>
      </c>
      <c r="CU549" s="67">
        <f t="shared" si="668"/>
        <v>2.6</v>
      </c>
      <c r="CV549" s="75">
        <f>CV548*CT549</f>
        <v>371743948800</v>
      </c>
      <c r="CW549" s="75">
        <f t="shared" si="669"/>
        <v>215537141514240</v>
      </c>
      <c r="CX549" s="75">
        <f t="shared" si="670"/>
        <v>266647678286547.62</v>
      </c>
      <c r="CY549" s="75">
        <f t="shared" si="671"/>
        <v>2.4593907396004436E+34</v>
      </c>
      <c r="CZ549" s="75">
        <f t="shared" si="672"/>
        <v>394035.20000000001</v>
      </c>
      <c r="DA549" s="106">
        <f t="shared" si="673"/>
        <v>1.2371309947475149</v>
      </c>
      <c r="DB549" s="79">
        <f>DA549/(($C549/CU$3))</f>
        <v>0.21821849296767562</v>
      </c>
    </row>
    <row r="550" spans="1:106">
      <c r="A550" s="67">
        <v>8192</v>
      </c>
      <c r="B550" s="67">
        <f t="shared" si="601"/>
        <v>18.133333333333333</v>
      </c>
      <c r="C550" s="88">
        <f t="shared" si="675"/>
        <v>14.74</v>
      </c>
      <c r="D550" s="92"/>
      <c r="E550" s="70">
        <f t="shared" si="677"/>
        <v>5.650196193747942E+32</v>
      </c>
      <c r="F550" s="67">
        <f t="shared" si="678"/>
        <v>108.80000000000005</v>
      </c>
      <c r="G550" s="71">
        <v>544</v>
      </c>
      <c r="H550" s="76">
        <f t="shared" si="603"/>
        <v>544</v>
      </c>
      <c r="I550" s="76">
        <f t="shared" si="604"/>
        <v>10</v>
      </c>
      <c r="J550" s="76">
        <v>1</v>
      </c>
      <c r="K550" s="67">
        <f t="shared" si="605"/>
        <v>1</v>
      </c>
      <c r="L550" s="75">
        <f>L549*J550</f>
        <v>2.5814503516844851E+30</v>
      </c>
      <c r="M550" s="75">
        <f t="shared" si="606"/>
        <v>1.4043089913163598E+33</v>
      </c>
      <c r="N550" s="75">
        <f t="shared" si="607"/>
        <v>5.6501961937479426E+33</v>
      </c>
      <c r="O550" s="75">
        <f t="shared" si="608"/>
        <v>2.8250980968739715E+34</v>
      </c>
      <c r="P550" s="75">
        <f t="shared" si="609"/>
        <v>394308.26666666666</v>
      </c>
      <c r="Q550" s="106">
        <f t="shared" si="676"/>
        <v>4.0234707807799532</v>
      </c>
      <c r="R550" s="79">
        <f>Q550/(($C550/K$3))</f>
        <v>0.27296273953731026</v>
      </c>
      <c r="S550" s="76">
        <f t="shared" si="610"/>
        <v>534</v>
      </c>
      <c r="T550" s="76">
        <f t="shared" si="611"/>
        <v>10</v>
      </c>
      <c r="U550" s="76">
        <v>1</v>
      </c>
      <c r="V550" s="67">
        <f t="shared" si="612"/>
        <v>1.05</v>
      </c>
      <c r="W550" s="75">
        <f>W549*U550</f>
        <v>1.7209669011229901E+29</v>
      </c>
      <c r="X550" s="75">
        <f t="shared" si="613"/>
        <v>9.6494614145966046E+31</v>
      </c>
      <c r="Y550" s="75">
        <f t="shared" si="614"/>
        <v>1.4125490484369845E+33</v>
      </c>
      <c r="Z550" s="75">
        <f t="shared" si="615"/>
        <v>2.8250980968739715E+34</v>
      </c>
      <c r="AA550" s="75">
        <f t="shared" si="616"/>
        <v>394308.26666666666</v>
      </c>
      <c r="AB550" s="106">
        <f t="shared" si="617"/>
        <v>14.638630984111106</v>
      </c>
      <c r="AC550" s="79">
        <f>AB550/(($C550/V$3))</f>
        <v>1.0427790049739933</v>
      </c>
      <c r="AD550" s="76">
        <f t="shared" si="618"/>
        <v>509</v>
      </c>
      <c r="AE550" s="76">
        <f t="shared" si="619"/>
        <v>10</v>
      </c>
      <c r="AF550" s="76">
        <v>1</v>
      </c>
      <c r="AG550" s="67">
        <f t="shared" si="620"/>
        <v>1.175</v>
      </c>
      <c r="AH550" s="75">
        <f>AH549*AF550</f>
        <v>1.1473112674153268E+28</v>
      </c>
      <c r="AI550" s="75">
        <f t="shared" si="621"/>
        <v>6.8617818625942164E+30</v>
      </c>
      <c r="AJ550" s="75">
        <f t="shared" si="622"/>
        <v>4.4142157763655694E+31</v>
      </c>
      <c r="AK550" s="75">
        <f t="shared" si="623"/>
        <v>2.8250980968739715E+34</v>
      </c>
      <c r="AL550" s="75">
        <f t="shared" si="624"/>
        <v>394308.26666666666</v>
      </c>
      <c r="AM550" s="106">
        <f t="shared" si="625"/>
        <v>6.4330459125039834</v>
      </c>
      <c r="AN550" s="79">
        <f>AM550/(($C550/AG$3))</f>
        <v>0.51281064770638951</v>
      </c>
      <c r="AO550" s="76">
        <f t="shared" si="626"/>
        <v>479</v>
      </c>
      <c r="AP550" s="76">
        <f t="shared" si="627"/>
        <v>10</v>
      </c>
      <c r="AQ550" s="76">
        <v>1</v>
      </c>
      <c r="AR550" s="67">
        <f t="shared" si="628"/>
        <v>1.325</v>
      </c>
      <c r="AS550" s="75">
        <f>AS549*AQ550</f>
        <v>4.7804636142305282E+25</v>
      </c>
      <c r="AT550" s="75">
        <f t="shared" si="629"/>
        <v>3.0340407443617603E+28</v>
      </c>
      <c r="AU550" s="75">
        <f t="shared" si="630"/>
        <v>6.8972121505711909E+29</v>
      </c>
      <c r="AV550" s="75">
        <f t="shared" si="631"/>
        <v>2.8250980968739715E+34</v>
      </c>
      <c r="AW550" s="75">
        <f t="shared" si="632"/>
        <v>394308.26666666666</v>
      </c>
      <c r="AX550" s="106">
        <f t="shared" si="633"/>
        <v>22.732760472608899</v>
      </c>
      <c r="AY550" s="79">
        <f>AX550/(($C550/AR$3))</f>
        <v>2.043480843026241</v>
      </c>
      <c r="AZ550" s="76">
        <f t="shared" si="634"/>
        <v>442</v>
      </c>
      <c r="BA550" s="76">
        <f t="shared" si="635"/>
        <v>10</v>
      </c>
      <c r="BB550" s="76">
        <v>1</v>
      </c>
      <c r="BC550" s="67">
        <f t="shared" si="636"/>
        <v>1.51</v>
      </c>
      <c r="BD550" s="75">
        <f>BD549*BB550</f>
        <v>3.1869757428203522E+24</v>
      </c>
      <c r="BE550" s="75">
        <f t="shared" si="637"/>
        <v>2.1270513502731595E+27</v>
      </c>
      <c r="BF550" s="75">
        <f t="shared" si="638"/>
        <v>4.0836791872490371E+27</v>
      </c>
      <c r="BG550" s="75">
        <f t="shared" si="639"/>
        <v>2.8250980968739715E+34</v>
      </c>
      <c r="BH550" s="75">
        <f t="shared" si="640"/>
        <v>394308.26666666666</v>
      </c>
      <c r="BI550" s="106">
        <f t="shared" si="641"/>
        <v>1.919878044657739</v>
      </c>
      <c r="BJ550" s="79">
        <f>BI550/(($C550/BC$3))</f>
        <v>0.1966767874785065</v>
      </c>
      <c r="BK550" s="76">
        <f t="shared" si="642"/>
        <v>392</v>
      </c>
      <c r="BL550" s="76">
        <f t="shared" si="643"/>
        <v>10</v>
      </c>
      <c r="BM550" s="76">
        <v>1</v>
      </c>
      <c r="BN550" s="67">
        <f t="shared" si="644"/>
        <v>1.76</v>
      </c>
      <c r="BO550" s="75">
        <f>BO549*BM550</f>
        <v>8.8527103967232E+20</v>
      </c>
      <c r="BP550" s="75">
        <f t="shared" si="645"/>
        <v>6.1076619569072708E+23</v>
      </c>
      <c r="BQ550" s="75">
        <f t="shared" si="646"/>
        <v>3.9879679562978749E+24</v>
      </c>
      <c r="BR550" s="75">
        <f t="shared" si="647"/>
        <v>2.8250980968739715E+34</v>
      </c>
      <c r="BS550" s="75">
        <f t="shared" si="648"/>
        <v>394308.26666666666</v>
      </c>
      <c r="BT550" s="106">
        <f t="shared" si="649"/>
        <v>6.5294510148647085</v>
      </c>
      <c r="BU550" s="79">
        <f>BT550/(($C550/BN$3))</f>
        <v>0.77963594207339804</v>
      </c>
      <c r="BV550" s="76">
        <f t="shared" si="650"/>
        <v>337</v>
      </c>
      <c r="BW550" s="76">
        <f t="shared" si="651"/>
        <v>10</v>
      </c>
      <c r="BX550" s="76">
        <v>1</v>
      </c>
      <c r="BY550" s="67">
        <f t="shared" si="652"/>
        <v>2.0350000000000001</v>
      </c>
      <c r="BZ550" s="75">
        <f>BZ549*BX550</f>
        <v>2.459086221312E+17</v>
      </c>
      <c r="CA550" s="75">
        <f t="shared" si="653"/>
        <v>1.6864290351446632E+20</v>
      </c>
      <c r="CB550" s="75">
        <f t="shared" si="654"/>
        <v>1.9472499786610644E+21</v>
      </c>
      <c r="CC550" s="75">
        <f t="shared" si="655"/>
        <v>2.8250980968739715E+34</v>
      </c>
      <c r="CD550" s="75">
        <f t="shared" si="656"/>
        <v>394308.26666666666</v>
      </c>
      <c r="CE550" s="106">
        <f t="shared" si="657"/>
        <v>11.546587126294513</v>
      </c>
      <c r="CF550" s="79">
        <f>CE550/(($C550/BY$3))</f>
        <v>1.5941183719137948</v>
      </c>
      <c r="CG550" s="76">
        <f t="shared" si="658"/>
        <v>287</v>
      </c>
      <c r="CH550" s="76">
        <f t="shared" si="659"/>
        <v>10</v>
      </c>
      <c r="CI550" s="76">
        <v>1</v>
      </c>
      <c r="CJ550" s="67">
        <f t="shared" si="660"/>
        <v>2.2850000000000001</v>
      </c>
      <c r="CK550" s="75">
        <f>CK549*CI550</f>
        <v>1092927209472000</v>
      </c>
      <c r="CL550" s="75">
        <f t="shared" si="661"/>
        <v>7.1673619933569024E+17</v>
      </c>
      <c r="CM550" s="75">
        <f t="shared" si="662"/>
        <v>1.9016113072861896E+18</v>
      </c>
      <c r="CN550" s="75">
        <f t="shared" si="663"/>
        <v>2.8250980968739715E+34</v>
      </c>
      <c r="CO550" s="75">
        <f t="shared" si="664"/>
        <v>394308.26666666666</v>
      </c>
      <c r="CP550" s="106">
        <f t="shared" si="665"/>
        <v>2.6531537112939256</v>
      </c>
      <c r="CQ550" s="79">
        <f>CP550/(($C550/CJ$3))</f>
        <v>0.4112928243084546</v>
      </c>
      <c r="CR550" s="76">
        <f t="shared" si="666"/>
        <v>224</v>
      </c>
      <c r="CS550" s="76">
        <f t="shared" si="667"/>
        <v>10</v>
      </c>
      <c r="CT550" s="76">
        <v>1</v>
      </c>
      <c r="CU550" s="67">
        <f t="shared" si="668"/>
        <v>2.6</v>
      </c>
      <c r="CV550" s="75">
        <f>CV549*CT550</f>
        <v>371743948800</v>
      </c>
      <c r="CW550" s="75">
        <f t="shared" si="669"/>
        <v>216503675781120</v>
      </c>
      <c r="CX550" s="75">
        <f t="shared" si="670"/>
        <v>306297749411535.87</v>
      </c>
      <c r="CY550" s="75">
        <f t="shared" si="671"/>
        <v>2.8250980968739715E+34</v>
      </c>
      <c r="CZ550" s="75">
        <f t="shared" si="672"/>
        <v>394308.26666666666</v>
      </c>
      <c r="DA550" s="106">
        <f t="shared" si="673"/>
        <v>1.4147461852850736</v>
      </c>
      <c r="DB550" s="79">
        <f>DA550/(($C550/CU$3))</f>
        <v>0.24954817379519614</v>
      </c>
    </row>
    <row r="551" spans="1:106">
      <c r="A551" s="67">
        <v>8192</v>
      </c>
      <c r="B551" s="67">
        <f t="shared" si="601"/>
        <v>18.166666666666668</v>
      </c>
      <c r="C551" s="88">
        <f t="shared" si="675"/>
        <v>14.74</v>
      </c>
      <c r="D551" s="92"/>
      <c r="E551" s="70">
        <f t="shared" si="677"/>
        <v>6.4903710731687709E+32</v>
      </c>
      <c r="F551" s="67">
        <f t="shared" si="678"/>
        <v>109.00000000000006</v>
      </c>
      <c r="G551" s="71">
        <v>545</v>
      </c>
      <c r="H551" s="76">
        <f t="shared" si="603"/>
        <v>545</v>
      </c>
      <c r="I551" s="76">
        <f t="shared" si="604"/>
        <v>10</v>
      </c>
      <c r="J551" s="76">
        <v>1</v>
      </c>
      <c r="K551" s="67">
        <f t="shared" si="605"/>
        <v>1</v>
      </c>
      <c r="L551" s="75">
        <f>L550*J551</f>
        <v>2.5814503516844851E+30</v>
      </c>
      <c r="M551" s="75">
        <f t="shared" si="606"/>
        <v>1.4068904416680445E+33</v>
      </c>
      <c r="N551" s="75">
        <f t="shared" si="607"/>
        <v>6.4903710731687709E+33</v>
      </c>
      <c r="O551" s="75">
        <f t="shared" si="608"/>
        <v>3.2451855365843853E+34</v>
      </c>
      <c r="P551" s="75">
        <f t="shared" si="609"/>
        <v>394581.33333333337</v>
      </c>
      <c r="Q551" s="106">
        <f t="shared" si="676"/>
        <v>4.6132739842013741</v>
      </c>
      <c r="R551" s="79">
        <f>Q551/(($C551/K$3))</f>
        <v>0.31297652538679605</v>
      </c>
      <c r="S551" s="76">
        <f t="shared" si="610"/>
        <v>535</v>
      </c>
      <c r="T551" s="76">
        <f t="shared" si="611"/>
        <v>10</v>
      </c>
      <c r="U551" s="76">
        <v>1</v>
      </c>
      <c r="V551" s="67">
        <f t="shared" si="612"/>
        <v>1.05</v>
      </c>
      <c r="W551" s="75">
        <f>W550*U551</f>
        <v>1.7209669011229901E+29</v>
      </c>
      <c r="X551" s="75">
        <f t="shared" si="613"/>
        <v>9.667531567058398E+31</v>
      </c>
      <c r="Y551" s="75">
        <f t="shared" si="614"/>
        <v>1.6225927682921916E+33</v>
      </c>
      <c r="Z551" s="75">
        <f t="shared" si="615"/>
        <v>3.2451855365843853E+34</v>
      </c>
      <c r="AA551" s="75">
        <f t="shared" si="616"/>
        <v>394581.33333333337</v>
      </c>
      <c r="AB551" s="106">
        <f t="shared" si="617"/>
        <v>16.783940730238633</v>
      </c>
      <c r="AC551" s="79">
        <f>AB551/(($C551/V$3))</f>
        <v>1.1955995771201198</v>
      </c>
      <c r="AD551" s="76">
        <f t="shared" si="618"/>
        <v>510</v>
      </c>
      <c r="AE551" s="76">
        <f t="shared" si="619"/>
        <v>10</v>
      </c>
      <c r="AF551" s="76">
        <v>1</v>
      </c>
      <c r="AG551" s="67">
        <f t="shared" si="620"/>
        <v>1.175</v>
      </c>
      <c r="AH551" s="75">
        <f>AH550*AF551</f>
        <v>1.1473112674153268E+28</v>
      </c>
      <c r="AI551" s="75">
        <f t="shared" si="621"/>
        <v>6.8752627699863467E+30</v>
      </c>
      <c r="AJ551" s="75">
        <f t="shared" si="622"/>
        <v>5.0706024009130896E+31</v>
      </c>
      <c r="AK551" s="75">
        <f t="shared" si="623"/>
        <v>3.2451855365843853E+34</v>
      </c>
      <c r="AL551" s="75">
        <f t="shared" si="624"/>
        <v>394581.33333333337</v>
      </c>
      <c r="AM551" s="106">
        <f t="shared" si="625"/>
        <v>7.3751397881817384</v>
      </c>
      <c r="AN551" s="79">
        <f>AM551/(($C551/AG$3))</f>
        <v>0.5879097185287343</v>
      </c>
      <c r="AO551" s="76">
        <f t="shared" si="626"/>
        <v>480</v>
      </c>
      <c r="AP551" s="76">
        <f t="shared" si="627"/>
        <v>10</v>
      </c>
      <c r="AQ551" s="76">
        <v>15</v>
      </c>
      <c r="AR551" s="67">
        <f t="shared" si="628"/>
        <v>1.325</v>
      </c>
      <c r="AS551" s="75">
        <f>AS550*AQ551</f>
        <v>7.1706954213457927E+26</v>
      </c>
      <c r="AT551" s="75">
        <f t="shared" si="629"/>
        <v>4.5605622879759234E+29</v>
      </c>
      <c r="AU551" s="75">
        <f t="shared" si="630"/>
        <v>7.9228162514266885E+29</v>
      </c>
      <c r="AV551" s="75">
        <f t="shared" si="631"/>
        <v>3.2451855365843853E+34</v>
      </c>
      <c r="AW551" s="75">
        <f t="shared" si="632"/>
        <v>394581.33333333337</v>
      </c>
      <c r="AX551" s="106">
        <f t="shared" si="633"/>
        <v>1.7372454866619103</v>
      </c>
      <c r="AY551" s="79">
        <f>AX551/(($C551/AR$3))</f>
        <v>0.15616351898419478</v>
      </c>
      <c r="AZ551" s="76">
        <f t="shared" si="634"/>
        <v>443</v>
      </c>
      <c r="BA551" s="76">
        <f t="shared" si="635"/>
        <v>10</v>
      </c>
      <c r="BB551" s="76">
        <v>1</v>
      </c>
      <c r="BC551" s="67">
        <f t="shared" si="636"/>
        <v>1.51</v>
      </c>
      <c r="BD551" s="75">
        <f>BD550*BB551</f>
        <v>3.1869757428203522E+24</v>
      </c>
      <c r="BE551" s="75">
        <f t="shared" si="637"/>
        <v>2.131863683644818E+27</v>
      </c>
      <c r="BF551" s="75">
        <f t="shared" si="638"/>
        <v>4.6909155647285986E+27</v>
      </c>
      <c r="BG551" s="75">
        <f t="shared" si="639"/>
        <v>3.2451855365843853E+34</v>
      </c>
      <c r="BH551" s="75">
        <f t="shared" si="640"/>
        <v>394581.33333333337</v>
      </c>
      <c r="BI551" s="106">
        <f t="shared" si="641"/>
        <v>2.2003825107187924</v>
      </c>
      <c r="BJ551" s="79">
        <f>BI551/(($C551/BC$3))</f>
        <v>0.22541231961908934</v>
      </c>
      <c r="BK551" s="76">
        <f t="shared" si="642"/>
        <v>393</v>
      </c>
      <c r="BL551" s="76">
        <f t="shared" si="643"/>
        <v>10</v>
      </c>
      <c r="BM551" s="76">
        <v>1</v>
      </c>
      <c r="BN551" s="67">
        <f t="shared" si="644"/>
        <v>1.76</v>
      </c>
      <c r="BO551" s="75">
        <f>BO550*BM551</f>
        <v>8.8527103967232E+20</v>
      </c>
      <c r="BP551" s="75">
        <f t="shared" si="645"/>
        <v>6.1232427272055036E+23</v>
      </c>
      <c r="BQ551" s="75">
        <f t="shared" si="646"/>
        <v>4.580972231180257E+24</v>
      </c>
      <c r="BR551" s="75">
        <f t="shared" si="647"/>
        <v>3.2451855365843853E+34</v>
      </c>
      <c r="BS551" s="75">
        <f t="shared" si="648"/>
        <v>394581.33333333337</v>
      </c>
      <c r="BT551" s="106">
        <f t="shared" si="649"/>
        <v>7.4812847297838534</v>
      </c>
      <c r="BU551" s="79">
        <f>BT551/(($C551/BN$3))</f>
        <v>0.89328772892941533</v>
      </c>
      <c r="BV551" s="76">
        <f t="shared" si="650"/>
        <v>338</v>
      </c>
      <c r="BW551" s="76">
        <f t="shared" si="651"/>
        <v>10</v>
      </c>
      <c r="BX551" s="76">
        <v>1</v>
      </c>
      <c r="BY551" s="67">
        <f t="shared" si="652"/>
        <v>2.0350000000000001</v>
      </c>
      <c r="BZ551" s="75">
        <f>BZ550*BX551</f>
        <v>2.459086221312E+17</v>
      </c>
      <c r="CA551" s="75">
        <f t="shared" si="653"/>
        <v>1.691433275605033E+20</v>
      </c>
      <c r="CB551" s="75">
        <f t="shared" si="654"/>
        <v>2.2368028472559767E+21</v>
      </c>
      <c r="CC551" s="75">
        <f t="shared" si="655"/>
        <v>3.2451855365843853E+34</v>
      </c>
      <c r="CD551" s="75">
        <f t="shared" si="656"/>
        <v>394581.33333333337</v>
      </c>
      <c r="CE551" s="106">
        <f t="shared" si="657"/>
        <v>13.224304378521008</v>
      </c>
      <c r="CF551" s="79">
        <f>CE551/(($C551/BY$3))</f>
        <v>1.8257435149450647</v>
      </c>
      <c r="CG551" s="76">
        <f t="shared" si="658"/>
        <v>288</v>
      </c>
      <c r="CH551" s="76">
        <f t="shared" si="659"/>
        <v>10</v>
      </c>
      <c r="CI551" s="76">
        <v>1</v>
      </c>
      <c r="CJ551" s="67">
        <f t="shared" si="660"/>
        <v>2.2850000000000001</v>
      </c>
      <c r="CK551" s="75">
        <f>CK550*CI551</f>
        <v>1092927209472000</v>
      </c>
      <c r="CL551" s="75">
        <f t="shared" si="661"/>
        <v>7.1923353800933376E+17</v>
      </c>
      <c r="CM551" s="75">
        <f t="shared" si="662"/>
        <v>2.1843777805234074E+18</v>
      </c>
      <c r="CN551" s="75">
        <f t="shared" si="663"/>
        <v>3.2451855365843853E+34</v>
      </c>
      <c r="CO551" s="75">
        <f t="shared" si="664"/>
        <v>394581.33333333337</v>
      </c>
      <c r="CP551" s="106">
        <f t="shared" si="665"/>
        <v>3.0370911047463696</v>
      </c>
      <c r="CQ551" s="79">
        <f>CP551/(($C551/CJ$3))</f>
        <v>0.47081093448748002</v>
      </c>
      <c r="CR551" s="76">
        <f t="shared" si="666"/>
        <v>225</v>
      </c>
      <c r="CS551" s="76">
        <f t="shared" si="667"/>
        <v>10</v>
      </c>
      <c r="CT551" s="76">
        <v>1</v>
      </c>
      <c r="CU551" s="67">
        <f t="shared" si="668"/>
        <v>2.6</v>
      </c>
      <c r="CV551" s="75">
        <f>CV550*CT551</f>
        <v>371743948800</v>
      </c>
      <c r="CW551" s="75">
        <f t="shared" si="669"/>
        <v>217470210048000</v>
      </c>
      <c r="CX551" s="75">
        <f t="shared" si="670"/>
        <v>351843720888325.37</v>
      </c>
      <c r="CY551" s="75">
        <f t="shared" si="671"/>
        <v>3.2451855365843853E+34</v>
      </c>
      <c r="CZ551" s="75">
        <f t="shared" si="672"/>
        <v>394581.33333333337</v>
      </c>
      <c r="DA551" s="106">
        <f t="shared" si="673"/>
        <v>1.6178938752607379</v>
      </c>
      <c r="DB551" s="79">
        <f>DA551/(($C551/CU$3))</f>
        <v>0.28538155194558468</v>
      </c>
    </row>
    <row r="552" spans="1:106">
      <c r="A552" s="67">
        <v>8192</v>
      </c>
      <c r="B552" s="67">
        <f t="shared" si="601"/>
        <v>18.2</v>
      </c>
      <c r="C552" s="88">
        <f t="shared" si="675"/>
        <v>14.74</v>
      </c>
      <c r="D552" s="92"/>
      <c r="E552" s="70">
        <f t="shared" si="677"/>
        <v>7.4554785750693079E+32</v>
      </c>
      <c r="F552" s="67">
        <f t="shared" si="678"/>
        <v>109.20000000000006</v>
      </c>
      <c r="G552" s="71">
        <v>546</v>
      </c>
      <c r="H552" s="76">
        <f t="shared" si="603"/>
        <v>546</v>
      </c>
      <c r="I552" s="76">
        <f t="shared" si="604"/>
        <v>10</v>
      </c>
      <c r="J552" s="76">
        <v>1</v>
      </c>
      <c r="K552" s="67">
        <f t="shared" si="605"/>
        <v>1</v>
      </c>
      <c r="L552" s="75">
        <f>L551*J552</f>
        <v>2.5814503516844851E+30</v>
      </c>
      <c r="M552" s="75">
        <f t="shared" si="606"/>
        <v>1.4094718920197289E+33</v>
      </c>
      <c r="N552" s="75">
        <f t="shared" si="607"/>
        <v>7.4554785750693076E+33</v>
      </c>
      <c r="O552" s="75">
        <f t="shared" si="608"/>
        <v>3.7277392875346537E+34</v>
      </c>
      <c r="P552" s="75">
        <f t="shared" si="609"/>
        <v>394854.40000000002</v>
      </c>
      <c r="Q552" s="106">
        <f t="shared" si="676"/>
        <v>5.2895546319734272</v>
      </c>
      <c r="R552" s="79">
        <f>Q552/(($C552/K$3))</f>
        <v>0.35885716634826509</v>
      </c>
      <c r="S552" s="76">
        <f t="shared" si="610"/>
        <v>536</v>
      </c>
      <c r="T552" s="76">
        <f t="shared" si="611"/>
        <v>10</v>
      </c>
      <c r="U552" s="76">
        <v>1</v>
      </c>
      <c r="V552" s="67">
        <f t="shared" si="612"/>
        <v>1.05</v>
      </c>
      <c r="W552" s="75">
        <f>W551*U552</f>
        <v>1.7209669011229901E+29</v>
      </c>
      <c r="X552" s="75">
        <f t="shared" si="613"/>
        <v>9.6856017195201896E+31</v>
      </c>
      <c r="Y552" s="75">
        <f t="shared" si="614"/>
        <v>1.8638696437673255E+33</v>
      </c>
      <c r="Z552" s="75">
        <f t="shared" si="615"/>
        <v>3.7277392875346537E+34</v>
      </c>
      <c r="AA552" s="75">
        <f t="shared" si="616"/>
        <v>394854.40000000002</v>
      </c>
      <c r="AB552" s="106">
        <f t="shared" si="617"/>
        <v>19.243715545425697</v>
      </c>
      <c r="AC552" s="79">
        <f>AB552/(($C552/V$3))</f>
        <v>1.3708209852575972</v>
      </c>
      <c r="AD552" s="76">
        <f t="shared" si="618"/>
        <v>511</v>
      </c>
      <c r="AE552" s="76">
        <f t="shared" si="619"/>
        <v>10</v>
      </c>
      <c r="AF552" s="76">
        <v>1</v>
      </c>
      <c r="AG552" s="67">
        <f t="shared" si="620"/>
        <v>1.175</v>
      </c>
      <c r="AH552" s="75">
        <f>AH551*AF552</f>
        <v>1.1473112674153268E+28</v>
      </c>
      <c r="AI552" s="75">
        <f t="shared" si="621"/>
        <v>6.8887436773784758E+30</v>
      </c>
      <c r="AJ552" s="75">
        <f t="shared" si="622"/>
        <v>5.824592636772883E+31</v>
      </c>
      <c r="AK552" s="75">
        <f t="shared" si="623"/>
        <v>3.7277392875346537E+34</v>
      </c>
      <c r="AL552" s="75">
        <f t="shared" si="624"/>
        <v>394854.40000000002</v>
      </c>
      <c r="AM552" s="106">
        <f t="shared" si="625"/>
        <v>8.4552320561728944</v>
      </c>
      <c r="AN552" s="79">
        <f>AM552/(($C552/AG$3))</f>
        <v>0.67400933962029519</v>
      </c>
      <c r="AO552" s="76">
        <f t="shared" si="626"/>
        <v>481</v>
      </c>
      <c r="AP552" s="76">
        <f t="shared" si="627"/>
        <v>10</v>
      </c>
      <c r="AQ552" s="76">
        <v>1</v>
      </c>
      <c r="AR552" s="67">
        <f t="shared" si="628"/>
        <v>1.325</v>
      </c>
      <c r="AS552" s="75">
        <f>AS551*AQ552</f>
        <v>7.1706954213457927E+26</v>
      </c>
      <c r="AT552" s="75">
        <f t="shared" si="629"/>
        <v>4.570063459409207E+29</v>
      </c>
      <c r="AU552" s="75">
        <f t="shared" si="630"/>
        <v>9.1009259949576143E+29</v>
      </c>
      <c r="AV552" s="75">
        <f t="shared" si="631"/>
        <v>3.7277392875346537E+34</v>
      </c>
      <c r="AW552" s="75">
        <f t="shared" si="632"/>
        <v>394854.40000000002</v>
      </c>
      <c r="AX552" s="106">
        <f t="shared" si="633"/>
        <v>1.9914222364286671</v>
      </c>
      <c r="AY552" s="79">
        <f>AX552/(($C552/AR$3))</f>
        <v>0.17901183604260407</v>
      </c>
      <c r="AZ552" s="76">
        <f t="shared" si="634"/>
        <v>444</v>
      </c>
      <c r="BA552" s="76">
        <f t="shared" si="635"/>
        <v>10</v>
      </c>
      <c r="BB552" s="76">
        <v>1</v>
      </c>
      <c r="BC552" s="67">
        <f t="shared" si="636"/>
        <v>1.51</v>
      </c>
      <c r="BD552" s="75">
        <f>BD551*BB552</f>
        <v>3.1869757428203522E+24</v>
      </c>
      <c r="BE552" s="75">
        <f t="shared" si="637"/>
        <v>2.1366760170164768E+27</v>
      </c>
      <c r="BF552" s="75">
        <f t="shared" si="638"/>
        <v>5.3884469926337286E+27</v>
      </c>
      <c r="BG552" s="75">
        <f t="shared" si="639"/>
        <v>3.7277392875346537E+34</v>
      </c>
      <c r="BH552" s="75">
        <f t="shared" si="640"/>
        <v>394854.40000000002</v>
      </c>
      <c r="BI552" s="106">
        <f t="shared" si="641"/>
        <v>2.5218830322052406</v>
      </c>
      <c r="BJ552" s="79">
        <f>BI552/(($C552/BC$3))</f>
        <v>0.25834758335345409</v>
      </c>
      <c r="BK552" s="76">
        <f t="shared" si="642"/>
        <v>394</v>
      </c>
      <c r="BL552" s="76">
        <f t="shared" si="643"/>
        <v>10</v>
      </c>
      <c r="BM552" s="76">
        <v>1</v>
      </c>
      <c r="BN552" s="67">
        <f t="shared" si="644"/>
        <v>1.76</v>
      </c>
      <c r="BO552" s="75">
        <f>BO551*BM552</f>
        <v>8.8527103967232E+20</v>
      </c>
      <c r="BP552" s="75">
        <f t="shared" si="645"/>
        <v>6.138823497503735E+23</v>
      </c>
      <c r="BQ552" s="75">
        <f t="shared" si="646"/>
        <v>5.2621552662438584E+24</v>
      </c>
      <c r="BR552" s="75">
        <f t="shared" si="647"/>
        <v>3.7277392875346537E+34</v>
      </c>
      <c r="BS552" s="75">
        <f t="shared" si="648"/>
        <v>394854.40000000002</v>
      </c>
      <c r="BT552" s="106">
        <f t="shared" si="649"/>
        <v>8.5719279408890632</v>
      </c>
      <c r="BU552" s="79">
        <f>BT552/(($C552/BN$3))</f>
        <v>1.0235137839867539</v>
      </c>
      <c r="BV552" s="76">
        <f t="shared" si="650"/>
        <v>339</v>
      </c>
      <c r="BW552" s="76">
        <f t="shared" si="651"/>
        <v>10</v>
      </c>
      <c r="BX552" s="76">
        <v>1</v>
      </c>
      <c r="BY552" s="67">
        <f t="shared" si="652"/>
        <v>2.0350000000000001</v>
      </c>
      <c r="BZ552" s="75">
        <f>BZ551*BX552</f>
        <v>2.459086221312E+17</v>
      </c>
      <c r="CA552" s="75">
        <f t="shared" si="653"/>
        <v>1.696437516065403E+20</v>
      </c>
      <c r="CB552" s="75">
        <f t="shared" si="654"/>
        <v>2.5694117510956245E+21</v>
      </c>
      <c r="CC552" s="75">
        <f t="shared" si="655"/>
        <v>3.7277392875346537E+34</v>
      </c>
      <c r="CD552" s="75">
        <f t="shared" si="656"/>
        <v>394854.40000000002</v>
      </c>
      <c r="CE552" s="106">
        <f t="shared" si="657"/>
        <v>15.145926252886319</v>
      </c>
      <c r="CF552" s="79">
        <f>CE552/(($C552/BY$3))</f>
        <v>2.0910420573014696</v>
      </c>
      <c r="CG552" s="76">
        <f t="shared" si="658"/>
        <v>289</v>
      </c>
      <c r="CH552" s="76">
        <f t="shared" si="659"/>
        <v>10</v>
      </c>
      <c r="CI552" s="76">
        <v>1</v>
      </c>
      <c r="CJ552" s="67">
        <f t="shared" si="660"/>
        <v>2.2850000000000001</v>
      </c>
      <c r="CK552" s="75">
        <f>CK551*CI552</f>
        <v>1092927209472000</v>
      </c>
      <c r="CL552" s="75">
        <f t="shared" si="661"/>
        <v>7.2173087668297728E+17</v>
      </c>
      <c r="CM552" s="75">
        <f t="shared" si="662"/>
        <v>2.5091911631793126E+18</v>
      </c>
      <c r="CN552" s="75">
        <f t="shared" si="663"/>
        <v>3.7277392875346537E+34</v>
      </c>
      <c r="CO552" s="75">
        <f t="shared" si="664"/>
        <v>394854.40000000002</v>
      </c>
      <c r="CP552" s="106">
        <f t="shared" si="665"/>
        <v>3.4766299243166277</v>
      </c>
      <c r="CQ552" s="79">
        <f>CP552/(($C552/CJ$3))</f>
        <v>0.53894839735844602</v>
      </c>
      <c r="CR552" s="76">
        <f t="shared" si="666"/>
        <v>226</v>
      </c>
      <c r="CS552" s="76">
        <f t="shared" si="667"/>
        <v>10</v>
      </c>
      <c r="CT552" s="76">
        <v>1</v>
      </c>
      <c r="CU552" s="67">
        <f t="shared" si="668"/>
        <v>2.6</v>
      </c>
      <c r="CV552" s="75">
        <f>CV551*CT552</f>
        <v>371743948800</v>
      </c>
      <c r="CW552" s="75">
        <f t="shared" si="669"/>
        <v>218436744314880</v>
      </c>
      <c r="CX552" s="75">
        <f t="shared" si="670"/>
        <v>404162303400455.25</v>
      </c>
      <c r="CY552" s="75">
        <f t="shared" si="671"/>
        <v>3.7277392875346537E+34</v>
      </c>
      <c r="CZ552" s="75">
        <f t="shared" si="672"/>
        <v>394854.40000000002</v>
      </c>
      <c r="DA552" s="106">
        <f t="shared" si="673"/>
        <v>1.850248705491824</v>
      </c>
      <c r="DB552" s="79">
        <f>DA552/(($C552/CU$3))</f>
        <v>0.32636680015459579</v>
      </c>
    </row>
    <row r="553" spans="1:106">
      <c r="A553" s="67">
        <v>8192</v>
      </c>
      <c r="B553" s="67">
        <f t="shared" si="601"/>
        <v>18.233333333333334</v>
      </c>
      <c r="C553" s="88">
        <f t="shared" si="675"/>
        <v>14.74</v>
      </c>
      <c r="D553" s="92"/>
      <c r="E553" s="70">
        <f t="shared" si="677"/>
        <v>8.5640959748977544E+32</v>
      </c>
      <c r="F553" s="67">
        <f t="shared" si="678"/>
        <v>109.40000000000006</v>
      </c>
      <c r="G553" s="71">
        <v>547</v>
      </c>
      <c r="H553" s="76">
        <f t="shared" si="603"/>
        <v>547</v>
      </c>
      <c r="I553" s="76">
        <f t="shared" si="604"/>
        <v>10</v>
      </c>
      <c r="J553" s="76">
        <v>1</v>
      </c>
      <c r="K553" s="67">
        <f t="shared" si="605"/>
        <v>1</v>
      </c>
      <c r="L553" s="75">
        <f>L552*J553</f>
        <v>2.5814503516844851E+30</v>
      </c>
      <c r="M553" s="75">
        <f t="shared" si="606"/>
        <v>1.4120533423714133E+33</v>
      </c>
      <c r="N553" s="75">
        <f t="shared" si="607"/>
        <v>8.564095974897755E+33</v>
      </c>
      <c r="O553" s="75">
        <f t="shared" si="608"/>
        <v>4.2820479874488775E+34</v>
      </c>
      <c r="P553" s="75">
        <f t="shared" si="609"/>
        <v>395127.46666666667</v>
      </c>
      <c r="Q553" s="106">
        <f t="shared" si="676"/>
        <v>6.0649946555950542</v>
      </c>
      <c r="R553" s="79">
        <f>Q553/(($C553/K$3))</f>
        <v>0.4114650376930159</v>
      </c>
      <c r="S553" s="76">
        <f t="shared" si="610"/>
        <v>537</v>
      </c>
      <c r="T553" s="76">
        <f t="shared" si="611"/>
        <v>10</v>
      </c>
      <c r="U553" s="76">
        <v>1</v>
      </c>
      <c r="V553" s="67">
        <f t="shared" si="612"/>
        <v>1.05</v>
      </c>
      <c r="W553" s="75">
        <f>W552*U553</f>
        <v>1.7209669011229901E+29</v>
      </c>
      <c r="X553" s="75">
        <f t="shared" si="613"/>
        <v>9.7036718719819812E+31</v>
      </c>
      <c r="Y553" s="75">
        <f t="shared" si="614"/>
        <v>2.141023993724437E+33</v>
      </c>
      <c r="Z553" s="75">
        <f t="shared" si="615"/>
        <v>4.2820479874488775E+34</v>
      </c>
      <c r="AA553" s="75">
        <f t="shared" si="616"/>
        <v>395127.46666666667</v>
      </c>
      <c r="AB553" s="106">
        <f t="shared" si="617"/>
        <v>22.06406009983035</v>
      </c>
      <c r="AC553" s="79">
        <f>AB553/(($C553/V$3))</f>
        <v>1.5717274833664767</v>
      </c>
      <c r="AD553" s="76">
        <f t="shared" si="618"/>
        <v>512</v>
      </c>
      <c r="AE553" s="76">
        <f t="shared" si="619"/>
        <v>10</v>
      </c>
      <c r="AF553" s="76">
        <v>1</v>
      </c>
      <c r="AG553" s="67">
        <f t="shared" si="620"/>
        <v>1.175</v>
      </c>
      <c r="AH553" s="75">
        <f>AH552*AF553</f>
        <v>1.1473112674153268E+28</v>
      </c>
      <c r="AI553" s="75">
        <f t="shared" si="621"/>
        <v>6.9022245847706061E+30</v>
      </c>
      <c r="AJ553" s="75">
        <f t="shared" si="622"/>
        <v>6.690699980388854E+31</v>
      </c>
      <c r="AK553" s="75">
        <f t="shared" si="623"/>
        <v>4.2820479874488775E+34</v>
      </c>
      <c r="AL553" s="75">
        <f t="shared" si="624"/>
        <v>395127.46666666667</v>
      </c>
      <c r="AM553" s="106">
        <f t="shared" si="625"/>
        <v>9.6935414056962586</v>
      </c>
      <c r="AN553" s="79">
        <f>AM553/(($C553/AG$3))</f>
        <v>0.77272124502666928</v>
      </c>
      <c r="AO553" s="76">
        <f t="shared" si="626"/>
        <v>482</v>
      </c>
      <c r="AP553" s="76">
        <f t="shared" si="627"/>
        <v>10</v>
      </c>
      <c r="AQ553" s="76">
        <v>1</v>
      </c>
      <c r="AR553" s="67">
        <f t="shared" si="628"/>
        <v>1.325</v>
      </c>
      <c r="AS553" s="75">
        <f>AS552*AQ553</f>
        <v>7.1706954213457927E+26</v>
      </c>
      <c r="AT553" s="75">
        <f t="shared" si="629"/>
        <v>4.5795646308424905E+29</v>
      </c>
      <c r="AU553" s="75">
        <f t="shared" si="630"/>
        <v>1.0454218719357565E+30</v>
      </c>
      <c r="AV553" s="75">
        <f t="shared" si="631"/>
        <v>4.2820479874488775E+34</v>
      </c>
      <c r="AW553" s="75">
        <f t="shared" si="632"/>
        <v>395127.46666666667</v>
      </c>
      <c r="AX553" s="106">
        <f t="shared" si="633"/>
        <v>2.2827975063285284</v>
      </c>
      <c r="AY553" s="79">
        <f>AX553/(($C553/AR$3))</f>
        <v>0.20520398208177071</v>
      </c>
      <c r="AZ553" s="76">
        <f t="shared" si="634"/>
        <v>445</v>
      </c>
      <c r="BA553" s="76">
        <f t="shared" si="635"/>
        <v>10</v>
      </c>
      <c r="BB553" s="76">
        <v>1</v>
      </c>
      <c r="BC553" s="67">
        <f t="shared" si="636"/>
        <v>1.51</v>
      </c>
      <c r="BD553" s="75">
        <f>BD552*BB553</f>
        <v>3.1869757428203522E+24</v>
      </c>
      <c r="BE553" s="75">
        <f t="shared" si="637"/>
        <v>2.1414883503881357E+27</v>
      </c>
      <c r="BF553" s="75">
        <f t="shared" si="638"/>
        <v>6.1897001964270839E+27</v>
      </c>
      <c r="BG553" s="75">
        <f t="shared" si="639"/>
        <v>4.2820479874488775E+34</v>
      </c>
      <c r="BH553" s="75">
        <f t="shared" si="640"/>
        <v>395127.46666666667</v>
      </c>
      <c r="BI553" s="106">
        <f t="shared" si="641"/>
        <v>2.8903730413967588</v>
      </c>
      <c r="BJ553" s="79">
        <f>BI553/(($C553/BC$3))</f>
        <v>0.29609655987171679</v>
      </c>
      <c r="BK553" s="76">
        <f t="shared" si="642"/>
        <v>395</v>
      </c>
      <c r="BL553" s="76">
        <f t="shared" si="643"/>
        <v>10</v>
      </c>
      <c r="BM553" s="76">
        <v>1</v>
      </c>
      <c r="BN553" s="67">
        <f t="shared" si="644"/>
        <v>1.76</v>
      </c>
      <c r="BO553" s="75">
        <f>BO552*BM553</f>
        <v>8.8527103967232E+20</v>
      </c>
      <c r="BP553" s="75">
        <f t="shared" si="645"/>
        <v>6.1544042678019691E+23</v>
      </c>
      <c r="BQ553" s="75">
        <f t="shared" si="646"/>
        <v>6.0446290980733059E+24</v>
      </c>
      <c r="BR553" s="75">
        <f t="shared" si="647"/>
        <v>4.2820479874488775E+34</v>
      </c>
      <c r="BS553" s="75">
        <f t="shared" si="648"/>
        <v>395127.46666666667</v>
      </c>
      <c r="BT553" s="106">
        <f t="shared" si="649"/>
        <v>9.8216315260552918</v>
      </c>
      <c r="BU553" s="79">
        <f>BT553/(($C553/BN$3))</f>
        <v>1.1727321225140648</v>
      </c>
      <c r="BV553" s="76">
        <f t="shared" si="650"/>
        <v>340</v>
      </c>
      <c r="BW553" s="76">
        <f t="shared" si="651"/>
        <v>10</v>
      </c>
      <c r="BX553" s="76">
        <v>15</v>
      </c>
      <c r="BY553" s="67">
        <f t="shared" si="652"/>
        <v>2.0350000000000001</v>
      </c>
      <c r="BZ553" s="75">
        <f>BZ552*BX553</f>
        <v>3.688629331968E+18</v>
      </c>
      <c r="CA553" s="75">
        <f t="shared" si="653"/>
        <v>2.5521626347886593E+21</v>
      </c>
      <c r="CB553" s="75">
        <f t="shared" si="654"/>
        <v>2.9514790517935954E+21</v>
      </c>
      <c r="CC553" s="75">
        <f t="shared" si="655"/>
        <v>4.2820479874488775E+34</v>
      </c>
      <c r="CD553" s="75">
        <f t="shared" si="656"/>
        <v>395127.46666666667</v>
      </c>
      <c r="CE553" s="106">
        <f t="shared" si="657"/>
        <v>1.1564619791708544</v>
      </c>
      <c r="CF553" s="79">
        <f>CE553/(($C553/BY$3))</f>
        <v>0.15966079563179705</v>
      </c>
      <c r="CG553" s="76">
        <f t="shared" si="658"/>
        <v>290</v>
      </c>
      <c r="CH553" s="76">
        <f t="shared" si="659"/>
        <v>10</v>
      </c>
      <c r="CI553" s="76">
        <v>1</v>
      </c>
      <c r="CJ553" s="67">
        <f t="shared" si="660"/>
        <v>2.2850000000000001</v>
      </c>
      <c r="CK553" s="75">
        <f>CK552*CI553</f>
        <v>1092927209472000</v>
      </c>
      <c r="CL553" s="75">
        <f t="shared" si="661"/>
        <v>7.242282153566208E+17</v>
      </c>
      <c r="CM553" s="75">
        <f t="shared" si="662"/>
        <v>2.8823037615171732E+18</v>
      </c>
      <c r="CN553" s="75">
        <f t="shared" si="663"/>
        <v>4.2820479874488775E+34</v>
      </c>
      <c r="CO553" s="75">
        <f t="shared" si="664"/>
        <v>395127.46666666667</v>
      </c>
      <c r="CP553" s="106">
        <f t="shared" si="665"/>
        <v>3.979828043702887</v>
      </c>
      <c r="CQ553" s="79">
        <f>CP553/(($C553/CJ$3))</f>
        <v>0.61695434734471488</v>
      </c>
      <c r="CR553" s="76">
        <f t="shared" si="666"/>
        <v>227</v>
      </c>
      <c r="CS553" s="76">
        <f t="shared" si="667"/>
        <v>10</v>
      </c>
      <c r="CT553" s="76">
        <v>1</v>
      </c>
      <c r="CU553" s="67">
        <f t="shared" si="668"/>
        <v>2.6</v>
      </c>
      <c r="CV553" s="75">
        <f>CV552*CT553</f>
        <v>371743948800</v>
      </c>
      <c r="CW553" s="75">
        <f t="shared" si="669"/>
        <v>219403278581760</v>
      </c>
      <c r="CX553" s="75">
        <f t="shared" si="670"/>
        <v>464260573067915.56</v>
      </c>
      <c r="CY553" s="75">
        <f t="shared" si="671"/>
        <v>4.2820479874488775E+34</v>
      </c>
      <c r="CZ553" s="75">
        <f t="shared" si="672"/>
        <v>395127.46666666667</v>
      </c>
      <c r="DA553" s="106">
        <f t="shared" si="673"/>
        <v>2.1160147472222488</v>
      </c>
      <c r="DB553" s="79">
        <f>DA553/(($C553/CU$3))</f>
        <v>0.37324547780039663</v>
      </c>
    </row>
    <row r="554" spans="1:106">
      <c r="A554" s="67">
        <v>8192</v>
      </c>
      <c r="B554" s="67">
        <f t="shared" si="601"/>
        <v>18.266666666666666</v>
      </c>
      <c r="C554" s="88">
        <f t="shared" si="675"/>
        <v>14.74</v>
      </c>
      <c r="D554" s="92"/>
      <c r="E554" s="70">
        <f t="shared" si="677"/>
        <v>9.8375629584017785E+32</v>
      </c>
      <c r="F554" s="67">
        <f t="shared" si="678"/>
        <v>109.60000000000005</v>
      </c>
      <c r="G554" s="71">
        <v>548</v>
      </c>
      <c r="H554" s="76">
        <f t="shared" si="603"/>
        <v>548</v>
      </c>
      <c r="I554" s="76">
        <f t="shared" si="604"/>
        <v>10</v>
      </c>
      <c r="J554" s="76">
        <v>1</v>
      </c>
      <c r="K554" s="67">
        <f t="shared" si="605"/>
        <v>1</v>
      </c>
      <c r="L554" s="75">
        <f>L553*J554</f>
        <v>2.5814503516844851E+30</v>
      </c>
      <c r="M554" s="75">
        <f t="shared" si="606"/>
        <v>1.414634792723098E+33</v>
      </c>
      <c r="N554" s="75">
        <f t="shared" si="607"/>
        <v>9.8375629584017791E+33</v>
      </c>
      <c r="O554" s="75">
        <f t="shared" si="608"/>
        <v>4.91878147920089E+34</v>
      </c>
      <c r="P554" s="75">
        <f t="shared" si="609"/>
        <v>395400.53333333333</v>
      </c>
      <c r="Q554" s="106">
        <f t="shared" si="676"/>
        <v>6.9541361551450214</v>
      </c>
      <c r="R554" s="79">
        <f>Q554/(($C554/K$3))</f>
        <v>0.47178671337483186</v>
      </c>
      <c r="S554" s="76">
        <f t="shared" si="610"/>
        <v>538</v>
      </c>
      <c r="T554" s="76">
        <f t="shared" si="611"/>
        <v>10</v>
      </c>
      <c r="U554" s="76">
        <v>1</v>
      </c>
      <c r="V554" s="67">
        <f t="shared" si="612"/>
        <v>1.05</v>
      </c>
      <c r="W554" s="75">
        <f>W553*U554</f>
        <v>1.7209669011229901E+29</v>
      </c>
      <c r="X554" s="75">
        <f t="shared" si="613"/>
        <v>9.721742024443771E+31</v>
      </c>
      <c r="Y554" s="75">
        <f t="shared" si="614"/>
        <v>2.4593907396004425E+33</v>
      </c>
      <c r="Z554" s="75">
        <f t="shared" si="615"/>
        <v>4.91878147920089E+34</v>
      </c>
      <c r="AA554" s="75">
        <f t="shared" si="616"/>
        <v>395400.53333333333</v>
      </c>
      <c r="AB554" s="106">
        <f t="shared" si="617"/>
        <v>25.297839969592861</v>
      </c>
      <c r="AC554" s="79">
        <f>AB554/(($C554/V$3))</f>
        <v>1.8020849367756109</v>
      </c>
      <c r="AD554" s="76">
        <f t="shared" si="618"/>
        <v>513</v>
      </c>
      <c r="AE554" s="76">
        <f t="shared" si="619"/>
        <v>10</v>
      </c>
      <c r="AF554" s="76">
        <v>1</v>
      </c>
      <c r="AG554" s="67">
        <f t="shared" si="620"/>
        <v>1.175</v>
      </c>
      <c r="AH554" s="75">
        <f>AH553*AF554</f>
        <v>1.1473112674153268E+28</v>
      </c>
      <c r="AI554" s="75">
        <f t="shared" si="621"/>
        <v>6.9157054921627364E+30</v>
      </c>
      <c r="AJ554" s="75">
        <f t="shared" si="622"/>
        <v>7.6855960612513719E+31</v>
      </c>
      <c r="AK554" s="75">
        <f t="shared" si="623"/>
        <v>4.91878147920089E+34</v>
      </c>
      <c r="AL554" s="75">
        <f t="shared" si="624"/>
        <v>395400.53333333333</v>
      </c>
      <c r="AM554" s="106">
        <f t="shared" si="625"/>
        <v>11.113249501386544</v>
      </c>
      <c r="AN554" s="79">
        <f>AM554/(($C554/AG$3))</f>
        <v>0.88589336255964657</v>
      </c>
      <c r="AO554" s="76">
        <f t="shared" si="626"/>
        <v>483</v>
      </c>
      <c r="AP554" s="76">
        <f t="shared" si="627"/>
        <v>10</v>
      </c>
      <c r="AQ554" s="76">
        <v>1</v>
      </c>
      <c r="AR554" s="67">
        <f t="shared" si="628"/>
        <v>1.325</v>
      </c>
      <c r="AS554" s="75">
        <f>AS553*AQ554</f>
        <v>7.1706954213457927E+26</v>
      </c>
      <c r="AT554" s="75">
        <f t="shared" si="629"/>
        <v>4.5890658022757734E+29</v>
      </c>
      <c r="AU554" s="75">
        <f t="shared" si="630"/>
        <v>1.2008743845705245E+30</v>
      </c>
      <c r="AV554" s="75">
        <f t="shared" si="631"/>
        <v>4.91878147920089E+34</v>
      </c>
      <c r="AW554" s="75">
        <f t="shared" si="632"/>
        <v>395400.53333333333</v>
      </c>
      <c r="AX554" s="106">
        <f t="shared" si="633"/>
        <v>2.6168166601032312</v>
      </c>
      <c r="AY554" s="79">
        <f>AX554/(($C554/AR$3))</f>
        <v>0.23522944875419141</v>
      </c>
      <c r="AZ554" s="76">
        <f t="shared" si="634"/>
        <v>446</v>
      </c>
      <c r="BA554" s="76">
        <f t="shared" si="635"/>
        <v>10</v>
      </c>
      <c r="BB554" s="76">
        <v>1</v>
      </c>
      <c r="BC554" s="67">
        <f t="shared" si="636"/>
        <v>1.51</v>
      </c>
      <c r="BD554" s="75">
        <f>BD553*BB554</f>
        <v>3.1869757428203522E+24</v>
      </c>
      <c r="BE554" s="75">
        <f t="shared" si="637"/>
        <v>2.1463006837597945E+27</v>
      </c>
      <c r="BF554" s="75">
        <f t="shared" si="638"/>
        <v>7.1100984335606175E+27</v>
      </c>
      <c r="BG554" s="75">
        <f t="shared" si="639"/>
        <v>4.91878147920089E+34</v>
      </c>
      <c r="BH554" s="75">
        <f t="shared" si="640"/>
        <v>395400.53333333333</v>
      </c>
      <c r="BI554" s="106">
        <f t="shared" si="641"/>
        <v>3.312722437895077</v>
      </c>
      <c r="BJ554" s="79">
        <f>BI554/(($C554/BC$3))</f>
        <v>0.3393630177219516</v>
      </c>
      <c r="BK554" s="76">
        <f t="shared" si="642"/>
        <v>396</v>
      </c>
      <c r="BL554" s="76">
        <f t="shared" si="643"/>
        <v>10</v>
      </c>
      <c r="BM554" s="76">
        <v>1</v>
      </c>
      <c r="BN554" s="67">
        <f t="shared" si="644"/>
        <v>1.76</v>
      </c>
      <c r="BO554" s="75">
        <f>BO553*BM554</f>
        <v>8.8527103967232E+20</v>
      </c>
      <c r="BP554" s="75">
        <f t="shared" si="645"/>
        <v>6.1699850381002018E+23</v>
      </c>
      <c r="BQ554" s="75">
        <f t="shared" si="646"/>
        <v>6.9434555015240169E+24</v>
      </c>
      <c r="BR554" s="75">
        <f t="shared" si="647"/>
        <v>4.91878147920089E+34</v>
      </c>
      <c r="BS554" s="75">
        <f t="shared" si="648"/>
        <v>395400.53333333333</v>
      </c>
      <c r="BT554" s="106">
        <f t="shared" si="649"/>
        <v>11.253601846110755</v>
      </c>
      <c r="BU554" s="79">
        <f>BT554/(($C554/BN$3))</f>
        <v>1.3437136532669558</v>
      </c>
      <c r="BV554" s="76">
        <f t="shared" si="650"/>
        <v>341</v>
      </c>
      <c r="BW554" s="76">
        <f t="shared" si="651"/>
        <v>10</v>
      </c>
      <c r="BX554" s="76">
        <v>1</v>
      </c>
      <c r="BY554" s="67">
        <f t="shared" si="652"/>
        <v>2.0350000000000001</v>
      </c>
      <c r="BZ554" s="75">
        <f>BZ553*BX554</f>
        <v>3.688629331968E+18</v>
      </c>
      <c r="CA554" s="75">
        <f t="shared" si="653"/>
        <v>2.559668995479214E+21</v>
      </c>
      <c r="CB554" s="75">
        <f t="shared" si="654"/>
        <v>3.3903591316035113E+21</v>
      </c>
      <c r="CC554" s="75">
        <f t="shared" si="655"/>
        <v>4.91878147920089E+34</v>
      </c>
      <c r="CD554" s="75">
        <f t="shared" si="656"/>
        <v>395400.53333333333</v>
      </c>
      <c r="CE554" s="106">
        <f t="shared" si="657"/>
        <v>1.3245302957497354</v>
      </c>
      <c r="CF554" s="79">
        <f>CE554/(($C554/BY$3))</f>
        <v>0.18286425724903063</v>
      </c>
      <c r="CG554" s="76">
        <f t="shared" si="658"/>
        <v>291</v>
      </c>
      <c r="CH554" s="76">
        <f t="shared" si="659"/>
        <v>10</v>
      </c>
      <c r="CI554" s="76">
        <v>1</v>
      </c>
      <c r="CJ554" s="67">
        <f t="shared" si="660"/>
        <v>2.2850000000000001</v>
      </c>
      <c r="CK554" s="75">
        <f>CK553*CI554</f>
        <v>1092927209472000</v>
      </c>
      <c r="CL554" s="75">
        <f t="shared" si="661"/>
        <v>7.2672555403026432E+17</v>
      </c>
      <c r="CM554" s="75">
        <f t="shared" si="662"/>
        <v>3.3108975894565437E+18</v>
      </c>
      <c r="CN554" s="75">
        <f t="shared" si="663"/>
        <v>4.91878147920089E+34</v>
      </c>
      <c r="CO554" s="75">
        <f t="shared" si="664"/>
        <v>395400.53333333333</v>
      </c>
      <c r="CP554" s="106">
        <f t="shared" si="665"/>
        <v>4.5559118859864149</v>
      </c>
      <c r="CQ554" s="79">
        <f>CP554/(($C554/CJ$3))</f>
        <v>0.70625906780725634</v>
      </c>
      <c r="CR554" s="76">
        <f t="shared" si="666"/>
        <v>228</v>
      </c>
      <c r="CS554" s="76">
        <f t="shared" si="667"/>
        <v>10</v>
      </c>
      <c r="CT554" s="76">
        <v>1</v>
      </c>
      <c r="CU554" s="67">
        <f t="shared" si="668"/>
        <v>2.6</v>
      </c>
      <c r="CV554" s="75">
        <f>CV553*CT554</f>
        <v>371743948800</v>
      </c>
      <c r="CW554" s="75">
        <f t="shared" si="669"/>
        <v>220369812848640</v>
      </c>
      <c r="CX554" s="75">
        <f t="shared" si="670"/>
        <v>533295356573095.31</v>
      </c>
      <c r="CY554" s="75">
        <f t="shared" si="671"/>
        <v>4.91878147920089E+34</v>
      </c>
      <c r="CZ554" s="75">
        <f t="shared" si="672"/>
        <v>395400.53333333333</v>
      </c>
      <c r="DA554" s="106">
        <f t="shared" si="673"/>
        <v>2.4200018581464549</v>
      </c>
      <c r="DB554" s="79">
        <f>DA554/(($C554/CU$3))</f>
        <v>0.4268659994016813</v>
      </c>
    </row>
    <row r="555" spans="1:106">
      <c r="A555" s="67">
        <v>8192</v>
      </c>
      <c r="B555" s="67">
        <f t="shared" si="601"/>
        <v>18.3</v>
      </c>
      <c r="C555" s="88">
        <f t="shared" si="675"/>
        <v>14.74</v>
      </c>
      <c r="D555" s="92"/>
      <c r="E555" s="70">
        <f t="shared" si="677"/>
        <v>1.1300392387495887E+33</v>
      </c>
      <c r="F555" s="67">
        <f t="shared" si="678"/>
        <v>109.80000000000007</v>
      </c>
      <c r="G555" s="71">
        <v>549</v>
      </c>
      <c r="H555" s="76">
        <f t="shared" si="603"/>
        <v>549</v>
      </c>
      <c r="I555" s="76">
        <f t="shared" si="604"/>
        <v>10</v>
      </c>
      <c r="J555" s="76">
        <v>1</v>
      </c>
      <c r="K555" s="67">
        <f t="shared" si="605"/>
        <v>1</v>
      </c>
      <c r="L555" s="75">
        <f>L554*J555</f>
        <v>2.5814503516844851E+30</v>
      </c>
      <c r="M555" s="75">
        <f t="shared" si="606"/>
        <v>1.4172162430747823E+33</v>
      </c>
      <c r="N555" s="75">
        <f t="shared" si="607"/>
        <v>1.1300392387495888E+34</v>
      </c>
      <c r="O555" s="75">
        <f t="shared" si="608"/>
        <v>5.650196193747944E+34</v>
      </c>
      <c r="P555" s="75">
        <f t="shared" si="609"/>
        <v>395673.59999999998</v>
      </c>
      <c r="Q555" s="106">
        <f t="shared" si="676"/>
        <v>7.9736542977934235</v>
      </c>
      <c r="R555" s="79">
        <f>Q555/(($C555/K$3))</f>
        <v>0.54095348017594458</v>
      </c>
      <c r="S555" s="76">
        <f t="shared" si="610"/>
        <v>539</v>
      </c>
      <c r="T555" s="76">
        <f t="shared" si="611"/>
        <v>10</v>
      </c>
      <c r="U555" s="76">
        <v>1</v>
      </c>
      <c r="V555" s="67">
        <f t="shared" si="612"/>
        <v>1.05</v>
      </c>
      <c r="W555" s="75">
        <f>W554*U555</f>
        <v>1.7209669011229901E+29</v>
      </c>
      <c r="X555" s="75">
        <f t="shared" si="613"/>
        <v>9.7398121769055626E+31</v>
      </c>
      <c r="Y555" s="75">
        <f t="shared" si="614"/>
        <v>2.8250980968739696E+33</v>
      </c>
      <c r="Z555" s="75">
        <f t="shared" si="615"/>
        <v>5.650196193747944E+34</v>
      </c>
      <c r="AA555" s="75">
        <f t="shared" si="616"/>
        <v>395673.59999999998</v>
      </c>
      <c r="AB555" s="106">
        <f t="shared" si="617"/>
        <v>29.005673267218299</v>
      </c>
      <c r="AC555" s="79">
        <f>AB555/(($C555/V$3))</f>
        <v>2.0662114606905844</v>
      </c>
      <c r="AD555" s="76">
        <f t="shared" si="618"/>
        <v>514</v>
      </c>
      <c r="AE555" s="76">
        <f t="shared" si="619"/>
        <v>10</v>
      </c>
      <c r="AF555" s="76">
        <v>1</v>
      </c>
      <c r="AG555" s="67">
        <f t="shared" si="620"/>
        <v>1.175</v>
      </c>
      <c r="AH555" s="75">
        <f>AH554*AF555</f>
        <v>1.1473112674153268E+28</v>
      </c>
      <c r="AI555" s="75">
        <f t="shared" si="621"/>
        <v>6.9291863995548666E+30</v>
      </c>
      <c r="AJ555" s="75">
        <f t="shared" si="622"/>
        <v>8.8284315527311423E+31</v>
      </c>
      <c r="AK555" s="75">
        <f t="shared" si="623"/>
        <v>5.650196193747944E+34</v>
      </c>
      <c r="AL555" s="75">
        <f t="shared" si="624"/>
        <v>395673.59999999998</v>
      </c>
      <c r="AM555" s="106">
        <f t="shared" si="625"/>
        <v>12.740935289745249</v>
      </c>
      <c r="AN555" s="79">
        <f>AM555/(($C555/AG$3))</f>
        <v>1.0156444345624605</v>
      </c>
      <c r="AO555" s="76">
        <f t="shared" si="626"/>
        <v>484</v>
      </c>
      <c r="AP555" s="76">
        <f t="shared" si="627"/>
        <v>10</v>
      </c>
      <c r="AQ555" s="76">
        <v>1</v>
      </c>
      <c r="AR555" s="67">
        <f t="shared" si="628"/>
        <v>1.325</v>
      </c>
      <c r="AS555" s="75">
        <f>AS554*AQ555</f>
        <v>7.1706954213457927E+26</v>
      </c>
      <c r="AT555" s="75">
        <f t="shared" si="629"/>
        <v>4.5985669737090569E+29</v>
      </c>
      <c r="AU555" s="75">
        <f t="shared" si="630"/>
        <v>1.3794424301142382E+30</v>
      </c>
      <c r="AV555" s="75">
        <f t="shared" si="631"/>
        <v>5.650196193747944E+34</v>
      </c>
      <c r="AW555" s="75">
        <f t="shared" si="632"/>
        <v>395673.59999999998</v>
      </c>
      <c r="AX555" s="106">
        <f t="shared" si="633"/>
        <v>2.9997223874324135</v>
      </c>
      <c r="AY555" s="79">
        <f>AX555/(($C555/AR$3))</f>
        <v>0.26964940049850394</v>
      </c>
      <c r="AZ555" s="76">
        <f t="shared" si="634"/>
        <v>447</v>
      </c>
      <c r="BA555" s="76">
        <f t="shared" si="635"/>
        <v>10</v>
      </c>
      <c r="BB555" s="76">
        <v>1</v>
      </c>
      <c r="BC555" s="67">
        <f t="shared" si="636"/>
        <v>1.51</v>
      </c>
      <c r="BD555" s="75">
        <f>BD554*BB555</f>
        <v>3.1869757428203522E+24</v>
      </c>
      <c r="BE555" s="75">
        <f t="shared" si="637"/>
        <v>2.151113017131453E+27</v>
      </c>
      <c r="BF555" s="75">
        <f t="shared" si="638"/>
        <v>8.1673583744980787E+27</v>
      </c>
      <c r="BG555" s="75">
        <f t="shared" si="639"/>
        <v>5.650196193747944E+34</v>
      </c>
      <c r="BH555" s="75">
        <f t="shared" si="640"/>
        <v>395673.59999999998</v>
      </c>
      <c r="BI555" s="106">
        <f t="shared" si="641"/>
        <v>3.7968057974886853</v>
      </c>
      <c r="BJ555" s="79">
        <f>BI555/(($C555/BC$3))</f>
        <v>0.38895364682550304</v>
      </c>
      <c r="BK555" s="76">
        <f t="shared" si="642"/>
        <v>397</v>
      </c>
      <c r="BL555" s="76">
        <f t="shared" si="643"/>
        <v>10</v>
      </c>
      <c r="BM555" s="76">
        <v>1</v>
      </c>
      <c r="BN555" s="67">
        <f t="shared" si="644"/>
        <v>1.76</v>
      </c>
      <c r="BO555" s="75">
        <f>BO554*BM555</f>
        <v>8.8527103967232E+20</v>
      </c>
      <c r="BP555" s="75">
        <f t="shared" si="645"/>
        <v>6.1855658083984332E+23</v>
      </c>
      <c r="BQ555" s="75">
        <f t="shared" si="646"/>
        <v>7.975935912595751E+24</v>
      </c>
      <c r="BR555" s="75">
        <f t="shared" si="647"/>
        <v>5.650196193747944E+34</v>
      </c>
      <c r="BS555" s="75">
        <f t="shared" si="648"/>
        <v>395673.59999999998</v>
      </c>
      <c r="BT555" s="106">
        <f t="shared" si="649"/>
        <v>12.894432230866331</v>
      </c>
      <c r="BU555" s="79">
        <f>BT555/(($C555/BN$3))</f>
        <v>1.53963369920792</v>
      </c>
      <c r="BV555" s="76">
        <f t="shared" si="650"/>
        <v>342</v>
      </c>
      <c r="BW555" s="76">
        <f t="shared" si="651"/>
        <v>10</v>
      </c>
      <c r="BX555" s="76">
        <v>1</v>
      </c>
      <c r="BY555" s="67">
        <f t="shared" si="652"/>
        <v>2.0350000000000001</v>
      </c>
      <c r="BZ555" s="75">
        <f>BZ554*BX555</f>
        <v>3.688629331968E+18</v>
      </c>
      <c r="CA555" s="75">
        <f t="shared" si="653"/>
        <v>2.5671753561697692E+21</v>
      </c>
      <c r="CB555" s="75">
        <f t="shared" si="654"/>
        <v>3.8944999573221304E+21</v>
      </c>
      <c r="CC555" s="75">
        <f t="shared" si="655"/>
        <v>5.650196193747944E+34</v>
      </c>
      <c r="CD555" s="75">
        <f t="shared" si="656"/>
        <v>395673.59999999998</v>
      </c>
      <c r="CE555" s="106">
        <f t="shared" si="657"/>
        <v>1.5170369830648158</v>
      </c>
      <c r="CF555" s="79">
        <f>CE555/(($C555/BY$3))</f>
        <v>0.20944167303506786</v>
      </c>
      <c r="CG555" s="76">
        <f t="shared" si="658"/>
        <v>292</v>
      </c>
      <c r="CH555" s="76">
        <f t="shared" si="659"/>
        <v>10</v>
      </c>
      <c r="CI555" s="76">
        <v>1</v>
      </c>
      <c r="CJ555" s="67">
        <f t="shared" si="660"/>
        <v>2.2850000000000001</v>
      </c>
      <c r="CK555" s="75">
        <f>CK554*CI555</f>
        <v>1092927209472000</v>
      </c>
      <c r="CL555" s="75">
        <f t="shared" si="661"/>
        <v>7.2922289270390784E+17</v>
      </c>
      <c r="CM555" s="75">
        <f t="shared" si="662"/>
        <v>3.8032226145723802E+18</v>
      </c>
      <c r="CN555" s="75">
        <f t="shared" si="663"/>
        <v>5.650196193747944E+34</v>
      </c>
      <c r="CO555" s="75">
        <f t="shared" si="664"/>
        <v>395673.59999999998</v>
      </c>
      <c r="CP555" s="106">
        <f t="shared" si="665"/>
        <v>5.2154459941188831</v>
      </c>
      <c r="CQ555" s="79">
        <f>CP555/(($C555/CJ$3))</f>
        <v>0.80850027792141443</v>
      </c>
      <c r="CR555" s="76">
        <f t="shared" si="666"/>
        <v>229</v>
      </c>
      <c r="CS555" s="76">
        <f t="shared" si="667"/>
        <v>10</v>
      </c>
      <c r="CT555" s="76">
        <v>1</v>
      </c>
      <c r="CU555" s="67">
        <f t="shared" si="668"/>
        <v>2.6</v>
      </c>
      <c r="CV555" s="75">
        <f>CV554*CT555</f>
        <v>371743948800</v>
      </c>
      <c r="CW555" s="75">
        <f t="shared" si="669"/>
        <v>221336347115520</v>
      </c>
      <c r="CX555" s="75">
        <f t="shared" si="670"/>
        <v>612595498823071.87</v>
      </c>
      <c r="CY555" s="75">
        <f t="shared" si="671"/>
        <v>5.650196193747944E+34</v>
      </c>
      <c r="CZ555" s="75">
        <f t="shared" si="672"/>
        <v>395673.59999999998</v>
      </c>
      <c r="DA555" s="106">
        <f t="shared" si="673"/>
        <v>2.7677130611690526</v>
      </c>
      <c r="DB555" s="79">
        <f>DA555/(($C555/CU$3))</f>
        <v>0.48819904742466325</v>
      </c>
    </row>
    <row r="556" spans="1:106">
      <c r="A556" s="67">
        <v>8192</v>
      </c>
      <c r="B556" s="67">
        <f t="shared" si="601"/>
        <v>18.333333333333332</v>
      </c>
      <c r="C556" s="88">
        <f t="shared" si="675"/>
        <v>14.74</v>
      </c>
      <c r="D556" s="92"/>
      <c r="E556" s="70">
        <f t="shared" si="677"/>
        <v>1.2980742146337545E+33</v>
      </c>
      <c r="F556" s="67">
        <f t="shared" si="678"/>
        <v>110.00000000000006</v>
      </c>
      <c r="G556" s="71">
        <v>550</v>
      </c>
      <c r="H556" s="76">
        <f t="shared" si="603"/>
        <v>550</v>
      </c>
      <c r="I556" s="76">
        <f t="shared" si="604"/>
        <v>10</v>
      </c>
      <c r="J556" s="76">
        <v>1</v>
      </c>
      <c r="K556" s="67">
        <f t="shared" si="605"/>
        <v>1</v>
      </c>
      <c r="L556" s="75">
        <f>L555*J556</f>
        <v>2.5814503516844851E+30</v>
      </c>
      <c r="M556" s="75">
        <f t="shared" si="606"/>
        <v>1.4197976934264667E+33</v>
      </c>
      <c r="N556" s="75">
        <f t="shared" si="607"/>
        <v>1.2980742146337544E+34</v>
      </c>
      <c r="O556" s="75">
        <f t="shared" si="608"/>
        <v>6.4903710731687725E+34</v>
      </c>
      <c r="P556" s="75">
        <f t="shared" si="609"/>
        <v>395946.66666666663</v>
      </c>
      <c r="Q556" s="106">
        <f t="shared" si="676"/>
        <v>9.1426702595990896</v>
      </c>
      <c r="R556" s="79">
        <f>Q556/(($C556/K$3))</f>
        <v>0.62026256849383243</v>
      </c>
      <c r="S556" s="76">
        <f t="shared" si="610"/>
        <v>540</v>
      </c>
      <c r="T556" s="76">
        <f t="shared" si="611"/>
        <v>10</v>
      </c>
      <c r="U556" s="76">
        <v>15</v>
      </c>
      <c r="V556" s="67">
        <f t="shared" si="612"/>
        <v>1.05</v>
      </c>
      <c r="W556" s="75">
        <f>W555*U556</f>
        <v>2.5814503516844851E+30</v>
      </c>
      <c r="X556" s="75">
        <f t="shared" si="613"/>
        <v>1.4636823494051031E+33</v>
      </c>
      <c r="Y556" s="75">
        <f t="shared" si="614"/>
        <v>3.2451855365843837E+33</v>
      </c>
      <c r="Z556" s="75">
        <f t="shared" si="615"/>
        <v>6.4903710731687725E+34</v>
      </c>
      <c r="AA556" s="75">
        <f t="shared" si="616"/>
        <v>395946.66666666663</v>
      </c>
      <c r="AB556" s="106">
        <f t="shared" si="617"/>
        <v>2.217137849550042</v>
      </c>
      <c r="AC556" s="79">
        <f>AB556/(($C556/V$3))</f>
        <v>0.15793722808870719</v>
      </c>
      <c r="AD556" s="76">
        <f t="shared" si="618"/>
        <v>515</v>
      </c>
      <c r="AE556" s="76">
        <f t="shared" si="619"/>
        <v>10</v>
      </c>
      <c r="AF556" s="76">
        <v>1</v>
      </c>
      <c r="AG556" s="67">
        <f t="shared" si="620"/>
        <v>1.175</v>
      </c>
      <c r="AH556" s="75">
        <f>AH555*AF556</f>
        <v>1.1473112674153268E+28</v>
      </c>
      <c r="AI556" s="75">
        <f t="shared" si="621"/>
        <v>6.9426673069469969E+30</v>
      </c>
      <c r="AJ556" s="75">
        <f t="shared" si="622"/>
        <v>1.0141204801826185E+32</v>
      </c>
      <c r="AK556" s="75">
        <f t="shared" si="623"/>
        <v>6.4903710731687725E+34</v>
      </c>
      <c r="AL556" s="75">
        <f t="shared" si="624"/>
        <v>395946.66666666663</v>
      </c>
      <c r="AM556" s="106">
        <f t="shared" si="625"/>
        <v>14.607072978534713</v>
      </c>
      <c r="AN556" s="79">
        <f>AM556/(($C556/AG$3))</f>
        <v>1.1644037143675909</v>
      </c>
      <c r="AO556" s="76">
        <f t="shared" si="626"/>
        <v>485</v>
      </c>
      <c r="AP556" s="76">
        <f t="shared" si="627"/>
        <v>10</v>
      </c>
      <c r="AQ556" s="76">
        <v>1</v>
      </c>
      <c r="AR556" s="67">
        <f t="shared" si="628"/>
        <v>1.325</v>
      </c>
      <c r="AS556" s="75">
        <f>AS555*AQ556</f>
        <v>7.1706954213457927E+26</v>
      </c>
      <c r="AT556" s="75">
        <f t="shared" si="629"/>
        <v>4.6080681451423397E+29</v>
      </c>
      <c r="AU556" s="75">
        <f t="shared" si="630"/>
        <v>1.584563250285338E+30</v>
      </c>
      <c r="AV556" s="75">
        <f t="shared" si="631"/>
        <v>6.4903710731687725E+34</v>
      </c>
      <c r="AW556" s="75">
        <f t="shared" si="632"/>
        <v>395946.66666666663</v>
      </c>
      <c r="AX556" s="106">
        <f t="shared" si="633"/>
        <v>3.4386714787534722</v>
      </c>
      <c r="AY556" s="79">
        <f>AX556/(($C556/AR$3))</f>
        <v>0.30910717159758144</v>
      </c>
      <c r="AZ556" s="76">
        <f t="shared" si="634"/>
        <v>448</v>
      </c>
      <c r="BA556" s="76">
        <f t="shared" si="635"/>
        <v>10</v>
      </c>
      <c r="BB556" s="76">
        <v>1</v>
      </c>
      <c r="BC556" s="67">
        <f t="shared" si="636"/>
        <v>1.51</v>
      </c>
      <c r="BD556" s="75">
        <f>BD555*BB556</f>
        <v>3.1869757428203522E+24</v>
      </c>
      <c r="BE556" s="75">
        <f t="shared" si="637"/>
        <v>2.1559253505031119E+27</v>
      </c>
      <c r="BF556" s="75">
        <f t="shared" si="638"/>
        <v>9.3818311294572004E+27</v>
      </c>
      <c r="BG556" s="75">
        <f t="shared" si="639"/>
        <v>6.4903710731687725E+34</v>
      </c>
      <c r="BH556" s="75">
        <f t="shared" si="640"/>
        <v>395946.66666666663</v>
      </c>
      <c r="BI556" s="106">
        <f t="shared" si="641"/>
        <v>4.351649340394756</v>
      </c>
      <c r="BJ556" s="79">
        <f>BI556/(($C556/BC$3))</f>
        <v>0.44579311424668128</v>
      </c>
      <c r="BK556" s="76">
        <f t="shared" si="642"/>
        <v>398</v>
      </c>
      <c r="BL556" s="76">
        <f t="shared" si="643"/>
        <v>10</v>
      </c>
      <c r="BM556" s="76">
        <v>1</v>
      </c>
      <c r="BN556" s="67">
        <f t="shared" si="644"/>
        <v>1.76</v>
      </c>
      <c r="BO556" s="75">
        <f>BO555*BM556</f>
        <v>8.8527103967232E+20</v>
      </c>
      <c r="BP556" s="75">
        <f t="shared" si="645"/>
        <v>6.2011465786966673E+23</v>
      </c>
      <c r="BQ556" s="75">
        <f t="shared" si="646"/>
        <v>9.1619444623605151E+24</v>
      </c>
      <c r="BR556" s="75">
        <f t="shared" si="647"/>
        <v>6.4903710731687725E+34</v>
      </c>
      <c r="BS556" s="75">
        <f t="shared" si="648"/>
        <v>395946.66666666663</v>
      </c>
      <c r="BT556" s="106">
        <f t="shared" si="649"/>
        <v>14.774597481432437</v>
      </c>
      <c r="BU556" s="79">
        <f>BT556/(($C556/BN$3))</f>
        <v>1.764131042559097</v>
      </c>
      <c r="BV556" s="76">
        <f t="shared" si="650"/>
        <v>343</v>
      </c>
      <c r="BW556" s="76">
        <f t="shared" si="651"/>
        <v>10</v>
      </c>
      <c r="BX556" s="76">
        <v>1</v>
      </c>
      <c r="BY556" s="67">
        <f t="shared" si="652"/>
        <v>2.0350000000000001</v>
      </c>
      <c r="BZ556" s="75">
        <f>BZ555*BX556</f>
        <v>3.688629331968E+18</v>
      </c>
      <c r="CA556" s="75">
        <f t="shared" si="653"/>
        <v>2.5746817168603244E+21</v>
      </c>
      <c r="CB556" s="75">
        <f t="shared" si="654"/>
        <v>4.4736056945119545E+21</v>
      </c>
      <c r="CC556" s="75">
        <f t="shared" si="655"/>
        <v>6.4903710731687725E+34</v>
      </c>
      <c r="CD556" s="75">
        <f t="shared" si="656"/>
        <v>395946.66666666663</v>
      </c>
      <c r="CE556" s="106">
        <f t="shared" si="657"/>
        <v>1.7375373682954716</v>
      </c>
      <c r="CF556" s="79">
        <f>CE556/(($C556/BY$3))</f>
        <v>0.23988389039900168</v>
      </c>
      <c r="CG556" s="76">
        <f t="shared" si="658"/>
        <v>293</v>
      </c>
      <c r="CH556" s="76">
        <f t="shared" si="659"/>
        <v>10</v>
      </c>
      <c r="CI556" s="76">
        <v>1</v>
      </c>
      <c r="CJ556" s="67">
        <f t="shared" si="660"/>
        <v>2.2850000000000001</v>
      </c>
      <c r="CK556" s="75">
        <f>CK555*CI556</f>
        <v>1092927209472000</v>
      </c>
      <c r="CL556" s="75">
        <f t="shared" si="661"/>
        <v>7.3172023137755136E+17</v>
      </c>
      <c r="CM556" s="75">
        <f t="shared" si="662"/>
        <v>4.3687555610468152E+18</v>
      </c>
      <c r="CN556" s="75">
        <f t="shared" si="663"/>
        <v>6.4903710731687725E+34</v>
      </c>
      <c r="CO556" s="75">
        <f t="shared" si="664"/>
        <v>395946.66666666663</v>
      </c>
      <c r="CP556" s="106">
        <f t="shared" si="665"/>
        <v>5.9705272229826249</v>
      </c>
      <c r="CQ556" s="79">
        <f>CP556/(($C556/CJ$3))</f>
        <v>0.92555323639859566</v>
      </c>
      <c r="CR556" s="76">
        <f t="shared" si="666"/>
        <v>230</v>
      </c>
      <c r="CS556" s="76">
        <f t="shared" si="667"/>
        <v>10</v>
      </c>
      <c r="CT556" s="76">
        <v>1</v>
      </c>
      <c r="CU556" s="67">
        <f t="shared" si="668"/>
        <v>2.6</v>
      </c>
      <c r="CV556" s="75">
        <f>CV555*CT556</f>
        <v>371743948800</v>
      </c>
      <c r="CW556" s="75">
        <f t="shared" si="669"/>
        <v>222302881382400</v>
      </c>
      <c r="CX556" s="75">
        <f t="shared" si="670"/>
        <v>703687441776650.75</v>
      </c>
      <c r="CY556" s="75">
        <f t="shared" si="671"/>
        <v>6.4903710731687725E+34</v>
      </c>
      <c r="CZ556" s="75">
        <f t="shared" si="672"/>
        <v>395946.66666666663</v>
      </c>
      <c r="DA556" s="106">
        <f t="shared" si="673"/>
        <v>3.1654445385536176</v>
      </c>
      <c r="DB556" s="79">
        <f>DA556/(($C556/CU$3))</f>
        <v>0.55835521032831792</v>
      </c>
    </row>
    <row r="557" spans="1:106">
      <c r="A557" s="67">
        <v>8192</v>
      </c>
      <c r="B557" s="67">
        <f t="shared" si="601"/>
        <v>18.366666666666667</v>
      </c>
      <c r="C557" s="88">
        <f t="shared" si="675"/>
        <v>14.74</v>
      </c>
      <c r="D557" s="92"/>
      <c r="E557" s="70">
        <f t="shared" si="677"/>
        <v>1.4910957150138622E+33</v>
      </c>
      <c r="F557" s="67">
        <f t="shared" si="678"/>
        <v>110.20000000000006</v>
      </c>
      <c r="G557" s="71">
        <v>551</v>
      </c>
      <c r="H557" s="76">
        <f t="shared" si="603"/>
        <v>551</v>
      </c>
      <c r="I557" s="76">
        <f t="shared" si="604"/>
        <v>10</v>
      </c>
      <c r="J557" s="76">
        <v>1</v>
      </c>
      <c r="K557" s="67">
        <f t="shared" si="605"/>
        <v>1</v>
      </c>
      <c r="L557" s="75">
        <f>L556*J557</f>
        <v>2.5814503516844851E+30</v>
      </c>
      <c r="M557" s="75">
        <f t="shared" si="606"/>
        <v>1.4223791437781514E+33</v>
      </c>
      <c r="N557" s="75">
        <f t="shared" si="607"/>
        <v>1.4910957150138622E+34</v>
      </c>
      <c r="O557" s="75">
        <f t="shared" si="608"/>
        <v>7.4554785750693111E+34</v>
      </c>
      <c r="P557" s="75">
        <f t="shared" si="609"/>
        <v>396219.73333333334</v>
      </c>
      <c r="Q557" s="106">
        <f t="shared" si="676"/>
        <v>10.483110087323022</v>
      </c>
      <c r="R557" s="79">
        <f>Q557/(($C557/K$3))</f>
        <v>0.71120149846153469</v>
      </c>
      <c r="S557" s="76">
        <f t="shared" si="610"/>
        <v>541</v>
      </c>
      <c r="T557" s="76">
        <f t="shared" si="611"/>
        <v>10</v>
      </c>
      <c r="U557" s="76">
        <v>1</v>
      </c>
      <c r="V557" s="67">
        <f t="shared" si="612"/>
        <v>1.05</v>
      </c>
      <c r="W557" s="75">
        <f>W556*U557</f>
        <v>2.5814503516844851E+30</v>
      </c>
      <c r="X557" s="75">
        <f t="shared" si="613"/>
        <v>1.4663928722743716E+33</v>
      </c>
      <c r="Y557" s="75">
        <f t="shared" si="614"/>
        <v>3.7277392875346526E+33</v>
      </c>
      <c r="Z557" s="75">
        <f t="shared" si="615"/>
        <v>7.4554785750693111E+34</v>
      </c>
      <c r="AA557" s="75">
        <f t="shared" si="616"/>
        <v>396219.73333333334</v>
      </c>
      <c r="AB557" s="106">
        <f t="shared" si="617"/>
        <v>2.542114980246009</v>
      </c>
      <c r="AC557" s="79">
        <f>AB557/(($C557/V$3))</f>
        <v>0.18108688800938327</v>
      </c>
      <c r="AD557" s="76">
        <f t="shared" si="618"/>
        <v>516</v>
      </c>
      <c r="AE557" s="76">
        <f t="shared" si="619"/>
        <v>10</v>
      </c>
      <c r="AF557" s="76">
        <v>1</v>
      </c>
      <c r="AG557" s="67">
        <f t="shared" si="620"/>
        <v>1.175</v>
      </c>
      <c r="AH557" s="75">
        <f>AH556*AF557</f>
        <v>1.1473112674153268E+28</v>
      </c>
      <c r="AI557" s="75">
        <f t="shared" si="621"/>
        <v>6.9561482143391272E+30</v>
      </c>
      <c r="AJ557" s="75">
        <f t="shared" si="622"/>
        <v>1.164918527354577E+32</v>
      </c>
      <c r="AK557" s="75">
        <f t="shared" si="623"/>
        <v>7.4554785750693111E+34</v>
      </c>
      <c r="AL557" s="75">
        <f t="shared" si="624"/>
        <v>396219.73333333334</v>
      </c>
      <c r="AM557" s="106">
        <f t="shared" si="625"/>
        <v>16.746603025985852</v>
      </c>
      <c r="AN557" s="79">
        <f>AM557/(($C557/AG$3))</f>
        <v>1.3349564827363214</v>
      </c>
      <c r="AO557" s="76">
        <f t="shared" si="626"/>
        <v>486</v>
      </c>
      <c r="AP557" s="76">
        <f t="shared" si="627"/>
        <v>10</v>
      </c>
      <c r="AQ557" s="76">
        <v>1</v>
      </c>
      <c r="AR557" s="67">
        <f t="shared" si="628"/>
        <v>1.325</v>
      </c>
      <c r="AS557" s="75">
        <f>AS556*AQ557</f>
        <v>7.1706954213457927E+26</v>
      </c>
      <c r="AT557" s="75">
        <f t="shared" si="629"/>
        <v>4.6175693165756233E+29</v>
      </c>
      <c r="AU557" s="75">
        <f t="shared" si="630"/>
        <v>1.8201851989915229E+30</v>
      </c>
      <c r="AV557" s="75">
        <f t="shared" si="631"/>
        <v>7.4554785750693111E+34</v>
      </c>
      <c r="AW557" s="75">
        <f t="shared" si="632"/>
        <v>396219.73333333334</v>
      </c>
      <c r="AX557" s="106">
        <f t="shared" si="633"/>
        <v>3.9418687066756739</v>
      </c>
      <c r="AY557" s="79">
        <f>AX557/(($C557/AR$3))</f>
        <v>0.35434030097322033</v>
      </c>
      <c r="AZ557" s="76">
        <f t="shared" si="634"/>
        <v>449</v>
      </c>
      <c r="BA557" s="76">
        <f t="shared" si="635"/>
        <v>10</v>
      </c>
      <c r="BB557" s="76">
        <v>1</v>
      </c>
      <c r="BC557" s="67">
        <f t="shared" si="636"/>
        <v>1.51</v>
      </c>
      <c r="BD557" s="75">
        <f>BD556*BB557</f>
        <v>3.1869757428203522E+24</v>
      </c>
      <c r="BE557" s="75">
        <f t="shared" si="637"/>
        <v>2.1607376838747707E+27</v>
      </c>
      <c r="BF557" s="75">
        <f t="shared" si="638"/>
        <v>1.0776893985267464E+28</v>
      </c>
      <c r="BG557" s="75">
        <f t="shared" si="639"/>
        <v>7.4554785750693111E+34</v>
      </c>
      <c r="BH557" s="75">
        <f t="shared" si="640"/>
        <v>396219.73333333334</v>
      </c>
      <c r="BI557" s="106">
        <f t="shared" si="641"/>
        <v>4.9875994044504557</v>
      </c>
      <c r="BJ557" s="79">
        <f>BI557/(($C557/BC$3))</f>
        <v>0.51094132297966</v>
      </c>
      <c r="BK557" s="76">
        <f t="shared" si="642"/>
        <v>399</v>
      </c>
      <c r="BL557" s="76">
        <f t="shared" si="643"/>
        <v>10</v>
      </c>
      <c r="BM557" s="76">
        <v>1</v>
      </c>
      <c r="BN557" s="67">
        <f t="shared" si="644"/>
        <v>1.76</v>
      </c>
      <c r="BO557" s="75">
        <f>BO556*BM557</f>
        <v>8.8527103967232E+20</v>
      </c>
      <c r="BP557" s="75">
        <f t="shared" si="645"/>
        <v>6.2167273489949001E+23</v>
      </c>
      <c r="BQ557" s="75">
        <f t="shared" si="646"/>
        <v>1.0524310532487719E+25</v>
      </c>
      <c r="BR557" s="75">
        <f t="shared" si="647"/>
        <v>7.4554785750693111E+34</v>
      </c>
      <c r="BS557" s="75">
        <f t="shared" si="648"/>
        <v>396219.73333333334</v>
      </c>
      <c r="BT557" s="106">
        <f t="shared" si="649"/>
        <v>16.929020595039052</v>
      </c>
      <c r="BU557" s="79">
        <f>BT557/(($C557/BN$3))</f>
        <v>2.0213755934374986</v>
      </c>
      <c r="BV557" s="76">
        <f t="shared" si="650"/>
        <v>344</v>
      </c>
      <c r="BW557" s="76">
        <f t="shared" si="651"/>
        <v>10</v>
      </c>
      <c r="BX557" s="76">
        <v>1</v>
      </c>
      <c r="BY557" s="67">
        <f t="shared" si="652"/>
        <v>2.0350000000000001</v>
      </c>
      <c r="BZ557" s="75">
        <f>BZ556*BX557</f>
        <v>3.688629331968E+18</v>
      </c>
      <c r="CA557" s="75">
        <f t="shared" si="653"/>
        <v>2.5821880775508791E+21</v>
      </c>
      <c r="CB557" s="75">
        <f t="shared" si="654"/>
        <v>5.1388235021912501E+21</v>
      </c>
      <c r="CC557" s="75">
        <f t="shared" si="655"/>
        <v>7.4554785750693111E+34</v>
      </c>
      <c r="CD557" s="75">
        <f t="shared" si="656"/>
        <v>396219.73333333334</v>
      </c>
      <c r="CE557" s="106">
        <f t="shared" si="657"/>
        <v>1.9901042634606445</v>
      </c>
      <c r="CF557" s="79">
        <f>CE557/(($C557/BY$3))</f>
        <v>0.27475320055240243</v>
      </c>
      <c r="CG557" s="76">
        <f t="shared" si="658"/>
        <v>294</v>
      </c>
      <c r="CH557" s="76">
        <f t="shared" si="659"/>
        <v>10</v>
      </c>
      <c r="CI557" s="76">
        <v>1</v>
      </c>
      <c r="CJ557" s="67">
        <f t="shared" si="660"/>
        <v>2.2850000000000001</v>
      </c>
      <c r="CK557" s="75">
        <f>CK556*CI557</f>
        <v>1092927209472000</v>
      </c>
      <c r="CL557" s="75">
        <f t="shared" si="661"/>
        <v>7.3421757005119488E+17</v>
      </c>
      <c r="CM557" s="75">
        <f t="shared" si="662"/>
        <v>5.0183823263586263E+18</v>
      </c>
      <c r="CN557" s="75">
        <f t="shared" si="663"/>
        <v>7.4554785750693111E+34</v>
      </c>
      <c r="CO557" s="75">
        <f t="shared" si="664"/>
        <v>396219.73333333334</v>
      </c>
      <c r="CP557" s="106">
        <f t="shared" si="665"/>
        <v>6.8350071301190853</v>
      </c>
      <c r="CQ557" s="79">
        <f>CP557/(($C557/CJ$3))</f>
        <v>1.0595652165754486</v>
      </c>
      <c r="CR557" s="76">
        <f t="shared" si="666"/>
        <v>231</v>
      </c>
      <c r="CS557" s="76">
        <f t="shared" si="667"/>
        <v>10</v>
      </c>
      <c r="CT557" s="76">
        <v>1</v>
      </c>
      <c r="CU557" s="67">
        <f t="shared" si="668"/>
        <v>2.6</v>
      </c>
      <c r="CV557" s="75">
        <f>CV556*CT557</f>
        <v>371743948800</v>
      </c>
      <c r="CW557" s="75">
        <f t="shared" si="669"/>
        <v>223269415649280</v>
      </c>
      <c r="CX557" s="75">
        <f t="shared" si="670"/>
        <v>808324606800910.75</v>
      </c>
      <c r="CY557" s="75">
        <f t="shared" si="671"/>
        <v>7.4554785750693111E+34</v>
      </c>
      <c r="CZ557" s="75">
        <f t="shared" si="672"/>
        <v>396219.73333333334</v>
      </c>
      <c r="DA557" s="106">
        <f t="shared" si="673"/>
        <v>3.6204000644255614</v>
      </c>
      <c r="DB557" s="79">
        <f>DA557/(($C557/CU$3))</f>
        <v>0.63860516740206641</v>
      </c>
    </row>
    <row r="558" spans="1:106">
      <c r="A558" s="67">
        <v>8192</v>
      </c>
      <c r="B558" s="67">
        <f t="shared" si="601"/>
        <v>18.399999999999999</v>
      </c>
      <c r="C558" s="88">
        <f t="shared" si="675"/>
        <v>14.74</v>
      </c>
      <c r="D558" s="92"/>
      <c r="E558" s="70">
        <f t="shared" si="677"/>
        <v>1.7128191949795512E+33</v>
      </c>
      <c r="F558" s="67">
        <f t="shared" si="678"/>
        <v>110.40000000000006</v>
      </c>
      <c r="G558" s="71">
        <v>552</v>
      </c>
      <c r="H558" s="76">
        <f t="shared" si="603"/>
        <v>552</v>
      </c>
      <c r="I558" s="76">
        <f t="shared" si="604"/>
        <v>10</v>
      </c>
      <c r="J558" s="76">
        <v>1</v>
      </c>
      <c r="K558" s="67">
        <f t="shared" si="605"/>
        <v>1</v>
      </c>
      <c r="L558" s="75">
        <f>L557*J558</f>
        <v>2.5814503516844851E+30</v>
      </c>
      <c r="M558" s="75">
        <f t="shared" si="606"/>
        <v>1.4249605941298358E+33</v>
      </c>
      <c r="N558" s="75">
        <f t="shared" si="607"/>
        <v>1.7128191949795512E+34</v>
      </c>
      <c r="O558" s="75">
        <f t="shared" si="608"/>
        <v>8.5640959748977568E+34</v>
      </c>
      <c r="P558" s="75">
        <f t="shared" si="609"/>
        <v>396492.79999999999</v>
      </c>
      <c r="Q558" s="106">
        <f t="shared" si="676"/>
        <v>12.020116219603242</v>
      </c>
      <c r="R558" s="79">
        <f>Q558/(($C558/K$3))</f>
        <v>0.81547599861623077</v>
      </c>
      <c r="S558" s="76">
        <f t="shared" si="610"/>
        <v>542</v>
      </c>
      <c r="T558" s="76">
        <f t="shared" si="611"/>
        <v>10</v>
      </c>
      <c r="U558" s="76">
        <v>1</v>
      </c>
      <c r="V558" s="67">
        <f t="shared" si="612"/>
        <v>1.05</v>
      </c>
      <c r="W558" s="75">
        <f>W557*U558</f>
        <v>2.5814503516844851E+30</v>
      </c>
      <c r="X558" s="75">
        <f t="shared" si="613"/>
        <v>1.4691033951436406E+33</v>
      </c>
      <c r="Y558" s="75">
        <f t="shared" si="614"/>
        <v>4.282047987448874E+33</v>
      </c>
      <c r="Z558" s="75">
        <f t="shared" si="615"/>
        <v>8.5640959748977568E+34</v>
      </c>
      <c r="AA558" s="75">
        <f t="shared" si="616"/>
        <v>396492.79999999999</v>
      </c>
      <c r="AB558" s="106">
        <f t="shared" si="617"/>
        <v>2.9147356146639356</v>
      </c>
      <c r="AC558" s="79">
        <f>AB558/(($C558/V$3))</f>
        <v>0.20763042031188145</v>
      </c>
      <c r="AD558" s="76">
        <f t="shared" si="618"/>
        <v>517</v>
      </c>
      <c r="AE558" s="76">
        <f t="shared" si="619"/>
        <v>10</v>
      </c>
      <c r="AF558" s="76">
        <v>1</v>
      </c>
      <c r="AG558" s="67">
        <f t="shared" si="620"/>
        <v>1.175</v>
      </c>
      <c r="AH558" s="75">
        <f>AH557*AF558</f>
        <v>1.1473112674153268E+28</v>
      </c>
      <c r="AI558" s="75">
        <f t="shared" si="621"/>
        <v>6.9696291217312575E+30</v>
      </c>
      <c r="AJ558" s="75">
        <f t="shared" si="622"/>
        <v>1.338139996077771E+32</v>
      </c>
      <c r="AK558" s="75">
        <f t="shared" si="623"/>
        <v>8.5640959748977568E+34</v>
      </c>
      <c r="AL558" s="75">
        <f t="shared" si="624"/>
        <v>396492.79999999999</v>
      </c>
      <c r="AM558" s="106">
        <f t="shared" si="625"/>
        <v>19.199586846098587</v>
      </c>
      <c r="AN558" s="79">
        <f>AM558/(($C558/AG$3))</f>
        <v>1.5304962377317395</v>
      </c>
      <c r="AO558" s="76">
        <f t="shared" si="626"/>
        <v>487</v>
      </c>
      <c r="AP558" s="76">
        <f t="shared" si="627"/>
        <v>10</v>
      </c>
      <c r="AQ558" s="76">
        <v>1</v>
      </c>
      <c r="AR558" s="67">
        <f t="shared" si="628"/>
        <v>1.325</v>
      </c>
      <c r="AS558" s="75">
        <f>AS557*AQ558</f>
        <v>7.1706954213457927E+26</v>
      </c>
      <c r="AT558" s="75">
        <f t="shared" si="629"/>
        <v>4.6270704880089061E+29</v>
      </c>
      <c r="AU558" s="75">
        <f t="shared" si="630"/>
        <v>2.0908437438715138E+30</v>
      </c>
      <c r="AV558" s="75">
        <f t="shared" si="631"/>
        <v>8.5640959748977568E+34</v>
      </c>
      <c r="AW558" s="75">
        <f t="shared" si="632"/>
        <v>396492.79999999999</v>
      </c>
      <c r="AX558" s="106">
        <f t="shared" si="633"/>
        <v>4.5187203205353228</v>
      </c>
      <c r="AY558" s="79">
        <f>AX558/(($C558/AR$3))</f>
        <v>0.40619433003455241</v>
      </c>
      <c r="AZ558" s="76">
        <f t="shared" si="634"/>
        <v>450</v>
      </c>
      <c r="BA558" s="76">
        <f t="shared" si="635"/>
        <v>10</v>
      </c>
      <c r="BB558" s="76">
        <v>1</v>
      </c>
      <c r="BC558" s="67">
        <f t="shared" si="636"/>
        <v>1.51</v>
      </c>
      <c r="BD558" s="75">
        <f>BD557*BB558</f>
        <v>3.1869757428203522E+24</v>
      </c>
      <c r="BE558" s="75">
        <f t="shared" si="637"/>
        <v>2.1655500172464295E+27</v>
      </c>
      <c r="BF558" s="75">
        <f t="shared" si="638"/>
        <v>1.2379400392854177E+28</v>
      </c>
      <c r="BG558" s="75">
        <f t="shared" si="639"/>
        <v>8.5640959748977568E+34</v>
      </c>
      <c r="BH558" s="75">
        <f t="shared" si="640"/>
        <v>396492.79999999999</v>
      </c>
      <c r="BI558" s="106">
        <f t="shared" si="641"/>
        <v>5.7165155707624828</v>
      </c>
      <c r="BJ558" s="79">
        <f>BI558/(($C558/BC$3))</f>
        <v>0.58561319619072927</v>
      </c>
      <c r="BK558" s="76">
        <f t="shared" si="642"/>
        <v>400</v>
      </c>
      <c r="BL558" s="76">
        <f t="shared" si="643"/>
        <v>10</v>
      </c>
      <c r="BM558" s="76">
        <v>15</v>
      </c>
      <c r="BN558" s="67">
        <f t="shared" si="644"/>
        <v>1.76</v>
      </c>
      <c r="BO558" s="75">
        <f>BO557*BM558</f>
        <v>1.32790655950848E+22</v>
      </c>
      <c r="BP558" s="75">
        <f t="shared" si="645"/>
        <v>9.3484621789396993E+24</v>
      </c>
      <c r="BQ558" s="75">
        <f t="shared" si="646"/>
        <v>1.2089258196146616E+25</v>
      </c>
      <c r="BR558" s="75">
        <f t="shared" si="647"/>
        <v>8.5640959748977568E+34</v>
      </c>
      <c r="BS558" s="75">
        <f t="shared" si="648"/>
        <v>396492.79999999999</v>
      </c>
      <c r="BT558" s="106">
        <f t="shared" si="649"/>
        <v>1.2931814842639473</v>
      </c>
      <c r="BU558" s="79">
        <f>BT558/(($C558/BN$3))</f>
        <v>0.15440972946435191</v>
      </c>
      <c r="BV558" s="76">
        <f t="shared" si="650"/>
        <v>345</v>
      </c>
      <c r="BW558" s="76">
        <f t="shared" si="651"/>
        <v>10</v>
      </c>
      <c r="BX558" s="76">
        <v>1</v>
      </c>
      <c r="BY558" s="67">
        <f t="shared" si="652"/>
        <v>2.0350000000000001</v>
      </c>
      <c r="BZ558" s="75">
        <f>BZ557*BX558</f>
        <v>3.688629331968E+18</v>
      </c>
      <c r="CA558" s="75">
        <f t="shared" si="653"/>
        <v>2.5896944382414333E+21</v>
      </c>
      <c r="CB558" s="75">
        <f t="shared" si="654"/>
        <v>5.9029581035871928E+21</v>
      </c>
      <c r="CC558" s="75">
        <f t="shared" si="655"/>
        <v>8.5640959748977568E+34</v>
      </c>
      <c r="CD558" s="75">
        <f t="shared" si="656"/>
        <v>396492.79999999999</v>
      </c>
      <c r="CE558" s="106">
        <f t="shared" si="657"/>
        <v>2.2794033212642937</v>
      </c>
      <c r="CF558" s="79">
        <f>CE558/(($C558/BY$3))</f>
        <v>0.31469374211484652</v>
      </c>
      <c r="CG558" s="76">
        <f t="shared" si="658"/>
        <v>295</v>
      </c>
      <c r="CH558" s="76">
        <f t="shared" si="659"/>
        <v>10</v>
      </c>
      <c r="CI558" s="76">
        <v>1</v>
      </c>
      <c r="CJ558" s="67">
        <f t="shared" si="660"/>
        <v>2.2850000000000001</v>
      </c>
      <c r="CK558" s="75">
        <f>CK557*CI558</f>
        <v>1092927209472000</v>
      </c>
      <c r="CL558" s="75">
        <f t="shared" si="661"/>
        <v>7.367149087248384E+17</v>
      </c>
      <c r="CM558" s="75">
        <f t="shared" si="662"/>
        <v>5.7646075230343485E+18</v>
      </c>
      <c r="CN558" s="75">
        <f t="shared" si="663"/>
        <v>8.5640959748977568E+34</v>
      </c>
      <c r="CO558" s="75">
        <f t="shared" si="664"/>
        <v>396492.79999999999</v>
      </c>
      <c r="CP558" s="106">
        <f t="shared" si="665"/>
        <v>7.8247466621955093</v>
      </c>
      <c r="CQ558" s="79">
        <f>CP558/(($C558/CJ$3))</f>
        <v>1.2129949879997788</v>
      </c>
      <c r="CR558" s="76">
        <f t="shared" si="666"/>
        <v>232</v>
      </c>
      <c r="CS558" s="76">
        <f t="shared" si="667"/>
        <v>10</v>
      </c>
      <c r="CT558" s="76">
        <v>1</v>
      </c>
      <c r="CU558" s="67">
        <f t="shared" si="668"/>
        <v>2.6</v>
      </c>
      <c r="CV558" s="75">
        <f>CV557*CT558</f>
        <v>371743948800</v>
      </c>
      <c r="CW558" s="75">
        <f t="shared" si="669"/>
        <v>224235949916160</v>
      </c>
      <c r="CX558" s="75">
        <f t="shared" si="670"/>
        <v>928521146135831.37</v>
      </c>
      <c r="CY558" s="75">
        <f t="shared" si="671"/>
        <v>8.5640959748977568E+34</v>
      </c>
      <c r="CZ558" s="75">
        <f t="shared" si="672"/>
        <v>396492.79999999999</v>
      </c>
      <c r="DA558" s="106">
        <f t="shared" si="673"/>
        <v>4.1408219622366431</v>
      </c>
      <c r="DB558" s="79">
        <f>DA558/(($C558/CU$3))</f>
        <v>0.73040278845422468</v>
      </c>
    </row>
    <row r="559" spans="1:106">
      <c r="A559" s="67">
        <v>8192</v>
      </c>
      <c r="B559" s="67">
        <f t="shared" si="601"/>
        <v>18.433333333333334</v>
      </c>
      <c r="C559" s="88">
        <f t="shared" si="675"/>
        <v>14.74</v>
      </c>
      <c r="D559" s="92"/>
      <c r="E559" s="70">
        <f t="shared" si="677"/>
        <v>1.9675125916803563E+33</v>
      </c>
      <c r="F559" s="67">
        <f t="shared" si="678"/>
        <v>110.60000000000005</v>
      </c>
      <c r="G559" s="71">
        <v>553</v>
      </c>
      <c r="H559" s="76">
        <f t="shared" si="603"/>
        <v>553</v>
      </c>
      <c r="I559" s="76">
        <f t="shared" si="604"/>
        <v>10</v>
      </c>
      <c r="J559" s="76">
        <v>1</v>
      </c>
      <c r="K559" s="67">
        <f t="shared" si="605"/>
        <v>1</v>
      </c>
      <c r="L559" s="75">
        <f>L558*J559</f>
        <v>2.5814503516844851E+30</v>
      </c>
      <c r="M559" s="75">
        <f t="shared" si="606"/>
        <v>1.4275420444815202E+33</v>
      </c>
      <c r="N559" s="75">
        <f t="shared" si="607"/>
        <v>1.9675125916803563E+34</v>
      </c>
      <c r="O559" s="75">
        <f t="shared" si="608"/>
        <v>9.8375629584017819E+34</v>
      </c>
      <c r="P559" s="75">
        <f t="shared" si="609"/>
        <v>396765.8666666667</v>
      </c>
      <c r="Q559" s="106">
        <f t="shared" si="676"/>
        <v>13.782519396092127</v>
      </c>
      <c r="R559" s="79">
        <f>Q559/(($C559/K$3))</f>
        <v>0.93504202144451332</v>
      </c>
      <c r="S559" s="76">
        <f t="shared" si="610"/>
        <v>543</v>
      </c>
      <c r="T559" s="76">
        <f t="shared" si="611"/>
        <v>10</v>
      </c>
      <c r="U559" s="76">
        <v>1</v>
      </c>
      <c r="V559" s="67">
        <f t="shared" si="612"/>
        <v>1.05</v>
      </c>
      <c r="W559" s="75">
        <f>W558*U559</f>
        <v>2.5814503516844851E+30</v>
      </c>
      <c r="X559" s="75">
        <f t="shared" si="613"/>
        <v>1.4718139180129094E+33</v>
      </c>
      <c r="Y559" s="75">
        <f t="shared" si="614"/>
        <v>4.9187814792008873E+33</v>
      </c>
      <c r="Z559" s="75">
        <f t="shared" si="615"/>
        <v>9.8375629584017819E+34</v>
      </c>
      <c r="AA559" s="75">
        <f t="shared" si="616"/>
        <v>396765.8666666667</v>
      </c>
      <c r="AB559" s="106">
        <f t="shared" si="617"/>
        <v>3.3419859800223364</v>
      </c>
      <c r="AC559" s="79">
        <f>AB559/(($C559/V$3))</f>
        <v>0.23806548704365355</v>
      </c>
      <c r="AD559" s="76">
        <f t="shared" si="618"/>
        <v>518</v>
      </c>
      <c r="AE559" s="76">
        <f t="shared" si="619"/>
        <v>10</v>
      </c>
      <c r="AF559" s="76">
        <v>1</v>
      </c>
      <c r="AG559" s="67">
        <f t="shared" si="620"/>
        <v>1.175</v>
      </c>
      <c r="AH559" s="75">
        <f>AH558*AF559</f>
        <v>1.1473112674153268E+28</v>
      </c>
      <c r="AI559" s="75">
        <f t="shared" si="621"/>
        <v>6.9831100291233877E+30</v>
      </c>
      <c r="AJ559" s="75">
        <f t="shared" si="622"/>
        <v>1.5371192122502746E+32</v>
      </c>
      <c r="AK559" s="75">
        <f t="shared" si="623"/>
        <v>9.8375629584017819E+34</v>
      </c>
      <c r="AL559" s="75">
        <f t="shared" si="624"/>
        <v>396765.8666666667</v>
      </c>
      <c r="AM559" s="106">
        <f t="shared" si="625"/>
        <v>22.011957506607327</v>
      </c>
      <c r="AN559" s="79">
        <f>AM559/(($C559/AG$3))</f>
        <v>1.7546845366528909</v>
      </c>
      <c r="AO559" s="76">
        <f t="shared" si="626"/>
        <v>488</v>
      </c>
      <c r="AP559" s="76">
        <f t="shared" si="627"/>
        <v>10</v>
      </c>
      <c r="AQ559" s="76">
        <v>1</v>
      </c>
      <c r="AR559" s="67">
        <f t="shared" si="628"/>
        <v>1.325</v>
      </c>
      <c r="AS559" s="75">
        <f>AS558*AQ559</f>
        <v>7.1706954213457927E+26</v>
      </c>
      <c r="AT559" s="75">
        <f t="shared" si="629"/>
        <v>4.6365716594421897E+29</v>
      </c>
      <c r="AU559" s="75">
        <f t="shared" si="630"/>
        <v>2.4017487691410501E+30</v>
      </c>
      <c r="AV559" s="75">
        <f t="shared" si="631"/>
        <v>9.8375629584017819E+34</v>
      </c>
      <c r="AW559" s="75">
        <f t="shared" si="632"/>
        <v>396765.8666666667</v>
      </c>
      <c r="AX559" s="106">
        <f t="shared" si="633"/>
        <v>5.1800100279912344</v>
      </c>
      <c r="AY559" s="79">
        <f>AX559/(($C559/AR$3))</f>
        <v>0.46563862191915778</v>
      </c>
      <c r="AZ559" s="76">
        <f t="shared" si="634"/>
        <v>451</v>
      </c>
      <c r="BA559" s="76">
        <f t="shared" si="635"/>
        <v>10</v>
      </c>
      <c r="BB559" s="76">
        <v>1</v>
      </c>
      <c r="BC559" s="67">
        <f t="shared" si="636"/>
        <v>1.51</v>
      </c>
      <c r="BD559" s="75">
        <f>BD558*BB559</f>
        <v>3.1869757428203522E+24</v>
      </c>
      <c r="BE559" s="75">
        <f t="shared" si="637"/>
        <v>2.1703623506180883E+27</v>
      </c>
      <c r="BF559" s="75">
        <f t="shared" si="638"/>
        <v>1.4220196867121242E+28</v>
      </c>
      <c r="BG559" s="75">
        <f t="shared" si="639"/>
        <v>9.8375629584017819E+34</v>
      </c>
      <c r="BH559" s="75">
        <f t="shared" si="640"/>
        <v>396765.8666666667</v>
      </c>
      <c r="BI559" s="106">
        <f t="shared" si="641"/>
        <v>6.5519920501162083</v>
      </c>
      <c r="BJ559" s="79">
        <f>BI559/(($C559/BC$3))</f>
        <v>0.67120135655871604</v>
      </c>
      <c r="BK559" s="76">
        <f t="shared" si="642"/>
        <v>401</v>
      </c>
      <c r="BL559" s="76">
        <f t="shared" si="643"/>
        <v>10</v>
      </c>
      <c r="BM559" s="76">
        <v>1</v>
      </c>
      <c r="BN559" s="67">
        <f t="shared" si="644"/>
        <v>1.76</v>
      </c>
      <c r="BO559" s="75">
        <f>BO558*BM559</f>
        <v>1.32790655950848E+22</v>
      </c>
      <c r="BP559" s="75">
        <f t="shared" si="645"/>
        <v>9.3718333343870487E+24</v>
      </c>
      <c r="BQ559" s="75">
        <f t="shared" si="646"/>
        <v>1.3886911003048042E+25</v>
      </c>
      <c r="BR559" s="75">
        <f t="shared" si="647"/>
        <v>9.8375629584017819E+34</v>
      </c>
      <c r="BS559" s="75">
        <f t="shared" si="648"/>
        <v>396765.8666666667</v>
      </c>
      <c r="BT559" s="106">
        <f t="shared" si="649"/>
        <v>1.4817710161462549</v>
      </c>
      <c r="BU559" s="79">
        <f>BT559/(($C559/BN$3))</f>
        <v>0.17692788252492597</v>
      </c>
      <c r="BV559" s="76">
        <f t="shared" si="650"/>
        <v>346</v>
      </c>
      <c r="BW559" s="76">
        <f t="shared" si="651"/>
        <v>10</v>
      </c>
      <c r="BX559" s="76">
        <v>1</v>
      </c>
      <c r="BY559" s="67">
        <f t="shared" si="652"/>
        <v>2.0350000000000001</v>
      </c>
      <c r="BZ559" s="75">
        <f>BZ558*BX559</f>
        <v>3.688629331968E+18</v>
      </c>
      <c r="CA559" s="75">
        <f t="shared" si="653"/>
        <v>2.5972007989319885E+21</v>
      </c>
      <c r="CB559" s="75">
        <f t="shared" si="654"/>
        <v>6.7807182632070257E+21</v>
      </c>
      <c r="CC559" s="75">
        <f t="shared" si="655"/>
        <v>9.8375629584017819E+34</v>
      </c>
      <c r="CD559" s="75">
        <f t="shared" si="656"/>
        <v>396765.8666666667</v>
      </c>
      <c r="CE559" s="106">
        <f t="shared" si="657"/>
        <v>2.6107793690789594</v>
      </c>
      <c r="CF559" s="79">
        <f>CE559/(($C559/BY$3))</f>
        <v>0.36044342035791604</v>
      </c>
      <c r="CG559" s="76">
        <f t="shared" si="658"/>
        <v>296</v>
      </c>
      <c r="CH559" s="76">
        <f t="shared" si="659"/>
        <v>10</v>
      </c>
      <c r="CI559" s="76">
        <v>1</v>
      </c>
      <c r="CJ559" s="67">
        <f t="shared" si="660"/>
        <v>2.2850000000000001</v>
      </c>
      <c r="CK559" s="75">
        <f>CK558*CI559</f>
        <v>1092927209472000</v>
      </c>
      <c r="CL559" s="75">
        <f t="shared" si="661"/>
        <v>7.3921224739848192E+17</v>
      </c>
      <c r="CM559" s="75">
        <f t="shared" si="662"/>
        <v>6.6217951789130895E+18</v>
      </c>
      <c r="CN559" s="75">
        <f t="shared" si="663"/>
        <v>9.8375629584017819E+34</v>
      </c>
      <c r="CO559" s="75">
        <f t="shared" si="664"/>
        <v>396765.8666666667</v>
      </c>
      <c r="CP559" s="106">
        <f t="shared" si="665"/>
        <v>8.957907829878696</v>
      </c>
      <c r="CQ559" s="79">
        <f>CP559/(($C559/CJ$3))</f>
        <v>1.388658031972376</v>
      </c>
      <c r="CR559" s="76">
        <f t="shared" si="666"/>
        <v>233</v>
      </c>
      <c r="CS559" s="76">
        <f t="shared" si="667"/>
        <v>10</v>
      </c>
      <c r="CT559" s="76">
        <v>1</v>
      </c>
      <c r="CU559" s="67">
        <f t="shared" si="668"/>
        <v>2.6</v>
      </c>
      <c r="CV559" s="75">
        <f>CV558*CT559</f>
        <v>371743948800</v>
      </c>
      <c r="CW559" s="75">
        <f t="shared" si="669"/>
        <v>225202484183040</v>
      </c>
      <c r="CX559" s="75">
        <f t="shared" si="670"/>
        <v>1066590713146191.2</v>
      </c>
      <c r="CY559" s="75">
        <f t="shared" si="671"/>
        <v>9.8375629584017819E+34</v>
      </c>
      <c r="CZ559" s="75">
        <f t="shared" si="672"/>
        <v>396765.8666666667</v>
      </c>
      <c r="DA559" s="106">
        <f t="shared" si="673"/>
        <v>4.7361409755999313</v>
      </c>
      <c r="DB559" s="79">
        <f>DA559/(($C559/CU$3))</f>
        <v>0.83541156964449259</v>
      </c>
    </row>
    <row r="560" spans="1:106">
      <c r="A560" s="67">
        <v>8192</v>
      </c>
      <c r="B560" s="67">
        <f t="shared" si="601"/>
        <v>18.466666666666665</v>
      </c>
      <c r="C560" s="88">
        <f t="shared" si="675"/>
        <v>14.74</v>
      </c>
      <c r="D560" s="92"/>
      <c r="E560" s="70">
        <f t="shared" si="677"/>
        <v>2.2600784774991785E+33</v>
      </c>
      <c r="F560" s="67">
        <f t="shared" si="678"/>
        <v>110.80000000000007</v>
      </c>
      <c r="G560" s="71">
        <v>554</v>
      </c>
      <c r="H560" s="76">
        <f t="shared" si="603"/>
        <v>554</v>
      </c>
      <c r="I560" s="76">
        <f t="shared" si="604"/>
        <v>10</v>
      </c>
      <c r="J560" s="76">
        <v>1</v>
      </c>
      <c r="K560" s="67">
        <f t="shared" si="605"/>
        <v>1</v>
      </c>
      <c r="L560" s="75">
        <f>L559*J560</f>
        <v>2.5814503516844851E+30</v>
      </c>
      <c r="M560" s="75">
        <f t="shared" si="606"/>
        <v>1.4301234948332049E+33</v>
      </c>
      <c r="N560" s="75">
        <f t="shared" si="607"/>
        <v>2.2600784774991784E+34</v>
      </c>
      <c r="O560" s="75">
        <f t="shared" si="608"/>
        <v>1.1300392387495892E+35</v>
      </c>
      <c r="P560" s="75">
        <f t="shared" si="609"/>
        <v>397038.93333333335</v>
      </c>
      <c r="Q560" s="106">
        <f t="shared" si="676"/>
        <v>15.803379817648343</v>
      </c>
      <c r="R560" s="79">
        <f>Q560/(($C560/K$3))</f>
        <v>1.0721424570996163</v>
      </c>
      <c r="S560" s="76">
        <f t="shared" si="610"/>
        <v>544</v>
      </c>
      <c r="T560" s="76">
        <f t="shared" si="611"/>
        <v>10</v>
      </c>
      <c r="U560" s="76">
        <v>1</v>
      </c>
      <c r="V560" s="67">
        <f t="shared" si="612"/>
        <v>1.05</v>
      </c>
      <c r="W560" s="75">
        <f>W559*U560</f>
        <v>2.5814503516844851E+30</v>
      </c>
      <c r="X560" s="75">
        <f t="shared" si="613"/>
        <v>1.4745244408821778E+33</v>
      </c>
      <c r="Y560" s="75">
        <f t="shared" si="614"/>
        <v>5.6501961937479426E+33</v>
      </c>
      <c r="Z560" s="75">
        <f t="shared" si="615"/>
        <v>1.1300392387495892E+35</v>
      </c>
      <c r="AA560" s="75">
        <f t="shared" si="616"/>
        <v>397038.93333333335</v>
      </c>
      <c r="AB560" s="106">
        <f t="shared" si="617"/>
        <v>3.8318769340761456</v>
      </c>
      <c r="AC560" s="79">
        <f>AB560/(($C560/V$3))</f>
        <v>0.27296273953731026</v>
      </c>
      <c r="AD560" s="76">
        <f t="shared" si="618"/>
        <v>519</v>
      </c>
      <c r="AE560" s="76">
        <f t="shared" si="619"/>
        <v>10</v>
      </c>
      <c r="AF560" s="76">
        <v>1</v>
      </c>
      <c r="AG560" s="67">
        <f t="shared" si="620"/>
        <v>1.175</v>
      </c>
      <c r="AH560" s="75">
        <f>AH559*AF560</f>
        <v>1.1473112674153268E+28</v>
      </c>
      <c r="AI560" s="75">
        <f t="shared" si="621"/>
        <v>6.9965909365155169E+30</v>
      </c>
      <c r="AJ560" s="75">
        <f t="shared" si="622"/>
        <v>1.7656863105462288E+32</v>
      </c>
      <c r="AK560" s="75">
        <f t="shared" si="623"/>
        <v>1.1300392387495892E+35</v>
      </c>
      <c r="AL560" s="75">
        <f t="shared" si="624"/>
        <v>397038.93333333335</v>
      </c>
      <c r="AM560" s="106">
        <f t="shared" si="625"/>
        <v>25.236380496836453</v>
      </c>
      <c r="AN560" s="79">
        <f>AM560/(($C560/AG$3))</f>
        <v>2.0117196121969361</v>
      </c>
      <c r="AO560" s="76">
        <f t="shared" si="626"/>
        <v>489</v>
      </c>
      <c r="AP560" s="76">
        <f t="shared" si="627"/>
        <v>10</v>
      </c>
      <c r="AQ560" s="76">
        <v>1</v>
      </c>
      <c r="AR560" s="67">
        <f t="shared" si="628"/>
        <v>1.325</v>
      </c>
      <c r="AS560" s="75">
        <f>AS559*AQ560</f>
        <v>7.1706954213457927E+26</v>
      </c>
      <c r="AT560" s="75">
        <f t="shared" si="629"/>
        <v>4.6460728308754732E+29</v>
      </c>
      <c r="AU560" s="75">
        <f t="shared" si="630"/>
        <v>2.758884860228478E+30</v>
      </c>
      <c r="AV560" s="75">
        <f t="shared" si="631"/>
        <v>1.1300392387495892E+35</v>
      </c>
      <c r="AW560" s="75">
        <f t="shared" si="632"/>
        <v>397038.93333333335</v>
      </c>
      <c r="AX560" s="106">
        <f t="shared" si="633"/>
        <v>5.9381007587619177</v>
      </c>
      <c r="AY560" s="79">
        <f>AX560/(($C560/AR$3))</f>
        <v>0.53378449832832708</v>
      </c>
      <c r="AZ560" s="76">
        <f t="shared" si="634"/>
        <v>452</v>
      </c>
      <c r="BA560" s="76">
        <f t="shared" si="635"/>
        <v>10</v>
      </c>
      <c r="BB560" s="76">
        <v>1</v>
      </c>
      <c r="BC560" s="67">
        <f t="shared" si="636"/>
        <v>1.51</v>
      </c>
      <c r="BD560" s="75">
        <f>BD559*BB560</f>
        <v>3.1869757428203522E+24</v>
      </c>
      <c r="BE560" s="75">
        <f t="shared" si="637"/>
        <v>2.1751746839897466E+27</v>
      </c>
      <c r="BF560" s="75">
        <f t="shared" si="638"/>
        <v>1.6334716748996162E+28</v>
      </c>
      <c r="BG560" s="75">
        <f t="shared" si="639"/>
        <v>1.1300392387495892E+35</v>
      </c>
      <c r="BH560" s="75">
        <f t="shared" si="640"/>
        <v>397038.93333333335</v>
      </c>
      <c r="BI560" s="106">
        <f t="shared" si="641"/>
        <v>7.5096114667143494</v>
      </c>
      <c r="BJ560" s="79">
        <f>BI560/(($C560/BC$3))</f>
        <v>0.76930212447345103</v>
      </c>
      <c r="BK560" s="76">
        <f t="shared" si="642"/>
        <v>402</v>
      </c>
      <c r="BL560" s="76">
        <f t="shared" si="643"/>
        <v>10</v>
      </c>
      <c r="BM560" s="76">
        <v>1</v>
      </c>
      <c r="BN560" s="67">
        <f t="shared" si="644"/>
        <v>1.76</v>
      </c>
      <c r="BO560" s="75">
        <f>BO559*BM560</f>
        <v>1.32790655950848E+22</v>
      </c>
      <c r="BP560" s="75">
        <f t="shared" si="645"/>
        <v>9.395204489834397E+24</v>
      </c>
      <c r="BQ560" s="75">
        <f t="shared" si="646"/>
        <v>1.5951871825191511E+25</v>
      </c>
      <c r="BR560" s="75">
        <f t="shared" si="647"/>
        <v>1.1300392387495892E+35</v>
      </c>
      <c r="BS560" s="75">
        <f t="shared" si="648"/>
        <v>397038.93333333335</v>
      </c>
      <c r="BT560" s="106">
        <f t="shared" si="649"/>
        <v>1.6978738294042903</v>
      </c>
      <c r="BU560" s="79">
        <f>BT560/(($C560/BN$3))</f>
        <v>0.20273120351096005</v>
      </c>
      <c r="BV560" s="76">
        <f t="shared" si="650"/>
        <v>347</v>
      </c>
      <c r="BW560" s="76">
        <f t="shared" si="651"/>
        <v>10</v>
      </c>
      <c r="BX560" s="76">
        <v>1</v>
      </c>
      <c r="BY560" s="67">
        <f t="shared" si="652"/>
        <v>2.0350000000000001</v>
      </c>
      <c r="BZ560" s="75">
        <f>BZ559*BX560</f>
        <v>3.688629331968E+18</v>
      </c>
      <c r="CA560" s="75">
        <f t="shared" si="653"/>
        <v>2.6047071596225437E+21</v>
      </c>
      <c r="CB560" s="75">
        <f t="shared" si="654"/>
        <v>7.7889999146442618E+21</v>
      </c>
      <c r="CC560" s="75">
        <f t="shared" si="655"/>
        <v>1.1300392387495892E+35</v>
      </c>
      <c r="CD560" s="75">
        <f t="shared" si="656"/>
        <v>397038.93333333335</v>
      </c>
      <c r="CE560" s="106">
        <f t="shared" si="657"/>
        <v>2.9903553210845359</v>
      </c>
      <c r="CF560" s="79">
        <f>CE560/(($C560/BY$3))</f>
        <v>0.41284756298555164</v>
      </c>
      <c r="CG560" s="76">
        <f t="shared" si="658"/>
        <v>297</v>
      </c>
      <c r="CH560" s="76">
        <f t="shared" si="659"/>
        <v>10</v>
      </c>
      <c r="CI560" s="76">
        <v>1</v>
      </c>
      <c r="CJ560" s="67">
        <f t="shared" si="660"/>
        <v>2.2850000000000001</v>
      </c>
      <c r="CK560" s="75">
        <f>CK559*CI560</f>
        <v>1092927209472000</v>
      </c>
      <c r="CL560" s="75">
        <f t="shared" si="661"/>
        <v>7.4170958607212544E+17</v>
      </c>
      <c r="CM560" s="75">
        <f t="shared" si="662"/>
        <v>7.6064452291447624E+18</v>
      </c>
      <c r="CN560" s="75">
        <f t="shared" si="663"/>
        <v>1.1300392387495892E+35</v>
      </c>
      <c r="CO560" s="75">
        <f t="shared" si="664"/>
        <v>397038.93333333335</v>
      </c>
      <c r="CP560" s="106">
        <f t="shared" si="665"/>
        <v>10.255287746011543</v>
      </c>
      <c r="CQ560" s="79">
        <f>CP560/(($C560/CJ$3))</f>
        <v>1.5897783242629837</v>
      </c>
      <c r="CR560" s="76">
        <f t="shared" si="666"/>
        <v>234</v>
      </c>
      <c r="CS560" s="76">
        <f t="shared" si="667"/>
        <v>10</v>
      </c>
      <c r="CT560" s="76">
        <v>1</v>
      </c>
      <c r="CU560" s="67">
        <f t="shared" si="668"/>
        <v>2.6</v>
      </c>
      <c r="CV560" s="75">
        <f>CV559*CT560</f>
        <v>371743948800</v>
      </c>
      <c r="CW560" s="75">
        <f t="shared" si="669"/>
        <v>226169018449920</v>
      </c>
      <c r="CX560" s="75">
        <f t="shared" si="670"/>
        <v>1225190997646144.2</v>
      </c>
      <c r="CY560" s="75">
        <f t="shared" si="671"/>
        <v>1.1300392387495892E+35</v>
      </c>
      <c r="CZ560" s="75">
        <f t="shared" si="672"/>
        <v>397038.93333333335</v>
      </c>
      <c r="DA560" s="106">
        <f t="shared" si="673"/>
        <v>5.4171477863907125</v>
      </c>
      <c r="DB560" s="79">
        <f>DA560/(($C560/CU$3))</f>
        <v>0.95553488769442685</v>
      </c>
    </row>
    <row r="561" spans="1:106">
      <c r="A561" s="67">
        <v>8192</v>
      </c>
      <c r="B561" s="67">
        <f t="shared" si="601"/>
        <v>18.5</v>
      </c>
      <c r="C561" s="88">
        <f t="shared" si="675"/>
        <v>14.74</v>
      </c>
      <c r="D561" s="92"/>
      <c r="E561" s="70">
        <f t="shared" si="677"/>
        <v>2.5961484292675101E+33</v>
      </c>
      <c r="F561" s="67">
        <f t="shared" si="678"/>
        <v>111.00000000000006</v>
      </c>
      <c r="G561" s="71">
        <v>555</v>
      </c>
      <c r="H561" s="76">
        <f t="shared" si="603"/>
        <v>555</v>
      </c>
      <c r="I561" s="76">
        <f t="shared" si="604"/>
        <v>10</v>
      </c>
      <c r="J561" s="76">
        <v>1</v>
      </c>
      <c r="K561" s="67">
        <f t="shared" si="605"/>
        <v>1</v>
      </c>
      <c r="L561" s="75">
        <f>L560*J561</f>
        <v>2.5814503516844851E+30</v>
      </c>
      <c r="M561" s="75">
        <f t="shared" si="606"/>
        <v>1.4327049451848893E+33</v>
      </c>
      <c r="N561" s="75">
        <f t="shared" si="607"/>
        <v>2.5961484292675102E+34</v>
      </c>
      <c r="O561" s="75">
        <f t="shared" si="608"/>
        <v>1.2980742146337551E+35</v>
      </c>
      <c r="P561" s="75">
        <f t="shared" si="609"/>
        <v>397312</v>
      </c>
      <c r="Q561" s="106">
        <f t="shared" si="676"/>
        <v>18.120607721727936</v>
      </c>
      <c r="R561" s="79">
        <f>Q561/(($C561/K$3))</f>
        <v>1.2293492348526416</v>
      </c>
      <c r="S561" s="76">
        <f t="shared" si="610"/>
        <v>545</v>
      </c>
      <c r="T561" s="76">
        <f t="shared" si="611"/>
        <v>10</v>
      </c>
      <c r="U561" s="76">
        <v>1</v>
      </c>
      <c r="V561" s="67">
        <f t="shared" si="612"/>
        <v>1.05</v>
      </c>
      <c r="W561" s="75">
        <f>W560*U561</f>
        <v>2.5814503516844851E+30</v>
      </c>
      <c r="X561" s="75">
        <f t="shared" si="613"/>
        <v>1.4772349637514468E+33</v>
      </c>
      <c r="Y561" s="75">
        <f t="shared" si="614"/>
        <v>6.4903710731687709E+33</v>
      </c>
      <c r="Z561" s="75">
        <f t="shared" si="615"/>
        <v>1.2980742146337551E+35</v>
      </c>
      <c r="AA561" s="75">
        <f t="shared" si="616"/>
        <v>397312</v>
      </c>
      <c r="AB561" s="106">
        <f t="shared" si="617"/>
        <v>4.3935942706679754</v>
      </c>
      <c r="AC561" s="79">
        <f>AB561/(($C561/V$3))</f>
        <v>0.3129765253867961</v>
      </c>
      <c r="AD561" s="76">
        <f t="shared" si="618"/>
        <v>520</v>
      </c>
      <c r="AE561" s="76">
        <f t="shared" si="619"/>
        <v>10</v>
      </c>
      <c r="AF561" s="76">
        <v>15</v>
      </c>
      <c r="AG561" s="67">
        <f t="shared" si="620"/>
        <v>1.175</v>
      </c>
      <c r="AH561" s="75">
        <f>AH560*AF561</f>
        <v>1.7209669011229901E+29</v>
      </c>
      <c r="AI561" s="75">
        <f t="shared" si="621"/>
        <v>1.051510776586147E+32</v>
      </c>
      <c r="AJ561" s="75">
        <f t="shared" si="622"/>
        <v>2.0282409603652373E+32</v>
      </c>
      <c r="AK561" s="75">
        <f t="shared" si="623"/>
        <v>1.2980742146337551E+35</v>
      </c>
      <c r="AL561" s="75">
        <f t="shared" si="624"/>
        <v>397312</v>
      </c>
      <c r="AM561" s="106">
        <f t="shared" si="625"/>
        <v>1.9288827138321485</v>
      </c>
      <c r="AN561" s="79">
        <f>AM561/(($C561/AG$3))</f>
        <v>0.15376100330751524</v>
      </c>
      <c r="AO561" s="76">
        <f t="shared" si="626"/>
        <v>490</v>
      </c>
      <c r="AP561" s="76">
        <f t="shared" si="627"/>
        <v>10</v>
      </c>
      <c r="AQ561" s="76">
        <v>1</v>
      </c>
      <c r="AR561" s="67">
        <f t="shared" si="628"/>
        <v>1.325</v>
      </c>
      <c r="AS561" s="75">
        <f>AS560*AQ561</f>
        <v>7.1706954213457927E+26</v>
      </c>
      <c r="AT561" s="75">
        <f t="shared" si="629"/>
        <v>4.655574002308756E+29</v>
      </c>
      <c r="AU561" s="75">
        <f t="shared" si="630"/>
        <v>3.1691265005706776E+30</v>
      </c>
      <c r="AV561" s="75">
        <f t="shared" si="631"/>
        <v>1.2980742146337551E+35</v>
      </c>
      <c r="AW561" s="75">
        <f t="shared" si="632"/>
        <v>397312</v>
      </c>
      <c r="AX561" s="106">
        <f t="shared" si="633"/>
        <v>6.8071659885527955</v>
      </c>
      <c r="AY561" s="79">
        <f>AX561/(($C561/AR$3))</f>
        <v>0.61190603357072282</v>
      </c>
      <c r="AZ561" s="76">
        <f t="shared" si="634"/>
        <v>453</v>
      </c>
      <c r="BA561" s="76">
        <f t="shared" si="635"/>
        <v>10</v>
      </c>
      <c r="BB561" s="76">
        <v>1</v>
      </c>
      <c r="BC561" s="67">
        <f t="shared" si="636"/>
        <v>1.51</v>
      </c>
      <c r="BD561" s="75">
        <f>BD560*BB561</f>
        <v>3.1869757428203522E+24</v>
      </c>
      <c r="BE561" s="75">
        <f t="shared" si="637"/>
        <v>2.1799870173614054E+27</v>
      </c>
      <c r="BF561" s="75">
        <f t="shared" si="638"/>
        <v>1.8763662258914403E+28</v>
      </c>
      <c r="BG561" s="75">
        <f t="shared" si="639"/>
        <v>1.2980742146337551E+35</v>
      </c>
      <c r="BH561" s="75">
        <f t="shared" si="640"/>
        <v>397312</v>
      </c>
      <c r="BI561" s="106">
        <f t="shared" si="641"/>
        <v>8.6072357814430518</v>
      </c>
      <c r="BJ561" s="79">
        <f>BI561/(($C561/BC$3))</f>
        <v>0.88174532089409829</v>
      </c>
      <c r="BK561" s="76">
        <f t="shared" si="642"/>
        <v>403</v>
      </c>
      <c r="BL561" s="76">
        <f t="shared" si="643"/>
        <v>10</v>
      </c>
      <c r="BM561" s="76">
        <v>1</v>
      </c>
      <c r="BN561" s="67">
        <f t="shared" si="644"/>
        <v>1.76</v>
      </c>
      <c r="BO561" s="75">
        <f>BO560*BM561</f>
        <v>1.32790655950848E+22</v>
      </c>
      <c r="BP561" s="75">
        <f t="shared" si="645"/>
        <v>9.4185756452817464E+24</v>
      </c>
      <c r="BQ561" s="75">
        <f t="shared" si="646"/>
        <v>1.8323888924721041E+25</v>
      </c>
      <c r="BR561" s="75">
        <f t="shared" si="647"/>
        <v>1.2980742146337551E+35</v>
      </c>
      <c r="BS561" s="75">
        <f t="shared" si="648"/>
        <v>397312</v>
      </c>
      <c r="BT561" s="106">
        <f t="shared" si="649"/>
        <v>1.9455053093829988</v>
      </c>
      <c r="BU561" s="79">
        <f>BT561/(($C561/BN$3))</f>
        <v>0.23229914141886554</v>
      </c>
      <c r="BV561" s="76">
        <f t="shared" si="650"/>
        <v>348</v>
      </c>
      <c r="BW561" s="76">
        <f t="shared" si="651"/>
        <v>10</v>
      </c>
      <c r="BX561" s="76">
        <v>1</v>
      </c>
      <c r="BY561" s="67">
        <f t="shared" si="652"/>
        <v>2.0350000000000001</v>
      </c>
      <c r="BZ561" s="75">
        <f>BZ560*BX561</f>
        <v>3.688629331968E+18</v>
      </c>
      <c r="CA561" s="75">
        <f t="shared" si="653"/>
        <v>2.6122135203130984E+21</v>
      </c>
      <c r="CB561" s="75">
        <f t="shared" si="654"/>
        <v>8.9472113890239122E+21</v>
      </c>
      <c r="CC561" s="75">
        <f t="shared" si="655"/>
        <v>1.2980742146337551E+35</v>
      </c>
      <c r="CD561" s="75">
        <f t="shared" si="656"/>
        <v>397312</v>
      </c>
      <c r="CE561" s="106">
        <f t="shared" si="657"/>
        <v>3.4251455018698107</v>
      </c>
      <c r="CF561" s="79">
        <f>CE561/(($C561/BY$3))</f>
        <v>0.47287456555665297</v>
      </c>
      <c r="CG561" s="76">
        <f t="shared" si="658"/>
        <v>298</v>
      </c>
      <c r="CH561" s="76">
        <f t="shared" si="659"/>
        <v>10</v>
      </c>
      <c r="CI561" s="76">
        <v>1</v>
      </c>
      <c r="CJ561" s="67">
        <f t="shared" si="660"/>
        <v>2.2850000000000001</v>
      </c>
      <c r="CK561" s="75">
        <f>CK560*CI561</f>
        <v>1092927209472000</v>
      </c>
      <c r="CL561" s="75">
        <f t="shared" si="661"/>
        <v>7.4420692474576896E+17</v>
      </c>
      <c r="CM561" s="75">
        <f t="shared" si="662"/>
        <v>8.7375111220936346E+18</v>
      </c>
      <c r="CN561" s="75">
        <f t="shared" si="663"/>
        <v>1.2980742146337551E+35</v>
      </c>
      <c r="CO561" s="75">
        <f t="shared" si="664"/>
        <v>397312</v>
      </c>
      <c r="CP561" s="106">
        <f t="shared" si="665"/>
        <v>11.74070118344906</v>
      </c>
      <c r="CQ561" s="79">
        <f>CP561/(($C561/CJ$3))</f>
        <v>1.8200476393609977</v>
      </c>
      <c r="CR561" s="76">
        <f t="shared" si="666"/>
        <v>235</v>
      </c>
      <c r="CS561" s="76">
        <f t="shared" si="667"/>
        <v>10</v>
      </c>
      <c r="CT561" s="76">
        <v>1</v>
      </c>
      <c r="CU561" s="67">
        <f t="shared" si="668"/>
        <v>2.6</v>
      </c>
      <c r="CV561" s="75">
        <f>CV560*CT561</f>
        <v>371743948800</v>
      </c>
      <c r="CW561" s="75">
        <f t="shared" si="669"/>
        <v>227135552716800</v>
      </c>
      <c r="CX561" s="75">
        <f t="shared" si="670"/>
        <v>1407374883553302.2</v>
      </c>
      <c r="CY561" s="75">
        <f t="shared" si="671"/>
        <v>1.2980742146337551E+35</v>
      </c>
      <c r="CZ561" s="75">
        <f t="shared" si="672"/>
        <v>397312</v>
      </c>
      <c r="DA561" s="106">
        <f t="shared" si="673"/>
        <v>6.1961893095092124</v>
      </c>
      <c r="DB561" s="79">
        <f>DA561/(($C561/CU$3))</f>
        <v>1.0929506244724525</v>
      </c>
    </row>
    <row r="562" spans="1:106">
      <c r="A562" s="67">
        <v>8192</v>
      </c>
      <c r="B562" s="67">
        <f t="shared" si="601"/>
        <v>18.533333333333335</v>
      </c>
      <c r="C562" s="88">
        <f t="shared" si="675"/>
        <v>14.74</v>
      </c>
      <c r="D562" s="92"/>
      <c r="E562" s="70">
        <f t="shared" si="677"/>
        <v>2.9821914300277249E+33</v>
      </c>
      <c r="F562" s="67">
        <f t="shared" si="678"/>
        <v>111.20000000000005</v>
      </c>
      <c r="G562" s="71">
        <v>556</v>
      </c>
      <c r="H562" s="76">
        <f t="shared" si="603"/>
        <v>556</v>
      </c>
      <c r="I562" s="76">
        <f t="shared" si="604"/>
        <v>10</v>
      </c>
      <c r="J562" s="76">
        <v>1</v>
      </c>
      <c r="K562" s="67">
        <f t="shared" si="605"/>
        <v>1</v>
      </c>
      <c r="L562" s="75">
        <f>L561*J562</f>
        <v>2.5814503516844851E+30</v>
      </c>
      <c r="M562" s="75">
        <f t="shared" si="606"/>
        <v>1.4352863955365737E+33</v>
      </c>
      <c r="N562" s="75">
        <f t="shared" si="607"/>
        <v>2.9821914300277249E+34</v>
      </c>
      <c r="O562" s="75">
        <f t="shared" si="608"/>
        <v>1.4910957150138624E+35</v>
      </c>
      <c r="P562" s="75">
        <f t="shared" si="609"/>
        <v>397585.06666666665</v>
      </c>
      <c r="Q562" s="106">
        <f t="shared" si="676"/>
        <v>20.7776750291906</v>
      </c>
      <c r="R562" s="79">
        <f>Q562/(($C562/K$3))</f>
        <v>1.4096116030658481</v>
      </c>
      <c r="S562" s="76">
        <f t="shared" si="610"/>
        <v>546</v>
      </c>
      <c r="T562" s="76">
        <f t="shared" si="611"/>
        <v>10</v>
      </c>
      <c r="U562" s="76">
        <v>1</v>
      </c>
      <c r="V562" s="67">
        <f t="shared" si="612"/>
        <v>1.05</v>
      </c>
      <c r="W562" s="75">
        <f>W561*U562</f>
        <v>2.5814503516844851E+30</v>
      </c>
      <c r="X562" s="75">
        <f t="shared" si="613"/>
        <v>1.4799454866207153E+33</v>
      </c>
      <c r="Y562" s="75">
        <f t="shared" si="614"/>
        <v>7.4554785750693076E+33</v>
      </c>
      <c r="Z562" s="75">
        <f t="shared" si="615"/>
        <v>1.4910957150138624E+35</v>
      </c>
      <c r="AA562" s="75">
        <f t="shared" si="616"/>
        <v>397585.06666666665</v>
      </c>
      <c r="AB562" s="106">
        <f t="shared" si="617"/>
        <v>5.0376710780699314</v>
      </c>
      <c r="AC562" s="79">
        <f>AB562/(($C562/V$3))</f>
        <v>0.35885716634826514</v>
      </c>
      <c r="AD562" s="76">
        <f t="shared" si="618"/>
        <v>521</v>
      </c>
      <c r="AE562" s="76">
        <f t="shared" si="619"/>
        <v>10</v>
      </c>
      <c r="AF562" s="76">
        <v>1</v>
      </c>
      <c r="AG562" s="67">
        <f t="shared" si="620"/>
        <v>1.175</v>
      </c>
      <c r="AH562" s="75">
        <f>AH561*AF562</f>
        <v>1.7209669011229901E+29</v>
      </c>
      <c r="AI562" s="75">
        <f t="shared" si="621"/>
        <v>1.0535329126949666E+32</v>
      </c>
      <c r="AJ562" s="75">
        <f t="shared" si="622"/>
        <v>2.3298370547091547E+32</v>
      </c>
      <c r="AK562" s="75">
        <f t="shared" si="623"/>
        <v>1.4910957150138624E+35</v>
      </c>
      <c r="AL562" s="75">
        <f t="shared" si="624"/>
        <v>397585.06666666665</v>
      </c>
      <c r="AM562" s="106">
        <f t="shared" si="625"/>
        <v>2.2114516088058096</v>
      </c>
      <c r="AN562" s="79">
        <f>AM562/(($C562/AG$3))</f>
        <v>0.17628600002352962</v>
      </c>
      <c r="AO562" s="76">
        <f t="shared" si="626"/>
        <v>491</v>
      </c>
      <c r="AP562" s="76">
        <f t="shared" si="627"/>
        <v>10</v>
      </c>
      <c r="AQ562" s="76">
        <v>1</v>
      </c>
      <c r="AR562" s="67">
        <f t="shared" si="628"/>
        <v>1.325</v>
      </c>
      <c r="AS562" s="75">
        <f>AS561*AQ562</f>
        <v>7.1706954213457927E+26</v>
      </c>
      <c r="AT562" s="75">
        <f t="shared" si="629"/>
        <v>4.6650751737420396E+29</v>
      </c>
      <c r="AU562" s="75">
        <f t="shared" si="630"/>
        <v>3.640370397983048E+30</v>
      </c>
      <c r="AV562" s="75">
        <f t="shared" si="631"/>
        <v>1.4910957150138624E+35</v>
      </c>
      <c r="AW562" s="75">
        <f t="shared" si="632"/>
        <v>397585.06666666665</v>
      </c>
      <c r="AX562" s="106">
        <f t="shared" si="633"/>
        <v>7.8034549549669192</v>
      </c>
      <c r="AY562" s="79">
        <f>AX562/(($C562/AR$3))</f>
        <v>0.70146389520564234</v>
      </c>
      <c r="AZ562" s="76">
        <f t="shared" si="634"/>
        <v>454</v>
      </c>
      <c r="BA562" s="76">
        <f t="shared" si="635"/>
        <v>10</v>
      </c>
      <c r="BB562" s="76">
        <v>1</v>
      </c>
      <c r="BC562" s="67">
        <f t="shared" si="636"/>
        <v>1.51</v>
      </c>
      <c r="BD562" s="75">
        <f>BD561*BB562</f>
        <v>3.1869757428203522E+24</v>
      </c>
      <c r="BE562" s="75">
        <f t="shared" si="637"/>
        <v>2.1847993507330642E+27</v>
      </c>
      <c r="BF562" s="75">
        <f t="shared" si="638"/>
        <v>2.1553787970534932E+28</v>
      </c>
      <c r="BG562" s="75">
        <f t="shared" si="639"/>
        <v>1.4910957150138624E+35</v>
      </c>
      <c r="BH562" s="75">
        <f t="shared" si="640"/>
        <v>397585.06666666665</v>
      </c>
      <c r="BI562" s="106">
        <f t="shared" si="641"/>
        <v>9.8653397911817411</v>
      </c>
      <c r="BJ562" s="79">
        <f>BI562/(($C562/BC$3))</f>
        <v>1.0106284317967726</v>
      </c>
      <c r="BK562" s="76">
        <f t="shared" si="642"/>
        <v>404</v>
      </c>
      <c r="BL562" s="76">
        <f t="shared" si="643"/>
        <v>10</v>
      </c>
      <c r="BM562" s="76">
        <v>1</v>
      </c>
      <c r="BN562" s="67">
        <f t="shared" si="644"/>
        <v>1.76</v>
      </c>
      <c r="BO562" s="75">
        <f>BO561*BM562</f>
        <v>1.32790655950848E+22</v>
      </c>
      <c r="BP562" s="75">
        <f t="shared" si="645"/>
        <v>9.4419468007290969E+24</v>
      </c>
      <c r="BQ562" s="75">
        <f t="shared" si="646"/>
        <v>2.1048621064975446E+25</v>
      </c>
      <c r="BR562" s="75">
        <f t="shared" si="647"/>
        <v>1.4910957150138624E+35</v>
      </c>
      <c r="BS562" s="75">
        <f t="shared" si="648"/>
        <v>397585.06666666665</v>
      </c>
      <c r="BT562" s="106">
        <f t="shared" si="649"/>
        <v>2.2292670684556382</v>
      </c>
      <c r="BU562" s="79">
        <f>BT562/(($C562/BN$3))</f>
        <v>0.26618114250216574</v>
      </c>
      <c r="BV562" s="76">
        <f t="shared" si="650"/>
        <v>349</v>
      </c>
      <c r="BW562" s="76">
        <f t="shared" si="651"/>
        <v>10</v>
      </c>
      <c r="BX562" s="76">
        <v>1</v>
      </c>
      <c r="BY562" s="67">
        <f t="shared" si="652"/>
        <v>2.0350000000000001</v>
      </c>
      <c r="BZ562" s="75">
        <f>BZ561*BX562</f>
        <v>3.688629331968E+18</v>
      </c>
      <c r="CA562" s="75">
        <f t="shared" si="653"/>
        <v>2.6197198810036531E+21</v>
      </c>
      <c r="CB562" s="75">
        <f t="shared" si="654"/>
        <v>1.0277647004382504E+22</v>
      </c>
      <c r="CC562" s="75">
        <f t="shared" si="655"/>
        <v>1.4910957150138624E+35</v>
      </c>
      <c r="CD562" s="75">
        <f t="shared" si="656"/>
        <v>397585.06666666665</v>
      </c>
      <c r="CE562" s="106">
        <f t="shared" si="657"/>
        <v>3.9231854821229919</v>
      </c>
      <c r="CF562" s="79">
        <f>CE562/(($C562/BY$3))</f>
        <v>0.54163381656175635</v>
      </c>
      <c r="CG562" s="76">
        <f t="shared" si="658"/>
        <v>299</v>
      </c>
      <c r="CH562" s="76">
        <f t="shared" si="659"/>
        <v>10</v>
      </c>
      <c r="CI562" s="76">
        <v>1</v>
      </c>
      <c r="CJ562" s="67">
        <f t="shared" si="660"/>
        <v>2.2850000000000001</v>
      </c>
      <c r="CK562" s="75">
        <f>CK561*CI562</f>
        <v>1092927209472000</v>
      </c>
      <c r="CL562" s="75">
        <f t="shared" si="661"/>
        <v>7.4670426341941248E+17</v>
      </c>
      <c r="CM562" s="75">
        <f t="shared" si="662"/>
        <v>1.0036764652717257E+19</v>
      </c>
      <c r="CN562" s="75">
        <f t="shared" si="663"/>
        <v>1.4910957150138624E+35</v>
      </c>
      <c r="CO562" s="75">
        <f t="shared" si="664"/>
        <v>397585.06666666665</v>
      </c>
      <c r="CP562" s="106">
        <f t="shared" si="665"/>
        <v>13.441418704046903</v>
      </c>
      <c r="CQ562" s="79">
        <f>CP562/(($C562/CJ$3))</f>
        <v>2.0836934693858327</v>
      </c>
      <c r="CR562" s="76">
        <f t="shared" si="666"/>
        <v>236</v>
      </c>
      <c r="CS562" s="76">
        <f t="shared" si="667"/>
        <v>10</v>
      </c>
      <c r="CT562" s="76">
        <v>1</v>
      </c>
      <c r="CU562" s="67">
        <f t="shared" si="668"/>
        <v>2.6</v>
      </c>
      <c r="CV562" s="75">
        <f>CV561*CT562</f>
        <v>371743948800</v>
      </c>
      <c r="CW562" s="75">
        <f t="shared" si="669"/>
        <v>228102086983680</v>
      </c>
      <c r="CX562" s="75">
        <f t="shared" si="670"/>
        <v>1616649213601822.2</v>
      </c>
      <c r="CY562" s="75">
        <f t="shared" si="671"/>
        <v>1.4910957150138624E+35</v>
      </c>
      <c r="CZ562" s="75">
        <f t="shared" si="672"/>
        <v>397585.06666666665</v>
      </c>
      <c r="DA562" s="106">
        <f t="shared" si="673"/>
        <v>7.0873933464602121</v>
      </c>
      <c r="DB562" s="79">
        <f>DA562/(($C562/CU$3))</f>
        <v>1.2501507938125205</v>
      </c>
    </row>
    <row r="563" spans="1:106">
      <c r="A563" s="67">
        <v>8192</v>
      </c>
      <c r="B563" s="67">
        <f t="shared" si="601"/>
        <v>18.566666666666666</v>
      </c>
      <c r="C563" s="88">
        <f t="shared" si="675"/>
        <v>14.74</v>
      </c>
      <c r="D563" s="92"/>
      <c r="E563" s="70">
        <f t="shared" si="677"/>
        <v>3.4256383899591029E+33</v>
      </c>
      <c r="F563" s="67">
        <f t="shared" si="678"/>
        <v>111.40000000000006</v>
      </c>
      <c r="G563" s="71">
        <v>557</v>
      </c>
      <c r="H563" s="76">
        <f t="shared" si="603"/>
        <v>557</v>
      </c>
      <c r="I563" s="76">
        <f t="shared" si="604"/>
        <v>10</v>
      </c>
      <c r="J563" s="76">
        <v>1</v>
      </c>
      <c r="K563" s="67">
        <f t="shared" si="605"/>
        <v>1</v>
      </c>
      <c r="L563" s="75">
        <f>L562*J563</f>
        <v>2.5814503516844851E+30</v>
      </c>
      <c r="M563" s="75">
        <f t="shared" si="606"/>
        <v>1.4378678458882584E+33</v>
      </c>
      <c r="N563" s="75">
        <f t="shared" si="607"/>
        <v>3.4256383899591029E+34</v>
      </c>
      <c r="O563" s="75">
        <f t="shared" si="608"/>
        <v>1.7128191949795514E+35</v>
      </c>
      <c r="P563" s="75">
        <f t="shared" si="609"/>
        <v>397858.1333333333</v>
      </c>
      <c r="Q563" s="106">
        <f t="shared" si="676"/>
        <v>23.824431429877883</v>
      </c>
      <c r="R563" s="79">
        <f>Q563/(($C563/K$3))</f>
        <v>1.6163114945643069</v>
      </c>
      <c r="S563" s="76">
        <f t="shared" si="610"/>
        <v>547</v>
      </c>
      <c r="T563" s="76">
        <f t="shared" si="611"/>
        <v>10</v>
      </c>
      <c r="U563" s="76">
        <v>1</v>
      </c>
      <c r="V563" s="67">
        <f t="shared" si="612"/>
        <v>1.05</v>
      </c>
      <c r="W563" s="75">
        <f>W562*U563</f>
        <v>2.5814503516844851E+30</v>
      </c>
      <c r="X563" s="75">
        <f t="shared" si="613"/>
        <v>1.482656009489984E+33</v>
      </c>
      <c r="Y563" s="75">
        <f t="shared" si="614"/>
        <v>8.564095974897755E+33</v>
      </c>
      <c r="Z563" s="75">
        <f t="shared" si="615"/>
        <v>1.7128191949795514E+35</v>
      </c>
      <c r="AA563" s="75">
        <f t="shared" si="616"/>
        <v>397858.1333333333</v>
      </c>
      <c r="AB563" s="106">
        <f t="shared" si="617"/>
        <v>5.7761853862810035</v>
      </c>
      <c r="AC563" s="79">
        <f>AB563/(($C563/V$3))</f>
        <v>0.41146503769301584</v>
      </c>
      <c r="AD563" s="76">
        <f t="shared" si="618"/>
        <v>522</v>
      </c>
      <c r="AE563" s="76">
        <f t="shared" si="619"/>
        <v>10</v>
      </c>
      <c r="AF563" s="76">
        <v>1</v>
      </c>
      <c r="AG563" s="67">
        <f t="shared" si="620"/>
        <v>1.175</v>
      </c>
      <c r="AH563" s="75">
        <f>AH562*AF563</f>
        <v>1.7209669011229901E+29</v>
      </c>
      <c r="AI563" s="75">
        <f t="shared" si="621"/>
        <v>1.055555048803786E+32</v>
      </c>
      <c r="AJ563" s="75">
        <f t="shared" si="622"/>
        <v>2.6762799921555434E+32</v>
      </c>
      <c r="AK563" s="75">
        <f t="shared" si="623"/>
        <v>1.7128191949795514E+35</v>
      </c>
      <c r="AL563" s="75">
        <f t="shared" si="624"/>
        <v>397858.1333333333</v>
      </c>
      <c r="AM563" s="106">
        <f t="shared" si="625"/>
        <v>2.5354243676712582</v>
      </c>
      <c r="AN563" s="79">
        <f>AM563/(($C563/AG$3))</f>
        <v>0.20211150827772922</v>
      </c>
      <c r="AO563" s="76">
        <f t="shared" si="626"/>
        <v>492</v>
      </c>
      <c r="AP563" s="76">
        <f t="shared" si="627"/>
        <v>10</v>
      </c>
      <c r="AQ563" s="76">
        <v>1</v>
      </c>
      <c r="AR563" s="67">
        <f t="shared" si="628"/>
        <v>1.325</v>
      </c>
      <c r="AS563" s="75">
        <f>AS562*AQ563</f>
        <v>7.1706954213457927E+26</v>
      </c>
      <c r="AT563" s="75">
        <f t="shared" si="629"/>
        <v>4.6745763451753217E+29</v>
      </c>
      <c r="AU563" s="75">
        <f t="shared" si="630"/>
        <v>4.1816874877430287E+30</v>
      </c>
      <c r="AV563" s="75">
        <f t="shared" si="631"/>
        <v>1.7128191949795514E+35</v>
      </c>
      <c r="AW563" s="75">
        <f t="shared" si="632"/>
        <v>397858.1333333333</v>
      </c>
      <c r="AX563" s="106">
        <f t="shared" si="633"/>
        <v>8.9455967321166785</v>
      </c>
      <c r="AY563" s="79">
        <f>AX563/(($C563/AR$3))</f>
        <v>0.80413267775132968</v>
      </c>
      <c r="AZ563" s="76">
        <f t="shared" si="634"/>
        <v>455</v>
      </c>
      <c r="BA563" s="76">
        <f t="shared" si="635"/>
        <v>10</v>
      </c>
      <c r="BB563" s="76">
        <v>1</v>
      </c>
      <c r="BC563" s="67">
        <f t="shared" si="636"/>
        <v>1.51</v>
      </c>
      <c r="BD563" s="75">
        <f>BD562*BB563</f>
        <v>3.1869757428203522E+24</v>
      </c>
      <c r="BE563" s="75">
        <f t="shared" si="637"/>
        <v>2.1896116841047231E+27</v>
      </c>
      <c r="BF563" s="75">
        <f t="shared" si="638"/>
        <v>2.4758800785708358E+28</v>
      </c>
      <c r="BG563" s="75">
        <f t="shared" si="639"/>
        <v>1.7128191949795514E+35</v>
      </c>
      <c r="BH563" s="75">
        <f t="shared" si="640"/>
        <v>397858.1333333333</v>
      </c>
      <c r="BI563" s="106">
        <f t="shared" si="641"/>
        <v>11.307393436673046</v>
      </c>
      <c r="BJ563" s="79">
        <f>BI563/(($C563/BC$3))</f>
        <v>1.1583557726849592</v>
      </c>
      <c r="BK563" s="76">
        <f t="shared" si="642"/>
        <v>405</v>
      </c>
      <c r="BL563" s="76">
        <f t="shared" si="643"/>
        <v>10</v>
      </c>
      <c r="BM563" s="76">
        <v>1</v>
      </c>
      <c r="BN563" s="67">
        <f t="shared" si="644"/>
        <v>1.76</v>
      </c>
      <c r="BO563" s="75">
        <f>BO562*BM563</f>
        <v>1.32790655950848E+22</v>
      </c>
      <c r="BP563" s="75">
        <f t="shared" si="645"/>
        <v>9.4653179561764452E+24</v>
      </c>
      <c r="BQ563" s="75">
        <f t="shared" si="646"/>
        <v>2.4178516392293232E+25</v>
      </c>
      <c r="BR563" s="75">
        <f t="shared" si="647"/>
        <v>1.7128191949795514E+35</v>
      </c>
      <c r="BS563" s="75">
        <f t="shared" si="648"/>
        <v>397858.1333333333</v>
      </c>
      <c r="BT563" s="106">
        <f t="shared" si="649"/>
        <v>2.554432561509032</v>
      </c>
      <c r="BU563" s="79">
        <f>BT563/(($C563/BN$3))</f>
        <v>0.30500687301600382</v>
      </c>
      <c r="BV563" s="76">
        <f t="shared" si="650"/>
        <v>350</v>
      </c>
      <c r="BW563" s="76">
        <f t="shared" si="651"/>
        <v>10</v>
      </c>
      <c r="BX563" s="76">
        <v>1</v>
      </c>
      <c r="BY563" s="67">
        <f t="shared" si="652"/>
        <v>2.0350000000000001</v>
      </c>
      <c r="BZ563" s="75">
        <f>BZ562*BX563</f>
        <v>3.688629331968E+18</v>
      </c>
      <c r="CA563" s="75">
        <f t="shared" si="653"/>
        <v>2.6272262416942084E+21</v>
      </c>
      <c r="CB563" s="75">
        <f t="shared" si="654"/>
        <v>1.1805916207174386E+22</v>
      </c>
      <c r="CC563" s="75">
        <f t="shared" si="655"/>
        <v>1.7128191949795514E+35</v>
      </c>
      <c r="CD563" s="75">
        <f t="shared" si="656"/>
        <v>397858.1333333333</v>
      </c>
      <c r="CE563" s="106">
        <f t="shared" si="657"/>
        <v>4.4936808333496066</v>
      </c>
      <c r="CF563" s="79">
        <f>CE563/(($C563/BY$3))</f>
        <v>0.62039623445498304</v>
      </c>
      <c r="CG563" s="76">
        <f t="shared" si="658"/>
        <v>300</v>
      </c>
      <c r="CH563" s="76">
        <f t="shared" si="659"/>
        <v>10</v>
      </c>
      <c r="CI563" s="76">
        <v>15</v>
      </c>
      <c r="CJ563" s="67">
        <f t="shared" si="660"/>
        <v>2.2850000000000001</v>
      </c>
      <c r="CK563" s="75">
        <f>CK562*CI563</f>
        <v>1.639390814208E+16</v>
      </c>
      <c r="CL563" s="75">
        <f t="shared" si="661"/>
        <v>1.123802403139584E+19</v>
      </c>
      <c r="CM563" s="75">
        <f t="shared" si="662"/>
        <v>1.1529215046068699E+19</v>
      </c>
      <c r="CN563" s="75">
        <f t="shared" si="663"/>
        <v>1.7128191949795514E+35</v>
      </c>
      <c r="CO563" s="75">
        <f t="shared" si="664"/>
        <v>397858.1333333333</v>
      </c>
      <c r="CP563" s="106">
        <f t="shared" si="665"/>
        <v>1.0259112290434114</v>
      </c>
      <c r="CQ563" s="79">
        <f>CP563/(($C563/CJ$3))</f>
        <v>0.15903712064885991</v>
      </c>
      <c r="CR563" s="76">
        <f t="shared" si="666"/>
        <v>237</v>
      </c>
      <c r="CS563" s="76">
        <f t="shared" si="667"/>
        <v>10</v>
      </c>
      <c r="CT563" s="76">
        <v>1</v>
      </c>
      <c r="CU563" s="67">
        <f t="shared" si="668"/>
        <v>2.6</v>
      </c>
      <c r="CV563" s="75">
        <f>CV562*CT563</f>
        <v>371743948800</v>
      </c>
      <c r="CW563" s="75">
        <f t="shared" si="669"/>
        <v>229068621250560</v>
      </c>
      <c r="CX563" s="75">
        <f t="shared" si="670"/>
        <v>1857042292271663</v>
      </c>
      <c r="CY563" s="75">
        <f t="shared" si="671"/>
        <v>1.7128191949795514E+35</v>
      </c>
      <c r="CZ563" s="75">
        <f t="shared" si="672"/>
        <v>397858.1333333333</v>
      </c>
      <c r="DA563" s="106">
        <f t="shared" si="673"/>
        <v>8.1069256982185767</v>
      </c>
      <c r="DB563" s="79">
        <f>DA563/(($C563/CU$3))</f>
        <v>1.4299868938513092</v>
      </c>
    </row>
    <row r="564" spans="1:106">
      <c r="A564" s="67">
        <v>8192</v>
      </c>
      <c r="B564" s="67">
        <f t="shared" si="601"/>
        <v>18.600000000000001</v>
      </c>
      <c r="C564" s="88">
        <f t="shared" si="675"/>
        <v>14.74</v>
      </c>
      <c r="D564" s="92"/>
      <c r="E564" s="70">
        <f t="shared" si="677"/>
        <v>3.9350251833607137E+33</v>
      </c>
      <c r="F564" s="67">
        <f t="shared" si="678"/>
        <v>111.60000000000005</v>
      </c>
      <c r="G564" s="71">
        <v>558</v>
      </c>
      <c r="H564" s="76">
        <f t="shared" si="603"/>
        <v>558</v>
      </c>
      <c r="I564" s="76">
        <f t="shared" si="604"/>
        <v>10</v>
      </c>
      <c r="J564" s="76">
        <v>1</v>
      </c>
      <c r="K564" s="67">
        <f t="shared" si="605"/>
        <v>1</v>
      </c>
      <c r="L564" s="75">
        <f>L563*J564</f>
        <v>2.5814503516844851E+30</v>
      </c>
      <c r="M564" s="75">
        <f t="shared" si="606"/>
        <v>1.4404492962399427E+33</v>
      </c>
      <c r="N564" s="75">
        <f t="shared" si="607"/>
        <v>3.9350251833607135E+34</v>
      </c>
      <c r="O564" s="75">
        <f t="shared" si="608"/>
        <v>1.9675125916803567E+35</v>
      </c>
      <c r="P564" s="75">
        <f t="shared" si="609"/>
        <v>398131.20000000001</v>
      </c>
      <c r="Q564" s="106">
        <f t="shared" si="676"/>
        <v>27.318040236698739</v>
      </c>
      <c r="R564" s="79">
        <f>Q564/(($C564/K$3))</f>
        <v>1.8533270174151111</v>
      </c>
      <c r="S564" s="76">
        <f t="shared" si="610"/>
        <v>548</v>
      </c>
      <c r="T564" s="76">
        <f t="shared" si="611"/>
        <v>10</v>
      </c>
      <c r="U564" s="76">
        <v>1</v>
      </c>
      <c r="V564" s="67">
        <f t="shared" si="612"/>
        <v>1.05</v>
      </c>
      <c r="W564" s="75">
        <f>W563*U564</f>
        <v>2.5814503516844851E+30</v>
      </c>
      <c r="X564" s="75">
        <f t="shared" si="613"/>
        <v>1.4853665323592528E+33</v>
      </c>
      <c r="Y564" s="75">
        <f t="shared" si="614"/>
        <v>9.8375629584017791E+33</v>
      </c>
      <c r="Z564" s="75">
        <f t="shared" si="615"/>
        <v>1.9675125916803567E+35</v>
      </c>
      <c r="AA564" s="75">
        <f t="shared" si="616"/>
        <v>398131.20000000001</v>
      </c>
      <c r="AB564" s="106">
        <f t="shared" si="617"/>
        <v>6.6229868144238306</v>
      </c>
      <c r="AC564" s="79">
        <f>AB564/(($C564/V$3))</f>
        <v>0.47178671337483191</v>
      </c>
      <c r="AD564" s="76">
        <f t="shared" si="618"/>
        <v>523</v>
      </c>
      <c r="AE564" s="76">
        <f t="shared" si="619"/>
        <v>10</v>
      </c>
      <c r="AF564" s="76">
        <v>1</v>
      </c>
      <c r="AG564" s="67">
        <f t="shared" si="620"/>
        <v>1.175</v>
      </c>
      <c r="AH564" s="75">
        <f>AH563*AF564</f>
        <v>1.7209669011229901E+29</v>
      </c>
      <c r="AI564" s="75">
        <f t="shared" si="621"/>
        <v>1.0575771849126055E+32</v>
      </c>
      <c r="AJ564" s="75">
        <f t="shared" si="622"/>
        <v>3.0742384245005502E+32</v>
      </c>
      <c r="AK564" s="75">
        <f t="shared" si="623"/>
        <v>1.9675125916803567E+35</v>
      </c>
      <c r="AL564" s="75">
        <f t="shared" si="624"/>
        <v>398131.20000000001</v>
      </c>
      <c r="AM564" s="106">
        <f t="shared" si="625"/>
        <v>2.9068690856399235</v>
      </c>
      <c r="AN564" s="79">
        <f>AM564/(($C564/AG$3))</f>
        <v>0.23172124665040097</v>
      </c>
      <c r="AO564" s="76">
        <f t="shared" si="626"/>
        <v>493</v>
      </c>
      <c r="AP564" s="76">
        <f t="shared" si="627"/>
        <v>10</v>
      </c>
      <c r="AQ564" s="76">
        <v>1</v>
      </c>
      <c r="AR564" s="67">
        <f t="shared" si="628"/>
        <v>1.325</v>
      </c>
      <c r="AS564" s="75">
        <f>AS563*AQ564</f>
        <v>7.1706954213457927E+26</v>
      </c>
      <c r="AT564" s="75">
        <f t="shared" si="629"/>
        <v>4.6840775166086053E+29</v>
      </c>
      <c r="AU564" s="75">
        <f t="shared" si="630"/>
        <v>4.8034975382821007E+30</v>
      </c>
      <c r="AV564" s="75">
        <f t="shared" si="631"/>
        <v>1.9675125916803567E+35</v>
      </c>
      <c r="AW564" s="75">
        <f t="shared" si="632"/>
        <v>398131.20000000001</v>
      </c>
      <c r="AX564" s="106">
        <f t="shared" si="633"/>
        <v>10.254948858660134</v>
      </c>
      <c r="AY564" s="79">
        <f>AX564/(($C564/AR$3))</f>
        <v>0.9218322413653105</v>
      </c>
      <c r="AZ564" s="76">
        <f t="shared" si="634"/>
        <v>456</v>
      </c>
      <c r="BA564" s="76">
        <f t="shared" si="635"/>
        <v>10</v>
      </c>
      <c r="BB564" s="76">
        <v>1</v>
      </c>
      <c r="BC564" s="67">
        <f t="shared" si="636"/>
        <v>1.51</v>
      </c>
      <c r="BD564" s="75">
        <f>BD563*BB564</f>
        <v>3.1869757428203522E+24</v>
      </c>
      <c r="BE564" s="75">
        <f t="shared" si="637"/>
        <v>2.1944240174763819E+27</v>
      </c>
      <c r="BF564" s="75">
        <f t="shared" si="638"/>
        <v>2.8440393734242487E+28</v>
      </c>
      <c r="BG564" s="75">
        <f t="shared" si="639"/>
        <v>1.9675125916803567E+35</v>
      </c>
      <c r="BH564" s="75">
        <f t="shared" si="640"/>
        <v>398131.20000000001</v>
      </c>
      <c r="BI564" s="106">
        <f t="shared" si="641"/>
        <v>12.96030006404566</v>
      </c>
      <c r="BJ564" s="79">
        <f>BI564/(($C564/BC$3))</f>
        <v>1.3276833851227237</v>
      </c>
      <c r="BK564" s="76">
        <f t="shared" si="642"/>
        <v>406</v>
      </c>
      <c r="BL564" s="76">
        <f t="shared" si="643"/>
        <v>10</v>
      </c>
      <c r="BM564" s="76">
        <v>1</v>
      </c>
      <c r="BN564" s="67">
        <f t="shared" si="644"/>
        <v>1.76</v>
      </c>
      <c r="BO564" s="75">
        <f>BO563*BM564</f>
        <v>1.32790655950848E+22</v>
      </c>
      <c r="BP564" s="75">
        <f t="shared" si="645"/>
        <v>9.4886891116237946E+24</v>
      </c>
      <c r="BQ564" s="75">
        <f t="shared" si="646"/>
        <v>2.7773822006096089E+25</v>
      </c>
      <c r="BR564" s="75">
        <f t="shared" si="647"/>
        <v>1.9675125916803567E+35</v>
      </c>
      <c r="BS564" s="75">
        <f t="shared" si="648"/>
        <v>398131.20000000001</v>
      </c>
      <c r="BT564" s="106">
        <f t="shared" si="649"/>
        <v>2.9270452092347212</v>
      </c>
      <c r="BU564" s="79">
        <f>BT564/(($C564/BN$3))</f>
        <v>0.34949793543101149</v>
      </c>
      <c r="BV564" s="76">
        <f t="shared" si="650"/>
        <v>351</v>
      </c>
      <c r="BW564" s="76">
        <f t="shared" si="651"/>
        <v>10</v>
      </c>
      <c r="BX564" s="76">
        <v>1</v>
      </c>
      <c r="BY564" s="67">
        <f t="shared" si="652"/>
        <v>2.0350000000000001</v>
      </c>
      <c r="BZ564" s="75">
        <f>BZ563*BX564</f>
        <v>3.688629331968E+18</v>
      </c>
      <c r="CA564" s="75">
        <f t="shared" si="653"/>
        <v>2.6347326023847636E+21</v>
      </c>
      <c r="CB564" s="75">
        <f t="shared" si="654"/>
        <v>1.3561436526414058E+22</v>
      </c>
      <c r="CC564" s="75">
        <f t="shared" si="655"/>
        <v>1.9675125916803567E+35</v>
      </c>
      <c r="CD564" s="75">
        <f t="shared" si="656"/>
        <v>398131.20000000001</v>
      </c>
      <c r="CE564" s="106">
        <f t="shared" si="657"/>
        <v>5.1471775595516815</v>
      </c>
      <c r="CF564" s="79">
        <f>CE564/(($C564/BY$3))</f>
        <v>0.7106177974007919</v>
      </c>
      <c r="CG564" s="76">
        <f t="shared" si="658"/>
        <v>301</v>
      </c>
      <c r="CH564" s="76">
        <f t="shared" si="659"/>
        <v>10</v>
      </c>
      <c r="CI564" s="76">
        <v>1</v>
      </c>
      <c r="CJ564" s="67">
        <f t="shared" si="660"/>
        <v>2.2850000000000001</v>
      </c>
      <c r="CK564" s="75">
        <f>CK563*CI564</f>
        <v>1.639390814208E+16</v>
      </c>
      <c r="CL564" s="75">
        <f t="shared" si="661"/>
        <v>1.1275484111500493E+19</v>
      </c>
      <c r="CM564" s="75">
        <f t="shared" si="662"/>
        <v>1.3243590357826181E+19</v>
      </c>
      <c r="CN564" s="75">
        <f t="shared" si="663"/>
        <v>1.9675125916803567E+35</v>
      </c>
      <c r="CO564" s="75">
        <f t="shared" si="664"/>
        <v>398131.20000000001</v>
      </c>
      <c r="CP564" s="106">
        <f t="shared" si="665"/>
        <v>1.1745473832310498</v>
      </c>
      <c r="CQ564" s="79">
        <f>CP564/(($C564/CJ$3))</f>
        <v>0.18207874970712001</v>
      </c>
      <c r="CR564" s="76">
        <f t="shared" si="666"/>
        <v>238</v>
      </c>
      <c r="CS564" s="76">
        <f t="shared" si="667"/>
        <v>10</v>
      </c>
      <c r="CT564" s="76">
        <v>1</v>
      </c>
      <c r="CU564" s="67">
        <f t="shared" si="668"/>
        <v>2.6</v>
      </c>
      <c r="CV564" s="75">
        <f>CV563*CT564</f>
        <v>371743948800</v>
      </c>
      <c r="CW564" s="75">
        <f t="shared" si="669"/>
        <v>230035155517440</v>
      </c>
      <c r="CX564" s="75">
        <f t="shared" si="670"/>
        <v>2133181426292382.7</v>
      </c>
      <c r="CY564" s="75">
        <f t="shared" si="671"/>
        <v>1.9675125916803567E+35</v>
      </c>
      <c r="CZ564" s="75">
        <f t="shared" si="672"/>
        <v>398131.20000000001</v>
      </c>
      <c r="DA564" s="106">
        <f t="shared" si="673"/>
        <v>9.2732844312166733</v>
      </c>
      <c r="DB564" s="79">
        <f>DA564/(($C564/CU$3))</f>
        <v>1.6357218128333344</v>
      </c>
    </row>
    <row r="565" spans="1:106">
      <c r="A565" s="67">
        <v>8192</v>
      </c>
      <c r="B565" s="67">
        <f t="shared" si="601"/>
        <v>18.633333333333333</v>
      </c>
      <c r="C565" s="88">
        <f t="shared" si="675"/>
        <v>14.74</v>
      </c>
      <c r="D565" s="92"/>
      <c r="E565" s="70">
        <f t="shared" si="677"/>
        <v>4.5201569549983577E+33</v>
      </c>
      <c r="F565" s="67">
        <f t="shared" si="678"/>
        <v>111.80000000000007</v>
      </c>
      <c r="G565" s="71">
        <v>559</v>
      </c>
      <c r="H565" s="76">
        <f t="shared" si="603"/>
        <v>559</v>
      </c>
      <c r="I565" s="76">
        <f t="shared" si="604"/>
        <v>10</v>
      </c>
      <c r="J565" s="76">
        <v>1</v>
      </c>
      <c r="K565" s="67">
        <f t="shared" si="605"/>
        <v>1</v>
      </c>
      <c r="L565" s="75">
        <f>L564*J565</f>
        <v>2.5814503516844851E+30</v>
      </c>
      <c r="M565" s="75">
        <f t="shared" si="606"/>
        <v>1.4430307465916271E+33</v>
      </c>
      <c r="N565" s="75">
        <f t="shared" si="607"/>
        <v>4.5201569549983578E+34</v>
      </c>
      <c r="O565" s="75">
        <f t="shared" si="608"/>
        <v>2.2600784774991787E+35</v>
      </c>
      <c r="P565" s="75">
        <f t="shared" si="609"/>
        <v>398404.26666666666</v>
      </c>
      <c r="Q565" s="106">
        <f t="shared" si="676"/>
        <v>31.324051588469356</v>
      </c>
      <c r="R565" s="79">
        <f>Q565/(($C565/K$3))</f>
        <v>2.1251052638038912</v>
      </c>
      <c r="S565" s="76">
        <f t="shared" si="610"/>
        <v>549</v>
      </c>
      <c r="T565" s="76">
        <f t="shared" si="611"/>
        <v>10</v>
      </c>
      <c r="U565" s="76">
        <v>1</v>
      </c>
      <c r="V565" s="67">
        <f t="shared" si="612"/>
        <v>1.05</v>
      </c>
      <c r="W565" s="75">
        <f>W564*U565</f>
        <v>2.5814503516844851E+30</v>
      </c>
      <c r="X565" s="75">
        <f t="shared" si="613"/>
        <v>1.4880770552285215E+33</v>
      </c>
      <c r="Y565" s="75">
        <f t="shared" si="614"/>
        <v>1.1300392387495888E+34</v>
      </c>
      <c r="Z565" s="75">
        <f t="shared" si="615"/>
        <v>2.2600784774991787E+35</v>
      </c>
      <c r="AA565" s="75">
        <f t="shared" si="616"/>
        <v>398404.26666666666</v>
      </c>
      <c r="AB565" s="106">
        <f t="shared" si="617"/>
        <v>7.5939564740889747</v>
      </c>
      <c r="AC565" s="79">
        <f>AB565/(($C565/V$3))</f>
        <v>0.54095348017594458</v>
      </c>
      <c r="AD565" s="76">
        <f t="shared" si="618"/>
        <v>524</v>
      </c>
      <c r="AE565" s="76">
        <f t="shared" si="619"/>
        <v>10</v>
      </c>
      <c r="AF565" s="76">
        <v>1</v>
      </c>
      <c r="AG565" s="67">
        <f t="shared" si="620"/>
        <v>1.175</v>
      </c>
      <c r="AH565" s="75">
        <f>AH564*AF565</f>
        <v>1.7209669011229901E+29</v>
      </c>
      <c r="AI565" s="75">
        <f t="shared" si="621"/>
        <v>1.0595993210214251E+32</v>
      </c>
      <c r="AJ565" s="75">
        <f t="shared" si="622"/>
        <v>3.5313726210924591E+32</v>
      </c>
      <c r="AK565" s="75">
        <f t="shared" si="623"/>
        <v>2.2600784774991787E+35</v>
      </c>
      <c r="AL565" s="75">
        <f t="shared" si="624"/>
        <v>398404.26666666666</v>
      </c>
      <c r="AM565" s="106">
        <f t="shared" si="625"/>
        <v>3.3327433785898535</v>
      </c>
      <c r="AN565" s="79">
        <f>AM565/(($C565/AG$3))</f>
        <v>0.265669841916084</v>
      </c>
      <c r="AO565" s="76">
        <f t="shared" si="626"/>
        <v>494</v>
      </c>
      <c r="AP565" s="76">
        <f t="shared" si="627"/>
        <v>10</v>
      </c>
      <c r="AQ565" s="76">
        <v>1</v>
      </c>
      <c r="AR565" s="67">
        <f t="shared" si="628"/>
        <v>1.325</v>
      </c>
      <c r="AS565" s="75">
        <f>AS564*AQ565</f>
        <v>7.1706954213457927E+26</v>
      </c>
      <c r="AT565" s="75">
        <f t="shared" si="629"/>
        <v>4.6935786880418881E+29</v>
      </c>
      <c r="AU565" s="75">
        <f t="shared" si="630"/>
        <v>5.5177697204569572E+30</v>
      </c>
      <c r="AV565" s="75">
        <f t="shared" si="631"/>
        <v>2.2600784774991787E+35</v>
      </c>
      <c r="AW565" s="75">
        <f t="shared" si="632"/>
        <v>398404.26666666666</v>
      </c>
      <c r="AX565" s="106">
        <f t="shared" si="633"/>
        <v>11.755997048722993</v>
      </c>
      <c r="AY565" s="79">
        <f>AX565/(($C565/AR$3))</f>
        <v>1.056763642439482</v>
      </c>
      <c r="AZ565" s="76">
        <f t="shared" si="634"/>
        <v>457</v>
      </c>
      <c r="BA565" s="76">
        <f t="shared" si="635"/>
        <v>10</v>
      </c>
      <c r="BB565" s="76">
        <v>1</v>
      </c>
      <c r="BC565" s="67">
        <f t="shared" si="636"/>
        <v>1.51</v>
      </c>
      <c r="BD565" s="75">
        <f>BD564*BB565</f>
        <v>3.1869757428203522E+24</v>
      </c>
      <c r="BE565" s="75">
        <f t="shared" si="637"/>
        <v>2.1992363508480401E+27</v>
      </c>
      <c r="BF565" s="75">
        <f t="shared" si="638"/>
        <v>3.2669433497992332E+28</v>
      </c>
      <c r="BG565" s="75">
        <f t="shared" si="639"/>
        <v>2.2600784774991787E+35</v>
      </c>
      <c r="BH565" s="75">
        <f t="shared" si="640"/>
        <v>398404.26666666666</v>
      </c>
      <c r="BI565" s="106">
        <f t="shared" si="641"/>
        <v>14.854898831312415</v>
      </c>
      <c r="BJ565" s="79">
        <f>BI565/(($C565/BC$3))</f>
        <v>1.5217705044288838</v>
      </c>
      <c r="BK565" s="76">
        <f t="shared" si="642"/>
        <v>407</v>
      </c>
      <c r="BL565" s="76">
        <f t="shared" si="643"/>
        <v>10</v>
      </c>
      <c r="BM565" s="76">
        <v>1</v>
      </c>
      <c r="BN565" s="67">
        <f t="shared" si="644"/>
        <v>1.76</v>
      </c>
      <c r="BO565" s="75">
        <f>BO564*BM565</f>
        <v>1.32790655950848E+22</v>
      </c>
      <c r="BP565" s="75">
        <f t="shared" si="645"/>
        <v>9.5120602670711429E+24</v>
      </c>
      <c r="BQ565" s="75">
        <f t="shared" si="646"/>
        <v>3.1903743650383034E+25</v>
      </c>
      <c r="BR565" s="75">
        <f t="shared" si="647"/>
        <v>2.2600784774991787E+35</v>
      </c>
      <c r="BS565" s="75">
        <f t="shared" si="648"/>
        <v>398404.26666666666</v>
      </c>
      <c r="BT565" s="106">
        <f t="shared" si="649"/>
        <v>3.3540308571033171</v>
      </c>
      <c r="BU565" s="79">
        <f>BT565/(($C565/BN$3))</f>
        <v>0.4004812963705453</v>
      </c>
      <c r="BV565" s="76">
        <f t="shared" si="650"/>
        <v>352</v>
      </c>
      <c r="BW565" s="76">
        <f t="shared" si="651"/>
        <v>10</v>
      </c>
      <c r="BX565" s="76">
        <v>1</v>
      </c>
      <c r="BY565" s="67">
        <f t="shared" si="652"/>
        <v>2.0350000000000001</v>
      </c>
      <c r="BZ565" s="75">
        <f>BZ564*BX565</f>
        <v>3.688629331968E+18</v>
      </c>
      <c r="CA565" s="75">
        <f t="shared" si="653"/>
        <v>2.6422389630753178E+21</v>
      </c>
      <c r="CB565" s="75">
        <f t="shared" si="654"/>
        <v>1.5577999829288532E+22</v>
      </c>
      <c r="CC565" s="75">
        <f t="shared" si="655"/>
        <v>2.2600784774991787E+35</v>
      </c>
      <c r="CD565" s="75">
        <f t="shared" si="656"/>
        <v>398404.26666666666</v>
      </c>
      <c r="CE565" s="106">
        <f t="shared" si="657"/>
        <v>5.8957573660019023</v>
      </c>
      <c r="CF565" s="79">
        <f>CE565/(($C565/BY$3))</f>
        <v>0.81396650202265075</v>
      </c>
      <c r="CG565" s="76">
        <f t="shared" si="658"/>
        <v>302</v>
      </c>
      <c r="CH565" s="76">
        <f t="shared" si="659"/>
        <v>10</v>
      </c>
      <c r="CI565" s="76">
        <v>1</v>
      </c>
      <c r="CJ565" s="67">
        <f t="shared" si="660"/>
        <v>2.2850000000000001</v>
      </c>
      <c r="CK565" s="75">
        <f>CK564*CI565</f>
        <v>1.639390814208E+16</v>
      </c>
      <c r="CL565" s="75">
        <f t="shared" si="661"/>
        <v>1.1312944191605146E+19</v>
      </c>
      <c r="CM565" s="75">
        <f t="shared" si="662"/>
        <v>1.5212890458289531E+19</v>
      </c>
      <c r="CN565" s="75">
        <f t="shared" si="663"/>
        <v>2.2600784774991787E+35</v>
      </c>
      <c r="CO565" s="75">
        <f t="shared" si="664"/>
        <v>398404.26666666666</v>
      </c>
      <c r="CP565" s="106">
        <f t="shared" si="665"/>
        <v>1.344733095172375</v>
      </c>
      <c r="CQ565" s="79">
        <f>CP565/(($C565/CJ$3))</f>
        <v>0.20846099881064295</v>
      </c>
      <c r="CR565" s="76">
        <f t="shared" si="666"/>
        <v>239</v>
      </c>
      <c r="CS565" s="76">
        <f t="shared" si="667"/>
        <v>10</v>
      </c>
      <c r="CT565" s="76">
        <v>1</v>
      </c>
      <c r="CU565" s="67">
        <f t="shared" si="668"/>
        <v>2.6</v>
      </c>
      <c r="CV565" s="75">
        <f>CV564*CT565</f>
        <v>371743948800</v>
      </c>
      <c r="CW565" s="75">
        <f t="shared" si="669"/>
        <v>231001689784320</v>
      </c>
      <c r="CX565" s="75">
        <f t="shared" si="670"/>
        <v>2450381995292289</v>
      </c>
      <c r="CY565" s="75">
        <f t="shared" si="671"/>
        <v>2.2600784774991787E+35</v>
      </c>
      <c r="CZ565" s="75">
        <f t="shared" si="672"/>
        <v>398404.26666666666</v>
      </c>
      <c r="DA565" s="106">
        <f t="shared" si="673"/>
        <v>10.607636669585162</v>
      </c>
      <c r="DB565" s="79">
        <f>DA565/(($C565/CU$3))</f>
        <v>1.8710892361547775</v>
      </c>
    </row>
    <row r="566" spans="1:106">
      <c r="A566" s="67">
        <v>8192</v>
      </c>
      <c r="B566" s="67">
        <f t="shared" si="601"/>
        <v>18.666666666666668</v>
      </c>
      <c r="C566" s="88">
        <f t="shared" si="675"/>
        <v>14.74</v>
      </c>
      <c r="D566" s="92"/>
      <c r="E566" s="70">
        <f t="shared" si="677"/>
        <v>5.1922968585350213E+33</v>
      </c>
      <c r="F566" s="67">
        <f t="shared" si="678"/>
        <v>112.00000000000006</v>
      </c>
      <c r="G566" s="71">
        <v>560</v>
      </c>
      <c r="H566" s="76">
        <f t="shared" si="603"/>
        <v>560</v>
      </c>
      <c r="I566" s="76">
        <f t="shared" si="604"/>
        <v>10</v>
      </c>
      <c r="J566" s="76">
        <v>16</v>
      </c>
      <c r="K566" s="67">
        <f t="shared" si="605"/>
        <v>1</v>
      </c>
      <c r="L566" s="75">
        <f>L565*J566</f>
        <v>4.1303205626951762E+31</v>
      </c>
      <c r="M566" s="75">
        <f t="shared" si="606"/>
        <v>2.3129795151092984E+34</v>
      </c>
      <c r="N566" s="75">
        <f t="shared" si="607"/>
        <v>5.1922968585350213E+34</v>
      </c>
      <c r="O566" s="75">
        <f t="shared" si="608"/>
        <v>2.5961484292675105E+35</v>
      </c>
      <c r="P566" s="75">
        <f t="shared" si="609"/>
        <v>398677.33333333337</v>
      </c>
      <c r="Q566" s="106">
        <f t="shared" si="676"/>
        <v>2.244852072669421</v>
      </c>
      <c r="R566" s="79">
        <f>Q566/(($C566/K$3))</f>
        <v>0.15229661279982504</v>
      </c>
      <c r="S566" s="76">
        <f t="shared" si="610"/>
        <v>550</v>
      </c>
      <c r="T566" s="76">
        <f t="shared" si="611"/>
        <v>10</v>
      </c>
      <c r="U566" s="76">
        <v>1</v>
      </c>
      <c r="V566" s="67">
        <f t="shared" si="612"/>
        <v>1.05</v>
      </c>
      <c r="W566" s="75">
        <f>W565*U566</f>
        <v>2.5814503516844851E+30</v>
      </c>
      <c r="X566" s="75">
        <f t="shared" si="613"/>
        <v>1.4907875780977903E+33</v>
      </c>
      <c r="Y566" s="75">
        <f t="shared" si="614"/>
        <v>1.2980742146337544E+34</v>
      </c>
      <c r="Z566" s="75">
        <f t="shared" si="615"/>
        <v>2.5961484292675105E+35</v>
      </c>
      <c r="AA566" s="75">
        <f t="shared" si="616"/>
        <v>398677.33333333337</v>
      </c>
      <c r="AB566" s="106">
        <f t="shared" si="617"/>
        <v>8.7073050091419901</v>
      </c>
      <c r="AC566" s="79">
        <f>AB566/(($C566/V$3))</f>
        <v>0.62026256849383243</v>
      </c>
      <c r="AD566" s="76">
        <f t="shared" si="618"/>
        <v>525</v>
      </c>
      <c r="AE566" s="76">
        <f t="shared" si="619"/>
        <v>10</v>
      </c>
      <c r="AF566" s="76">
        <v>1</v>
      </c>
      <c r="AG566" s="67">
        <f t="shared" si="620"/>
        <v>1.175</v>
      </c>
      <c r="AH566" s="75">
        <f>AH565*AF566</f>
        <v>1.7209669011229901E+29</v>
      </c>
      <c r="AI566" s="75">
        <f t="shared" si="621"/>
        <v>1.0616214571302447E+32</v>
      </c>
      <c r="AJ566" s="75">
        <f t="shared" si="622"/>
        <v>4.0564819207304753E+32</v>
      </c>
      <c r="AK566" s="75">
        <f t="shared" si="623"/>
        <v>2.5961484292675105E+35</v>
      </c>
      <c r="AL566" s="75">
        <f t="shared" si="624"/>
        <v>398677.33333333337</v>
      </c>
      <c r="AM566" s="106">
        <f t="shared" si="625"/>
        <v>3.821024804543685</v>
      </c>
      <c r="AN566" s="79">
        <f>AM566/(($C566/AG$3))</f>
        <v>0.30459322559964924</v>
      </c>
      <c r="AO566" s="76">
        <f t="shared" si="626"/>
        <v>495</v>
      </c>
      <c r="AP566" s="76">
        <f t="shared" si="627"/>
        <v>10</v>
      </c>
      <c r="AQ566" s="76">
        <v>1</v>
      </c>
      <c r="AR566" s="67">
        <f t="shared" si="628"/>
        <v>1.325</v>
      </c>
      <c r="AS566" s="75">
        <f>AS565*AQ566</f>
        <v>7.1706954213457927E+26</v>
      </c>
      <c r="AT566" s="75">
        <f t="shared" si="629"/>
        <v>4.7030798594751716E+29</v>
      </c>
      <c r="AU566" s="75">
        <f t="shared" si="630"/>
        <v>6.3382530011413553E+30</v>
      </c>
      <c r="AV566" s="75">
        <f t="shared" si="631"/>
        <v>2.5961484292675105E+35</v>
      </c>
      <c r="AW566" s="75">
        <f t="shared" si="632"/>
        <v>398677.33333333337</v>
      </c>
      <c r="AX566" s="106">
        <f t="shared" si="633"/>
        <v>13.476813472286343</v>
      </c>
      <c r="AY566" s="79">
        <f>AX566/(($C566/AR$3))</f>
        <v>1.2114503290895118</v>
      </c>
      <c r="AZ566" s="76">
        <f t="shared" si="634"/>
        <v>458</v>
      </c>
      <c r="BA566" s="76">
        <f t="shared" si="635"/>
        <v>10</v>
      </c>
      <c r="BB566" s="76">
        <v>1</v>
      </c>
      <c r="BC566" s="67">
        <f t="shared" si="636"/>
        <v>1.51</v>
      </c>
      <c r="BD566" s="75">
        <f>BD565*BB566</f>
        <v>3.1869757428203522E+24</v>
      </c>
      <c r="BE566" s="75">
        <f t="shared" si="637"/>
        <v>2.204048684219699E+27</v>
      </c>
      <c r="BF566" s="75">
        <f t="shared" si="638"/>
        <v>3.7527324517828833E+28</v>
      </c>
      <c r="BG566" s="75">
        <f t="shared" si="639"/>
        <v>2.5961484292675105E+35</v>
      </c>
      <c r="BH566" s="75">
        <f t="shared" si="640"/>
        <v>398677.33333333337</v>
      </c>
      <c r="BI566" s="106">
        <f t="shared" si="641"/>
        <v>17.026540650627535</v>
      </c>
      <c r="BJ566" s="79">
        <f>BI566/(($C566/BC$3))</f>
        <v>1.7442385605459687</v>
      </c>
      <c r="BK566" s="76">
        <f t="shared" si="642"/>
        <v>408</v>
      </c>
      <c r="BL566" s="76">
        <f t="shared" si="643"/>
        <v>10</v>
      </c>
      <c r="BM566" s="76">
        <v>1</v>
      </c>
      <c r="BN566" s="67">
        <f t="shared" si="644"/>
        <v>1.76</v>
      </c>
      <c r="BO566" s="75">
        <f>BO565*BM566</f>
        <v>1.32790655950848E+22</v>
      </c>
      <c r="BP566" s="75">
        <f t="shared" si="645"/>
        <v>9.5354314225184923E+24</v>
      </c>
      <c r="BQ566" s="75">
        <f t="shared" si="646"/>
        <v>3.664777784944209E+25</v>
      </c>
      <c r="BR566" s="75">
        <f t="shared" si="647"/>
        <v>2.5961484292675105E+35</v>
      </c>
      <c r="BS566" s="75">
        <f t="shared" si="648"/>
        <v>398677.33333333337</v>
      </c>
      <c r="BT566" s="106">
        <f t="shared" si="649"/>
        <v>3.8433266651046503</v>
      </c>
      <c r="BU566" s="79">
        <f>BT566/(($C566/BN$3))</f>
        <v>0.458904676430406</v>
      </c>
      <c r="BV566" s="76">
        <f t="shared" si="650"/>
        <v>353</v>
      </c>
      <c r="BW566" s="76">
        <f t="shared" si="651"/>
        <v>10</v>
      </c>
      <c r="BX566" s="76">
        <v>1</v>
      </c>
      <c r="BY566" s="67">
        <f t="shared" si="652"/>
        <v>2.0350000000000001</v>
      </c>
      <c r="BZ566" s="75">
        <f>BZ565*BX566</f>
        <v>3.688629331968E+18</v>
      </c>
      <c r="CA566" s="75">
        <f t="shared" si="653"/>
        <v>2.6497453237658725E+21</v>
      </c>
      <c r="CB566" s="75">
        <f t="shared" si="654"/>
        <v>1.7894422778047835E+22</v>
      </c>
      <c r="CC566" s="75">
        <f t="shared" si="655"/>
        <v>2.5961484292675105E+35</v>
      </c>
      <c r="CD566" s="75">
        <f t="shared" si="656"/>
        <v>398677.33333333337</v>
      </c>
      <c r="CE566" s="106">
        <f t="shared" si="657"/>
        <v>6.7532613861229178</v>
      </c>
      <c r="CF566" s="79">
        <f>CE566/(($C566/BY$3))</f>
        <v>0.93235325106920885</v>
      </c>
      <c r="CG566" s="76">
        <f t="shared" si="658"/>
        <v>303</v>
      </c>
      <c r="CH566" s="76">
        <f t="shared" si="659"/>
        <v>10</v>
      </c>
      <c r="CI566" s="76">
        <v>1</v>
      </c>
      <c r="CJ566" s="67">
        <f t="shared" si="660"/>
        <v>2.2850000000000001</v>
      </c>
      <c r="CK566" s="75">
        <f>CK565*CI566</f>
        <v>1.639390814208E+16</v>
      </c>
      <c r="CL566" s="75">
        <f t="shared" si="661"/>
        <v>1.1350404271709798E+19</v>
      </c>
      <c r="CM566" s="75">
        <f t="shared" si="662"/>
        <v>1.7475022244187271E+19</v>
      </c>
      <c r="CN566" s="75">
        <f t="shared" si="663"/>
        <v>2.5961484292675105E+35</v>
      </c>
      <c r="CO566" s="75">
        <f t="shared" si="664"/>
        <v>398677.33333333337</v>
      </c>
      <c r="CP566" s="106">
        <f t="shared" si="665"/>
        <v>1.5395946986437052</v>
      </c>
      <c r="CQ566" s="79">
        <f>CP566/(($C566/CJ$3))</f>
        <v>0.23866851332434647</v>
      </c>
      <c r="CR566" s="76">
        <f t="shared" si="666"/>
        <v>240</v>
      </c>
      <c r="CS566" s="76">
        <f t="shared" si="667"/>
        <v>10</v>
      </c>
      <c r="CT566" s="76">
        <v>14</v>
      </c>
      <c r="CU566" s="67">
        <f t="shared" si="668"/>
        <v>2.6</v>
      </c>
      <c r="CV566" s="75">
        <f>CV565*CT566</f>
        <v>5204415283200</v>
      </c>
      <c r="CW566" s="75">
        <f t="shared" si="669"/>
        <v>3247555136716800</v>
      </c>
      <c r="CX566" s="75">
        <f t="shared" si="670"/>
        <v>2814749767106605.5</v>
      </c>
      <c r="CY566" s="75">
        <f t="shared" si="671"/>
        <v>2.5961484292675105E+35</v>
      </c>
      <c r="CZ566" s="75">
        <f t="shared" si="672"/>
        <v>398677.33333333337</v>
      </c>
      <c r="DA566" s="106">
        <f t="shared" si="673"/>
        <v>0.86672886174682462</v>
      </c>
      <c r="DB566" s="79">
        <f>DA566/(($C566/CU$3))</f>
        <v>0.15288297425656336</v>
      </c>
    </row>
    <row r="567" spans="1:106">
      <c r="A567" s="67">
        <v>8192</v>
      </c>
      <c r="B567" s="67">
        <f t="shared" si="601"/>
        <v>18.7</v>
      </c>
      <c r="C567" s="88">
        <f t="shared" si="675"/>
        <v>14.74</v>
      </c>
      <c r="D567" s="92"/>
      <c r="E567" s="70">
        <f t="shared" si="677"/>
        <v>5.9643828600554521E+33</v>
      </c>
      <c r="F567" s="67">
        <f t="shared" si="678"/>
        <v>112.20000000000005</v>
      </c>
      <c r="G567" s="71">
        <v>561</v>
      </c>
      <c r="H567" s="76">
        <f t="shared" si="603"/>
        <v>561</v>
      </c>
      <c r="I567" s="76">
        <f t="shared" si="604"/>
        <v>10</v>
      </c>
      <c r="J567" s="76">
        <v>1</v>
      </c>
      <c r="K567" s="67">
        <f t="shared" si="605"/>
        <v>1</v>
      </c>
      <c r="L567" s="75">
        <f>L566*J567</f>
        <v>4.1303205626951762E+31</v>
      </c>
      <c r="M567" s="75">
        <f t="shared" si="606"/>
        <v>2.3171098356719939E+34</v>
      </c>
      <c r="N567" s="75">
        <f t="shared" si="607"/>
        <v>5.9643828600554525E+34</v>
      </c>
      <c r="O567" s="75">
        <f t="shared" si="608"/>
        <v>2.9821914300277263E+35</v>
      </c>
      <c r="P567" s="75">
        <f t="shared" si="609"/>
        <v>398950.40000000002</v>
      </c>
      <c r="Q567" s="106">
        <f t="shared" si="676"/>
        <v>2.574061344971029</v>
      </c>
      <c r="R567" s="79">
        <f>Q567/(($C567/K$3))</f>
        <v>0.17463102747428963</v>
      </c>
      <c r="S567" s="76">
        <f t="shared" si="610"/>
        <v>551</v>
      </c>
      <c r="T567" s="76">
        <f t="shared" si="611"/>
        <v>10</v>
      </c>
      <c r="U567" s="76">
        <v>1</v>
      </c>
      <c r="V567" s="67">
        <f t="shared" si="612"/>
        <v>1.05</v>
      </c>
      <c r="W567" s="75">
        <f>W566*U567</f>
        <v>2.5814503516844851E+30</v>
      </c>
      <c r="X567" s="75">
        <f t="shared" si="613"/>
        <v>1.493498100967059E+33</v>
      </c>
      <c r="Y567" s="75">
        <f t="shared" si="614"/>
        <v>1.4910957150138622E+34</v>
      </c>
      <c r="Z567" s="75">
        <f t="shared" si="615"/>
        <v>2.9821914300277263E+35</v>
      </c>
      <c r="AA567" s="75">
        <f t="shared" si="616"/>
        <v>398950.40000000002</v>
      </c>
      <c r="AB567" s="106">
        <f t="shared" si="617"/>
        <v>9.9839143688790681</v>
      </c>
      <c r="AC567" s="79">
        <f>AB567/(($C567/V$3))</f>
        <v>0.71120149846153469</v>
      </c>
      <c r="AD567" s="76">
        <f t="shared" si="618"/>
        <v>526</v>
      </c>
      <c r="AE567" s="76">
        <f t="shared" si="619"/>
        <v>10</v>
      </c>
      <c r="AF567" s="76">
        <v>1</v>
      </c>
      <c r="AG567" s="67">
        <f t="shared" si="620"/>
        <v>1.175</v>
      </c>
      <c r="AH567" s="75">
        <f>AH566*AF567</f>
        <v>1.7209669011229901E+29</v>
      </c>
      <c r="AI567" s="75">
        <f t="shared" si="621"/>
        <v>1.0636435932390641E+32</v>
      </c>
      <c r="AJ567" s="75">
        <f t="shared" si="622"/>
        <v>4.65967410941831E+32</v>
      </c>
      <c r="AK567" s="75">
        <f t="shared" si="623"/>
        <v>2.9821914300277263E+35</v>
      </c>
      <c r="AL567" s="75">
        <f t="shared" si="624"/>
        <v>398950.40000000002</v>
      </c>
      <c r="AM567" s="106">
        <f t="shared" si="625"/>
        <v>4.38086041136056</v>
      </c>
      <c r="AN567" s="79">
        <f>AM567/(($C567/AG$3))</f>
        <v>0.34922055517969192</v>
      </c>
      <c r="AO567" s="76">
        <f t="shared" si="626"/>
        <v>496</v>
      </c>
      <c r="AP567" s="76">
        <f t="shared" si="627"/>
        <v>10</v>
      </c>
      <c r="AQ567" s="76">
        <v>1</v>
      </c>
      <c r="AR567" s="67">
        <f t="shared" si="628"/>
        <v>1.325</v>
      </c>
      <c r="AS567" s="75">
        <f>AS566*AQ567</f>
        <v>7.1706954213457927E+26</v>
      </c>
      <c r="AT567" s="75">
        <f t="shared" si="629"/>
        <v>4.7125810309084545E+29</v>
      </c>
      <c r="AU567" s="75">
        <f t="shared" si="630"/>
        <v>7.2807407959660982E+30</v>
      </c>
      <c r="AV567" s="75">
        <f t="shared" si="631"/>
        <v>2.9821914300277263E+35</v>
      </c>
      <c r="AW567" s="75">
        <f t="shared" si="632"/>
        <v>398950.40000000002</v>
      </c>
      <c r="AX567" s="106">
        <f t="shared" si="633"/>
        <v>15.449582189067577</v>
      </c>
      <c r="AY567" s="79">
        <f>AX567/(($C567/AR$3))</f>
        <v>1.3887853731692361</v>
      </c>
      <c r="AZ567" s="76">
        <f t="shared" si="634"/>
        <v>459</v>
      </c>
      <c r="BA567" s="76">
        <f t="shared" si="635"/>
        <v>10</v>
      </c>
      <c r="BB567" s="76">
        <v>1</v>
      </c>
      <c r="BC567" s="67">
        <f t="shared" si="636"/>
        <v>1.51</v>
      </c>
      <c r="BD567" s="75">
        <f>BD566*BB567</f>
        <v>3.1869757428203522E+24</v>
      </c>
      <c r="BE567" s="75">
        <f t="shared" si="637"/>
        <v>2.2088610175913578E+27</v>
      </c>
      <c r="BF567" s="75">
        <f t="shared" si="638"/>
        <v>4.3107575941069864E+28</v>
      </c>
      <c r="BG567" s="75">
        <f t="shared" si="639"/>
        <v>2.9821914300277263E+35</v>
      </c>
      <c r="BH567" s="75">
        <f t="shared" si="640"/>
        <v>398950.40000000002</v>
      </c>
      <c r="BI567" s="106">
        <f t="shared" si="641"/>
        <v>19.515748432228804</v>
      </c>
      <c r="BJ567" s="79">
        <f>BI567/(($C567/BC$3))</f>
        <v>1.999238814970522</v>
      </c>
      <c r="BK567" s="76">
        <f t="shared" si="642"/>
        <v>409</v>
      </c>
      <c r="BL567" s="76">
        <f t="shared" si="643"/>
        <v>10</v>
      </c>
      <c r="BM567" s="76">
        <v>1</v>
      </c>
      <c r="BN567" s="67">
        <f t="shared" si="644"/>
        <v>1.76</v>
      </c>
      <c r="BO567" s="75">
        <f>BO566*BM567</f>
        <v>1.32790655950848E+22</v>
      </c>
      <c r="BP567" s="75">
        <f t="shared" si="645"/>
        <v>9.5588025779658428E+24</v>
      </c>
      <c r="BQ567" s="75">
        <f t="shared" si="646"/>
        <v>4.209724212995091E+25</v>
      </c>
      <c r="BR567" s="75">
        <f t="shared" si="647"/>
        <v>2.9821914300277263E+35</v>
      </c>
      <c r="BS567" s="75">
        <f t="shared" si="648"/>
        <v>398950.40000000002</v>
      </c>
      <c r="BT567" s="106">
        <f t="shared" si="649"/>
        <v>4.4040288296140746</v>
      </c>
      <c r="BU567" s="79">
        <f>BT567/(($C567/BN$3))</f>
        <v>0.52585418861063582</v>
      </c>
      <c r="BV567" s="76">
        <f t="shared" si="650"/>
        <v>354</v>
      </c>
      <c r="BW567" s="76">
        <f t="shared" si="651"/>
        <v>10</v>
      </c>
      <c r="BX567" s="76">
        <v>1</v>
      </c>
      <c r="BY567" s="67">
        <f t="shared" si="652"/>
        <v>2.0350000000000001</v>
      </c>
      <c r="BZ567" s="75">
        <f>BZ566*BX567</f>
        <v>3.688629331968E+18</v>
      </c>
      <c r="CA567" s="75">
        <f t="shared" si="653"/>
        <v>2.6572516844564277E+21</v>
      </c>
      <c r="CB567" s="75">
        <f t="shared" si="654"/>
        <v>2.0555294008765017E+22</v>
      </c>
      <c r="CC567" s="75">
        <f t="shared" si="655"/>
        <v>2.9821914300277263E+35</v>
      </c>
      <c r="CD567" s="75">
        <f t="shared" si="656"/>
        <v>398950.40000000002</v>
      </c>
      <c r="CE567" s="106">
        <f t="shared" si="657"/>
        <v>7.7355465155984451</v>
      </c>
      <c r="CF567" s="79">
        <f>CE567/(($C567/BY$3))</f>
        <v>1.0679672428251585</v>
      </c>
      <c r="CG567" s="76">
        <f t="shared" si="658"/>
        <v>304</v>
      </c>
      <c r="CH567" s="76">
        <f t="shared" si="659"/>
        <v>10</v>
      </c>
      <c r="CI567" s="76">
        <v>1</v>
      </c>
      <c r="CJ567" s="67">
        <f t="shared" si="660"/>
        <v>2.2850000000000001</v>
      </c>
      <c r="CK567" s="75">
        <f>CK566*CI567</f>
        <v>1.639390814208E+16</v>
      </c>
      <c r="CL567" s="75">
        <f t="shared" si="661"/>
        <v>1.1387864351814451E+19</v>
      </c>
      <c r="CM567" s="75">
        <f t="shared" si="662"/>
        <v>2.0073529305434518E+19</v>
      </c>
      <c r="CN567" s="75">
        <f t="shared" si="663"/>
        <v>2.9821914300277263E+35</v>
      </c>
      <c r="CO567" s="75">
        <f t="shared" si="664"/>
        <v>398950.40000000002</v>
      </c>
      <c r="CP567" s="106">
        <f t="shared" si="665"/>
        <v>1.7627123651359757</v>
      </c>
      <c r="CQ567" s="79">
        <f>CP567/(($C567/CJ$3))</f>
        <v>0.27325629269577373</v>
      </c>
      <c r="CR567" s="76">
        <f t="shared" si="666"/>
        <v>241</v>
      </c>
      <c r="CS567" s="76">
        <f t="shared" si="667"/>
        <v>10</v>
      </c>
      <c r="CT567" s="76">
        <v>1</v>
      </c>
      <c r="CU567" s="67">
        <f t="shared" si="668"/>
        <v>2.6</v>
      </c>
      <c r="CV567" s="75">
        <f>CV566*CT567</f>
        <v>5204415283200</v>
      </c>
      <c r="CW567" s="75">
        <f t="shared" si="669"/>
        <v>3261086616453120</v>
      </c>
      <c r="CX567" s="75">
        <f t="shared" si="670"/>
        <v>3233298427203645</v>
      </c>
      <c r="CY567" s="75">
        <f t="shared" si="671"/>
        <v>2.9821914300277263E+35</v>
      </c>
      <c r="CZ567" s="75">
        <f t="shared" si="672"/>
        <v>398950.40000000002</v>
      </c>
      <c r="DA567" s="106">
        <f t="shared" si="673"/>
        <v>0.99147885581778916</v>
      </c>
      <c r="DB567" s="79">
        <f>DA567/(($C567/CU$3))</f>
        <v>0.17488772219309712</v>
      </c>
    </row>
    <row r="568" spans="1:106">
      <c r="A568" s="67">
        <v>8192</v>
      </c>
      <c r="B568" s="67">
        <f t="shared" si="601"/>
        <v>18.733333333333334</v>
      </c>
      <c r="C568" s="88">
        <f t="shared" si="675"/>
        <v>14.74</v>
      </c>
      <c r="D568" s="92"/>
      <c r="E568" s="70">
        <f t="shared" si="677"/>
        <v>6.8512767799182093E+33</v>
      </c>
      <c r="F568" s="67">
        <f t="shared" si="678"/>
        <v>112.40000000000006</v>
      </c>
      <c r="G568" s="71">
        <v>562</v>
      </c>
      <c r="H568" s="76">
        <f t="shared" si="603"/>
        <v>562</v>
      </c>
      <c r="I568" s="76">
        <f t="shared" si="604"/>
        <v>10</v>
      </c>
      <c r="J568" s="76">
        <v>1</v>
      </c>
      <c r="K568" s="67">
        <f t="shared" si="605"/>
        <v>1</v>
      </c>
      <c r="L568" s="75">
        <f>L567*J568</f>
        <v>4.1303205626951762E+31</v>
      </c>
      <c r="M568" s="75">
        <f t="shared" si="606"/>
        <v>2.321240156234689E+34</v>
      </c>
      <c r="N568" s="75">
        <f t="shared" si="607"/>
        <v>6.8512767799182095E+34</v>
      </c>
      <c r="O568" s="75">
        <f t="shared" si="608"/>
        <v>3.4256383899591049E+35</v>
      </c>
      <c r="P568" s="75">
        <f t="shared" si="609"/>
        <v>399223.46666666667</v>
      </c>
      <c r="Q568" s="106">
        <f t="shared" si="676"/>
        <v>2.9515587870200153</v>
      </c>
      <c r="R568" s="79">
        <f>Q568/(($C568/K$3))</f>
        <v>0.20024143738263334</v>
      </c>
      <c r="S568" s="76">
        <f t="shared" si="610"/>
        <v>552</v>
      </c>
      <c r="T568" s="76">
        <f t="shared" si="611"/>
        <v>10</v>
      </c>
      <c r="U568" s="76">
        <v>1</v>
      </c>
      <c r="V568" s="67">
        <f t="shared" si="612"/>
        <v>1.05</v>
      </c>
      <c r="W568" s="75">
        <f>W567*U568</f>
        <v>2.5814503516844851E+30</v>
      </c>
      <c r="X568" s="75">
        <f t="shared" si="613"/>
        <v>1.4962086238363277E+33</v>
      </c>
      <c r="Y568" s="75">
        <f t="shared" si="614"/>
        <v>1.7128191949795512E+34</v>
      </c>
      <c r="Z568" s="75">
        <f t="shared" si="615"/>
        <v>3.4256383899591049E+35</v>
      </c>
      <c r="AA568" s="75">
        <f t="shared" si="616"/>
        <v>399223.46666666667</v>
      </c>
      <c r="AB568" s="106">
        <f t="shared" si="617"/>
        <v>11.447729732955468</v>
      </c>
      <c r="AC568" s="79">
        <f>AB568/(($C568/V$3))</f>
        <v>0.81547599861623077</v>
      </c>
      <c r="AD568" s="76">
        <f t="shared" si="618"/>
        <v>527</v>
      </c>
      <c r="AE568" s="76">
        <f t="shared" si="619"/>
        <v>10</v>
      </c>
      <c r="AF568" s="76">
        <v>1</v>
      </c>
      <c r="AG568" s="67">
        <f t="shared" si="620"/>
        <v>1.175</v>
      </c>
      <c r="AH568" s="75">
        <f>AH567*AF568</f>
        <v>1.7209669011229901E+29</v>
      </c>
      <c r="AI568" s="75">
        <f t="shared" si="621"/>
        <v>1.0656657293478836E+32</v>
      </c>
      <c r="AJ568" s="75">
        <f t="shared" si="622"/>
        <v>5.3525599843110875E+32</v>
      </c>
      <c r="AK568" s="75">
        <f t="shared" si="623"/>
        <v>3.4256383899591049E+35</v>
      </c>
      <c r="AL568" s="75">
        <f t="shared" si="624"/>
        <v>399223.46666666667</v>
      </c>
      <c r="AM568" s="106">
        <f t="shared" si="625"/>
        <v>5.0227382160318674</v>
      </c>
      <c r="AN568" s="79">
        <f>AM568/(($C568/AG$3))</f>
        <v>0.40038788357106136</v>
      </c>
      <c r="AO568" s="76">
        <f t="shared" si="626"/>
        <v>497</v>
      </c>
      <c r="AP568" s="76">
        <f t="shared" si="627"/>
        <v>10</v>
      </c>
      <c r="AQ568" s="76">
        <v>1</v>
      </c>
      <c r="AR568" s="67">
        <f t="shared" si="628"/>
        <v>1.325</v>
      </c>
      <c r="AS568" s="75">
        <f>AS567*AQ568</f>
        <v>7.1706954213457927E+26</v>
      </c>
      <c r="AT568" s="75">
        <f t="shared" si="629"/>
        <v>4.722082202341738E+29</v>
      </c>
      <c r="AU568" s="75">
        <f t="shared" si="630"/>
        <v>8.3633749754860596E+30</v>
      </c>
      <c r="AV568" s="75">
        <f t="shared" si="631"/>
        <v>3.4256383899591049E+35</v>
      </c>
      <c r="AW568" s="75">
        <f t="shared" si="632"/>
        <v>399223.46666666667</v>
      </c>
      <c r="AX568" s="106">
        <f t="shared" si="633"/>
        <v>17.711201578275279</v>
      </c>
      <c r="AY568" s="79">
        <f>AX568/(($C568/AR$3))</f>
        <v>1.5920856235559528</v>
      </c>
      <c r="AZ568" s="76">
        <f t="shared" si="634"/>
        <v>460</v>
      </c>
      <c r="BA568" s="76">
        <f t="shared" si="635"/>
        <v>10</v>
      </c>
      <c r="BB568" s="76">
        <v>15</v>
      </c>
      <c r="BC568" s="67">
        <f t="shared" si="636"/>
        <v>1.51</v>
      </c>
      <c r="BD568" s="75">
        <f>BD567*BB568</f>
        <v>4.7804636142305282E+25</v>
      </c>
      <c r="BE568" s="75">
        <f t="shared" si="637"/>
        <v>3.3205100264445249E+28</v>
      </c>
      <c r="BF568" s="75">
        <f t="shared" si="638"/>
        <v>4.9517601571416724E+28</v>
      </c>
      <c r="BG568" s="75">
        <f t="shared" si="639"/>
        <v>3.4256383899591049E+35</v>
      </c>
      <c r="BH568" s="75">
        <f t="shared" si="640"/>
        <v>399223.46666666667</v>
      </c>
      <c r="BI568" s="106">
        <f t="shared" si="641"/>
        <v>1.4912649315032569</v>
      </c>
      <c r="BJ568" s="79">
        <f>BI568/(($C568/BC$3))</f>
        <v>0.15276865987584246</v>
      </c>
      <c r="BK568" s="76">
        <f t="shared" si="642"/>
        <v>410</v>
      </c>
      <c r="BL568" s="76">
        <f t="shared" si="643"/>
        <v>10</v>
      </c>
      <c r="BM568" s="76">
        <v>1</v>
      </c>
      <c r="BN568" s="67">
        <f t="shared" si="644"/>
        <v>1.76</v>
      </c>
      <c r="BO568" s="75">
        <f>BO567*BM568</f>
        <v>1.32790655950848E+22</v>
      </c>
      <c r="BP568" s="75">
        <f t="shared" si="645"/>
        <v>9.5821737334131922E+24</v>
      </c>
      <c r="BQ568" s="75">
        <f t="shared" si="646"/>
        <v>4.835703278458649E+25</v>
      </c>
      <c r="BR568" s="75">
        <f t="shared" si="647"/>
        <v>3.4256383899591049E+35</v>
      </c>
      <c r="BS568" s="75">
        <f t="shared" si="648"/>
        <v>399223.46666666667</v>
      </c>
      <c r="BT568" s="106">
        <f t="shared" si="649"/>
        <v>5.0465618898105289</v>
      </c>
      <c r="BU568" s="79">
        <f>BT568/(($C568/BN$3))</f>
        <v>0.60257455400722737</v>
      </c>
      <c r="BV568" s="76">
        <f t="shared" si="650"/>
        <v>355</v>
      </c>
      <c r="BW568" s="76">
        <f t="shared" si="651"/>
        <v>10</v>
      </c>
      <c r="BX568" s="76">
        <v>1</v>
      </c>
      <c r="BY568" s="67">
        <f t="shared" si="652"/>
        <v>2.0350000000000001</v>
      </c>
      <c r="BZ568" s="75">
        <f>BZ567*BX568</f>
        <v>3.688629331968E+18</v>
      </c>
      <c r="CA568" s="75">
        <f t="shared" si="653"/>
        <v>2.6647580451469829E+21</v>
      </c>
      <c r="CB568" s="75">
        <f t="shared" si="654"/>
        <v>2.3611832414348788E+22</v>
      </c>
      <c r="CC568" s="75">
        <f t="shared" si="655"/>
        <v>3.4256383899591049E+35</v>
      </c>
      <c r="CD568" s="75">
        <f t="shared" si="656"/>
        <v>399223.46666666667</v>
      </c>
      <c r="CE568" s="106">
        <f t="shared" si="657"/>
        <v>8.8607791080133147</v>
      </c>
      <c r="CF568" s="79">
        <f>CE568/(($C568/BY$3))</f>
        <v>1.2233165186436292</v>
      </c>
      <c r="CG568" s="76">
        <f t="shared" si="658"/>
        <v>305</v>
      </c>
      <c r="CH568" s="76">
        <f t="shared" si="659"/>
        <v>10</v>
      </c>
      <c r="CI568" s="76">
        <v>1</v>
      </c>
      <c r="CJ568" s="67">
        <f t="shared" si="660"/>
        <v>2.2850000000000001</v>
      </c>
      <c r="CK568" s="75">
        <f>CK567*CI568</f>
        <v>1.639390814208E+16</v>
      </c>
      <c r="CL568" s="75">
        <f t="shared" si="661"/>
        <v>1.1425324431919104E+19</v>
      </c>
      <c r="CM568" s="75">
        <f t="shared" si="662"/>
        <v>2.3058430092137411E+19</v>
      </c>
      <c r="CN568" s="75">
        <f t="shared" si="663"/>
        <v>3.4256383899591049E+35</v>
      </c>
      <c r="CO568" s="75">
        <f t="shared" si="664"/>
        <v>399223.46666666667</v>
      </c>
      <c r="CP568" s="106">
        <f t="shared" si="665"/>
        <v>2.0181860243476955</v>
      </c>
      <c r="CQ568" s="79">
        <f>CP568/(($C568/CJ$3))</f>
        <v>0.31285990947316722</v>
      </c>
      <c r="CR568" s="76">
        <f t="shared" si="666"/>
        <v>242</v>
      </c>
      <c r="CS568" s="76">
        <f t="shared" si="667"/>
        <v>10</v>
      </c>
      <c r="CT568" s="76">
        <v>1</v>
      </c>
      <c r="CU568" s="67">
        <f t="shared" si="668"/>
        <v>2.6</v>
      </c>
      <c r="CV568" s="75">
        <f>CV567*CT568</f>
        <v>5204415283200</v>
      </c>
      <c r="CW568" s="75">
        <f t="shared" si="669"/>
        <v>3274618096189440</v>
      </c>
      <c r="CX568" s="75">
        <f t="shared" si="670"/>
        <v>3714084584543328</v>
      </c>
      <c r="CY568" s="75">
        <f t="shared" si="671"/>
        <v>3.4256383899591049E+35</v>
      </c>
      <c r="CZ568" s="75">
        <f t="shared" si="672"/>
        <v>399223.46666666667</v>
      </c>
      <c r="DA568" s="106">
        <f t="shared" si="673"/>
        <v>1.1342038904827649</v>
      </c>
      <c r="DB568" s="79">
        <f>DA568/(($C568/CU$3))</f>
        <v>0.20006310144200737</v>
      </c>
    </row>
    <row r="569" spans="1:106">
      <c r="A569" s="67">
        <v>8192</v>
      </c>
      <c r="B569" s="67">
        <f t="shared" si="601"/>
        <v>18.766666666666666</v>
      </c>
      <c r="C569" s="88">
        <f t="shared" si="675"/>
        <v>14.74</v>
      </c>
      <c r="D569" s="92"/>
      <c r="E569" s="70">
        <f t="shared" si="677"/>
        <v>7.8700503667214297E+33</v>
      </c>
      <c r="F569" s="67">
        <f t="shared" si="678"/>
        <v>112.60000000000005</v>
      </c>
      <c r="G569" s="71">
        <v>563</v>
      </c>
      <c r="H569" s="76">
        <f t="shared" si="603"/>
        <v>563</v>
      </c>
      <c r="I569" s="76">
        <f t="shared" si="604"/>
        <v>10</v>
      </c>
      <c r="J569" s="76">
        <v>1</v>
      </c>
      <c r="K569" s="67">
        <f t="shared" si="605"/>
        <v>1</v>
      </c>
      <c r="L569" s="75">
        <f>L568*J569</f>
        <v>4.1303205626951762E+31</v>
      </c>
      <c r="M569" s="75">
        <f t="shared" si="606"/>
        <v>2.325370476797384E+34</v>
      </c>
      <c r="N569" s="75">
        <f t="shared" si="607"/>
        <v>7.8700503667214297E+34</v>
      </c>
      <c r="O569" s="75">
        <f t="shared" si="608"/>
        <v>3.935025183360715E+35</v>
      </c>
      <c r="P569" s="75">
        <f t="shared" si="609"/>
        <v>399496.53333333333</v>
      </c>
      <c r="Q569" s="106">
        <f t="shared" si="676"/>
        <v>3.3844286083654311</v>
      </c>
      <c r="R569" s="79">
        <f>Q569/(($C569/K$3))</f>
        <v>0.22960845375613509</v>
      </c>
      <c r="S569" s="76">
        <f t="shared" si="610"/>
        <v>553</v>
      </c>
      <c r="T569" s="76">
        <f t="shared" si="611"/>
        <v>10</v>
      </c>
      <c r="U569" s="76">
        <v>1</v>
      </c>
      <c r="V569" s="67">
        <f t="shared" si="612"/>
        <v>1.05</v>
      </c>
      <c r="W569" s="75">
        <f>W568*U569</f>
        <v>2.5814503516844851E+30</v>
      </c>
      <c r="X569" s="75">
        <f t="shared" si="613"/>
        <v>1.4989191467055962E+33</v>
      </c>
      <c r="Y569" s="75">
        <f t="shared" si="614"/>
        <v>1.9675125916803563E+34</v>
      </c>
      <c r="Z569" s="75">
        <f t="shared" si="615"/>
        <v>3.935025183360715E+35</v>
      </c>
      <c r="AA569" s="75">
        <f t="shared" si="616"/>
        <v>399496.53333333333</v>
      </c>
      <c r="AB569" s="106">
        <f t="shared" si="617"/>
        <v>13.126208948659169</v>
      </c>
      <c r="AC569" s="79">
        <f>AB569/(($C569/V$3))</f>
        <v>0.93504202144451343</v>
      </c>
      <c r="AD569" s="76">
        <f t="shared" si="618"/>
        <v>528</v>
      </c>
      <c r="AE569" s="76">
        <f t="shared" si="619"/>
        <v>10</v>
      </c>
      <c r="AF569" s="76">
        <v>1</v>
      </c>
      <c r="AG569" s="67">
        <f t="shared" si="620"/>
        <v>1.175</v>
      </c>
      <c r="AH569" s="75">
        <f>AH568*AF569</f>
        <v>1.7209669011229901E+29</v>
      </c>
      <c r="AI569" s="75">
        <f t="shared" si="621"/>
        <v>1.0676878654567032E+32</v>
      </c>
      <c r="AJ569" s="75">
        <f t="shared" si="622"/>
        <v>6.1484768490011026E+32</v>
      </c>
      <c r="AK569" s="75">
        <f t="shared" si="623"/>
        <v>3.935025183360715E+35</v>
      </c>
      <c r="AL569" s="75">
        <f t="shared" si="624"/>
        <v>399496.53333333333</v>
      </c>
      <c r="AM569" s="106">
        <f t="shared" si="625"/>
        <v>5.7586838325366685</v>
      </c>
      <c r="AN569" s="79">
        <f>AM569/(($C569/AG$3))</f>
        <v>0.45905383332636268</v>
      </c>
      <c r="AO569" s="76">
        <f t="shared" si="626"/>
        <v>498</v>
      </c>
      <c r="AP569" s="76">
        <f t="shared" si="627"/>
        <v>10</v>
      </c>
      <c r="AQ569" s="76">
        <v>1</v>
      </c>
      <c r="AR569" s="67">
        <f t="shared" si="628"/>
        <v>1.325</v>
      </c>
      <c r="AS569" s="75">
        <f>AS568*AQ569</f>
        <v>7.1706954213457927E+26</v>
      </c>
      <c r="AT569" s="75">
        <f t="shared" si="629"/>
        <v>4.7315833737750209E+29</v>
      </c>
      <c r="AU569" s="75">
        <f t="shared" si="630"/>
        <v>9.6069950765642059E+30</v>
      </c>
      <c r="AV569" s="75">
        <f t="shared" si="631"/>
        <v>3.935025183360715E+35</v>
      </c>
      <c r="AW569" s="75">
        <f t="shared" si="632"/>
        <v>399496.53333333333</v>
      </c>
      <c r="AX569" s="106">
        <f t="shared" si="633"/>
        <v>20.303975049475696</v>
      </c>
      <c r="AY569" s="79">
        <f>AX569/(($C569/AR$3))</f>
        <v>1.8251537951530052</v>
      </c>
      <c r="AZ569" s="76">
        <f t="shared" si="634"/>
        <v>461</v>
      </c>
      <c r="BA569" s="76">
        <f t="shared" si="635"/>
        <v>10</v>
      </c>
      <c r="BB569" s="76">
        <v>1</v>
      </c>
      <c r="BC569" s="67">
        <f t="shared" si="636"/>
        <v>1.51</v>
      </c>
      <c r="BD569" s="75">
        <f>BD568*BB569</f>
        <v>4.7804636142305282E+25</v>
      </c>
      <c r="BE569" s="75">
        <f t="shared" si="637"/>
        <v>3.3277285265020132E+28</v>
      </c>
      <c r="BF569" s="75">
        <f t="shared" si="638"/>
        <v>5.6880787468485001E+28</v>
      </c>
      <c r="BG569" s="75">
        <f t="shared" si="639"/>
        <v>3.935025183360715E+35</v>
      </c>
      <c r="BH569" s="75">
        <f t="shared" si="640"/>
        <v>399496.53333333333</v>
      </c>
      <c r="BI569" s="106">
        <f t="shared" si="641"/>
        <v>1.709297709097563</v>
      </c>
      <c r="BJ569" s="79">
        <f>BI569/(($C569/BC$3))</f>
        <v>0.17510444645436365</v>
      </c>
      <c r="BK569" s="76">
        <f t="shared" si="642"/>
        <v>411</v>
      </c>
      <c r="BL569" s="76">
        <f t="shared" si="643"/>
        <v>10</v>
      </c>
      <c r="BM569" s="76">
        <v>1</v>
      </c>
      <c r="BN569" s="67">
        <f t="shared" si="644"/>
        <v>1.76</v>
      </c>
      <c r="BO569" s="75">
        <f>BO568*BM569</f>
        <v>1.32790655950848E+22</v>
      </c>
      <c r="BP569" s="75">
        <f t="shared" si="645"/>
        <v>9.6055448888605405E+24</v>
      </c>
      <c r="BQ569" s="75">
        <f t="shared" si="646"/>
        <v>5.5547644012192187E+25</v>
      </c>
      <c r="BR569" s="75">
        <f t="shared" si="647"/>
        <v>3.935025183360715E+35</v>
      </c>
      <c r="BS569" s="75">
        <f t="shared" si="648"/>
        <v>399496.53333333333</v>
      </c>
      <c r="BT569" s="106">
        <f t="shared" si="649"/>
        <v>5.7828727734758978</v>
      </c>
      <c r="BU569" s="79">
        <f>BT569/(($C569/BN$3))</f>
        <v>0.69049227145980874</v>
      </c>
      <c r="BV569" s="76">
        <f t="shared" si="650"/>
        <v>356</v>
      </c>
      <c r="BW569" s="76">
        <f t="shared" si="651"/>
        <v>10</v>
      </c>
      <c r="BX569" s="76">
        <v>1</v>
      </c>
      <c r="BY569" s="67">
        <f t="shared" si="652"/>
        <v>2.0350000000000001</v>
      </c>
      <c r="BZ569" s="75">
        <f>BZ568*BX569</f>
        <v>3.688629331968E+18</v>
      </c>
      <c r="CA569" s="75">
        <f t="shared" si="653"/>
        <v>2.6722644058375376E+21</v>
      </c>
      <c r="CB569" s="75">
        <f t="shared" si="654"/>
        <v>2.712287305282812E+22</v>
      </c>
      <c r="CC569" s="75">
        <f t="shared" si="655"/>
        <v>3.935025183360715E+35</v>
      </c>
      <c r="CD569" s="75">
        <f t="shared" si="656"/>
        <v>399496.53333333333</v>
      </c>
      <c r="CE569" s="106">
        <f t="shared" si="657"/>
        <v>10.149771479790116</v>
      </c>
      <c r="CF569" s="79">
        <f>CE569/(($C569/BY$3))</f>
        <v>1.4012744207172922</v>
      </c>
      <c r="CG569" s="76">
        <f t="shared" si="658"/>
        <v>306</v>
      </c>
      <c r="CH569" s="76">
        <f t="shared" si="659"/>
        <v>10</v>
      </c>
      <c r="CI569" s="76">
        <v>1</v>
      </c>
      <c r="CJ569" s="67">
        <f t="shared" si="660"/>
        <v>2.2850000000000001</v>
      </c>
      <c r="CK569" s="75">
        <f>CK568*CI569</f>
        <v>1.639390814208E+16</v>
      </c>
      <c r="CL569" s="75">
        <f t="shared" si="661"/>
        <v>1.1462784512023757E+19</v>
      </c>
      <c r="CM569" s="75">
        <f t="shared" si="662"/>
        <v>2.6487180715652375E+19</v>
      </c>
      <c r="CN569" s="75">
        <f t="shared" si="663"/>
        <v>3.935025183360715E+35</v>
      </c>
      <c r="CO569" s="75">
        <f t="shared" si="664"/>
        <v>399496.53333333333</v>
      </c>
      <c r="CP569" s="106">
        <f t="shared" si="665"/>
        <v>2.3107108650493209</v>
      </c>
      <c r="CQ569" s="79">
        <f>CP569/(($C569/CJ$3))</f>
        <v>0.35820721347609896</v>
      </c>
      <c r="CR569" s="76">
        <f t="shared" si="666"/>
        <v>243</v>
      </c>
      <c r="CS569" s="76">
        <f t="shared" si="667"/>
        <v>10</v>
      </c>
      <c r="CT569" s="76">
        <v>1</v>
      </c>
      <c r="CU569" s="67">
        <f t="shared" si="668"/>
        <v>2.6</v>
      </c>
      <c r="CV569" s="75">
        <f>CV568*CT569</f>
        <v>5204415283200</v>
      </c>
      <c r="CW569" s="75">
        <f t="shared" si="669"/>
        <v>3288149575925760</v>
      </c>
      <c r="CX569" s="75">
        <f t="shared" si="670"/>
        <v>4266362852584767.5</v>
      </c>
      <c r="CY569" s="75">
        <f t="shared" si="671"/>
        <v>3.935025183360715E+35</v>
      </c>
      <c r="CZ569" s="75">
        <f t="shared" si="672"/>
        <v>399496.53333333333</v>
      </c>
      <c r="DA569" s="106">
        <f t="shared" si="673"/>
        <v>1.2974965870838151</v>
      </c>
      <c r="DB569" s="79">
        <f>DA569/(($C569/CU$3))</f>
        <v>0.22886642648696873</v>
      </c>
    </row>
    <row r="570" spans="1:106">
      <c r="A570" s="67">
        <v>8192</v>
      </c>
      <c r="B570" s="67">
        <f t="shared" si="601"/>
        <v>18.8</v>
      </c>
      <c r="C570" s="88">
        <f t="shared" si="675"/>
        <v>14.74</v>
      </c>
      <c r="D570" s="92"/>
      <c r="E570" s="70">
        <f t="shared" si="677"/>
        <v>9.0403139099967199E+33</v>
      </c>
      <c r="F570" s="67">
        <f t="shared" si="678"/>
        <v>112.80000000000005</v>
      </c>
      <c r="G570" s="71">
        <v>564</v>
      </c>
      <c r="H570" s="76">
        <f t="shared" si="603"/>
        <v>564</v>
      </c>
      <c r="I570" s="76">
        <f t="shared" si="604"/>
        <v>10</v>
      </c>
      <c r="J570" s="76">
        <v>1</v>
      </c>
      <c r="K570" s="67">
        <f t="shared" si="605"/>
        <v>1</v>
      </c>
      <c r="L570" s="75">
        <f>L569*J570</f>
        <v>4.1303205626951762E+31</v>
      </c>
      <c r="M570" s="75">
        <f t="shared" si="606"/>
        <v>2.3295007973600795E+34</v>
      </c>
      <c r="N570" s="75">
        <f t="shared" si="607"/>
        <v>9.0403139099967192E+34</v>
      </c>
      <c r="O570" s="75">
        <f t="shared" si="608"/>
        <v>4.5201569549983596E+35</v>
      </c>
      <c r="P570" s="75">
        <f t="shared" si="609"/>
        <v>399769.59999999998</v>
      </c>
      <c r="Q570" s="106">
        <f t="shared" si="676"/>
        <v>3.8807945119579732</v>
      </c>
      <c r="R570" s="79">
        <f>Q570/(($C570/K$3))</f>
        <v>0.26328320976648395</v>
      </c>
      <c r="S570" s="76">
        <f t="shared" si="610"/>
        <v>554</v>
      </c>
      <c r="T570" s="76">
        <f t="shared" si="611"/>
        <v>10</v>
      </c>
      <c r="U570" s="76">
        <v>1</v>
      </c>
      <c r="V570" s="67">
        <f t="shared" si="612"/>
        <v>1.05</v>
      </c>
      <c r="W570" s="75">
        <f>W569*U570</f>
        <v>2.5814503516844851E+30</v>
      </c>
      <c r="X570" s="75">
        <f t="shared" si="613"/>
        <v>1.5016296695748652E+33</v>
      </c>
      <c r="Y570" s="75">
        <f t="shared" si="614"/>
        <v>2.2600784774991784E+34</v>
      </c>
      <c r="Z570" s="75">
        <f t="shared" si="615"/>
        <v>4.5201569549983596E+35</v>
      </c>
      <c r="AA570" s="75">
        <f t="shared" si="616"/>
        <v>399769.59999999998</v>
      </c>
      <c r="AB570" s="106">
        <f t="shared" si="617"/>
        <v>15.050837921569849</v>
      </c>
      <c r="AC570" s="79">
        <f>AB570/(($C570/V$3))</f>
        <v>1.0721424570996161</v>
      </c>
      <c r="AD570" s="76">
        <f t="shared" si="618"/>
        <v>529</v>
      </c>
      <c r="AE570" s="76">
        <f t="shared" si="619"/>
        <v>10</v>
      </c>
      <c r="AF570" s="76">
        <v>1</v>
      </c>
      <c r="AG570" s="67">
        <f t="shared" si="620"/>
        <v>1.175</v>
      </c>
      <c r="AH570" s="75">
        <f>AH569*AF570</f>
        <v>1.7209669011229901E+29</v>
      </c>
      <c r="AI570" s="75">
        <f t="shared" si="621"/>
        <v>1.0697100015655227E+32</v>
      </c>
      <c r="AJ570" s="75">
        <f t="shared" si="622"/>
        <v>7.0627452421849211E+32</v>
      </c>
      <c r="AK570" s="75">
        <f t="shared" si="623"/>
        <v>4.5201569549983596E+35</v>
      </c>
      <c r="AL570" s="75">
        <f t="shared" si="624"/>
        <v>399769.59999999998</v>
      </c>
      <c r="AM570" s="106">
        <f t="shared" si="625"/>
        <v>6.6024859371685585</v>
      </c>
      <c r="AN570" s="79">
        <f>AM570/(($C570/AG$3))</f>
        <v>0.52631756961825349</v>
      </c>
      <c r="AO570" s="76">
        <f t="shared" si="626"/>
        <v>499</v>
      </c>
      <c r="AP570" s="76">
        <f t="shared" si="627"/>
        <v>10</v>
      </c>
      <c r="AQ570" s="76">
        <v>1</v>
      </c>
      <c r="AR570" s="67">
        <f t="shared" si="628"/>
        <v>1.325</v>
      </c>
      <c r="AS570" s="75">
        <f>AS569*AQ570</f>
        <v>7.1706954213457927E+26</v>
      </c>
      <c r="AT570" s="75">
        <f t="shared" si="629"/>
        <v>4.7410845452083044E+29</v>
      </c>
      <c r="AU570" s="75">
        <f t="shared" si="630"/>
        <v>1.1035539440913919E+31</v>
      </c>
      <c r="AV570" s="75">
        <f t="shared" si="631"/>
        <v>4.5201569549983596E+35</v>
      </c>
      <c r="AW570" s="75">
        <f t="shared" si="632"/>
        <v>399769.59999999998</v>
      </c>
      <c r="AX570" s="106">
        <f t="shared" si="633"/>
        <v>23.276402974225089</v>
      </c>
      <c r="AY570" s="79">
        <f>AX570/(($C570/AR$3))</f>
        <v>2.092349656773965</v>
      </c>
      <c r="AZ570" s="76">
        <f t="shared" si="634"/>
        <v>462</v>
      </c>
      <c r="BA570" s="76">
        <f t="shared" si="635"/>
        <v>10</v>
      </c>
      <c r="BB570" s="76">
        <v>1</v>
      </c>
      <c r="BC570" s="67">
        <f t="shared" si="636"/>
        <v>1.51</v>
      </c>
      <c r="BD570" s="75">
        <f>BD569*BB570</f>
        <v>4.7804636142305282E+25</v>
      </c>
      <c r="BE570" s="75">
        <f t="shared" si="637"/>
        <v>3.3349470265595011E+28</v>
      </c>
      <c r="BF570" s="75">
        <f t="shared" si="638"/>
        <v>6.5338866995984682E+28</v>
      </c>
      <c r="BG570" s="75">
        <f t="shared" si="639"/>
        <v>4.5201569549983596E+35</v>
      </c>
      <c r="BH570" s="75">
        <f t="shared" si="640"/>
        <v>399769.59999999998</v>
      </c>
      <c r="BI570" s="106">
        <f t="shared" si="641"/>
        <v>1.9592175370590981</v>
      </c>
      <c r="BJ570" s="79">
        <f>BI570/(($C570/BC$3))</f>
        <v>0.2007068168900433</v>
      </c>
      <c r="BK570" s="76">
        <f t="shared" si="642"/>
        <v>412</v>
      </c>
      <c r="BL570" s="76">
        <f t="shared" si="643"/>
        <v>10</v>
      </c>
      <c r="BM570" s="76">
        <v>1</v>
      </c>
      <c r="BN570" s="67">
        <f t="shared" si="644"/>
        <v>1.76</v>
      </c>
      <c r="BO570" s="75">
        <f>BO569*BM570</f>
        <v>1.32790655950848E+22</v>
      </c>
      <c r="BP570" s="75">
        <f t="shared" si="645"/>
        <v>9.6289160443078899E+24</v>
      </c>
      <c r="BQ570" s="75">
        <f t="shared" si="646"/>
        <v>6.3807487300766085E+25</v>
      </c>
      <c r="BR570" s="75">
        <f t="shared" si="647"/>
        <v>4.5201569549983596E+35</v>
      </c>
      <c r="BS570" s="75">
        <f t="shared" si="648"/>
        <v>399769.59999999998</v>
      </c>
      <c r="BT570" s="106">
        <f t="shared" si="649"/>
        <v>6.6266531982575261</v>
      </c>
      <c r="BU570" s="79">
        <f>BT570/(($C570/BN$3))</f>
        <v>0.79124217292627175</v>
      </c>
      <c r="BV570" s="76">
        <f t="shared" si="650"/>
        <v>357</v>
      </c>
      <c r="BW570" s="76">
        <f t="shared" si="651"/>
        <v>10</v>
      </c>
      <c r="BX570" s="76">
        <v>1</v>
      </c>
      <c r="BY570" s="67">
        <f t="shared" si="652"/>
        <v>2.0350000000000001</v>
      </c>
      <c r="BZ570" s="75">
        <f>BZ569*BX570</f>
        <v>3.688629331968E+18</v>
      </c>
      <c r="CA570" s="75">
        <f t="shared" si="653"/>
        <v>2.6797707665280923E+21</v>
      </c>
      <c r="CB570" s="75">
        <f t="shared" si="654"/>
        <v>3.1155999658577068E+22</v>
      </c>
      <c r="CC570" s="75">
        <f t="shared" si="655"/>
        <v>4.5201569549983596E+35</v>
      </c>
      <c r="CD570" s="75">
        <f t="shared" si="656"/>
        <v>399769.59999999998</v>
      </c>
      <c r="CE570" s="106">
        <f t="shared" si="657"/>
        <v>11.62636746684969</v>
      </c>
      <c r="CF570" s="79">
        <f>CE570/(($C570/BY$3))</f>
        <v>1.6051328219158154</v>
      </c>
      <c r="CG570" s="76">
        <f t="shared" si="658"/>
        <v>307</v>
      </c>
      <c r="CH570" s="76">
        <f t="shared" si="659"/>
        <v>10</v>
      </c>
      <c r="CI570" s="76">
        <v>1</v>
      </c>
      <c r="CJ570" s="67">
        <f t="shared" si="660"/>
        <v>2.2850000000000001</v>
      </c>
      <c r="CK570" s="75">
        <f>CK569*CI570</f>
        <v>1.639390814208E+16</v>
      </c>
      <c r="CL570" s="75">
        <f t="shared" si="661"/>
        <v>1.150024459212841E+19</v>
      </c>
      <c r="CM570" s="75">
        <f t="shared" si="662"/>
        <v>3.0425780916579074E+19</v>
      </c>
      <c r="CN570" s="75">
        <f t="shared" si="663"/>
        <v>4.5201569549983596E+35</v>
      </c>
      <c r="CO570" s="75">
        <f t="shared" si="664"/>
        <v>399769.59999999998</v>
      </c>
      <c r="CP570" s="106">
        <f t="shared" si="665"/>
        <v>2.6456638093945113</v>
      </c>
      <c r="CQ570" s="79">
        <f>CP570/(($C570/CJ$3))</f>
        <v>0.4101317370737082</v>
      </c>
      <c r="CR570" s="76">
        <f t="shared" si="666"/>
        <v>244</v>
      </c>
      <c r="CS570" s="76">
        <f t="shared" si="667"/>
        <v>10</v>
      </c>
      <c r="CT570" s="76">
        <v>1</v>
      </c>
      <c r="CU570" s="67">
        <f t="shared" si="668"/>
        <v>2.6</v>
      </c>
      <c r="CV570" s="75">
        <f>CV569*CT570</f>
        <v>5204415283200</v>
      </c>
      <c r="CW570" s="75">
        <f t="shared" si="669"/>
        <v>3301681055662080</v>
      </c>
      <c r="CX570" s="75">
        <f t="shared" si="670"/>
        <v>4900763990584581</v>
      </c>
      <c r="CY570" s="75">
        <f t="shared" si="671"/>
        <v>4.5201569549983596E+35</v>
      </c>
      <c r="CZ570" s="75">
        <f t="shared" si="672"/>
        <v>399769.59999999998</v>
      </c>
      <c r="DA570" s="106">
        <f t="shared" si="673"/>
        <v>1.4843238665286038</v>
      </c>
      <c r="DB570" s="79">
        <f>DA570/(($C570/CU$3))</f>
        <v>0.26182103480151764</v>
      </c>
    </row>
    <row r="571" spans="1:106">
      <c r="A571" s="67">
        <v>8192</v>
      </c>
      <c r="B571" s="67">
        <f t="shared" si="601"/>
        <v>18.833333333333332</v>
      </c>
      <c r="C571" s="88">
        <f t="shared" si="675"/>
        <v>14.74</v>
      </c>
      <c r="D571" s="92"/>
      <c r="E571" s="70">
        <f t="shared" si="677"/>
        <v>1.0384593717070045E+34</v>
      </c>
      <c r="F571" s="67">
        <f t="shared" si="678"/>
        <v>113.00000000000006</v>
      </c>
      <c r="G571" s="71">
        <v>565</v>
      </c>
      <c r="H571" s="76">
        <f t="shared" si="603"/>
        <v>565</v>
      </c>
      <c r="I571" s="76">
        <f t="shared" si="604"/>
        <v>10</v>
      </c>
      <c r="J571" s="76">
        <v>1</v>
      </c>
      <c r="K571" s="67">
        <f t="shared" si="605"/>
        <v>1</v>
      </c>
      <c r="L571" s="75">
        <f>L570*J571</f>
        <v>4.1303205626951762E+31</v>
      </c>
      <c r="M571" s="75">
        <f t="shared" si="606"/>
        <v>2.3336311179227745E+34</v>
      </c>
      <c r="N571" s="75">
        <f t="shared" si="607"/>
        <v>1.0384593717070044E+35</v>
      </c>
      <c r="O571" s="75">
        <f t="shared" si="608"/>
        <v>5.1922968585350224E+35</v>
      </c>
      <c r="P571" s="75">
        <f t="shared" si="609"/>
        <v>400042.66666666663</v>
      </c>
      <c r="Q571" s="106">
        <f t="shared" si="676"/>
        <v>4.4499722502473489</v>
      </c>
      <c r="R571" s="79">
        <f>Q571/(($C571/K$3))</f>
        <v>0.30189771032885676</v>
      </c>
      <c r="S571" s="76">
        <f t="shared" si="610"/>
        <v>555</v>
      </c>
      <c r="T571" s="76">
        <f t="shared" si="611"/>
        <v>10</v>
      </c>
      <c r="U571" s="76">
        <v>1</v>
      </c>
      <c r="V571" s="67">
        <f t="shared" si="612"/>
        <v>1.05</v>
      </c>
      <c r="W571" s="75">
        <f>W570*U571</f>
        <v>2.5814503516844851E+30</v>
      </c>
      <c r="X571" s="75">
        <f t="shared" si="613"/>
        <v>1.5043401924441337E+33</v>
      </c>
      <c r="Y571" s="75">
        <f t="shared" si="614"/>
        <v>2.5961484292675102E+34</v>
      </c>
      <c r="Z571" s="75">
        <f t="shared" si="615"/>
        <v>5.1922968585350224E+35</v>
      </c>
      <c r="AA571" s="75">
        <f t="shared" si="616"/>
        <v>400042.66666666663</v>
      </c>
      <c r="AB571" s="106">
        <f t="shared" si="617"/>
        <v>17.25772163974089</v>
      </c>
      <c r="AC571" s="79">
        <f>AB571/(($C571/V$3))</f>
        <v>1.2293492348526414</v>
      </c>
      <c r="AD571" s="76">
        <f t="shared" si="618"/>
        <v>530</v>
      </c>
      <c r="AE571" s="76">
        <f t="shared" si="619"/>
        <v>10</v>
      </c>
      <c r="AF571" s="76">
        <v>1</v>
      </c>
      <c r="AG571" s="67">
        <f t="shared" si="620"/>
        <v>1.175</v>
      </c>
      <c r="AH571" s="75">
        <f>AH570*AF571</f>
        <v>1.7209669011229901E+29</v>
      </c>
      <c r="AI571" s="75">
        <f t="shared" si="621"/>
        <v>1.0717321376743421E+32</v>
      </c>
      <c r="AJ571" s="75">
        <f t="shared" si="622"/>
        <v>8.112963841460955E+32</v>
      </c>
      <c r="AK571" s="75">
        <f t="shared" si="623"/>
        <v>5.1922968585350224E+35</v>
      </c>
      <c r="AL571" s="75">
        <f t="shared" si="624"/>
        <v>400042.66666666663</v>
      </c>
      <c r="AM571" s="106">
        <f t="shared" si="625"/>
        <v>7.5699548014544753</v>
      </c>
      <c r="AN571" s="79">
        <f>AM571/(($C571/AG$3))</f>
        <v>0.60343940920685268</v>
      </c>
      <c r="AO571" s="76">
        <f t="shared" si="626"/>
        <v>500</v>
      </c>
      <c r="AP571" s="76">
        <f t="shared" si="627"/>
        <v>10</v>
      </c>
      <c r="AQ571" s="76">
        <v>16</v>
      </c>
      <c r="AR571" s="67">
        <f t="shared" si="628"/>
        <v>1.325</v>
      </c>
      <c r="AS571" s="75">
        <f>AS570*AQ571</f>
        <v>1.1473112674153268E+28</v>
      </c>
      <c r="AT571" s="75">
        <f t="shared" si="629"/>
        <v>7.6009371466265407E+30</v>
      </c>
      <c r="AU571" s="75">
        <f t="shared" si="630"/>
        <v>1.267650600228272E+31</v>
      </c>
      <c r="AV571" s="75">
        <f t="shared" si="631"/>
        <v>5.1922968585350224E+35</v>
      </c>
      <c r="AW571" s="75">
        <f t="shared" si="632"/>
        <v>400042.66666666663</v>
      </c>
      <c r="AX571" s="106">
        <f t="shared" si="633"/>
        <v>1.6677556671954359</v>
      </c>
      <c r="AY571" s="79">
        <f>AX571/(($C571/AR$3))</f>
        <v>0.14991697822482716</v>
      </c>
      <c r="AZ571" s="76">
        <f t="shared" si="634"/>
        <v>463</v>
      </c>
      <c r="BA571" s="76">
        <f t="shared" si="635"/>
        <v>10</v>
      </c>
      <c r="BB571" s="76">
        <v>1</v>
      </c>
      <c r="BC571" s="67">
        <f t="shared" si="636"/>
        <v>1.51</v>
      </c>
      <c r="BD571" s="75">
        <f>BD570*BB571</f>
        <v>4.7804636142305282E+25</v>
      </c>
      <c r="BE571" s="75">
        <f t="shared" si="637"/>
        <v>3.3421655266169889E+28</v>
      </c>
      <c r="BF571" s="75">
        <f t="shared" si="638"/>
        <v>7.5054649035657674E+28</v>
      </c>
      <c r="BG571" s="75">
        <f t="shared" si="639"/>
        <v>5.1922968585350224E+35</v>
      </c>
      <c r="BH571" s="75">
        <f t="shared" si="640"/>
        <v>400042.66666666663</v>
      </c>
      <c r="BI571" s="106">
        <f t="shared" si="641"/>
        <v>2.2456891628473468</v>
      </c>
      <c r="BJ571" s="79">
        <f>BI571/(($C571/BC$3))</f>
        <v>0.23005363879915156</v>
      </c>
      <c r="BK571" s="76">
        <f t="shared" si="642"/>
        <v>413</v>
      </c>
      <c r="BL571" s="76">
        <f t="shared" si="643"/>
        <v>10</v>
      </c>
      <c r="BM571" s="76">
        <v>1</v>
      </c>
      <c r="BN571" s="67">
        <f t="shared" si="644"/>
        <v>1.76</v>
      </c>
      <c r="BO571" s="75">
        <f>BO570*BM571</f>
        <v>1.32790655950848E+22</v>
      </c>
      <c r="BP571" s="75">
        <f t="shared" si="645"/>
        <v>9.6522871997552382E+24</v>
      </c>
      <c r="BQ571" s="75">
        <f t="shared" si="646"/>
        <v>7.3295555698884207E+25</v>
      </c>
      <c r="BR571" s="75">
        <f t="shared" si="647"/>
        <v>5.1922968585350224E+35</v>
      </c>
      <c r="BS571" s="75">
        <f t="shared" si="648"/>
        <v>400042.66666666663</v>
      </c>
      <c r="BT571" s="106">
        <f t="shared" si="649"/>
        <v>7.5935945731849781</v>
      </c>
      <c r="BU571" s="79">
        <f>BT571/(($C571/BN$3))</f>
        <v>0.90669785948477355</v>
      </c>
      <c r="BV571" s="76">
        <f t="shared" si="650"/>
        <v>358</v>
      </c>
      <c r="BW571" s="76">
        <f t="shared" si="651"/>
        <v>10</v>
      </c>
      <c r="BX571" s="76">
        <v>1</v>
      </c>
      <c r="BY571" s="67">
        <f t="shared" si="652"/>
        <v>2.0350000000000001</v>
      </c>
      <c r="BZ571" s="75">
        <f>BZ570*BX571</f>
        <v>3.688629331968E+18</v>
      </c>
      <c r="CA571" s="75">
        <f t="shared" si="653"/>
        <v>2.687277127218647E+21</v>
      </c>
      <c r="CB571" s="75">
        <f t="shared" si="654"/>
        <v>3.578884555609567E+22</v>
      </c>
      <c r="CC571" s="75">
        <f t="shared" si="655"/>
        <v>5.1922968585350224E+35</v>
      </c>
      <c r="CD571" s="75">
        <f t="shared" si="656"/>
        <v>400042.66666666663</v>
      </c>
      <c r="CE571" s="106">
        <f t="shared" si="657"/>
        <v>13.317884186041283</v>
      </c>
      <c r="CF571" s="79">
        <f>CE571/(($C571/BY$3))</f>
        <v>1.838663115237043</v>
      </c>
      <c r="CG571" s="76">
        <f t="shared" si="658"/>
        <v>308</v>
      </c>
      <c r="CH571" s="76">
        <f t="shared" si="659"/>
        <v>10</v>
      </c>
      <c r="CI571" s="76">
        <v>1</v>
      </c>
      <c r="CJ571" s="67">
        <f t="shared" si="660"/>
        <v>2.2850000000000001</v>
      </c>
      <c r="CK571" s="75">
        <f>CK570*CI571</f>
        <v>1.639390814208E+16</v>
      </c>
      <c r="CL571" s="75">
        <f t="shared" si="661"/>
        <v>1.1537704672233062E+19</v>
      </c>
      <c r="CM571" s="75">
        <f t="shared" si="662"/>
        <v>3.4950044488374563E+19</v>
      </c>
      <c r="CN571" s="75">
        <f t="shared" si="663"/>
        <v>5.1922968585350224E+35</v>
      </c>
      <c r="CO571" s="75">
        <f t="shared" si="664"/>
        <v>400042.66666666663</v>
      </c>
      <c r="CP571" s="106">
        <f t="shared" si="665"/>
        <v>3.0292025564223568</v>
      </c>
      <c r="CQ571" s="79">
        <f>CP571/(($C571/CJ$3))</f>
        <v>0.46958804894335726</v>
      </c>
      <c r="CR571" s="76">
        <f t="shared" si="666"/>
        <v>245</v>
      </c>
      <c r="CS571" s="76">
        <f t="shared" si="667"/>
        <v>10</v>
      </c>
      <c r="CT571" s="76">
        <v>1</v>
      </c>
      <c r="CU571" s="67">
        <f t="shared" si="668"/>
        <v>2.6</v>
      </c>
      <c r="CV571" s="75">
        <f>CV570*CT571</f>
        <v>5204415283200</v>
      </c>
      <c r="CW571" s="75">
        <f t="shared" si="669"/>
        <v>3315212535398400</v>
      </c>
      <c r="CX571" s="75">
        <f t="shared" si="670"/>
        <v>5629499534213211</v>
      </c>
      <c r="CY571" s="75">
        <f t="shared" si="671"/>
        <v>5.1922968585350224E+35</v>
      </c>
      <c r="CZ571" s="75">
        <f t="shared" si="672"/>
        <v>400042.66666666663</v>
      </c>
      <c r="DA571" s="106">
        <f t="shared" si="673"/>
        <v>1.6980810352590849</v>
      </c>
      <c r="DB571" s="79">
        <f>DA571/(($C571/CU$3))</f>
        <v>0.29952582711489961</v>
      </c>
    </row>
    <row r="572" spans="1:106">
      <c r="A572" s="67">
        <v>8192</v>
      </c>
      <c r="B572" s="67">
        <f t="shared" si="601"/>
        <v>18.866666666666667</v>
      </c>
      <c r="C572" s="88">
        <f t="shared" si="675"/>
        <v>14.74</v>
      </c>
      <c r="D572" s="92"/>
      <c r="E572" s="70">
        <f t="shared" si="677"/>
        <v>1.1928765720110906E+34</v>
      </c>
      <c r="F572" s="67">
        <f t="shared" si="678"/>
        <v>113.20000000000006</v>
      </c>
      <c r="G572" s="71">
        <v>566</v>
      </c>
      <c r="H572" s="76">
        <f t="shared" si="603"/>
        <v>566</v>
      </c>
      <c r="I572" s="76">
        <f t="shared" si="604"/>
        <v>10</v>
      </c>
      <c r="J572" s="76">
        <v>1</v>
      </c>
      <c r="K572" s="67">
        <f t="shared" si="605"/>
        <v>1</v>
      </c>
      <c r="L572" s="75">
        <f>L571*J572</f>
        <v>4.1303205626951762E+31</v>
      </c>
      <c r="M572" s="75">
        <f t="shared" si="606"/>
        <v>2.3377614384854695E+34</v>
      </c>
      <c r="N572" s="75">
        <f t="shared" si="607"/>
        <v>1.1928765720110907E+35</v>
      </c>
      <c r="O572" s="75">
        <f t="shared" si="608"/>
        <v>5.9643828600554533E+35</v>
      </c>
      <c r="P572" s="75">
        <f t="shared" si="609"/>
        <v>400315.73333333334</v>
      </c>
      <c r="Q572" s="106">
        <f t="shared" si="676"/>
        <v>5.1026445743065283</v>
      </c>
      <c r="R572" s="79">
        <f>Q572/(($C572/K$3))</f>
        <v>0.34617670110627735</v>
      </c>
      <c r="S572" s="76">
        <f t="shared" si="610"/>
        <v>556</v>
      </c>
      <c r="T572" s="76">
        <f t="shared" si="611"/>
        <v>10</v>
      </c>
      <c r="U572" s="76">
        <v>1</v>
      </c>
      <c r="V572" s="67">
        <f t="shared" si="612"/>
        <v>1.05</v>
      </c>
      <c r="W572" s="75">
        <f>W571*U572</f>
        <v>2.5814503516844851E+30</v>
      </c>
      <c r="X572" s="75">
        <f t="shared" si="613"/>
        <v>1.5070507153134024E+33</v>
      </c>
      <c r="Y572" s="75">
        <f t="shared" si="614"/>
        <v>2.9821914300277249E+34</v>
      </c>
      <c r="Z572" s="75">
        <f t="shared" si="615"/>
        <v>5.9643828600554533E+35</v>
      </c>
      <c r="AA572" s="75">
        <f t="shared" si="616"/>
        <v>400315.73333333334</v>
      </c>
      <c r="AB572" s="106">
        <f t="shared" si="617"/>
        <v>19.788261932562474</v>
      </c>
      <c r="AC572" s="79">
        <f>AB572/(($C572/V$3))</f>
        <v>1.4096116030658479</v>
      </c>
      <c r="AD572" s="76">
        <f t="shared" si="618"/>
        <v>531</v>
      </c>
      <c r="AE572" s="76">
        <f t="shared" si="619"/>
        <v>10</v>
      </c>
      <c r="AF572" s="76">
        <v>1</v>
      </c>
      <c r="AG572" s="67">
        <f t="shared" si="620"/>
        <v>1.175</v>
      </c>
      <c r="AH572" s="75">
        <f>AH571*AF572</f>
        <v>1.7209669011229901E+29</v>
      </c>
      <c r="AI572" s="75">
        <f t="shared" si="621"/>
        <v>1.0737542737831617E+32</v>
      </c>
      <c r="AJ572" s="75">
        <f t="shared" si="622"/>
        <v>9.3193482188366258E+32</v>
      </c>
      <c r="AK572" s="75">
        <f t="shared" si="623"/>
        <v>5.9643828600554533E+35</v>
      </c>
      <c r="AL572" s="75">
        <f t="shared" si="624"/>
        <v>400315.73333333334</v>
      </c>
      <c r="AM572" s="106">
        <f t="shared" si="625"/>
        <v>8.6792187434111323</v>
      </c>
      <c r="AN572" s="79">
        <f>AM572/(($C572/AG$3))</f>
        <v>0.69186445206974767</v>
      </c>
      <c r="AO572" s="76">
        <f t="shared" si="626"/>
        <v>501</v>
      </c>
      <c r="AP572" s="76">
        <f t="shared" si="627"/>
        <v>10</v>
      </c>
      <c r="AQ572" s="76">
        <v>1</v>
      </c>
      <c r="AR572" s="67">
        <f t="shared" si="628"/>
        <v>1.325</v>
      </c>
      <c r="AS572" s="75">
        <f>AS571*AQ572</f>
        <v>1.1473112674153268E+28</v>
      </c>
      <c r="AT572" s="75">
        <f t="shared" si="629"/>
        <v>7.6161390209197933E+30</v>
      </c>
      <c r="AU572" s="75">
        <f t="shared" si="630"/>
        <v>1.4561481591932196E+31</v>
      </c>
      <c r="AV572" s="75">
        <f t="shared" si="631"/>
        <v>5.9643828600554533E+35</v>
      </c>
      <c r="AW572" s="75">
        <f t="shared" si="632"/>
        <v>400315.73333333334</v>
      </c>
      <c r="AX572" s="106">
        <f t="shared" si="633"/>
        <v>1.9119243427588617</v>
      </c>
      <c r="AY572" s="79">
        <f>AX572/(($C572/AR$3))</f>
        <v>0.17186565496305914</v>
      </c>
      <c r="AZ572" s="76">
        <f t="shared" si="634"/>
        <v>464</v>
      </c>
      <c r="BA572" s="76">
        <f t="shared" si="635"/>
        <v>10</v>
      </c>
      <c r="BB572" s="76">
        <v>1</v>
      </c>
      <c r="BC572" s="67">
        <f t="shared" si="636"/>
        <v>1.51</v>
      </c>
      <c r="BD572" s="75">
        <f>BD571*BB572</f>
        <v>4.7804636142305282E+25</v>
      </c>
      <c r="BE572" s="75">
        <f t="shared" si="637"/>
        <v>3.3493840266744777E+28</v>
      </c>
      <c r="BF572" s="75">
        <f t="shared" si="638"/>
        <v>8.621515188213978E+28</v>
      </c>
      <c r="BG572" s="75">
        <f t="shared" si="639"/>
        <v>5.9643828600554533E+35</v>
      </c>
      <c r="BH572" s="75">
        <f t="shared" si="640"/>
        <v>400315.73333333334</v>
      </c>
      <c r="BI572" s="106">
        <f t="shared" si="641"/>
        <v>2.5740599225267315</v>
      </c>
      <c r="BJ572" s="79">
        <f>BI572/(($C572/BC$3))</f>
        <v>0.26369270576766385</v>
      </c>
      <c r="BK572" s="76">
        <f t="shared" si="642"/>
        <v>414</v>
      </c>
      <c r="BL572" s="76">
        <f t="shared" si="643"/>
        <v>10</v>
      </c>
      <c r="BM572" s="76">
        <v>1</v>
      </c>
      <c r="BN572" s="67">
        <f t="shared" si="644"/>
        <v>1.76</v>
      </c>
      <c r="BO572" s="75">
        <f>BO571*BM572</f>
        <v>1.32790655950848E+22</v>
      </c>
      <c r="BP572" s="75">
        <f t="shared" si="645"/>
        <v>9.6756583552025897E+24</v>
      </c>
      <c r="BQ572" s="75">
        <f t="shared" si="646"/>
        <v>8.419448425990182E+25</v>
      </c>
      <c r="BR572" s="75">
        <f t="shared" si="647"/>
        <v>5.9643828600554533E+35</v>
      </c>
      <c r="BS572" s="75">
        <f t="shared" si="648"/>
        <v>400315.73333333334</v>
      </c>
      <c r="BT572" s="106">
        <f t="shared" si="649"/>
        <v>8.7016801512664568</v>
      </c>
      <c r="BU572" s="79">
        <f>BT572/(($C572/BN$3))</f>
        <v>1.0390065852258457</v>
      </c>
      <c r="BV572" s="76">
        <f t="shared" si="650"/>
        <v>359</v>
      </c>
      <c r="BW572" s="76">
        <f t="shared" si="651"/>
        <v>10</v>
      </c>
      <c r="BX572" s="76">
        <v>1</v>
      </c>
      <c r="BY572" s="67">
        <f t="shared" si="652"/>
        <v>2.0350000000000001</v>
      </c>
      <c r="BZ572" s="75">
        <f>BZ571*BX572</f>
        <v>3.688629331968E+18</v>
      </c>
      <c r="CA572" s="75">
        <f t="shared" si="653"/>
        <v>2.6947834879092022E+21</v>
      </c>
      <c r="CB572" s="75">
        <f t="shared" si="654"/>
        <v>4.1110588017530051E+22</v>
      </c>
      <c r="CC572" s="75">
        <f t="shared" si="655"/>
        <v>5.9643828600554533E+35</v>
      </c>
      <c r="CD572" s="75">
        <f t="shared" si="656"/>
        <v>400315.73333333334</v>
      </c>
      <c r="CE572" s="106">
        <f t="shared" si="657"/>
        <v>15.255618197893318</v>
      </c>
      <c r="CF572" s="79">
        <f>CE572/(($C572/BY$3))</f>
        <v>2.1061860944852717</v>
      </c>
      <c r="CG572" s="76">
        <f t="shared" si="658"/>
        <v>309</v>
      </c>
      <c r="CH572" s="76">
        <f t="shared" si="659"/>
        <v>10</v>
      </c>
      <c r="CI572" s="76">
        <v>1</v>
      </c>
      <c r="CJ572" s="67">
        <f t="shared" si="660"/>
        <v>2.2850000000000001</v>
      </c>
      <c r="CK572" s="75">
        <f>CK571*CI572</f>
        <v>1.639390814208E+16</v>
      </c>
      <c r="CL572" s="75">
        <f t="shared" si="661"/>
        <v>1.1575164752337715E+19</v>
      </c>
      <c r="CM572" s="75">
        <f t="shared" si="662"/>
        <v>4.0147058610869051E+19</v>
      </c>
      <c r="CN572" s="75">
        <f t="shared" si="663"/>
        <v>5.9643828600554533E+35</v>
      </c>
      <c r="CO572" s="75">
        <f t="shared" si="664"/>
        <v>400315.73333333334</v>
      </c>
      <c r="CP572" s="106">
        <f t="shared" si="665"/>
        <v>3.4683790226623747</v>
      </c>
      <c r="CQ572" s="79">
        <f>CP572/(($C572/CJ$3))</f>
        <v>0.53766933967323793</v>
      </c>
      <c r="CR572" s="76">
        <f t="shared" si="666"/>
        <v>246</v>
      </c>
      <c r="CS572" s="76">
        <f t="shared" si="667"/>
        <v>10</v>
      </c>
      <c r="CT572" s="76">
        <v>1</v>
      </c>
      <c r="CU572" s="67">
        <f t="shared" si="668"/>
        <v>2.6</v>
      </c>
      <c r="CV572" s="75">
        <f>CV571*CT572</f>
        <v>5204415283200</v>
      </c>
      <c r="CW572" s="75">
        <f t="shared" si="669"/>
        <v>3328744015134720</v>
      </c>
      <c r="CX572" s="75">
        <f t="shared" si="670"/>
        <v>6466596854407291</v>
      </c>
      <c r="CY572" s="75">
        <f t="shared" si="671"/>
        <v>5.9643828600554533E+35</v>
      </c>
      <c r="CZ572" s="75">
        <f t="shared" si="672"/>
        <v>400315.73333333334</v>
      </c>
      <c r="DA572" s="106">
        <f t="shared" si="673"/>
        <v>1.9426536931064002</v>
      </c>
      <c r="DB572" s="79">
        <f>DA572/(($C572/CU$3))</f>
        <v>0.34266618738647492</v>
      </c>
    </row>
    <row r="573" spans="1:106">
      <c r="A573" s="67">
        <v>8192</v>
      </c>
      <c r="B573" s="67">
        <f t="shared" si="601"/>
        <v>18.899999999999999</v>
      </c>
      <c r="C573" s="88">
        <f t="shared" si="675"/>
        <v>14.74</v>
      </c>
      <c r="D573" s="92"/>
      <c r="E573" s="70">
        <f t="shared" si="677"/>
        <v>1.3702553559836423E+34</v>
      </c>
      <c r="F573" s="67">
        <f t="shared" si="678"/>
        <v>113.40000000000006</v>
      </c>
      <c r="G573" s="71">
        <v>567</v>
      </c>
      <c r="H573" s="76">
        <f t="shared" si="603"/>
        <v>567</v>
      </c>
      <c r="I573" s="76">
        <f t="shared" si="604"/>
        <v>10</v>
      </c>
      <c r="J573" s="76">
        <v>1</v>
      </c>
      <c r="K573" s="67">
        <f t="shared" si="605"/>
        <v>1</v>
      </c>
      <c r="L573" s="75">
        <f>L572*J573</f>
        <v>4.1303205626951762E+31</v>
      </c>
      <c r="M573" s="75">
        <f t="shared" si="606"/>
        <v>2.341891759048165E+34</v>
      </c>
      <c r="N573" s="75">
        <f t="shared" si="607"/>
        <v>1.3702553559836423E+35</v>
      </c>
      <c r="O573" s="75">
        <f t="shared" si="608"/>
        <v>6.8512767799182114E+35</v>
      </c>
      <c r="P573" s="75">
        <f t="shared" si="609"/>
        <v>400588.79999999999</v>
      </c>
      <c r="Q573" s="106">
        <f t="shared" si="676"/>
        <v>5.8510618635105782</v>
      </c>
      <c r="R573" s="79">
        <f>Q573/(($C573/K$3))</f>
        <v>0.39695127974970001</v>
      </c>
      <c r="S573" s="76">
        <f t="shared" si="610"/>
        <v>557</v>
      </c>
      <c r="T573" s="76">
        <f t="shared" si="611"/>
        <v>10</v>
      </c>
      <c r="U573" s="76">
        <v>1</v>
      </c>
      <c r="V573" s="67">
        <f t="shared" si="612"/>
        <v>1.05</v>
      </c>
      <c r="W573" s="75">
        <f>W572*U573</f>
        <v>2.5814503516844851E+30</v>
      </c>
      <c r="X573" s="75">
        <f t="shared" si="613"/>
        <v>1.5097612381826715E+33</v>
      </c>
      <c r="Y573" s="75">
        <f t="shared" si="614"/>
        <v>3.4256383899591029E+34</v>
      </c>
      <c r="Z573" s="75">
        <f t="shared" si="615"/>
        <v>6.8512767799182114E+35</v>
      </c>
      <c r="AA573" s="75">
        <f t="shared" si="616"/>
        <v>400588.79999999999</v>
      </c>
      <c r="AB573" s="106">
        <f t="shared" si="617"/>
        <v>22.689934695121789</v>
      </c>
      <c r="AC573" s="79">
        <f>AB573/(($C573/V$3))</f>
        <v>1.6163114945643065</v>
      </c>
      <c r="AD573" s="76">
        <f t="shared" si="618"/>
        <v>532</v>
      </c>
      <c r="AE573" s="76">
        <f t="shared" si="619"/>
        <v>10</v>
      </c>
      <c r="AF573" s="76">
        <v>1</v>
      </c>
      <c r="AG573" s="67">
        <f t="shared" si="620"/>
        <v>1.175</v>
      </c>
      <c r="AH573" s="75">
        <f>AH572*AF573</f>
        <v>1.7209669011229901E+29</v>
      </c>
      <c r="AI573" s="75">
        <f t="shared" si="621"/>
        <v>1.0757764098919813E+32</v>
      </c>
      <c r="AJ573" s="75">
        <f t="shared" si="622"/>
        <v>1.0705119968622181E+33</v>
      </c>
      <c r="AK573" s="75">
        <f t="shared" si="623"/>
        <v>6.8512767799182114E+35</v>
      </c>
      <c r="AL573" s="75">
        <f t="shared" si="624"/>
        <v>400588.79999999999</v>
      </c>
      <c r="AM573" s="106">
        <f t="shared" si="625"/>
        <v>9.9510640595819364</v>
      </c>
      <c r="AN573" s="79">
        <f>AM573/(($C573/AG$3))</f>
        <v>0.79324967910507305</v>
      </c>
      <c r="AO573" s="76">
        <f t="shared" si="626"/>
        <v>502</v>
      </c>
      <c r="AP573" s="76">
        <f t="shared" si="627"/>
        <v>10</v>
      </c>
      <c r="AQ573" s="76">
        <v>1</v>
      </c>
      <c r="AR573" s="67">
        <f t="shared" si="628"/>
        <v>1.325</v>
      </c>
      <c r="AS573" s="75">
        <f>AS572*AQ573</f>
        <v>1.1473112674153268E+28</v>
      </c>
      <c r="AT573" s="75">
        <f t="shared" si="629"/>
        <v>7.6313408952130469E+30</v>
      </c>
      <c r="AU573" s="75">
        <f t="shared" si="630"/>
        <v>1.6726749950972124E+31</v>
      </c>
      <c r="AV573" s="75">
        <f t="shared" si="631"/>
        <v>6.8512767799182114E+35</v>
      </c>
      <c r="AW573" s="75">
        <f t="shared" si="632"/>
        <v>400588.79999999999</v>
      </c>
      <c r="AX573" s="106">
        <f t="shared" si="633"/>
        <v>2.1918493985066769</v>
      </c>
      <c r="AY573" s="79">
        <f>AX573/(($C573/AR$3))</f>
        <v>0.19702852462831391</v>
      </c>
      <c r="AZ573" s="76">
        <f t="shared" si="634"/>
        <v>465</v>
      </c>
      <c r="BA573" s="76">
        <f t="shared" si="635"/>
        <v>10</v>
      </c>
      <c r="BB573" s="76">
        <v>1</v>
      </c>
      <c r="BC573" s="67">
        <f t="shared" si="636"/>
        <v>1.51</v>
      </c>
      <c r="BD573" s="75">
        <f>BD572*BB573</f>
        <v>4.7804636142305282E+25</v>
      </c>
      <c r="BE573" s="75">
        <f t="shared" si="637"/>
        <v>3.3566025267319656E+28</v>
      </c>
      <c r="BF573" s="75">
        <f t="shared" si="638"/>
        <v>9.9035203142833501E+28</v>
      </c>
      <c r="BG573" s="75">
        <f t="shared" si="639"/>
        <v>6.8512767799182114E+35</v>
      </c>
      <c r="BH573" s="75">
        <f t="shared" si="640"/>
        <v>400588.79999999999</v>
      </c>
      <c r="BI573" s="106">
        <f t="shared" si="641"/>
        <v>2.9504596494258002</v>
      </c>
      <c r="BJ573" s="79">
        <f>BI573/(($C573/BC$3))</f>
        <v>0.30225197222747341</v>
      </c>
      <c r="BK573" s="76">
        <f t="shared" si="642"/>
        <v>415</v>
      </c>
      <c r="BL573" s="76">
        <f t="shared" si="643"/>
        <v>10</v>
      </c>
      <c r="BM573" s="76">
        <v>1</v>
      </c>
      <c r="BN573" s="67">
        <f t="shared" si="644"/>
        <v>1.76</v>
      </c>
      <c r="BO573" s="75">
        <f>BO572*BM573</f>
        <v>1.32790655950848E+22</v>
      </c>
      <c r="BP573" s="75">
        <f t="shared" si="645"/>
        <v>9.6990295106499391E+24</v>
      </c>
      <c r="BQ573" s="75">
        <f t="shared" si="646"/>
        <v>9.6714065569173014E+25</v>
      </c>
      <c r="BR573" s="75">
        <f t="shared" si="647"/>
        <v>6.8512767799182114E+35</v>
      </c>
      <c r="BS573" s="75">
        <f t="shared" si="648"/>
        <v>400588.79999999999</v>
      </c>
      <c r="BT573" s="106">
        <f t="shared" si="649"/>
        <v>9.9715198786617698</v>
      </c>
      <c r="BU573" s="79">
        <f>BT573/(($C573/BN$3))</f>
        <v>1.1906292392431963</v>
      </c>
      <c r="BV573" s="76">
        <f t="shared" si="650"/>
        <v>360</v>
      </c>
      <c r="BW573" s="76">
        <f t="shared" si="651"/>
        <v>10</v>
      </c>
      <c r="BX573" s="76">
        <v>15</v>
      </c>
      <c r="BY573" s="67">
        <f t="shared" si="652"/>
        <v>2.0350000000000001</v>
      </c>
      <c r="BZ573" s="75">
        <f>BZ572*BX573</f>
        <v>5.532943997952E+19</v>
      </c>
      <c r="CA573" s="75">
        <f t="shared" si="653"/>
        <v>4.0534347728996356E+22</v>
      </c>
      <c r="CB573" s="75">
        <f t="shared" si="654"/>
        <v>4.7223664828697585E+22</v>
      </c>
      <c r="CC573" s="75">
        <f t="shared" si="655"/>
        <v>6.8512767799182114E+35</v>
      </c>
      <c r="CD573" s="75">
        <f t="shared" si="656"/>
        <v>400588.79999999999</v>
      </c>
      <c r="CE573" s="106">
        <f t="shared" si="657"/>
        <v>1.1650283642017509</v>
      </c>
      <c r="CF573" s="79">
        <f>CE573/(($C573/BY$3))</f>
        <v>0.1608434681920328</v>
      </c>
      <c r="CG573" s="76">
        <f t="shared" si="658"/>
        <v>310</v>
      </c>
      <c r="CH573" s="76">
        <f t="shared" si="659"/>
        <v>10</v>
      </c>
      <c r="CI573" s="76">
        <v>1</v>
      </c>
      <c r="CJ573" s="67">
        <f t="shared" si="660"/>
        <v>2.2850000000000001</v>
      </c>
      <c r="CK573" s="75">
        <f>CK572*CI573</f>
        <v>1.639390814208E+16</v>
      </c>
      <c r="CL573" s="75">
        <f t="shared" si="661"/>
        <v>1.1612624832442368E+19</v>
      </c>
      <c r="CM573" s="75">
        <f t="shared" si="662"/>
        <v>4.6116860184274821E+19</v>
      </c>
      <c r="CN573" s="75">
        <f t="shared" si="663"/>
        <v>6.8512767799182114E+35</v>
      </c>
      <c r="CO573" s="75">
        <f t="shared" si="664"/>
        <v>400588.79999999999</v>
      </c>
      <c r="CP573" s="106">
        <f t="shared" si="665"/>
        <v>3.9712692737164335</v>
      </c>
      <c r="CQ573" s="79">
        <f>CP573/(($C573/CJ$3))</f>
        <v>0.61562756380203876</v>
      </c>
      <c r="CR573" s="76">
        <f t="shared" si="666"/>
        <v>247</v>
      </c>
      <c r="CS573" s="76">
        <f t="shared" si="667"/>
        <v>10</v>
      </c>
      <c r="CT573" s="76">
        <v>1</v>
      </c>
      <c r="CU573" s="67">
        <f t="shared" si="668"/>
        <v>2.6</v>
      </c>
      <c r="CV573" s="75">
        <f>CV572*CT573</f>
        <v>5204415283200</v>
      </c>
      <c r="CW573" s="75">
        <f t="shared" si="669"/>
        <v>3342275494871040</v>
      </c>
      <c r="CX573" s="75">
        <f t="shared" si="670"/>
        <v>7428169169086660</v>
      </c>
      <c r="CY573" s="75">
        <f t="shared" si="671"/>
        <v>6.8512767799182114E+35</v>
      </c>
      <c r="CZ573" s="75">
        <f t="shared" si="672"/>
        <v>400588.79999999999</v>
      </c>
      <c r="DA573" s="106">
        <f t="shared" si="673"/>
        <v>2.2224885951160265</v>
      </c>
      <c r="DB573" s="79">
        <f>DA573/(($C573/CU$3))</f>
        <v>0.39202648217786085</v>
      </c>
    </row>
    <row r="574" spans="1:106">
      <c r="A574" s="67">
        <v>8192</v>
      </c>
      <c r="B574" s="67">
        <f t="shared" si="601"/>
        <v>18.933333333333334</v>
      </c>
      <c r="C574" s="88">
        <f t="shared" si="675"/>
        <v>14.74</v>
      </c>
      <c r="D574" s="92"/>
      <c r="E574" s="70">
        <f t="shared" si="677"/>
        <v>1.5740100733442866E+34</v>
      </c>
      <c r="F574" s="67">
        <f t="shared" si="678"/>
        <v>113.60000000000007</v>
      </c>
      <c r="G574" s="71">
        <v>568</v>
      </c>
      <c r="H574" s="76">
        <f t="shared" si="603"/>
        <v>568</v>
      </c>
      <c r="I574" s="76">
        <f t="shared" si="604"/>
        <v>10</v>
      </c>
      <c r="J574" s="76">
        <v>1</v>
      </c>
      <c r="K574" s="67">
        <f t="shared" si="605"/>
        <v>1</v>
      </c>
      <c r="L574" s="75">
        <f>L573*J574</f>
        <v>4.1303205626951762E+31</v>
      </c>
      <c r="M574" s="75">
        <f t="shared" si="606"/>
        <v>2.34602207961086E+34</v>
      </c>
      <c r="N574" s="75">
        <f t="shared" si="607"/>
        <v>1.5740100733442867E+35</v>
      </c>
      <c r="O574" s="75">
        <f t="shared" si="608"/>
        <v>7.8700503667214329E+35</v>
      </c>
      <c r="P574" s="75">
        <f t="shared" si="609"/>
        <v>400861.8666666667</v>
      </c>
      <c r="Q574" s="106">
        <f t="shared" si="676"/>
        <v>6.7092722060202066</v>
      </c>
      <c r="R574" s="79">
        <f>Q574/(($C574/K$3))</f>
        <v>0.45517450515740887</v>
      </c>
      <c r="S574" s="76">
        <f t="shared" si="610"/>
        <v>558</v>
      </c>
      <c r="T574" s="76">
        <f t="shared" si="611"/>
        <v>10</v>
      </c>
      <c r="U574" s="76">
        <v>1</v>
      </c>
      <c r="V574" s="67">
        <f t="shared" si="612"/>
        <v>1.05</v>
      </c>
      <c r="W574" s="75">
        <f>W573*U574</f>
        <v>2.5814503516844851E+30</v>
      </c>
      <c r="X574" s="75">
        <f t="shared" si="613"/>
        <v>1.5124717610519399E+33</v>
      </c>
      <c r="Y574" s="75">
        <f t="shared" si="614"/>
        <v>3.9350251833607135E+34</v>
      </c>
      <c r="Z574" s="75">
        <f t="shared" si="615"/>
        <v>7.8700503667214329E+35</v>
      </c>
      <c r="AA574" s="75">
        <f t="shared" si="616"/>
        <v>400861.8666666667</v>
      </c>
      <c r="AB574" s="106">
        <f t="shared" si="617"/>
        <v>26.017181177808322</v>
      </c>
      <c r="AC574" s="79">
        <f>AB574/(($C574/V$3))</f>
        <v>1.8533270174151111</v>
      </c>
      <c r="AD574" s="76">
        <f t="shared" si="618"/>
        <v>533</v>
      </c>
      <c r="AE574" s="76">
        <f t="shared" si="619"/>
        <v>10</v>
      </c>
      <c r="AF574" s="76">
        <v>1</v>
      </c>
      <c r="AG574" s="67">
        <f t="shared" si="620"/>
        <v>1.175</v>
      </c>
      <c r="AH574" s="75">
        <f>AH573*AF574</f>
        <v>1.7209669011229901E+29</v>
      </c>
      <c r="AI574" s="75">
        <f t="shared" si="621"/>
        <v>1.0777985460008008E+32</v>
      </c>
      <c r="AJ574" s="75">
        <f t="shared" si="622"/>
        <v>1.2296953698002209E+33</v>
      </c>
      <c r="AK574" s="75">
        <f t="shared" si="623"/>
        <v>7.8700503667214329E+35</v>
      </c>
      <c r="AL574" s="75">
        <f t="shared" si="624"/>
        <v>400861.8666666667</v>
      </c>
      <c r="AM574" s="106">
        <f t="shared" si="625"/>
        <v>11.409324816432878</v>
      </c>
      <c r="AN574" s="79">
        <f>AM574/(($C574/AG$3))</f>
        <v>0.9094950243764337</v>
      </c>
      <c r="AO574" s="76">
        <f t="shared" si="626"/>
        <v>503</v>
      </c>
      <c r="AP574" s="76">
        <f t="shared" si="627"/>
        <v>10</v>
      </c>
      <c r="AQ574" s="76">
        <v>1</v>
      </c>
      <c r="AR574" s="67">
        <f t="shared" si="628"/>
        <v>1.325</v>
      </c>
      <c r="AS574" s="75">
        <f>AS573*AQ574</f>
        <v>1.1473112674153268E+28</v>
      </c>
      <c r="AT574" s="75">
        <f t="shared" si="629"/>
        <v>7.6465427695062995E+30</v>
      </c>
      <c r="AU574" s="75">
        <f t="shared" si="630"/>
        <v>1.9213990153128423E+31</v>
      </c>
      <c r="AV574" s="75">
        <f t="shared" si="631"/>
        <v>7.8700503667214329E+35</v>
      </c>
      <c r="AW574" s="75">
        <f t="shared" si="632"/>
        <v>400861.8666666667</v>
      </c>
      <c r="AX574" s="106">
        <f t="shared" si="633"/>
        <v>2.5127682839559893</v>
      </c>
      <c r="AY574" s="79">
        <f>AX574/(($C574/AR$3))</f>
        <v>0.22587638916157976</v>
      </c>
      <c r="AZ574" s="76">
        <f t="shared" si="634"/>
        <v>466</v>
      </c>
      <c r="BA574" s="76">
        <f t="shared" si="635"/>
        <v>10</v>
      </c>
      <c r="BB574" s="76">
        <v>1</v>
      </c>
      <c r="BC574" s="67">
        <f t="shared" si="636"/>
        <v>1.51</v>
      </c>
      <c r="BD574" s="75">
        <f>BD573*BB574</f>
        <v>4.7804636142305282E+25</v>
      </c>
      <c r="BE574" s="75">
        <f t="shared" si="637"/>
        <v>3.3638210267894534E+28</v>
      </c>
      <c r="BF574" s="75">
        <f t="shared" si="638"/>
        <v>1.1376157493697002E+29</v>
      </c>
      <c r="BG574" s="75">
        <f t="shared" si="639"/>
        <v>7.8700503667214329E+35</v>
      </c>
      <c r="BH574" s="75">
        <f t="shared" si="640"/>
        <v>400861.8666666667</v>
      </c>
      <c r="BI574" s="106">
        <f t="shared" si="641"/>
        <v>3.3819152098453937</v>
      </c>
      <c r="BJ574" s="79">
        <f>BI574/(($C574/BC$3))</f>
        <v>0.34645128676163806</v>
      </c>
      <c r="BK574" s="76">
        <f t="shared" si="642"/>
        <v>416</v>
      </c>
      <c r="BL574" s="76">
        <f t="shared" si="643"/>
        <v>10</v>
      </c>
      <c r="BM574" s="76">
        <v>1</v>
      </c>
      <c r="BN574" s="67">
        <f t="shared" si="644"/>
        <v>1.76</v>
      </c>
      <c r="BO574" s="75">
        <f>BO573*BM574</f>
        <v>1.32790655950848E+22</v>
      </c>
      <c r="BP574" s="75">
        <f t="shared" si="645"/>
        <v>9.7224006660972864E+24</v>
      </c>
      <c r="BQ574" s="75">
        <f t="shared" si="646"/>
        <v>1.1109528802438442E+26</v>
      </c>
      <c r="BR574" s="75">
        <f t="shared" si="647"/>
        <v>7.8700503667214329E+35</v>
      </c>
      <c r="BS574" s="75">
        <f t="shared" si="648"/>
        <v>400861.8666666667</v>
      </c>
      <c r="BT574" s="106">
        <f t="shared" si="649"/>
        <v>11.426734182204784</v>
      </c>
      <c r="BU574" s="79">
        <f>BT574/(($C574/BN$3))</f>
        <v>1.3643861710095264</v>
      </c>
      <c r="BV574" s="76">
        <f t="shared" si="650"/>
        <v>361</v>
      </c>
      <c r="BW574" s="76">
        <f t="shared" si="651"/>
        <v>10</v>
      </c>
      <c r="BX574" s="76">
        <v>1</v>
      </c>
      <c r="BY574" s="67">
        <f t="shared" si="652"/>
        <v>2.0350000000000001</v>
      </c>
      <c r="BZ574" s="75">
        <f>BZ573*BX574</f>
        <v>5.532943997952E+19</v>
      </c>
      <c r="CA574" s="75">
        <f t="shared" si="653"/>
        <v>4.0646943139354676E+22</v>
      </c>
      <c r="CB574" s="75">
        <f t="shared" si="654"/>
        <v>5.4245746105656264E+22</v>
      </c>
      <c r="CC574" s="75">
        <f t="shared" si="655"/>
        <v>7.8700503667214329E+35</v>
      </c>
      <c r="CD574" s="75">
        <f t="shared" si="656"/>
        <v>400861.8666666667</v>
      </c>
      <c r="CE574" s="106">
        <f t="shared" si="657"/>
        <v>1.3345590569917944</v>
      </c>
      <c r="CF574" s="79">
        <f>CE574/(($C574/BY$3))</f>
        <v>0.18424882503244924</v>
      </c>
      <c r="CG574" s="76">
        <f t="shared" si="658"/>
        <v>311</v>
      </c>
      <c r="CH574" s="76">
        <f t="shared" si="659"/>
        <v>10</v>
      </c>
      <c r="CI574" s="76">
        <v>1</v>
      </c>
      <c r="CJ574" s="67">
        <f t="shared" si="660"/>
        <v>2.2850000000000001</v>
      </c>
      <c r="CK574" s="75">
        <f>CK573*CI574</f>
        <v>1.639390814208E+16</v>
      </c>
      <c r="CL574" s="75">
        <f t="shared" si="661"/>
        <v>1.1650084912547021E+19</v>
      </c>
      <c r="CM574" s="75">
        <f t="shared" si="662"/>
        <v>5.2974361431304774E+19</v>
      </c>
      <c r="CN574" s="75">
        <f t="shared" si="663"/>
        <v>7.8700503667214329E+35</v>
      </c>
      <c r="CO574" s="75">
        <f t="shared" si="664"/>
        <v>400861.8666666667</v>
      </c>
      <c r="CP574" s="106">
        <f t="shared" si="665"/>
        <v>4.5471223453703704</v>
      </c>
      <c r="CQ574" s="79">
        <f>CP574/(($C574/CJ$3))</f>
        <v>0.70489651012016941</v>
      </c>
      <c r="CR574" s="76">
        <f t="shared" si="666"/>
        <v>248</v>
      </c>
      <c r="CS574" s="76">
        <f t="shared" si="667"/>
        <v>10</v>
      </c>
      <c r="CT574" s="76">
        <v>1</v>
      </c>
      <c r="CU574" s="67">
        <f t="shared" si="668"/>
        <v>2.6</v>
      </c>
      <c r="CV574" s="75">
        <f>CV573*CT574</f>
        <v>5204415283200</v>
      </c>
      <c r="CW574" s="75">
        <f t="shared" si="669"/>
        <v>3355806974607360</v>
      </c>
      <c r="CX574" s="75">
        <f t="shared" si="670"/>
        <v>8532725705169538</v>
      </c>
      <c r="CY574" s="75">
        <f t="shared" si="671"/>
        <v>7.8700503667214329E+35</v>
      </c>
      <c r="CZ574" s="75">
        <f t="shared" si="672"/>
        <v>400861.8666666667</v>
      </c>
      <c r="DA574" s="106">
        <f t="shared" si="673"/>
        <v>2.5426747633981224</v>
      </c>
      <c r="DB574" s="79">
        <f>DA574/(($C574/CU$3))</f>
        <v>0.44850436803494692</v>
      </c>
    </row>
    <row r="575" spans="1:106">
      <c r="A575" s="67">
        <v>8192</v>
      </c>
      <c r="B575" s="67">
        <f t="shared" si="601"/>
        <v>18.966666666666665</v>
      </c>
      <c r="C575" s="88">
        <f t="shared" si="675"/>
        <v>14.74</v>
      </c>
      <c r="D575" s="92"/>
      <c r="E575" s="70">
        <f t="shared" si="677"/>
        <v>1.8080627819993449E+34</v>
      </c>
      <c r="F575" s="67">
        <f t="shared" si="678"/>
        <v>113.80000000000005</v>
      </c>
      <c r="G575" s="71">
        <v>569</v>
      </c>
      <c r="H575" s="76">
        <f t="shared" si="603"/>
        <v>569</v>
      </c>
      <c r="I575" s="76">
        <f t="shared" si="604"/>
        <v>10</v>
      </c>
      <c r="J575" s="76">
        <v>1</v>
      </c>
      <c r="K575" s="67">
        <f t="shared" si="605"/>
        <v>1</v>
      </c>
      <c r="L575" s="75">
        <f>L574*J575</f>
        <v>4.1303205626951762E+31</v>
      </c>
      <c r="M575" s="75">
        <f t="shared" si="606"/>
        <v>2.3501524001735551E+34</v>
      </c>
      <c r="N575" s="75">
        <f t="shared" si="607"/>
        <v>1.808062781999345E+35</v>
      </c>
      <c r="O575" s="75">
        <f t="shared" si="608"/>
        <v>9.0403139099967251E+35</v>
      </c>
      <c r="P575" s="75">
        <f t="shared" si="609"/>
        <v>401134.93333333335</v>
      </c>
      <c r="Q575" s="106">
        <f t="shared" si="676"/>
        <v>7.6933852539342658</v>
      </c>
      <c r="R575" s="79">
        <f>Q575/(($C575/K$3))</f>
        <v>0.52193929809594741</v>
      </c>
      <c r="S575" s="76">
        <f t="shared" si="610"/>
        <v>559</v>
      </c>
      <c r="T575" s="76">
        <f t="shared" si="611"/>
        <v>10</v>
      </c>
      <c r="U575" s="76">
        <v>1</v>
      </c>
      <c r="V575" s="67">
        <f t="shared" si="612"/>
        <v>1.05</v>
      </c>
      <c r="W575" s="75">
        <f>W574*U575</f>
        <v>2.5814503516844851E+30</v>
      </c>
      <c r="X575" s="75">
        <f t="shared" si="613"/>
        <v>1.5151822839212087E+33</v>
      </c>
      <c r="Y575" s="75">
        <f t="shared" si="614"/>
        <v>4.5201569549983578E+34</v>
      </c>
      <c r="Z575" s="75">
        <f t="shared" si="615"/>
        <v>9.0403139099967251E+35</v>
      </c>
      <c r="AA575" s="75">
        <f t="shared" si="616"/>
        <v>401134.93333333335</v>
      </c>
      <c r="AB575" s="106">
        <f t="shared" si="617"/>
        <v>29.832430084256526</v>
      </c>
      <c r="AC575" s="79">
        <f>AB575/(($C575/V$3))</f>
        <v>2.1251052638038908</v>
      </c>
      <c r="AD575" s="76">
        <f t="shared" si="618"/>
        <v>534</v>
      </c>
      <c r="AE575" s="76">
        <f t="shared" si="619"/>
        <v>10</v>
      </c>
      <c r="AF575" s="76">
        <v>1</v>
      </c>
      <c r="AG575" s="67">
        <f t="shared" si="620"/>
        <v>1.175</v>
      </c>
      <c r="AH575" s="75">
        <f>AH574*AF575</f>
        <v>1.7209669011229901E+29</v>
      </c>
      <c r="AI575" s="75">
        <f t="shared" si="621"/>
        <v>1.0798206821096202E+32</v>
      </c>
      <c r="AJ575" s="75">
        <f t="shared" si="622"/>
        <v>1.4125490484369845E+33</v>
      </c>
      <c r="AK575" s="75">
        <f t="shared" si="623"/>
        <v>9.0403139099967251E+35</v>
      </c>
      <c r="AL575" s="75">
        <f t="shared" si="624"/>
        <v>401134.93333333335</v>
      </c>
      <c r="AM575" s="106">
        <f t="shared" si="625"/>
        <v>13.081329815588647</v>
      </c>
      <c r="AN575" s="79">
        <f>AM575/(($C575/AG$3))</f>
        <v>1.0427790049739933</v>
      </c>
      <c r="AO575" s="76">
        <f t="shared" si="626"/>
        <v>504</v>
      </c>
      <c r="AP575" s="76">
        <f t="shared" si="627"/>
        <v>10</v>
      </c>
      <c r="AQ575" s="76">
        <v>1</v>
      </c>
      <c r="AR575" s="67">
        <f t="shared" si="628"/>
        <v>1.325</v>
      </c>
      <c r="AS575" s="75">
        <f>AS574*AQ575</f>
        <v>1.1473112674153268E+28</v>
      </c>
      <c r="AT575" s="75">
        <f t="shared" si="629"/>
        <v>7.6617446437995531E+30</v>
      </c>
      <c r="AU575" s="75">
        <f t="shared" si="630"/>
        <v>2.2071078881827847E+31</v>
      </c>
      <c r="AV575" s="75">
        <f t="shared" si="631"/>
        <v>9.0403139099967251E+35</v>
      </c>
      <c r="AW575" s="75">
        <f t="shared" si="632"/>
        <v>401134.93333333335</v>
      </c>
      <c r="AX575" s="106">
        <f t="shared" si="633"/>
        <v>2.8806857847565288</v>
      </c>
      <c r="AY575" s="79">
        <f>AX575/(($C575/AR$3))</f>
        <v>0.25894902746284942</v>
      </c>
      <c r="AZ575" s="76">
        <f t="shared" si="634"/>
        <v>467</v>
      </c>
      <c r="BA575" s="76">
        <f t="shared" si="635"/>
        <v>10</v>
      </c>
      <c r="BB575" s="76">
        <v>1</v>
      </c>
      <c r="BC575" s="67">
        <f t="shared" si="636"/>
        <v>1.51</v>
      </c>
      <c r="BD575" s="75">
        <f>BD574*BB575</f>
        <v>4.7804636142305282E+25</v>
      </c>
      <c r="BE575" s="75">
        <f t="shared" si="637"/>
        <v>3.3710395268469413E+28</v>
      </c>
      <c r="BF575" s="75">
        <f t="shared" si="638"/>
        <v>1.306777339919694E+29</v>
      </c>
      <c r="BG575" s="75">
        <f t="shared" si="639"/>
        <v>9.0403139099967251E+35</v>
      </c>
      <c r="BH575" s="75">
        <f t="shared" si="640"/>
        <v>401134.93333333335</v>
      </c>
      <c r="BI575" s="106">
        <f t="shared" si="641"/>
        <v>3.8764818078000154</v>
      </c>
      <c r="BJ575" s="79">
        <f>BI575/(($C575/BC$3))</f>
        <v>0.39711584326852262</v>
      </c>
      <c r="BK575" s="76">
        <f t="shared" si="642"/>
        <v>417</v>
      </c>
      <c r="BL575" s="76">
        <f t="shared" si="643"/>
        <v>10</v>
      </c>
      <c r="BM575" s="76">
        <v>1</v>
      </c>
      <c r="BN575" s="67">
        <f t="shared" si="644"/>
        <v>1.76</v>
      </c>
      <c r="BO575" s="75">
        <f>BO574*BM575</f>
        <v>1.32790655950848E+22</v>
      </c>
      <c r="BP575" s="75">
        <f t="shared" si="645"/>
        <v>9.7457718215446358E+24</v>
      </c>
      <c r="BQ575" s="75">
        <f t="shared" si="646"/>
        <v>1.2761497460153224E+26</v>
      </c>
      <c r="BR575" s="75">
        <f t="shared" si="647"/>
        <v>9.0403139099967251E+35</v>
      </c>
      <c r="BS575" s="75">
        <f t="shared" si="648"/>
        <v>401134.93333333335</v>
      </c>
      <c r="BT575" s="106">
        <f t="shared" si="649"/>
        <v>13.094393849794256</v>
      </c>
      <c r="BU575" s="79">
        <f>BT575/(($C575/BN$3))</f>
        <v>1.5635097134082694</v>
      </c>
      <c r="BV575" s="76">
        <f t="shared" si="650"/>
        <v>362</v>
      </c>
      <c r="BW575" s="76">
        <f t="shared" si="651"/>
        <v>10</v>
      </c>
      <c r="BX575" s="76">
        <v>1</v>
      </c>
      <c r="BY575" s="67">
        <f t="shared" si="652"/>
        <v>2.0350000000000001</v>
      </c>
      <c r="BZ575" s="75">
        <f>BZ574*BX575</f>
        <v>5.532943997952E+19</v>
      </c>
      <c r="CA575" s="75">
        <f t="shared" si="653"/>
        <v>4.0759538549712996E+22</v>
      </c>
      <c r="CB575" s="75">
        <f t="shared" si="654"/>
        <v>6.231199931715417E+22</v>
      </c>
      <c r="CC575" s="75">
        <f t="shared" si="655"/>
        <v>9.0403139099967251E+35</v>
      </c>
      <c r="CD575" s="75">
        <f t="shared" si="656"/>
        <v>401134.93333333335</v>
      </c>
      <c r="CE575" s="106">
        <f t="shared" si="657"/>
        <v>1.5287709707791315</v>
      </c>
      <c r="CF575" s="79">
        <f>CE575/(($C575/BY$3))</f>
        <v>0.21106166387622338</v>
      </c>
      <c r="CG575" s="76">
        <f t="shared" si="658"/>
        <v>312</v>
      </c>
      <c r="CH575" s="76">
        <f t="shared" si="659"/>
        <v>10</v>
      </c>
      <c r="CI575" s="76">
        <v>1</v>
      </c>
      <c r="CJ575" s="67">
        <f t="shared" si="660"/>
        <v>2.2850000000000001</v>
      </c>
      <c r="CK575" s="75">
        <f>CK574*CI575</f>
        <v>1.639390814208E+16</v>
      </c>
      <c r="CL575" s="75">
        <f t="shared" si="661"/>
        <v>1.1687544992651674E+19</v>
      </c>
      <c r="CM575" s="75">
        <f t="shared" si="662"/>
        <v>6.0851561833158164E+19</v>
      </c>
      <c r="CN575" s="75">
        <f t="shared" si="663"/>
        <v>9.0403139099967251E+35</v>
      </c>
      <c r="CO575" s="75">
        <f t="shared" si="664"/>
        <v>401134.93333333335</v>
      </c>
      <c r="CP575" s="106">
        <f t="shared" si="665"/>
        <v>5.2065307018212508</v>
      </c>
      <c r="CQ575" s="79">
        <f>CP575/(($C575/CJ$3))</f>
        <v>0.80711822616428486</v>
      </c>
      <c r="CR575" s="76">
        <f t="shared" si="666"/>
        <v>249</v>
      </c>
      <c r="CS575" s="76">
        <f t="shared" si="667"/>
        <v>10</v>
      </c>
      <c r="CT575" s="76">
        <v>1</v>
      </c>
      <c r="CU575" s="67">
        <f t="shared" si="668"/>
        <v>2.6</v>
      </c>
      <c r="CV575" s="75">
        <f>CV574*CT575</f>
        <v>5204415283200</v>
      </c>
      <c r="CW575" s="75">
        <f t="shared" si="669"/>
        <v>3369338454343680</v>
      </c>
      <c r="CX575" s="75">
        <f t="shared" si="670"/>
        <v>9801527981169166</v>
      </c>
      <c r="CY575" s="75">
        <f t="shared" si="671"/>
        <v>9.0403139099967251E+35</v>
      </c>
      <c r="CZ575" s="75">
        <f t="shared" si="672"/>
        <v>401134.93333333335</v>
      </c>
      <c r="DA575" s="106">
        <f t="shared" si="673"/>
        <v>2.9090363327950159</v>
      </c>
      <c r="DB575" s="79">
        <f>DA575/(($C575/CU$3))</f>
        <v>0.51312716860699059</v>
      </c>
    </row>
    <row r="576" spans="1:106">
      <c r="A576" s="67">
        <v>8192</v>
      </c>
      <c r="B576" s="67">
        <f t="shared" si="601"/>
        <v>19</v>
      </c>
      <c r="C576" s="88">
        <f t="shared" si="675"/>
        <v>14.74</v>
      </c>
      <c r="D576" s="92"/>
      <c r="E576" s="70">
        <f t="shared" si="677"/>
        <v>2.0769187434140099E+34</v>
      </c>
      <c r="F576" s="67">
        <f t="shared" si="678"/>
        <v>114.00000000000007</v>
      </c>
      <c r="G576" s="71">
        <v>570</v>
      </c>
      <c r="H576" s="76">
        <f t="shared" si="603"/>
        <v>570</v>
      </c>
      <c r="I576" s="76">
        <f t="shared" si="604"/>
        <v>10</v>
      </c>
      <c r="J576" s="76">
        <v>1</v>
      </c>
      <c r="K576" s="67">
        <f t="shared" si="605"/>
        <v>1</v>
      </c>
      <c r="L576" s="75">
        <f>L575*J576</f>
        <v>4.1303205626951762E+31</v>
      </c>
      <c r="M576" s="75">
        <f t="shared" si="606"/>
        <v>2.3542827207362506E+34</v>
      </c>
      <c r="N576" s="75">
        <f t="shared" si="607"/>
        <v>2.07691874341401E+35</v>
      </c>
      <c r="O576" s="75">
        <f t="shared" si="608"/>
        <v>1.0384593717070051E+36</v>
      </c>
      <c r="P576" s="75">
        <f t="shared" si="609"/>
        <v>401408</v>
      </c>
      <c r="Q576" s="106">
        <f t="shared" si="676"/>
        <v>8.8218748118938706</v>
      </c>
      <c r="R576" s="79">
        <f>Q576/(($C576/K$3))</f>
        <v>0.59849896959931281</v>
      </c>
      <c r="S576" s="76">
        <f t="shared" si="610"/>
        <v>560</v>
      </c>
      <c r="T576" s="76">
        <f t="shared" si="611"/>
        <v>10</v>
      </c>
      <c r="U576" s="76">
        <v>16</v>
      </c>
      <c r="V576" s="67">
        <f t="shared" si="612"/>
        <v>1.05</v>
      </c>
      <c r="W576" s="75">
        <f>W575*U576</f>
        <v>4.1303205626951762E+31</v>
      </c>
      <c r="X576" s="75">
        <f t="shared" si="613"/>
        <v>2.4286284908647634E+34</v>
      </c>
      <c r="Y576" s="75">
        <f t="shared" si="614"/>
        <v>5.1922968585350213E+34</v>
      </c>
      <c r="Z576" s="75">
        <f t="shared" si="615"/>
        <v>1.0384593717070051E+36</v>
      </c>
      <c r="AA576" s="75">
        <f t="shared" si="616"/>
        <v>401408</v>
      </c>
      <c r="AB576" s="106">
        <f t="shared" si="617"/>
        <v>2.137954354923258</v>
      </c>
      <c r="AC576" s="79">
        <f>AB576/(($C576/V$3))</f>
        <v>0.15229661279982504</v>
      </c>
      <c r="AD576" s="76">
        <f t="shared" si="618"/>
        <v>535</v>
      </c>
      <c r="AE576" s="76">
        <f t="shared" si="619"/>
        <v>10</v>
      </c>
      <c r="AF576" s="76">
        <v>1</v>
      </c>
      <c r="AG576" s="67">
        <f t="shared" si="620"/>
        <v>1.175</v>
      </c>
      <c r="AH576" s="75">
        <f>AH575*AF576</f>
        <v>1.7209669011229901E+29</v>
      </c>
      <c r="AI576" s="75">
        <f t="shared" si="621"/>
        <v>1.0818428182184398E+32</v>
      </c>
      <c r="AJ576" s="75">
        <f t="shared" si="622"/>
        <v>1.6225927682921916E+33</v>
      </c>
      <c r="AK576" s="75">
        <f t="shared" si="623"/>
        <v>1.0384593717070051E+36</v>
      </c>
      <c r="AL576" s="75">
        <f t="shared" si="624"/>
        <v>401408</v>
      </c>
      <c r="AM576" s="106">
        <f t="shared" si="625"/>
        <v>14.998415120638779</v>
      </c>
      <c r="AN576" s="79">
        <f>AM576/(($C576/AG$3))</f>
        <v>1.1955995771201198</v>
      </c>
      <c r="AO576" s="76">
        <f t="shared" si="626"/>
        <v>505</v>
      </c>
      <c r="AP576" s="76">
        <f t="shared" si="627"/>
        <v>10</v>
      </c>
      <c r="AQ576" s="76">
        <v>1</v>
      </c>
      <c r="AR576" s="67">
        <f t="shared" si="628"/>
        <v>1.325</v>
      </c>
      <c r="AS576" s="75">
        <f>AS575*AQ576</f>
        <v>1.1473112674153268E+28</v>
      </c>
      <c r="AT576" s="75">
        <f t="shared" si="629"/>
        <v>7.6769465180928057E+30</v>
      </c>
      <c r="AU576" s="75">
        <f t="shared" si="630"/>
        <v>2.5353012004565448E+31</v>
      </c>
      <c r="AV576" s="75">
        <f t="shared" si="631"/>
        <v>1.0384593717070051E+36</v>
      </c>
      <c r="AW576" s="75">
        <f t="shared" si="632"/>
        <v>401408</v>
      </c>
      <c r="AX576" s="106">
        <f t="shared" si="633"/>
        <v>3.302486469693934</v>
      </c>
      <c r="AY576" s="79">
        <f>AX576/(($C576/AR$3))</f>
        <v>0.29686530341549949</v>
      </c>
      <c r="AZ576" s="76">
        <f t="shared" si="634"/>
        <v>468</v>
      </c>
      <c r="BA576" s="76">
        <f t="shared" si="635"/>
        <v>10</v>
      </c>
      <c r="BB576" s="76">
        <v>1</v>
      </c>
      <c r="BC576" s="67">
        <f t="shared" si="636"/>
        <v>1.51</v>
      </c>
      <c r="BD576" s="75">
        <f>BD575*BB576</f>
        <v>4.7804636142305282E+25</v>
      </c>
      <c r="BE576" s="75">
        <f t="shared" si="637"/>
        <v>3.3782580269044296E+28</v>
      </c>
      <c r="BF576" s="75">
        <f t="shared" si="638"/>
        <v>1.501092980713154E+29</v>
      </c>
      <c r="BG576" s="75">
        <f t="shared" si="639"/>
        <v>1.0384593717070051E+36</v>
      </c>
      <c r="BH576" s="75">
        <f t="shared" si="640"/>
        <v>401408</v>
      </c>
      <c r="BI576" s="106">
        <f t="shared" si="641"/>
        <v>4.443393514522743</v>
      </c>
      <c r="BJ576" s="79">
        <f>BI576/(($C576/BC$3))</f>
        <v>0.4551916015555863</v>
      </c>
      <c r="BK576" s="76">
        <f t="shared" si="642"/>
        <v>418</v>
      </c>
      <c r="BL576" s="76">
        <f t="shared" si="643"/>
        <v>10</v>
      </c>
      <c r="BM576" s="76">
        <v>1</v>
      </c>
      <c r="BN576" s="67">
        <f t="shared" si="644"/>
        <v>1.76</v>
      </c>
      <c r="BO576" s="75">
        <f>BO575*BM576</f>
        <v>1.32790655950848E+22</v>
      </c>
      <c r="BP576" s="75">
        <f t="shared" si="645"/>
        <v>9.7691429769919851E+24</v>
      </c>
      <c r="BQ576" s="75">
        <f t="shared" si="646"/>
        <v>1.4659111139776846E+26</v>
      </c>
      <c r="BR576" s="75">
        <f t="shared" si="647"/>
        <v>1.0384593717070051E+36</v>
      </c>
      <c r="BS576" s="75">
        <f t="shared" si="648"/>
        <v>401408</v>
      </c>
      <c r="BT576" s="106">
        <f t="shared" si="649"/>
        <v>15.005524204427736</v>
      </c>
      <c r="BU576" s="79">
        <f>BT576/(($C576/BN$3))</f>
        <v>1.7917043826182373</v>
      </c>
      <c r="BV576" s="76">
        <f t="shared" si="650"/>
        <v>363</v>
      </c>
      <c r="BW576" s="76">
        <f t="shared" si="651"/>
        <v>10</v>
      </c>
      <c r="BX576" s="76">
        <v>1</v>
      </c>
      <c r="BY576" s="67">
        <f t="shared" si="652"/>
        <v>2.0350000000000001</v>
      </c>
      <c r="BZ576" s="75">
        <f>BZ575*BX576</f>
        <v>5.532943997952E+19</v>
      </c>
      <c r="CA576" s="75">
        <f t="shared" si="653"/>
        <v>4.0872133960071324E+22</v>
      </c>
      <c r="CB576" s="75">
        <f t="shared" si="654"/>
        <v>7.1577691112191365E+22</v>
      </c>
      <c r="CC576" s="75">
        <f t="shared" si="655"/>
        <v>1.0384593717070051E+36</v>
      </c>
      <c r="CD576" s="75">
        <f t="shared" si="656"/>
        <v>401408</v>
      </c>
      <c r="CE576" s="106">
        <f t="shared" si="657"/>
        <v>1.7512589673472105</v>
      </c>
      <c r="CF576" s="79">
        <f>CE576/(($C576/BY$3))</f>
        <v>0.24177829026808503</v>
      </c>
      <c r="CG576" s="76">
        <f t="shared" si="658"/>
        <v>313</v>
      </c>
      <c r="CH576" s="76">
        <f t="shared" si="659"/>
        <v>10</v>
      </c>
      <c r="CI576" s="76">
        <v>1</v>
      </c>
      <c r="CJ576" s="67">
        <f t="shared" si="660"/>
        <v>2.2850000000000001</v>
      </c>
      <c r="CK576" s="75">
        <f>CK575*CI576</f>
        <v>1.639390814208E+16</v>
      </c>
      <c r="CL576" s="75">
        <f t="shared" si="661"/>
        <v>1.1725005072756326E+19</v>
      </c>
      <c r="CM576" s="75">
        <f t="shared" si="662"/>
        <v>6.9900088976749158E+19</v>
      </c>
      <c r="CN576" s="75">
        <f t="shared" si="663"/>
        <v>1.0384593717070051E+36</v>
      </c>
      <c r="CO576" s="75">
        <f t="shared" si="664"/>
        <v>401408</v>
      </c>
      <c r="CP576" s="106">
        <f t="shared" si="665"/>
        <v>5.9616254784542262</v>
      </c>
      <c r="CQ576" s="79">
        <f>CP576/(($C576/CJ$3))</f>
        <v>0.92417328482143202</v>
      </c>
      <c r="CR576" s="76">
        <f t="shared" si="666"/>
        <v>250</v>
      </c>
      <c r="CS576" s="76">
        <f t="shared" si="667"/>
        <v>10</v>
      </c>
      <c r="CT576" s="76">
        <v>1</v>
      </c>
      <c r="CU576" s="67">
        <f t="shared" si="668"/>
        <v>2.6</v>
      </c>
      <c r="CV576" s="75">
        <f>CV575*CT576</f>
        <v>5204415283200</v>
      </c>
      <c r="CW576" s="75">
        <f t="shared" si="669"/>
        <v>3382869934080000</v>
      </c>
      <c r="CX576" s="75">
        <f t="shared" si="670"/>
        <v>1.1258999068426428E+16</v>
      </c>
      <c r="CY576" s="75">
        <f t="shared" si="671"/>
        <v>1.0384593717070051E+36</v>
      </c>
      <c r="CZ576" s="75">
        <f t="shared" si="672"/>
        <v>401408</v>
      </c>
      <c r="DA576" s="106">
        <f t="shared" si="673"/>
        <v>3.3282388291078084</v>
      </c>
      <c r="DB576" s="79">
        <f>DA576/(($C576/CU$3))</f>
        <v>0.58707062114520359</v>
      </c>
    </row>
    <row r="577" spans="1:106">
      <c r="A577" s="67">
        <v>8192</v>
      </c>
      <c r="B577" s="67">
        <f t="shared" si="601"/>
        <v>19.033333333333335</v>
      </c>
      <c r="C577" s="88">
        <f t="shared" si="675"/>
        <v>14.74</v>
      </c>
      <c r="D577" s="92"/>
      <c r="E577" s="70">
        <f t="shared" si="677"/>
        <v>2.3857531440221822E+34</v>
      </c>
      <c r="F577" s="67">
        <f t="shared" si="678"/>
        <v>114.20000000000006</v>
      </c>
      <c r="G577" s="71">
        <v>571</v>
      </c>
      <c r="H577" s="76">
        <f t="shared" si="603"/>
        <v>571</v>
      </c>
      <c r="I577" s="76">
        <f t="shared" si="604"/>
        <v>10</v>
      </c>
      <c r="J577" s="76">
        <v>1</v>
      </c>
      <c r="K577" s="67">
        <f t="shared" si="605"/>
        <v>1</v>
      </c>
      <c r="L577" s="75">
        <f>L576*J577</f>
        <v>4.1303205626951762E+31</v>
      </c>
      <c r="M577" s="75">
        <f t="shared" si="606"/>
        <v>2.3584130412989456E+34</v>
      </c>
      <c r="N577" s="75">
        <f t="shared" si="607"/>
        <v>2.3857531440221821E+35</v>
      </c>
      <c r="O577" s="75">
        <f t="shared" si="608"/>
        <v>1.1928765720110911E+36</v>
      </c>
      <c r="P577" s="75">
        <f t="shared" si="609"/>
        <v>401681.06666666665</v>
      </c>
      <c r="Q577" s="106">
        <f t="shared" si="676"/>
        <v>10.115925846085799</v>
      </c>
      <c r="R577" s="79">
        <f>Q577/(($C577/K$3))</f>
        <v>0.68629076296375846</v>
      </c>
      <c r="S577" s="76">
        <f t="shared" si="610"/>
        <v>561</v>
      </c>
      <c r="T577" s="76">
        <f t="shared" si="611"/>
        <v>10</v>
      </c>
      <c r="U577" s="76">
        <v>1</v>
      </c>
      <c r="V577" s="67">
        <f t="shared" si="612"/>
        <v>1.05</v>
      </c>
      <c r="W577" s="75">
        <f>W576*U577</f>
        <v>4.1303205626951762E+31</v>
      </c>
      <c r="X577" s="75">
        <f t="shared" si="613"/>
        <v>2.4329653274555938E+34</v>
      </c>
      <c r="Y577" s="75">
        <f t="shared" si="614"/>
        <v>5.9643828600554525E+34</v>
      </c>
      <c r="Z577" s="75">
        <f t="shared" si="615"/>
        <v>1.1928765720110911E+36</v>
      </c>
      <c r="AA577" s="75">
        <f t="shared" si="616"/>
        <v>401681.06666666665</v>
      </c>
      <c r="AB577" s="106">
        <f t="shared" si="617"/>
        <v>2.4514869952105034</v>
      </c>
      <c r="AC577" s="79">
        <f>AB577/(($C577/V$3))</f>
        <v>0.1746310274742896</v>
      </c>
      <c r="AD577" s="76">
        <f t="shared" si="618"/>
        <v>536</v>
      </c>
      <c r="AE577" s="76">
        <f t="shared" si="619"/>
        <v>10</v>
      </c>
      <c r="AF577" s="76">
        <v>1</v>
      </c>
      <c r="AG577" s="67">
        <f t="shared" si="620"/>
        <v>1.175</v>
      </c>
      <c r="AH577" s="75">
        <f>AH576*AF577</f>
        <v>1.7209669011229901E+29</v>
      </c>
      <c r="AI577" s="75">
        <f t="shared" si="621"/>
        <v>1.0838649543272593E+32</v>
      </c>
      <c r="AJ577" s="75">
        <f t="shared" si="622"/>
        <v>1.8638696437673255E+33</v>
      </c>
      <c r="AK577" s="75">
        <f t="shared" si="623"/>
        <v>1.1928765720110911E+36</v>
      </c>
      <c r="AL577" s="75">
        <f t="shared" si="624"/>
        <v>401681.06666666665</v>
      </c>
      <c r="AM577" s="106">
        <f t="shared" si="625"/>
        <v>17.196511763997432</v>
      </c>
      <c r="AN577" s="79">
        <f>AM577/(($C577/AG$3))</f>
        <v>1.3708209852575972</v>
      </c>
      <c r="AO577" s="76">
        <f t="shared" si="626"/>
        <v>506</v>
      </c>
      <c r="AP577" s="76">
        <f t="shared" si="627"/>
        <v>10</v>
      </c>
      <c r="AQ577" s="76">
        <v>1</v>
      </c>
      <c r="AR577" s="67">
        <f t="shared" si="628"/>
        <v>1.325</v>
      </c>
      <c r="AS577" s="75">
        <f>AS576*AQ577</f>
        <v>1.1473112674153268E+28</v>
      </c>
      <c r="AT577" s="75">
        <f t="shared" si="629"/>
        <v>7.6921483923860582E+30</v>
      </c>
      <c r="AU577" s="75">
        <f t="shared" si="630"/>
        <v>2.9122963183864406E+31</v>
      </c>
      <c r="AV577" s="75">
        <f t="shared" si="631"/>
        <v>1.1928765720110911E+36</v>
      </c>
      <c r="AW577" s="75">
        <f t="shared" si="632"/>
        <v>401681.06666666665</v>
      </c>
      <c r="AX577" s="106">
        <f t="shared" si="633"/>
        <v>3.7860636194552972</v>
      </c>
      <c r="AY577" s="79">
        <f>AX577/(($C577/AR$3))</f>
        <v>0.3403347554802082</v>
      </c>
      <c r="AZ577" s="76">
        <f t="shared" si="634"/>
        <v>469</v>
      </c>
      <c r="BA577" s="76">
        <f t="shared" si="635"/>
        <v>10</v>
      </c>
      <c r="BB577" s="76">
        <v>1</v>
      </c>
      <c r="BC577" s="67">
        <f t="shared" si="636"/>
        <v>1.51</v>
      </c>
      <c r="BD577" s="75">
        <f>BD576*BB577</f>
        <v>4.7804636142305282E+25</v>
      </c>
      <c r="BE577" s="75">
        <f t="shared" si="637"/>
        <v>3.3854765269619175E+28</v>
      </c>
      <c r="BF577" s="75">
        <f t="shared" si="638"/>
        <v>1.724303037642796E+29</v>
      </c>
      <c r="BG577" s="75">
        <f t="shared" si="639"/>
        <v>1.1928765720110911E+36</v>
      </c>
      <c r="BH577" s="75">
        <f t="shared" si="640"/>
        <v>401681.06666666665</v>
      </c>
      <c r="BI577" s="106">
        <f t="shared" si="641"/>
        <v>5.0932358381765628</v>
      </c>
      <c r="BJ577" s="79">
        <f>BI577/(($C577/BC$3))</f>
        <v>0.52176296578335213</v>
      </c>
      <c r="BK577" s="76">
        <f t="shared" si="642"/>
        <v>419</v>
      </c>
      <c r="BL577" s="76">
        <f t="shared" si="643"/>
        <v>10</v>
      </c>
      <c r="BM577" s="76">
        <v>1</v>
      </c>
      <c r="BN577" s="67">
        <f t="shared" si="644"/>
        <v>1.76</v>
      </c>
      <c r="BO577" s="75">
        <f>BO576*BM577</f>
        <v>1.32790655950848E+22</v>
      </c>
      <c r="BP577" s="75">
        <f t="shared" si="645"/>
        <v>9.7925141324393367E+24</v>
      </c>
      <c r="BQ577" s="75">
        <f t="shared" si="646"/>
        <v>1.6838896851980378E+26</v>
      </c>
      <c r="BR577" s="75">
        <f t="shared" si="647"/>
        <v>1.1928765720110911E+36</v>
      </c>
      <c r="BS577" s="75">
        <f t="shared" si="648"/>
        <v>401681.06666666665</v>
      </c>
      <c r="BT577" s="106">
        <f t="shared" si="649"/>
        <v>17.195682971953772</v>
      </c>
      <c r="BU577" s="79">
        <f>BT577/(($C577/BN$3))</f>
        <v>2.0532158772482116</v>
      </c>
      <c r="BV577" s="76">
        <f t="shared" si="650"/>
        <v>364</v>
      </c>
      <c r="BW577" s="76">
        <f t="shared" si="651"/>
        <v>10</v>
      </c>
      <c r="BX577" s="76">
        <v>1</v>
      </c>
      <c r="BY577" s="67">
        <f t="shared" si="652"/>
        <v>2.0350000000000001</v>
      </c>
      <c r="BZ577" s="75">
        <f>BZ576*BX577</f>
        <v>5.532943997952E+19</v>
      </c>
      <c r="CA577" s="75">
        <f t="shared" si="653"/>
        <v>4.0984729370429644E+22</v>
      </c>
      <c r="CB577" s="75">
        <f t="shared" si="654"/>
        <v>8.2221176035060119E+22</v>
      </c>
      <c r="CC577" s="75">
        <f t="shared" si="655"/>
        <v>1.1928765720110911E+36</v>
      </c>
      <c r="CD577" s="75">
        <f t="shared" si="656"/>
        <v>401681.06666666665</v>
      </c>
      <c r="CE577" s="106">
        <f t="shared" si="657"/>
        <v>2.006141733715642</v>
      </c>
      <c r="CF577" s="79">
        <f>CE577/(($C577/BY$3))</f>
        <v>0.27696732890850284</v>
      </c>
      <c r="CG577" s="76">
        <f t="shared" si="658"/>
        <v>314</v>
      </c>
      <c r="CH577" s="76">
        <f t="shared" si="659"/>
        <v>10</v>
      </c>
      <c r="CI577" s="76">
        <v>1</v>
      </c>
      <c r="CJ577" s="67">
        <f t="shared" si="660"/>
        <v>2.2850000000000001</v>
      </c>
      <c r="CK577" s="75">
        <f>CK576*CI577</f>
        <v>1.639390814208E+16</v>
      </c>
      <c r="CL577" s="75">
        <f t="shared" si="661"/>
        <v>1.1762465152860979E+19</v>
      </c>
      <c r="CM577" s="75">
        <f t="shared" si="662"/>
        <v>8.0294117221738119E+19</v>
      </c>
      <c r="CN577" s="75">
        <f t="shared" si="663"/>
        <v>1.1928765720110911E+36</v>
      </c>
      <c r="CO577" s="75">
        <f t="shared" si="664"/>
        <v>401681.06666666665</v>
      </c>
      <c r="CP577" s="106">
        <f t="shared" si="665"/>
        <v>6.8263001146667133</v>
      </c>
      <c r="CQ577" s="79">
        <f>CP577/(($C577/CJ$3))</f>
        <v>1.0582154519683475</v>
      </c>
      <c r="CR577" s="76">
        <f t="shared" si="666"/>
        <v>251</v>
      </c>
      <c r="CS577" s="76">
        <f t="shared" si="667"/>
        <v>10</v>
      </c>
      <c r="CT577" s="76">
        <v>1</v>
      </c>
      <c r="CU577" s="67">
        <f t="shared" si="668"/>
        <v>2.6</v>
      </c>
      <c r="CV577" s="75">
        <f>CV576*CT577</f>
        <v>5204415283200</v>
      </c>
      <c r="CW577" s="75">
        <f t="shared" si="669"/>
        <v>3396401413816320</v>
      </c>
      <c r="CX577" s="75">
        <f t="shared" si="670"/>
        <v>1.2933193708814588E+16</v>
      </c>
      <c r="CY577" s="75">
        <f t="shared" si="671"/>
        <v>1.1928765720110911E+36</v>
      </c>
      <c r="CZ577" s="75">
        <f t="shared" si="672"/>
        <v>401681.06666666665</v>
      </c>
      <c r="DA577" s="106">
        <f t="shared" si="673"/>
        <v>3.8079108247344595</v>
      </c>
      <c r="DB577" s="79">
        <f>DA577/(($C577/CU$3))</f>
        <v>0.67168033543484362</v>
      </c>
    </row>
    <row r="578" spans="1:106">
      <c r="A578" s="67">
        <v>8192</v>
      </c>
      <c r="B578" s="67">
        <f t="shared" si="601"/>
        <v>19.066666666666666</v>
      </c>
      <c r="C578" s="88">
        <f t="shared" si="675"/>
        <v>14.74</v>
      </c>
      <c r="D578" s="92"/>
      <c r="E578" s="70">
        <f t="shared" si="677"/>
        <v>2.7405107119672856E+34</v>
      </c>
      <c r="F578" s="67">
        <f t="shared" si="678"/>
        <v>114.40000000000005</v>
      </c>
      <c r="G578" s="71">
        <v>572</v>
      </c>
      <c r="H578" s="76">
        <f t="shared" si="603"/>
        <v>572</v>
      </c>
      <c r="I578" s="76">
        <f t="shared" si="604"/>
        <v>10</v>
      </c>
      <c r="J578" s="76">
        <v>1</v>
      </c>
      <c r="K578" s="67">
        <f t="shared" si="605"/>
        <v>1</v>
      </c>
      <c r="L578" s="75">
        <f>L577*J578</f>
        <v>4.1303205626951762E+31</v>
      </c>
      <c r="M578" s="75">
        <f t="shared" si="606"/>
        <v>2.3625433618616406E+34</v>
      </c>
      <c r="N578" s="75">
        <f t="shared" si="607"/>
        <v>2.7405107119672857E+35</v>
      </c>
      <c r="O578" s="75">
        <f t="shared" si="608"/>
        <v>1.3702553559836429E+36</v>
      </c>
      <c r="P578" s="75">
        <f t="shared" si="609"/>
        <v>401954.1333333333</v>
      </c>
      <c r="Q578" s="106">
        <f t="shared" si="676"/>
        <v>11.599832435701048</v>
      </c>
      <c r="R578" s="79">
        <f>Q578/(($C578/K$3))</f>
        <v>0.78696285181146863</v>
      </c>
      <c r="S578" s="76">
        <f t="shared" si="610"/>
        <v>562</v>
      </c>
      <c r="T578" s="76">
        <f t="shared" si="611"/>
        <v>10</v>
      </c>
      <c r="U578" s="76">
        <v>1</v>
      </c>
      <c r="V578" s="67">
        <f t="shared" si="612"/>
        <v>1.05</v>
      </c>
      <c r="W578" s="75">
        <f>W577*U578</f>
        <v>4.1303205626951762E+31</v>
      </c>
      <c r="X578" s="75">
        <f t="shared" si="613"/>
        <v>2.4373021640464233E+34</v>
      </c>
      <c r="Y578" s="75">
        <f t="shared" si="614"/>
        <v>6.8512767799182095E+34</v>
      </c>
      <c r="Z578" s="75">
        <f t="shared" si="615"/>
        <v>1.3702553559836429E+36</v>
      </c>
      <c r="AA578" s="75">
        <f t="shared" si="616"/>
        <v>401954.1333333333</v>
      </c>
      <c r="AB578" s="106">
        <f t="shared" si="617"/>
        <v>2.8110083685904907</v>
      </c>
      <c r="AC578" s="79">
        <f>AB578/(($C578/V$3))</f>
        <v>0.20024143738263334</v>
      </c>
      <c r="AD578" s="76">
        <f t="shared" si="618"/>
        <v>537</v>
      </c>
      <c r="AE578" s="76">
        <f t="shared" si="619"/>
        <v>10</v>
      </c>
      <c r="AF578" s="76">
        <v>1</v>
      </c>
      <c r="AG578" s="67">
        <f t="shared" si="620"/>
        <v>1.175</v>
      </c>
      <c r="AH578" s="75">
        <f>AH577*AF578</f>
        <v>1.7209669011229901E+29</v>
      </c>
      <c r="AI578" s="75">
        <f t="shared" si="621"/>
        <v>1.0858870904360789E+32</v>
      </c>
      <c r="AJ578" s="75">
        <f t="shared" si="622"/>
        <v>2.141023993724437E+33</v>
      </c>
      <c r="AK578" s="75">
        <f t="shared" si="623"/>
        <v>1.3702553559836429E+36</v>
      </c>
      <c r="AL578" s="75">
        <f t="shared" si="624"/>
        <v>401954.1333333333</v>
      </c>
      <c r="AM578" s="106">
        <f t="shared" si="625"/>
        <v>19.716819663678184</v>
      </c>
      <c r="AN578" s="79">
        <f>AM578/(($C578/AG$3))</f>
        <v>1.5717274833664767</v>
      </c>
      <c r="AO578" s="76">
        <f t="shared" si="626"/>
        <v>507</v>
      </c>
      <c r="AP578" s="76">
        <f t="shared" si="627"/>
        <v>10</v>
      </c>
      <c r="AQ578" s="76">
        <v>1</v>
      </c>
      <c r="AR578" s="67">
        <f t="shared" si="628"/>
        <v>1.325</v>
      </c>
      <c r="AS578" s="75">
        <f>AS577*AQ578</f>
        <v>1.1473112674153268E+28</v>
      </c>
      <c r="AT578" s="75">
        <f t="shared" si="629"/>
        <v>7.7073502666793108E+30</v>
      </c>
      <c r="AU578" s="75">
        <f t="shared" si="630"/>
        <v>3.3453499901944256E+31</v>
      </c>
      <c r="AV578" s="75">
        <f t="shared" si="631"/>
        <v>1.3702553559836429E+36</v>
      </c>
      <c r="AW578" s="75">
        <f t="shared" si="632"/>
        <v>401954.1333333333</v>
      </c>
      <c r="AX578" s="106">
        <f t="shared" si="633"/>
        <v>4.3404670534530672</v>
      </c>
      <c r="AY578" s="79">
        <f>AX578/(($C578/AR$3))</f>
        <v>0.3901708850627757</v>
      </c>
      <c r="AZ578" s="76">
        <f t="shared" si="634"/>
        <v>470</v>
      </c>
      <c r="BA578" s="76">
        <f t="shared" si="635"/>
        <v>10</v>
      </c>
      <c r="BB578" s="76">
        <v>1</v>
      </c>
      <c r="BC578" s="67">
        <f t="shared" si="636"/>
        <v>1.51</v>
      </c>
      <c r="BD578" s="75">
        <f>BD577*BB578</f>
        <v>4.7804636142305282E+25</v>
      </c>
      <c r="BE578" s="75">
        <f t="shared" si="637"/>
        <v>3.3926950270194054E+28</v>
      </c>
      <c r="BF578" s="75">
        <f t="shared" si="638"/>
        <v>1.9807040628566704E+29</v>
      </c>
      <c r="BG578" s="75">
        <f t="shared" si="639"/>
        <v>1.3702553559836429E+36</v>
      </c>
      <c r="BH578" s="75">
        <f t="shared" si="640"/>
        <v>401954.1333333333</v>
      </c>
      <c r="BI578" s="106">
        <f t="shared" si="641"/>
        <v>5.838143561629777</v>
      </c>
      <c r="BJ578" s="79">
        <f>BI578/(($C578/BC$3))</f>
        <v>0.5980730514288306</v>
      </c>
      <c r="BK578" s="76">
        <f t="shared" si="642"/>
        <v>420</v>
      </c>
      <c r="BL578" s="76">
        <f t="shared" si="643"/>
        <v>10</v>
      </c>
      <c r="BM578" s="76">
        <v>15</v>
      </c>
      <c r="BN578" s="67">
        <f t="shared" si="644"/>
        <v>1.76</v>
      </c>
      <c r="BO578" s="75">
        <f>BO577*BM578</f>
        <v>1.9918598392627201E+23</v>
      </c>
      <c r="BP578" s="75">
        <f t="shared" si="645"/>
        <v>1.4723827931830025E+26</v>
      </c>
      <c r="BQ578" s="75">
        <f t="shared" si="646"/>
        <v>1.934281311383461E+26</v>
      </c>
      <c r="BR578" s="75">
        <f t="shared" si="647"/>
        <v>1.3702553559836429E+36</v>
      </c>
      <c r="BS578" s="75">
        <f t="shared" si="648"/>
        <v>401954.1333333333</v>
      </c>
      <c r="BT578" s="106">
        <f t="shared" si="649"/>
        <v>1.3137081744903609</v>
      </c>
      <c r="BU578" s="79">
        <f>BT578/(($C578/BN$3))</f>
        <v>0.15686067755108787</v>
      </c>
      <c r="BV578" s="76">
        <f t="shared" si="650"/>
        <v>365</v>
      </c>
      <c r="BW578" s="76">
        <f t="shared" si="651"/>
        <v>10</v>
      </c>
      <c r="BX578" s="76">
        <v>1</v>
      </c>
      <c r="BY578" s="67">
        <f t="shared" si="652"/>
        <v>2.0350000000000001</v>
      </c>
      <c r="BZ578" s="75">
        <f>BZ577*BX578</f>
        <v>5.532943997952E+19</v>
      </c>
      <c r="CA578" s="75">
        <f t="shared" si="653"/>
        <v>4.1097324780787964E+22</v>
      </c>
      <c r="CB578" s="75">
        <f t="shared" si="654"/>
        <v>9.444732965739522E+22</v>
      </c>
      <c r="CC578" s="75">
        <f t="shared" si="655"/>
        <v>1.3702553559836429E+36</v>
      </c>
      <c r="CD578" s="75">
        <f t="shared" si="656"/>
        <v>401954.1333333333</v>
      </c>
      <c r="CE578" s="106">
        <f t="shared" si="657"/>
        <v>2.2981381430829075</v>
      </c>
      <c r="CF578" s="79">
        <f>CE578/(($C578/BY$3))</f>
        <v>0.31728026602264026</v>
      </c>
      <c r="CG578" s="76">
        <f t="shared" si="658"/>
        <v>315</v>
      </c>
      <c r="CH578" s="76">
        <f t="shared" si="659"/>
        <v>10</v>
      </c>
      <c r="CI578" s="76">
        <v>1</v>
      </c>
      <c r="CJ578" s="67">
        <f t="shared" si="660"/>
        <v>2.2850000000000001</v>
      </c>
      <c r="CK578" s="75">
        <f>CK577*CI578</f>
        <v>1.639390814208E+16</v>
      </c>
      <c r="CL578" s="75">
        <f t="shared" si="661"/>
        <v>1.1799925232965632E+19</v>
      </c>
      <c r="CM578" s="75">
        <f t="shared" si="662"/>
        <v>9.2233720368549691E+19</v>
      </c>
      <c r="CN578" s="75">
        <f t="shared" si="663"/>
        <v>1.3702553559836429E+36</v>
      </c>
      <c r="CO578" s="75">
        <f t="shared" si="664"/>
        <v>401954.1333333333</v>
      </c>
      <c r="CP578" s="106">
        <f t="shared" si="665"/>
        <v>7.8164665069974282</v>
      </c>
      <c r="CQ578" s="79">
        <f>CP578/(($C578/CJ$3))</f>
        <v>1.2117113954198864</v>
      </c>
      <c r="CR578" s="76">
        <f t="shared" si="666"/>
        <v>252</v>
      </c>
      <c r="CS578" s="76">
        <f t="shared" si="667"/>
        <v>10</v>
      </c>
      <c r="CT578" s="76">
        <v>1</v>
      </c>
      <c r="CU578" s="67">
        <f t="shared" si="668"/>
        <v>2.6</v>
      </c>
      <c r="CV578" s="75">
        <f>CV577*CT578</f>
        <v>5204415283200</v>
      </c>
      <c r="CW578" s="75">
        <f t="shared" si="669"/>
        <v>3409932893552640</v>
      </c>
      <c r="CX578" s="75">
        <f t="shared" si="670"/>
        <v>1.485633833817332E+16</v>
      </c>
      <c r="CY578" s="75">
        <f t="shared" si="671"/>
        <v>1.3702553559836429E+36</v>
      </c>
      <c r="CZ578" s="75">
        <f t="shared" si="672"/>
        <v>401954.1333333333</v>
      </c>
      <c r="DA578" s="106">
        <f t="shared" si="673"/>
        <v>4.3567831983623693</v>
      </c>
      <c r="DB578" s="79">
        <f>DA578/(($C578/CU$3))</f>
        <v>0.76849635792009219</v>
      </c>
    </row>
    <row r="579" spans="1:106">
      <c r="A579" s="67">
        <v>8192</v>
      </c>
      <c r="B579" s="67">
        <f t="shared" si="601"/>
        <v>19.100000000000001</v>
      </c>
      <c r="C579" s="88">
        <f t="shared" si="675"/>
        <v>14.74</v>
      </c>
      <c r="D579" s="92"/>
      <c r="E579" s="70">
        <f t="shared" si="677"/>
        <v>3.1480201466885737E+34</v>
      </c>
      <c r="F579" s="67">
        <f t="shared" si="678"/>
        <v>114.60000000000007</v>
      </c>
      <c r="G579" s="71">
        <v>573</v>
      </c>
      <c r="H579" s="76">
        <f t="shared" si="603"/>
        <v>573</v>
      </c>
      <c r="I579" s="76">
        <f t="shared" si="604"/>
        <v>10</v>
      </c>
      <c r="J579" s="76">
        <v>1</v>
      </c>
      <c r="K579" s="67">
        <f t="shared" si="605"/>
        <v>1</v>
      </c>
      <c r="L579" s="75">
        <f>L578*J579</f>
        <v>4.1303205626951762E+31</v>
      </c>
      <c r="M579" s="75">
        <f t="shared" si="606"/>
        <v>2.3666736824243361E+34</v>
      </c>
      <c r="N579" s="75">
        <f t="shared" si="607"/>
        <v>3.1480201466885737E+35</v>
      </c>
      <c r="O579" s="75">
        <f t="shared" si="608"/>
        <v>1.5740100733442869E+36</v>
      </c>
      <c r="P579" s="75">
        <f t="shared" si="609"/>
        <v>402227.20000000001</v>
      </c>
      <c r="Q579" s="106">
        <f t="shared" si="676"/>
        <v>13.301454146664842</v>
      </c>
      <c r="R579" s="79">
        <f>Q579/(($C579/K$3))</f>
        <v>0.90240530167332711</v>
      </c>
      <c r="S579" s="76">
        <f t="shared" si="610"/>
        <v>563</v>
      </c>
      <c r="T579" s="76">
        <f t="shared" si="611"/>
        <v>10</v>
      </c>
      <c r="U579" s="76">
        <v>1</v>
      </c>
      <c r="V579" s="67">
        <f t="shared" si="612"/>
        <v>1.05</v>
      </c>
      <c r="W579" s="75">
        <f>W578*U579</f>
        <v>4.1303205626951762E+31</v>
      </c>
      <c r="X579" s="75">
        <f t="shared" si="613"/>
        <v>2.4416390006372533E+34</v>
      </c>
      <c r="Y579" s="75">
        <f t="shared" si="614"/>
        <v>7.8700503667214297E+34</v>
      </c>
      <c r="Z579" s="75">
        <f t="shared" si="615"/>
        <v>1.5740100733442869E+36</v>
      </c>
      <c r="AA579" s="75">
        <f t="shared" si="616"/>
        <v>402227.20000000001</v>
      </c>
      <c r="AB579" s="106">
        <f t="shared" si="617"/>
        <v>3.2232653413004106</v>
      </c>
      <c r="AC579" s="79">
        <f>AB579/(($C579/V$3))</f>
        <v>0.22960845375613509</v>
      </c>
      <c r="AD579" s="76">
        <f t="shared" si="618"/>
        <v>538</v>
      </c>
      <c r="AE579" s="76">
        <f t="shared" si="619"/>
        <v>10</v>
      </c>
      <c r="AF579" s="76">
        <v>1</v>
      </c>
      <c r="AG579" s="67">
        <f t="shared" si="620"/>
        <v>1.175</v>
      </c>
      <c r="AH579" s="75">
        <f>AH578*AF579</f>
        <v>1.7209669011229901E+29</v>
      </c>
      <c r="AI579" s="75">
        <f t="shared" si="621"/>
        <v>1.0879092265448983E+32</v>
      </c>
      <c r="AJ579" s="75">
        <f t="shared" si="622"/>
        <v>2.4593907396004425E+33</v>
      </c>
      <c r="AK579" s="75">
        <f t="shared" si="623"/>
        <v>1.5740100733442869E+36</v>
      </c>
      <c r="AL579" s="75">
        <f t="shared" si="624"/>
        <v>402227.20000000001</v>
      </c>
      <c r="AM579" s="106">
        <f t="shared" si="625"/>
        <v>22.606580398359576</v>
      </c>
      <c r="AN579" s="79">
        <f>AM579/(($C579/AG$3))</f>
        <v>1.8020849367756109</v>
      </c>
      <c r="AO579" s="76">
        <f t="shared" si="626"/>
        <v>508</v>
      </c>
      <c r="AP579" s="76">
        <f t="shared" si="627"/>
        <v>10</v>
      </c>
      <c r="AQ579" s="76">
        <v>1</v>
      </c>
      <c r="AR579" s="67">
        <f t="shared" si="628"/>
        <v>1.325</v>
      </c>
      <c r="AS579" s="75">
        <f>AS578*AQ579</f>
        <v>1.1473112674153268E+28</v>
      </c>
      <c r="AT579" s="75">
        <f t="shared" si="629"/>
        <v>7.7225521409725644E+30</v>
      </c>
      <c r="AU579" s="75">
        <f t="shared" si="630"/>
        <v>3.8427980306256846E+31</v>
      </c>
      <c r="AV579" s="75">
        <f t="shared" si="631"/>
        <v>1.5740100733442869E+36</v>
      </c>
      <c r="AW579" s="75">
        <f t="shared" si="632"/>
        <v>402227.20000000001</v>
      </c>
      <c r="AX579" s="106">
        <f t="shared" si="633"/>
        <v>4.9760726253144201</v>
      </c>
      <c r="AY579" s="79">
        <f>AX579/(($C579/AR$3))</f>
        <v>0.44730639270974265</v>
      </c>
      <c r="AZ579" s="76">
        <f t="shared" si="634"/>
        <v>471</v>
      </c>
      <c r="BA579" s="76">
        <f t="shared" si="635"/>
        <v>10</v>
      </c>
      <c r="BB579" s="76">
        <v>1</v>
      </c>
      <c r="BC579" s="67">
        <f t="shared" si="636"/>
        <v>1.51</v>
      </c>
      <c r="BD579" s="75">
        <f>BD578*BB579</f>
        <v>4.7804636142305282E+25</v>
      </c>
      <c r="BE579" s="75">
        <f t="shared" si="637"/>
        <v>3.3999135270768941E+28</v>
      </c>
      <c r="BF579" s="75">
        <f t="shared" si="638"/>
        <v>2.2752314987394018E+29</v>
      </c>
      <c r="BG579" s="75">
        <f t="shared" si="639"/>
        <v>1.5740100733442869E+36</v>
      </c>
      <c r="BH579" s="75">
        <f t="shared" si="640"/>
        <v>402227.20000000001</v>
      </c>
      <c r="BI579" s="106">
        <f t="shared" si="641"/>
        <v>6.6920275489934369</v>
      </c>
      <c r="BJ579" s="79">
        <f>BI579/(($C579/BC$3))</f>
        <v>0.6855469198765326</v>
      </c>
      <c r="BK579" s="76">
        <f t="shared" si="642"/>
        <v>421</v>
      </c>
      <c r="BL579" s="76">
        <f t="shared" si="643"/>
        <v>10</v>
      </c>
      <c r="BM579" s="76">
        <v>1</v>
      </c>
      <c r="BN579" s="67">
        <f t="shared" si="644"/>
        <v>1.76</v>
      </c>
      <c r="BO579" s="75">
        <f>BO578*BM579</f>
        <v>1.9918598392627201E+23</v>
      </c>
      <c r="BP579" s="75">
        <f t="shared" si="645"/>
        <v>1.475888466500105E+26</v>
      </c>
      <c r="BQ579" s="75">
        <f t="shared" si="646"/>
        <v>2.2219057604876888E+26</v>
      </c>
      <c r="BR579" s="75">
        <f t="shared" si="647"/>
        <v>1.5740100733442869E+36</v>
      </c>
      <c r="BS579" s="75">
        <f t="shared" si="648"/>
        <v>402227.20000000001</v>
      </c>
      <c r="BT579" s="106">
        <f t="shared" si="649"/>
        <v>1.5054699666816123</v>
      </c>
      <c r="BU579" s="79">
        <f>BT579/(($C579/BN$3))</f>
        <v>0.17975760796198356</v>
      </c>
      <c r="BV579" s="76">
        <f t="shared" si="650"/>
        <v>366</v>
      </c>
      <c r="BW579" s="76">
        <f t="shared" si="651"/>
        <v>10</v>
      </c>
      <c r="BX579" s="76">
        <v>1</v>
      </c>
      <c r="BY579" s="67">
        <f t="shared" si="652"/>
        <v>2.0350000000000001</v>
      </c>
      <c r="BZ579" s="75">
        <f>BZ578*BX579</f>
        <v>5.532943997952E+19</v>
      </c>
      <c r="CA579" s="75">
        <f t="shared" si="653"/>
        <v>4.1209920191146293E+22</v>
      </c>
      <c r="CB579" s="75">
        <f t="shared" si="654"/>
        <v>1.0849149221131256E+23</v>
      </c>
      <c r="CC579" s="75">
        <f t="shared" si="655"/>
        <v>1.5740100733442869E+36</v>
      </c>
      <c r="CD579" s="75">
        <f t="shared" si="656"/>
        <v>402227.20000000001</v>
      </c>
      <c r="CE579" s="106">
        <f t="shared" si="657"/>
        <v>2.6326547517706991</v>
      </c>
      <c r="CF579" s="79">
        <f>CE579/(($C579/BY$3))</f>
        <v>0.36346352916237262</v>
      </c>
      <c r="CG579" s="76">
        <f t="shared" si="658"/>
        <v>316</v>
      </c>
      <c r="CH579" s="76">
        <f t="shared" si="659"/>
        <v>10</v>
      </c>
      <c r="CI579" s="76">
        <v>1</v>
      </c>
      <c r="CJ579" s="67">
        <f t="shared" si="660"/>
        <v>2.2850000000000001</v>
      </c>
      <c r="CK579" s="75">
        <f>CK578*CI579</f>
        <v>1.639390814208E+16</v>
      </c>
      <c r="CL579" s="75">
        <f t="shared" si="661"/>
        <v>1.1837385313070285E+19</v>
      </c>
      <c r="CM579" s="75">
        <f t="shared" si="662"/>
        <v>1.0594872286260956E+20</v>
      </c>
      <c r="CN579" s="75">
        <f t="shared" si="663"/>
        <v>1.5740100733442869E+36</v>
      </c>
      <c r="CO579" s="75">
        <f t="shared" si="664"/>
        <v>402227.20000000001</v>
      </c>
      <c r="CP579" s="106">
        <f t="shared" si="665"/>
        <v>8.9503484139885146</v>
      </c>
      <c r="CQ579" s="79">
        <f>CP579/(($C579/CJ$3))</f>
        <v>1.3874861686542577</v>
      </c>
      <c r="CR579" s="76">
        <f t="shared" si="666"/>
        <v>253</v>
      </c>
      <c r="CS579" s="76">
        <f t="shared" si="667"/>
        <v>10</v>
      </c>
      <c r="CT579" s="76">
        <v>1</v>
      </c>
      <c r="CU579" s="67">
        <f t="shared" si="668"/>
        <v>2.6</v>
      </c>
      <c r="CV579" s="75">
        <f>CV578*CT579</f>
        <v>5204415283200</v>
      </c>
      <c r="CW579" s="75">
        <f t="shared" si="669"/>
        <v>3423464373288960</v>
      </c>
      <c r="CX579" s="75">
        <f t="shared" si="670"/>
        <v>1.7065451410339078E+16</v>
      </c>
      <c r="CY579" s="75">
        <f t="shared" si="671"/>
        <v>1.5740100733442869E+36</v>
      </c>
      <c r="CZ579" s="75">
        <f t="shared" si="672"/>
        <v>402227.20000000001</v>
      </c>
      <c r="DA579" s="106">
        <f t="shared" si="673"/>
        <v>4.9848485480058056</v>
      </c>
      <c r="DB579" s="79">
        <f>DA579/(($C579/CU$3))</f>
        <v>0.87928129069301852</v>
      </c>
    </row>
    <row r="580" spans="1:106">
      <c r="A580" s="67">
        <v>8192</v>
      </c>
      <c r="B580" s="67">
        <f t="shared" si="601"/>
        <v>19.133333333333333</v>
      </c>
      <c r="C580" s="88">
        <f t="shared" si="675"/>
        <v>14.74</v>
      </c>
      <c r="D580" s="92"/>
      <c r="E580" s="70">
        <f t="shared" si="677"/>
        <v>3.6161255639986898E+34</v>
      </c>
      <c r="F580" s="67">
        <f t="shared" si="678"/>
        <v>114.80000000000005</v>
      </c>
      <c r="G580" s="71">
        <v>574</v>
      </c>
      <c r="H580" s="76">
        <f t="shared" si="603"/>
        <v>574</v>
      </c>
      <c r="I580" s="76">
        <f t="shared" si="604"/>
        <v>10</v>
      </c>
      <c r="J580" s="76">
        <v>1</v>
      </c>
      <c r="K580" s="67">
        <f t="shared" si="605"/>
        <v>1</v>
      </c>
      <c r="L580" s="75">
        <f>L579*J580</f>
        <v>4.1303205626951762E+31</v>
      </c>
      <c r="M580" s="75">
        <f t="shared" si="606"/>
        <v>2.3708040029870311E+34</v>
      </c>
      <c r="N580" s="75">
        <f t="shared" si="607"/>
        <v>3.6161255639986899E+35</v>
      </c>
      <c r="O580" s="75">
        <f t="shared" si="608"/>
        <v>1.808062781999345E+36</v>
      </c>
      <c r="P580" s="75">
        <f t="shared" si="609"/>
        <v>402500.26666666666</v>
      </c>
      <c r="Q580" s="106">
        <f t="shared" si="676"/>
        <v>15.252739405883613</v>
      </c>
      <c r="R580" s="79">
        <f>Q580/(($C580/K$3))</f>
        <v>1.0347855770613035</v>
      </c>
      <c r="S580" s="76">
        <f t="shared" si="610"/>
        <v>564</v>
      </c>
      <c r="T580" s="76">
        <f t="shared" si="611"/>
        <v>10</v>
      </c>
      <c r="U580" s="76">
        <v>1</v>
      </c>
      <c r="V580" s="67">
        <f t="shared" si="612"/>
        <v>1.05</v>
      </c>
      <c r="W580" s="75">
        <f>W579*U580</f>
        <v>4.1303205626951762E+31</v>
      </c>
      <c r="X580" s="75">
        <f t="shared" si="613"/>
        <v>2.4459758372280838E+34</v>
      </c>
      <c r="Y580" s="75">
        <f t="shared" si="614"/>
        <v>9.0403139099967192E+34</v>
      </c>
      <c r="Z580" s="75">
        <f t="shared" si="615"/>
        <v>1.808062781999345E+36</v>
      </c>
      <c r="AA580" s="75">
        <f t="shared" si="616"/>
        <v>402500.26666666666</v>
      </c>
      <c r="AB580" s="106">
        <f t="shared" si="617"/>
        <v>3.6959947732933074</v>
      </c>
      <c r="AC580" s="79">
        <f>AB580/(($C580/V$3))</f>
        <v>0.26328320976648389</v>
      </c>
      <c r="AD580" s="76">
        <f t="shared" si="618"/>
        <v>539</v>
      </c>
      <c r="AE580" s="76">
        <f t="shared" si="619"/>
        <v>10</v>
      </c>
      <c r="AF580" s="76">
        <v>1</v>
      </c>
      <c r="AG580" s="67">
        <f t="shared" si="620"/>
        <v>1.175</v>
      </c>
      <c r="AH580" s="75">
        <f>AH579*AF580</f>
        <v>1.7209669011229901E+29</v>
      </c>
      <c r="AI580" s="75">
        <f t="shared" si="621"/>
        <v>1.0899313626537178E+32</v>
      </c>
      <c r="AJ580" s="75">
        <f t="shared" si="622"/>
        <v>2.8250980968739696E+33</v>
      </c>
      <c r="AK580" s="75">
        <f t="shared" si="623"/>
        <v>1.808062781999345E+36</v>
      </c>
      <c r="AL580" s="75">
        <f t="shared" si="624"/>
        <v>402500.26666666666</v>
      </c>
      <c r="AM580" s="106">
        <f t="shared" si="625"/>
        <v>25.919963345173798</v>
      </c>
      <c r="AN580" s="79">
        <f>AM580/(($C580/AG$3))</f>
        <v>2.0662114606905844</v>
      </c>
      <c r="AO580" s="76">
        <f t="shared" si="626"/>
        <v>509</v>
      </c>
      <c r="AP580" s="76">
        <f t="shared" si="627"/>
        <v>10</v>
      </c>
      <c r="AQ580" s="76">
        <v>1</v>
      </c>
      <c r="AR580" s="67">
        <f t="shared" si="628"/>
        <v>1.325</v>
      </c>
      <c r="AS580" s="75">
        <f>AS579*AQ580</f>
        <v>1.1473112674153268E+28</v>
      </c>
      <c r="AT580" s="75">
        <f t="shared" si="629"/>
        <v>7.737754015265817E+30</v>
      </c>
      <c r="AU580" s="75">
        <f t="shared" si="630"/>
        <v>4.4142157763655694E+31</v>
      </c>
      <c r="AV580" s="75">
        <f t="shared" si="631"/>
        <v>1.808062781999345E+36</v>
      </c>
      <c r="AW580" s="75">
        <f t="shared" si="632"/>
        <v>402500.26666666666</v>
      </c>
      <c r="AX580" s="106">
        <f t="shared" si="633"/>
        <v>5.7047765639186281</v>
      </c>
      <c r="AY580" s="79">
        <f>AX580/(($C580/AR$3))</f>
        <v>0.51281064770638951</v>
      </c>
      <c r="AZ580" s="76">
        <f t="shared" si="634"/>
        <v>472</v>
      </c>
      <c r="BA580" s="76">
        <f t="shared" si="635"/>
        <v>10</v>
      </c>
      <c r="BB580" s="76">
        <v>1</v>
      </c>
      <c r="BC580" s="67">
        <f t="shared" si="636"/>
        <v>1.51</v>
      </c>
      <c r="BD580" s="75">
        <f>BD579*BB580</f>
        <v>4.7804636142305282E+25</v>
      </c>
      <c r="BE580" s="75">
        <f t="shared" si="637"/>
        <v>3.407132027134382E+28</v>
      </c>
      <c r="BF580" s="75">
        <f t="shared" si="638"/>
        <v>2.613554679839389E+29</v>
      </c>
      <c r="BG580" s="75">
        <f t="shared" si="639"/>
        <v>1.808062781999345E+36</v>
      </c>
      <c r="BH580" s="75">
        <f t="shared" si="640"/>
        <v>402500.26666666666</v>
      </c>
      <c r="BI580" s="106">
        <f t="shared" si="641"/>
        <v>7.6708347637398635</v>
      </c>
      <c r="BJ580" s="79">
        <f>BI580/(($C580/BC$3))</f>
        <v>0.78581821528135642</v>
      </c>
      <c r="BK580" s="76">
        <f t="shared" si="642"/>
        <v>422</v>
      </c>
      <c r="BL580" s="76">
        <f t="shared" si="643"/>
        <v>10</v>
      </c>
      <c r="BM580" s="76">
        <v>1</v>
      </c>
      <c r="BN580" s="67">
        <f t="shared" si="644"/>
        <v>1.76</v>
      </c>
      <c r="BO580" s="75">
        <f>BO579*BM580</f>
        <v>1.9918598392627201E+23</v>
      </c>
      <c r="BP580" s="75">
        <f t="shared" si="645"/>
        <v>1.4793941398172074E+26</v>
      </c>
      <c r="BQ580" s="75">
        <f t="shared" si="646"/>
        <v>2.5522994920306451E+26</v>
      </c>
      <c r="BR580" s="75">
        <f t="shared" si="647"/>
        <v>1.808062781999345E+36</v>
      </c>
      <c r="BS580" s="75">
        <f t="shared" si="648"/>
        <v>402500.26666666666</v>
      </c>
      <c r="BT580" s="106">
        <f t="shared" si="649"/>
        <v>1.7252329337643617</v>
      </c>
      <c r="BU580" s="79">
        <f>BT580/(($C580/BN$3))</f>
        <v>0.2059979622405208</v>
      </c>
      <c r="BV580" s="76">
        <f t="shared" si="650"/>
        <v>367</v>
      </c>
      <c r="BW580" s="76">
        <f t="shared" si="651"/>
        <v>10</v>
      </c>
      <c r="BX580" s="76">
        <v>1</v>
      </c>
      <c r="BY580" s="67">
        <f t="shared" si="652"/>
        <v>2.0350000000000001</v>
      </c>
      <c r="BZ580" s="75">
        <f>BZ579*BX580</f>
        <v>5.532943997952E+19</v>
      </c>
      <c r="CA580" s="75">
        <f t="shared" si="653"/>
        <v>4.1322515601504613E+22</v>
      </c>
      <c r="CB580" s="75">
        <f t="shared" si="654"/>
        <v>1.2462399863430836E+23</v>
      </c>
      <c r="CC580" s="75">
        <f t="shared" si="655"/>
        <v>1.808062781999345E+36</v>
      </c>
      <c r="CD580" s="75">
        <f t="shared" si="656"/>
        <v>402500.26666666666</v>
      </c>
      <c r="CE580" s="106">
        <f t="shared" si="657"/>
        <v>3.0158860567958894</v>
      </c>
      <c r="CF580" s="79">
        <f>CE580/(($C580/BY$3))</f>
        <v>0.41637232873674596</v>
      </c>
      <c r="CG580" s="76">
        <f t="shared" si="658"/>
        <v>317</v>
      </c>
      <c r="CH580" s="76">
        <f t="shared" si="659"/>
        <v>10</v>
      </c>
      <c r="CI580" s="76">
        <v>1</v>
      </c>
      <c r="CJ580" s="67">
        <f t="shared" si="660"/>
        <v>2.2850000000000001</v>
      </c>
      <c r="CK580" s="75">
        <f>CK579*CI580</f>
        <v>1.639390814208E+16</v>
      </c>
      <c r="CL580" s="75">
        <f t="shared" si="661"/>
        <v>1.1874845393174938E+19</v>
      </c>
      <c r="CM580" s="75">
        <f t="shared" si="662"/>
        <v>1.2170312366631635E+20</v>
      </c>
      <c r="CN580" s="75">
        <f t="shared" si="663"/>
        <v>1.808062781999345E+36</v>
      </c>
      <c r="CO580" s="75">
        <f t="shared" si="664"/>
        <v>402500.26666666666</v>
      </c>
      <c r="CP580" s="106">
        <f t="shared" si="665"/>
        <v>10.24881753292259</v>
      </c>
      <c r="CQ580" s="79">
        <f>CP580/(($C580/CJ$3))</f>
        <v>1.5887753095473625</v>
      </c>
      <c r="CR580" s="76">
        <f t="shared" si="666"/>
        <v>254</v>
      </c>
      <c r="CS580" s="76">
        <f t="shared" si="667"/>
        <v>10</v>
      </c>
      <c r="CT580" s="76">
        <v>1</v>
      </c>
      <c r="CU580" s="67">
        <f t="shared" si="668"/>
        <v>2.6</v>
      </c>
      <c r="CV580" s="75">
        <f>CV579*CT580</f>
        <v>5204415283200</v>
      </c>
      <c r="CW580" s="75">
        <f t="shared" si="669"/>
        <v>3436995853025280</v>
      </c>
      <c r="CX580" s="75">
        <f t="shared" si="670"/>
        <v>1.9603055962338332E+16</v>
      </c>
      <c r="CY580" s="75">
        <f t="shared" si="671"/>
        <v>1.808062781999345E+36</v>
      </c>
      <c r="CZ580" s="75">
        <f t="shared" si="672"/>
        <v>402500.26666666666</v>
      </c>
      <c r="DA580" s="106">
        <f t="shared" si="673"/>
        <v>5.7035436761099128</v>
      </c>
      <c r="DB580" s="79">
        <f>DA580/(($C580/CU$3))</f>
        <v>1.0060524801822097</v>
      </c>
    </row>
    <row r="581" spans="1:106">
      <c r="A581" s="67">
        <v>8192</v>
      </c>
      <c r="B581" s="67">
        <f t="shared" si="601"/>
        <v>19.166666666666668</v>
      </c>
      <c r="C581" s="88">
        <f t="shared" si="675"/>
        <v>14.74</v>
      </c>
      <c r="D581" s="92"/>
      <c r="E581" s="70">
        <f t="shared" si="677"/>
        <v>4.1538374868280207E+34</v>
      </c>
      <c r="F581" s="67">
        <f t="shared" si="678"/>
        <v>115.00000000000007</v>
      </c>
      <c r="G581" s="71">
        <v>575</v>
      </c>
      <c r="H581" s="76">
        <f t="shared" si="603"/>
        <v>575</v>
      </c>
      <c r="I581" s="76">
        <f t="shared" si="604"/>
        <v>10</v>
      </c>
      <c r="J581" s="76">
        <v>1</v>
      </c>
      <c r="K581" s="67">
        <f t="shared" si="605"/>
        <v>1</v>
      </c>
      <c r="L581" s="75">
        <f>L580*J581</f>
        <v>4.1303205626951762E+31</v>
      </c>
      <c r="M581" s="75">
        <f t="shared" si="606"/>
        <v>2.3749343235497262E+34</v>
      </c>
      <c r="N581" s="75">
        <f t="shared" si="607"/>
        <v>4.1538374868280207E+35</v>
      </c>
      <c r="O581" s="75">
        <f t="shared" si="608"/>
        <v>2.0769187434140104E+36</v>
      </c>
      <c r="P581" s="75">
        <f t="shared" si="609"/>
        <v>402773.33333333337</v>
      </c>
      <c r="Q581" s="106">
        <f t="shared" si="676"/>
        <v>17.490325714015679</v>
      </c>
      <c r="R581" s="79">
        <f>Q581/(($C581/K$3))</f>
        <v>1.1865892614664639</v>
      </c>
      <c r="S581" s="76">
        <f t="shared" si="610"/>
        <v>565</v>
      </c>
      <c r="T581" s="76">
        <f t="shared" si="611"/>
        <v>10</v>
      </c>
      <c r="U581" s="76">
        <v>1</v>
      </c>
      <c r="V581" s="67">
        <f t="shared" si="612"/>
        <v>1.05</v>
      </c>
      <c r="W581" s="75">
        <f>W580*U581</f>
        <v>4.1303205626951762E+31</v>
      </c>
      <c r="X581" s="75">
        <f t="shared" si="613"/>
        <v>2.4503126738189133E+34</v>
      </c>
      <c r="Y581" s="75">
        <f t="shared" si="614"/>
        <v>1.0384593717070044E+35</v>
      </c>
      <c r="Z581" s="75">
        <f t="shared" si="615"/>
        <v>2.0769187434140104E+36</v>
      </c>
      <c r="AA581" s="75">
        <f t="shared" si="616"/>
        <v>402773.33333333337</v>
      </c>
      <c r="AB581" s="106">
        <f t="shared" si="617"/>
        <v>4.2380688097593797</v>
      </c>
      <c r="AC581" s="79">
        <f>AB581/(($C581/V$3))</f>
        <v>0.30189771032885676</v>
      </c>
      <c r="AD581" s="76">
        <f t="shared" si="618"/>
        <v>540</v>
      </c>
      <c r="AE581" s="76">
        <f t="shared" si="619"/>
        <v>10</v>
      </c>
      <c r="AF581" s="76">
        <v>15</v>
      </c>
      <c r="AG581" s="67">
        <f t="shared" si="620"/>
        <v>1.175</v>
      </c>
      <c r="AH581" s="75">
        <f>AH580*AF581</f>
        <v>2.5814503516844851E+30</v>
      </c>
      <c r="AI581" s="75">
        <f t="shared" si="621"/>
        <v>1.6379302481438058E+33</v>
      </c>
      <c r="AJ581" s="75">
        <f t="shared" si="622"/>
        <v>3.2451855365843837E+33</v>
      </c>
      <c r="AK581" s="75">
        <f t="shared" si="623"/>
        <v>2.0769187434140104E+36</v>
      </c>
      <c r="AL581" s="75">
        <f t="shared" si="624"/>
        <v>402773.33333333337</v>
      </c>
      <c r="AM581" s="106">
        <f t="shared" si="625"/>
        <v>1.9812721208745059</v>
      </c>
      <c r="AN581" s="79">
        <f>AM581/(($C581/AG$3))</f>
        <v>0.15793722808870722</v>
      </c>
      <c r="AO581" s="76">
        <f t="shared" si="626"/>
        <v>510</v>
      </c>
      <c r="AP581" s="76">
        <f t="shared" si="627"/>
        <v>10</v>
      </c>
      <c r="AQ581" s="76">
        <v>1</v>
      </c>
      <c r="AR581" s="67">
        <f t="shared" si="628"/>
        <v>1.325</v>
      </c>
      <c r="AS581" s="75">
        <f>AS580*AQ581</f>
        <v>1.1473112674153268E+28</v>
      </c>
      <c r="AT581" s="75">
        <f t="shared" si="629"/>
        <v>7.7529558895590706E+30</v>
      </c>
      <c r="AU581" s="75">
        <f t="shared" si="630"/>
        <v>5.0706024009130896E+31</v>
      </c>
      <c r="AV581" s="75">
        <f t="shared" si="631"/>
        <v>2.0769187434140104E+36</v>
      </c>
      <c r="AW581" s="75">
        <f t="shared" si="632"/>
        <v>402773.33333333337</v>
      </c>
      <c r="AX581" s="106">
        <f t="shared" si="633"/>
        <v>6.5402183027272027</v>
      </c>
      <c r="AY581" s="79">
        <f>AX581/(($C581/AR$3))</f>
        <v>0.5879097185287343</v>
      </c>
      <c r="AZ581" s="76">
        <f t="shared" si="634"/>
        <v>473</v>
      </c>
      <c r="BA581" s="76">
        <f t="shared" si="635"/>
        <v>10</v>
      </c>
      <c r="BB581" s="76">
        <v>1</v>
      </c>
      <c r="BC581" s="67">
        <f t="shared" si="636"/>
        <v>1.51</v>
      </c>
      <c r="BD581" s="75">
        <f>BD580*BB581</f>
        <v>4.7804636142305282E+25</v>
      </c>
      <c r="BE581" s="75">
        <f t="shared" si="637"/>
        <v>3.4143505271918699E+28</v>
      </c>
      <c r="BF581" s="75">
        <f t="shared" si="638"/>
        <v>3.0021859614263101E+29</v>
      </c>
      <c r="BG581" s="75">
        <f t="shared" si="639"/>
        <v>2.0769187434140104E+36</v>
      </c>
      <c r="BH581" s="75">
        <f t="shared" si="640"/>
        <v>402773.33333333337</v>
      </c>
      <c r="BI581" s="106">
        <f t="shared" si="641"/>
        <v>8.7928463627765119</v>
      </c>
      <c r="BJ581" s="79">
        <f>BI581/(($C581/BC$3))</f>
        <v>0.90075970202120303</v>
      </c>
      <c r="BK581" s="76">
        <f t="shared" si="642"/>
        <v>423</v>
      </c>
      <c r="BL581" s="76">
        <f t="shared" si="643"/>
        <v>10</v>
      </c>
      <c r="BM581" s="76">
        <v>1</v>
      </c>
      <c r="BN581" s="67">
        <f t="shared" si="644"/>
        <v>1.76</v>
      </c>
      <c r="BO581" s="75">
        <f>BO580*BM581</f>
        <v>1.9918598392627201E+23</v>
      </c>
      <c r="BP581" s="75">
        <f t="shared" si="645"/>
        <v>1.4828998131343099E+26</v>
      </c>
      <c r="BQ581" s="75">
        <f t="shared" si="646"/>
        <v>2.9318222279553707E+26</v>
      </c>
      <c r="BR581" s="75">
        <f t="shared" si="647"/>
        <v>2.0769187434140104E+36</v>
      </c>
      <c r="BS581" s="75">
        <f t="shared" si="648"/>
        <v>402773.33333333337</v>
      </c>
      <c r="BT581" s="106">
        <f t="shared" si="649"/>
        <v>1.9770871922618742</v>
      </c>
      <c r="BU581" s="79">
        <f>BT581/(($C581/BN$3))</f>
        <v>0.23607011250888052</v>
      </c>
      <c r="BV581" s="76">
        <f t="shared" si="650"/>
        <v>368</v>
      </c>
      <c r="BW581" s="76">
        <f t="shared" si="651"/>
        <v>10</v>
      </c>
      <c r="BX581" s="76">
        <v>1</v>
      </c>
      <c r="BY581" s="67">
        <f t="shared" si="652"/>
        <v>2.0350000000000001</v>
      </c>
      <c r="BZ581" s="75">
        <f>BZ580*BX581</f>
        <v>5.532943997952E+19</v>
      </c>
      <c r="CA581" s="75">
        <f t="shared" si="653"/>
        <v>4.1435111011862933E+22</v>
      </c>
      <c r="CB581" s="75">
        <f t="shared" si="654"/>
        <v>1.4315538222438278E+23</v>
      </c>
      <c r="CC581" s="75">
        <f t="shared" si="655"/>
        <v>2.0769187434140104E+36</v>
      </c>
      <c r="CD581" s="75">
        <f t="shared" si="656"/>
        <v>402773.33333333337</v>
      </c>
      <c r="CE581" s="106">
        <f t="shared" si="657"/>
        <v>3.4549293757991184</v>
      </c>
      <c r="CF581" s="79">
        <f>CE581/(($C581/BY$3))</f>
        <v>0.47698651830062455</v>
      </c>
      <c r="CG581" s="76">
        <f t="shared" si="658"/>
        <v>318</v>
      </c>
      <c r="CH581" s="76">
        <f t="shared" si="659"/>
        <v>10</v>
      </c>
      <c r="CI581" s="76">
        <v>1</v>
      </c>
      <c r="CJ581" s="67">
        <f t="shared" si="660"/>
        <v>2.2850000000000001</v>
      </c>
      <c r="CK581" s="75">
        <f>CK580*CI581</f>
        <v>1.639390814208E+16</v>
      </c>
      <c r="CL581" s="75">
        <f t="shared" si="661"/>
        <v>1.191230547327959E+19</v>
      </c>
      <c r="CM581" s="75">
        <f t="shared" si="662"/>
        <v>1.3980017795349832E+20</v>
      </c>
      <c r="CN581" s="75">
        <f t="shared" si="663"/>
        <v>2.0769187434140104E+36</v>
      </c>
      <c r="CO581" s="75">
        <f t="shared" si="664"/>
        <v>402773.33333333337</v>
      </c>
      <c r="CP581" s="106">
        <f t="shared" si="665"/>
        <v>11.735778457585992</v>
      </c>
      <c r="CQ581" s="79">
        <f>CP581/(($C581/CJ$3))</f>
        <v>1.8192845166610581</v>
      </c>
      <c r="CR581" s="76">
        <f t="shared" si="666"/>
        <v>255</v>
      </c>
      <c r="CS581" s="76">
        <f t="shared" si="667"/>
        <v>10</v>
      </c>
      <c r="CT581" s="76">
        <v>1</v>
      </c>
      <c r="CU581" s="67">
        <f t="shared" si="668"/>
        <v>2.6</v>
      </c>
      <c r="CV581" s="75">
        <f>CV580*CT581</f>
        <v>5204415283200</v>
      </c>
      <c r="CW581" s="75">
        <f t="shared" si="669"/>
        <v>3450527332761600</v>
      </c>
      <c r="CX581" s="75">
        <f t="shared" si="670"/>
        <v>2.2517998136852864E+16</v>
      </c>
      <c r="CY581" s="75">
        <f t="shared" si="671"/>
        <v>2.0769187434140104E+36</v>
      </c>
      <c r="CZ581" s="75">
        <f t="shared" si="672"/>
        <v>402773.33333333337</v>
      </c>
      <c r="DA581" s="106">
        <f t="shared" si="673"/>
        <v>6.525958488446685</v>
      </c>
      <c r="DB581" s="79">
        <f>DA581/(($C581/CU$3))</f>
        <v>1.1511188649905957</v>
      </c>
    </row>
    <row r="582" spans="1:106">
      <c r="A582" s="67">
        <v>8192</v>
      </c>
      <c r="B582" s="67">
        <f t="shared" si="601"/>
        <v>19.2</v>
      </c>
      <c r="C582" s="88">
        <f t="shared" si="675"/>
        <v>14.74</v>
      </c>
      <c r="D582" s="92"/>
      <c r="E582" s="70">
        <f t="shared" si="677"/>
        <v>4.7715062880443663E+34</v>
      </c>
      <c r="F582" s="67">
        <f t="shared" si="678"/>
        <v>115.20000000000006</v>
      </c>
      <c r="G582" s="71">
        <v>576</v>
      </c>
      <c r="H582" s="76">
        <f t="shared" si="603"/>
        <v>576</v>
      </c>
      <c r="I582" s="76">
        <f t="shared" si="604"/>
        <v>10</v>
      </c>
      <c r="J582" s="76">
        <v>1</v>
      </c>
      <c r="K582" s="67">
        <f t="shared" si="605"/>
        <v>1</v>
      </c>
      <c r="L582" s="75">
        <f>L581*J582</f>
        <v>4.1303205626951762E+31</v>
      </c>
      <c r="M582" s="75">
        <f t="shared" si="606"/>
        <v>2.3790646441124217E+34</v>
      </c>
      <c r="N582" s="75">
        <f t="shared" si="607"/>
        <v>4.7715062880443665E+35</v>
      </c>
      <c r="O582" s="75">
        <f t="shared" si="608"/>
        <v>2.3857531440221831E+36</v>
      </c>
      <c r="P582" s="75">
        <f t="shared" si="609"/>
        <v>403046.40000000002</v>
      </c>
      <c r="Q582" s="106">
        <f t="shared" si="676"/>
        <v>20.056227979565953</v>
      </c>
      <c r="R582" s="79">
        <f>Q582/(($C582/K$3))</f>
        <v>1.3606667557371745</v>
      </c>
      <c r="S582" s="76">
        <f t="shared" si="610"/>
        <v>566</v>
      </c>
      <c r="T582" s="76">
        <f t="shared" si="611"/>
        <v>10</v>
      </c>
      <c r="U582" s="76">
        <v>1</v>
      </c>
      <c r="V582" s="67">
        <f t="shared" si="612"/>
        <v>1.05</v>
      </c>
      <c r="W582" s="75">
        <f>W581*U582</f>
        <v>4.1303205626951762E+31</v>
      </c>
      <c r="X582" s="75">
        <f t="shared" si="613"/>
        <v>2.4546495104097433E+34</v>
      </c>
      <c r="Y582" s="75">
        <f t="shared" si="614"/>
        <v>1.1928765720110907E+35</v>
      </c>
      <c r="Z582" s="75">
        <f t="shared" si="615"/>
        <v>2.3857531440221831E+36</v>
      </c>
      <c r="AA582" s="75">
        <f t="shared" si="616"/>
        <v>403046.40000000002</v>
      </c>
      <c r="AB582" s="106">
        <f t="shared" si="617"/>
        <v>4.859661499339551</v>
      </c>
      <c r="AC582" s="79">
        <f>AB582/(($C582/V$3))</f>
        <v>0.34617670110627741</v>
      </c>
      <c r="AD582" s="76">
        <f t="shared" si="618"/>
        <v>541</v>
      </c>
      <c r="AE582" s="76">
        <f t="shared" si="619"/>
        <v>10</v>
      </c>
      <c r="AF582" s="76">
        <v>1</v>
      </c>
      <c r="AG582" s="67">
        <f t="shared" si="620"/>
        <v>1.175</v>
      </c>
      <c r="AH582" s="75">
        <f>AH581*AF582</f>
        <v>2.5814503516844851E+30</v>
      </c>
      <c r="AI582" s="75">
        <f t="shared" si="621"/>
        <v>1.6409634523070351E+33</v>
      </c>
      <c r="AJ582" s="75">
        <f t="shared" si="622"/>
        <v>3.7277392875346526E+33</v>
      </c>
      <c r="AK582" s="75">
        <f t="shared" si="623"/>
        <v>2.3857531440221831E+36</v>
      </c>
      <c r="AL582" s="75">
        <f t="shared" si="624"/>
        <v>403046.40000000002</v>
      </c>
      <c r="AM582" s="106">
        <f t="shared" si="625"/>
        <v>2.2716772163900503</v>
      </c>
      <c r="AN582" s="79">
        <f>AM582/(($C582/AG$3))</f>
        <v>0.18108688800938327</v>
      </c>
      <c r="AO582" s="76">
        <f t="shared" si="626"/>
        <v>511</v>
      </c>
      <c r="AP582" s="76">
        <f t="shared" si="627"/>
        <v>10</v>
      </c>
      <c r="AQ582" s="76">
        <v>1</v>
      </c>
      <c r="AR582" s="67">
        <f t="shared" si="628"/>
        <v>1.325</v>
      </c>
      <c r="AS582" s="75">
        <f>AS581*AQ582</f>
        <v>1.1473112674153268E+28</v>
      </c>
      <c r="AT582" s="75">
        <f t="shared" si="629"/>
        <v>7.7681577638523243E+30</v>
      </c>
      <c r="AU582" s="75">
        <f t="shared" si="630"/>
        <v>5.824592636772883E+31</v>
      </c>
      <c r="AV582" s="75">
        <f t="shared" si="631"/>
        <v>2.3857531440221831E+36</v>
      </c>
      <c r="AW582" s="75">
        <f t="shared" si="632"/>
        <v>403046.40000000002</v>
      </c>
      <c r="AX582" s="106">
        <f t="shared" si="633"/>
        <v>7.4980359743419998</v>
      </c>
      <c r="AY582" s="79">
        <f>AX582/(($C582/AR$3))</f>
        <v>0.67400933962029508</v>
      </c>
      <c r="AZ582" s="76">
        <f t="shared" si="634"/>
        <v>474</v>
      </c>
      <c r="BA582" s="76">
        <f t="shared" si="635"/>
        <v>10</v>
      </c>
      <c r="BB582" s="76">
        <v>1</v>
      </c>
      <c r="BC582" s="67">
        <f t="shared" si="636"/>
        <v>1.51</v>
      </c>
      <c r="BD582" s="75">
        <f>BD581*BB582</f>
        <v>4.7804636142305282E+25</v>
      </c>
      <c r="BE582" s="75">
        <f t="shared" si="637"/>
        <v>3.4215690272493586E+28</v>
      </c>
      <c r="BF582" s="75">
        <f t="shared" si="638"/>
        <v>3.448606075285594E+29</v>
      </c>
      <c r="BG582" s="75">
        <f t="shared" si="639"/>
        <v>2.3857531440221831E+36</v>
      </c>
      <c r="BH582" s="75">
        <f t="shared" si="640"/>
        <v>403046.40000000002</v>
      </c>
      <c r="BI582" s="106">
        <f t="shared" si="641"/>
        <v>10.079019443480206</v>
      </c>
      <c r="BJ582" s="79">
        <f>BI582/(($C582/BC$3))</f>
        <v>1.0325182740607266</v>
      </c>
      <c r="BK582" s="76">
        <f t="shared" si="642"/>
        <v>424</v>
      </c>
      <c r="BL582" s="76">
        <f t="shared" si="643"/>
        <v>10</v>
      </c>
      <c r="BM582" s="76">
        <v>1</v>
      </c>
      <c r="BN582" s="67">
        <f t="shared" si="644"/>
        <v>1.76</v>
      </c>
      <c r="BO582" s="75">
        <f>BO581*BM582</f>
        <v>1.9918598392627201E+23</v>
      </c>
      <c r="BP582" s="75">
        <f t="shared" si="645"/>
        <v>1.4864054864514123E+26</v>
      </c>
      <c r="BQ582" s="75">
        <f t="shared" si="646"/>
        <v>3.3677793703960762E+26</v>
      </c>
      <c r="BR582" s="75">
        <f t="shared" si="647"/>
        <v>2.3857531440221831E+36</v>
      </c>
      <c r="BS582" s="75">
        <f t="shared" si="648"/>
        <v>403046.40000000002</v>
      </c>
      <c r="BT582" s="106">
        <f t="shared" si="649"/>
        <v>2.2657204922165515</v>
      </c>
      <c r="BU582" s="79">
        <f>BT582/(($C582/BN$3))</f>
        <v>0.27053379011540912</v>
      </c>
      <c r="BV582" s="76">
        <f t="shared" si="650"/>
        <v>369</v>
      </c>
      <c r="BW582" s="76">
        <f t="shared" si="651"/>
        <v>10</v>
      </c>
      <c r="BX582" s="76">
        <v>1</v>
      </c>
      <c r="BY582" s="67">
        <f t="shared" si="652"/>
        <v>2.0350000000000001</v>
      </c>
      <c r="BZ582" s="75">
        <f>BZ581*BX582</f>
        <v>5.532943997952E+19</v>
      </c>
      <c r="CA582" s="75">
        <f t="shared" si="653"/>
        <v>4.1547706422221261E+22</v>
      </c>
      <c r="CB582" s="75">
        <f t="shared" si="654"/>
        <v>1.6444235207012031E+23</v>
      </c>
      <c r="CC582" s="75">
        <f t="shared" si="655"/>
        <v>2.3857531440221831E+36</v>
      </c>
      <c r="CD582" s="75">
        <f t="shared" si="656"/>
        <v>403046.40000000002</v>
      </c>
      <c r="CE582" s="106">
        <f t="shared" si="657"/>
        <v>3.9579164827777453</v>
      </c>
      <c r="CF582" s="79">
        <f>CE582/(($C582/BY$3))</f>
        <v>0.54642876814468877</v>
      </c>
      <c r="CG582" s="76">
        <f t="shared" si="658"/>
        <v>319</v>
      </c>
      <c r="CH582" s="76">
        <f t="shared" si="659"/>
        <v>10</v>
      </c>
      <c r="CI582" s="76">
        <v>1</v>
      </c>
      <c r="CJ582" s="67">
        <f t="shared" si="660"/>
        <v>2.2850000000000001</v>
      </c>
      <c r="CK582" s="75">
        <f>CK581*CI582</f>
        <v>1.639390814208E+16</v>
      </c>
      <c r="CL582" s="75">
        <f t="shared" si="661"/>
        <v>1.1949765553384243E+19</v>
      </c>
      <c r="CM582" s="75">
        <f t="shared" si="662"/>
        <v>1.605882344434763E+20</v>
      </c>
      <c r="CN582" s="75">
        <f t="shared" si="663"/>
        <v>2.3857531440221831E+36</v>
      </c>
      <c r="CO582" s="75">
        <f t="shared" si="664"/>
        <v>403046.40000000002</v>
      </c>
      <c r="CP582" s="106">
        <f t="shared" si="665"/>
        <v>13.438609630127578</v>
      </c>
      <c r="CQ582" s="79">
        <f>CP582/(($C582/CJ$3))</f>
        <v>2.0832580057558698</v>
      </c>
      <c r="CR582" s="76">
        <f t="shared" si="666"/>
        <v>256</v>
      </c>
      <c r="CS582" s="76">
        <f t="shared" si="667"/>
        <v>10</v>
      </c>
      <c r="CT582" s="76">
        <v>1</v>
      </c>
      <c r="CU582" s="67">
        <f t="shared" si="668"/>
        <v>2.6</v>
      </c>
      <c r="CV582" s="75">
        <f>CV581*CT582</f>
        <v>5204415283200</v>
      </c>
      <c r="CW582" s="75">
        <f t="shared" si="669"/>
        <v>3464058812497920</v>
      </c>
      <c r="CX582" s="75">
        <f t="shared" si="670"/>
        <v>2.5866387417629184E+16</v>
      </c>
      <c r="CY582" s="75">
        <f t="shared" si="671"/>
        <v>2.3857531440221831E+36</v>
      </c>
      <c r="CZ582" s="75">
        <f t="shared" si="672"/>
        <v>403046.40000000002</v>
      </c>
      <c r="DA582" s="106">
        <f t="shared" si="673"/>
        <v>7.4670751328777323</v>
      </c>
      <c r="DB582" s="79">
        <f>DA582/(($C582/CU$3))</f>
        <v>1.3171231577667641</v>
      </c>
    </row>
    <row r="583" spans="1:106">
      <c r="A583" s="67">
        <v>8192</v>
      </c>
      <c r="B583" s="67">
        <f t="shared" ref="B583:B646" si="679">G583/30</f>
        <v>19.233333333333334</v>
      </c>
      <c r="C583" s="88">
        <f t="shared" si="675"/>
        <v>14.74</v>
      </c>
      <c r="D583" s="92"/>
      <c r="E583" s="70">
        <f t="shared" si="677"/>
        <v>5.481021423934573E+34</v>
      </c>
      <c r="F583" s="67">
        <f t="shared" si="678"/>
        <v>115.40000000000005</v>
      </c>
      <c r="G583" s="71">
        <v>577</v>
      </c>
      <c r="H583" s="76">
        <f t="shared" ref="H583:H643" si="680">$G583-I$3</f>
        <v>577</v>
      </c>
      <c r="I583" s="76">
        <f t="shared" ref="I583:I643" si="681">J$3</f>
        <v>10</v>
      </c>
      <c r="J583" s="76">
        <v>1</v>
      </c>
      <c r="K583" s="67">
        <f t="shared" ref="K583:K643" si="682">K$3</f>
        <v>1</v>
      </c>
      <c r="L583" s="75">
        <f>L582*J583</f>
        <v>4.1303205626951762E+31</v>
      </c>
      <c r="M583" s="75">
        <f t="shared" ref="M583:M643" si="683">H583*L583*K583</f>
        <v>2.3831949646751167E+34</v>
      </c>
      <c r="N583" s="75">
        <f t="shared" ref="N583:N643" si="684">J$3*POWER($F$1,H583)</f>
        <v>5.4810214239345728E+35</v>
      </c>
      <c r="O583" s="75">
        <f t="shared" ref="O583:O643" si="685">$E583*J$3*5</f>
        <v>2.7405107119672863E+36</v>
      </c>
      <c r="P583" s="75">
        <f t="shared" ref="P583:P643" si="686">$A583*(30+$B583)</f>
        <v>403319.46666666667</v>
      </c>
      <c r="Q583" s="106">
        <f t="shared" si="676"/>
        <v>22.998627914110919</v>
      </c>
      <c r="R583" s="79">
        <f>Q583/(($C583/K$3))</f>
        <v>1.5602868327076607</v>
      </c>
      <c r="S583" s="76">
        <f t="shared" ref="S583:S643" si="687">$G583-T$3</f>
        <v>567</v>
      </c>
      <c r="T583" s="76">
        <f t="shared" ref="T583:T643" si="688">U$3</f>
        <v>10</v>
      </c>
      <c r="U583" s="76">
        <v>1</v>
      </c>
      <c r="V583" s="67">
        <f t="shared" ref="V583:V643" si="689">V$3</f>
        <v>1.05</v>
      </c>
      <c r="W583" s="75">
        <f>W582*U583</f>
        <v>4.1303205626951762E+31</v>
      </c>
      <c r="X583" s="75">
        <f t="shared" ref="X583:X643" si="690">S583*W583*V583</f>
        <v>2.4589863470005733E+34</v>
      </c>
      <c r="Y583" s="75">
        <f t="shared" ref="Y583:Y643" si="691">U$3*POWER($F$1,S583)</f>
        <v>1.3702553559836423E+35</v>
      </c>
      <c r="Z583" s="75">
        <f t="shared" ref="Z583:Z643" si="692">$E583*U$3*5</f>
        <v>2.7405107119672863E+36</v>
      </c>
      <c r="AA583" s="75">
        <f t="shared" ref="AA583:AA643" si="693">$A583*(30+$B583)</f>
        <v>403319.46666666667</v>
      </c>
      <c r="AB583" s="106">
        <f t="shared" ref="AB583:AB646" si="694">Y583/X583</f>
        <v>5.5724398700100748</v>
      </c>
      <c r="AC583" s="79">
        <f>AB583/(($C583/V$3))</f>
        <v>0.39695127974970001</v>
      </c>
      <c r="AD583" s="76">
        <f t="shared" ref="AD583:AD643" si="695">$G583-AE$3</f>
        <v>542</v>
      </c>
      <c r="AE583" s="76">
        <f t="shared" ref="AE583:AE643" si="696">AF$3</f>
        <v>10</v>
      </c>
      <c r="AF583" s="76">
        <v>1</v>
      </c>
      <c r="AG583" s="67">
        <f t="shared" ref="AG583:AG643" si="697">AG$3</f>
        <v>1.175</v>
      </c>
      <c r="AH583" s="75">
        <f>AH582*AF583</f>
        <v>2.5814503516844851E+30</v>
      </c>
      <c r="AI583" s="75">
        <f t="shared" ref="AI583:AI643" si="698">AD583*AH583*AG583</f>
        <v>1.6439966564702645E+33</v>
      </c>
      <c r="AJ583" s="75">
        <f t="shared" ref="AJ583:AJ643" si="699">AF$3*POWER($F$1,AD583)</f>
        <v>4.282047987448874E+33</v>
      </c>
      <c r="AK583" s="75">
        <f t="shared" ref="AK583:AK643" si="700">$E583*AF$3*5</f>
        <v>2.7405107119672863E+36</v>
      </c>
      <c r="AL583" s="75">
        <f t="shared" ref="AL583:AL643" si="701">$A583*(30+$B583)</f>
        <v>403319.46666666667</v>
      </c>
      <c r="AM583" s="106">
        <f t="shared" ref="AM583:AM646" si="702">AJ583/AI583</f>
        <v>2.6046573577847938</v>
      </c>
      <c r="AN583" s="79">
        <f>AM583/(($C583/AG$3))</f>
        <v>0.20763042031188148</v>
      </c>
      <c r="AO583" s="76">
        <f t="shared" ref="AO583:AO643" si="703">$G583-AP$3</f>
        <v>512</v>
      </c>
      <c r="AP583" s="76">
        <f t="shared" ref="AP583:AP643" si="704">AQ$3</f>
        <v>10</v>
      </c>
      <c r="AQ583" s="76">
        <v>1</v>
      </c>
      <c r="AR583" s="67">
        <f t="shared" ref="AR583:AR643" si="705">AR$3</f>
        <v>1.325</v>
      </c>
      <c r="AS583" s="75">
        <f>AS582*AQ583</f>
        <v>1.1473112674153268E+28</v>
      </c>
      <c r="AT583" s="75">
        <f t="shared" ref="AT583:AT643" si="706">AO583*AS583*AR583</f>
        <v>7.7833596381455768E+30</v>
      </c>
      <c r="AU583" s="75">
        <f t="shared" ref="AU583:AU643" si="707">AQ$3*POWER($F$1,AO583)</f>
        <v>6.690699980388854E+31</v>
      </c>
      <c r="AV583" s="75">
        <f t="shared" ref="AV583:AV643" si="708">$E583*AQ$3*5</f>
        <v>2.7405107119672863E+36</v>
      </c>
      <c r="AW583" s="75">
        <f t="shared" ref="AW583:AW643" si="709">$A583*(30+$B583)</f>
        <v>403319.46666666667</v>
      </c>
      <c r="AX583" s="106">
        <f t="shared" ref="AX583:AX646" si="710">AU583/AT583</f>
        <v>8.5961593597683805</v>
      </c>
      <c r="AY583" s="79">
        <f>AX583/(($C583/AR$3))</f>
        <v>0.77272124502666917</v>
      </c>
      <c r="AZ583" s="76">
        <f t="shared" ref="AZ583:AZ643" si="711">$G583-BA$3</f>
        <v>475</v>
      </c>
      <c r="BA583" s="76">
        <f t="shared" ref="BA583:BA643" si="712">BB$3</f>
        <v>10</v>
      </c>
      <c r="BB583" s="76">
        <v>1</v>
      </c>
      <c r="BC583" s="67">
        <f t="shared" ref="BC583:BC643" si="713">BC$3</f>
        <v>1.51</v>
      </c>
      <c r="BD583" s="75">
        <f>BD582*BB583</f>
        <v>4.7804636142305282E+25</v>
      </c>
      <c r="BE583" s="75">
        <f t="shared" ref="BE583:BE643" si="714">AZ583*BD583*BC583</f>
        <v>3.4287875273068465E+28</v>
      </c>
      <c r="BF583" s="75">
        <f t="shared" ref="BF583:BF643" si="715">BB$3*POWER($F$1,AZ583)</f>
        <v>3.9614081257133421E+29</v>
      </c>
      <c r="BG583" s="75">
        <f t="shared" ref="BG583:BG643" si="716">$E583*BB$3*5</f>
        <v>2.7405107119672863E+36</v>
      </c>
      <c r="BH583" s="75">
        <f t="shared" ref="BH583:BH643" si="717">$A583*(30+$B583)</f>
        <v>403319.46666666667</v>
      </c>
      <c r="BI583" s="106">
        <f t="shared" ref="BI583:BI646" si="718">BF583/BE583</f>
        <v>11.553378837751561</v>
      </c>
      <c r="BJ583" s="79">
        <f>BI583/(($C583/BC$3))</f>
        <v>1.1835550912486335</v>
      </c>
      <c r="BK583" s="76">
        <f t="shared" ref="BK583:BK643" si="719">$G583-BL$3</f>
        <v>425</v>
      </c>
      <c r="BL583" s="76">
        <f t="shared" ref="BL583:BL643" si="720">BM$3</f>
        <v>10</v>
      </c>
      <c r="BM583" s="76">
        <v>1</v>
      </c>
      <c r="BN583" s="67">
        <f t="shared" ref="BN583:BN643" si="721">BN$3</f>
        <v>1.76</v>
      </c>
      <c r="BO583" s="75">
        <f>BO582*BM583</f>
        <v>1.9918598392627201E+23</v>
      </c>
      <c r="BP583" s="75">
        <f t="shared" ref="BP583:BP643" si="722">BK583*BO583*BN583</f>
        <v>1.4899111597685144E+26</v>
      </c>
      <c r="BQ583" s="75">
        <f t="shared" ref="BQ583:BQ643" si="723">BM$3*POWER($F$1,BK583)</f>
        <v>3.8685626227669233E+26</v>
      </c>
      <c r="BR583" s="75">
        <f t="shared" ref="BR583:BR643" si="724">$E583*BM$3*5</f>
        <v>2.7405107119672863E+36</v>
      </c>
      <c r="BS583" s="75">
        <f t="shared" ref="BS583:BS643" si="725">$A583*(30+$B583)</f>
        <v>403319.46666666667</v>
      </c>
      <c r="BT583" s="106">
        <f t="shared" ref="BT583:BT646" si="726">BQ583/BP583</f>
        <v>2.5965055684044791</v>
      </c>
      <c r="BU583" s="79">
        <f>BT583/(($C583/BN$3))</f>
        <v>0.31003051563038558</v>
      </c>
      <c r="BV583" s="76">
        <f t="shared" ref="BV583:BV643" si="727">$G583-BW$3</f>
        <v>370</v>
      </c>
      <c r="BW583" s="76">
        <f t="shared" ref="BW583:BW643" si="728">BX$3</f>
        <v>10</v>
      </c>
      <c r="BX583" s="76">
        <v>1</v>
      </c>
      <c r="BY583" s="67">
        <f t="shared" ref="BY583:BY643" si="729">BY$3</f>
        <v>2.0350000000000001</v>
      </c>
      <c r="BZ583" s="75">
        <f>BZ582*BX583</f>
        <v>5.532943997952E+19</v>
      </c>
      <c r="CA583" s="75">
        <f t="shared" ref="CA583:CA643" si="730">BV583*BZ583*BY583</f>
        <v>4.1660301832579589E+22</v>
      </c>
      <c r="CB583" s="75">
        <f t="shared" ref="CB583:CB643" si="731">BX$3*POWER($F$1,BV583)</f>
        <v>1.8889465931479047E+23</v>
      </c>
      <c r="CC583" s="75">
        <f t="shared" ref="CC583:CC643" si="732">$E583*BX$3*5</f>
        <v>2.7405107119672863E+36</v>
      </c>
      <c r="CD583" s="75">
        <f t="shared" ref="CD583:CD643" si="733">$A583*(30+$B583)</f>
        <v>403319.46666666667</v>
      </c>
      <c r="CE583" s="106">
        <f t="shared" ref="CE583:CE646" si="734">CB583/CA583</f>
        <v>4.5341644444608722</v>
      </c>
      <c r="CF583" s="79">
        <f>CE583/(($C583/BY$3))</f>
        <v>0.62598538972034434</v>
      </c>
      <c r="CG583" s="76">
        <f t="shared" ref="CG583:CG643" si="735">$G583-CH$3</f>
        <v>320</v>
      </c>
      <c r="CH583" s="76">
        <f t="shared" ref="CH583:CH643" si="736">CI$3</f>
        <v>10</v>
      </c>
      <c r="CI583" s="76">
        <v>15</v>
      </c>
      <c r="CJ583" s="67">
        <f t="shared" ref="CJ583:CJ643" si="737">CJ$3</f>
        <v>2.2850000000000001</v>
      </c>
      <c r="CK583" s="75">
        <f>CK582*CI583</f>
        <v>2.459086221312E+17</v>
      </c>
      <c r="CL583" s="75">
        <f t="shared" ref="CL583:CL643" si="738">CG583*CK583*CJ583</f>
        <v>1.7980838450233344E+20</v>
      </c>
      <c r="CM583" s="75">
        <f t="shared" ref="CM583:CM643" si="739">CI$3*POWER($F$1,CG583)</f>
        <v>1.8446744073709945E+20</v>
      </c>
      <c r="CN583" s="75">
        <f t="shared" ref="CN583:CN643" si="740">$E583*CI$3*5</f>
        <v>2.7405107119672863E+36</v>
      </c>
      <c r="CO583" s="75">
        <f t="shared" ref="CO583:CO643" si="741">$A583*(30+$B583)</f>
        <v>403319.46666666667</v>
      </c>
      <c r="CP583" s="106">
        <f t="shared" ref="CP583:CP646" si="742">CM583/CL583</f>
        <v>1.0259112290434129</v>
      </c>
      <c r="CQ583" s="79">
        <f>CP583/(($C583/CJ$3))</f>
        <v>0.15903712064886016</v>
      </c>
      <c r="CR583" s="76">
        <f t="shared" ref="CR583:CR643" si="743">$G583-CS$3</f>
        <v>257</v>
      </c>
      <c r="CS583" s="76">
        <f t="shared" ref="CS583:CS643" si="744">CT$3</f>
        <v>10</v>
      </c>
      <c r="CT583" s="76">
        <v>1</v>
      </c>
      <c r="CU583" s="67">
        <f t="shared" ref="CU583:CU643" si="745">CU$3</f>
        <v>2.6</v>
      </c>
      <c r="CV583" s="75">
        <f>CV582*CT583</f>
        <v>5204415283200</v>
      </c>
      <c r="CW583" s="75">
        <f t="shared" ref="CW583:CW643" si="746">CR583*CV583*CU583</f>
        <v>3477590292234240</v>
      </c>
      <c r="CX583" s="75">
        <f t="shared" ref="CX583:CX643" si="747">CT$3*POWER($F$1,CR583)</f>
        <v>2.9712676676346648E+16</v>
      </c>
      <c r="CY583" s="75">
        <f t="shared" ref="CY583:CY643" si="748">$E583*CT$3*5</f>
        <v>2.7405107119672863E+36</v>
      </c>
      <c r="CZ583" s="75">
        <f t="shared" ref="CZ583:CZ643" si="749">$A583*(30+$B583)</f>
        <v>403319.46666666667</v>
      </c>
      <c r="DA583" s="106">
        <f t="shared" ref="DA583:DA646" si="750">CX583/CW583</f>
        <v>8.5440417586561672</v>
      </c>
      <c r="DB583" s="79">
        <f>DA583/(($C583/CU$3))</f>
        <v>1.5070901338199481</v>
      </c>
    </row>
    <row r="584" spans="1:106">
      <c r="A584" s="67">
        <v>8192</v>
      </c>
      <c r="B584" s="67">
        <f t="shared" si="679"/>
        <v>19.266666666666666</v>
      </c>
      <c r="C584" s="88">
        <f t="shared" si="675"/>
        <v>14.74</v>
      </c>
      <c r="D584" s="92"/>
      <c r="E584" s="70">
        <f t="shared" si="677"/>
        <v>6.2960402933771512E+34</v>
      </c>
      <c r="F584" s="67">
        <f t="shared" si="678"/>
        <v>115.60000000000007</v>
      </c>
      <c r="G584" s="71">
        <v>578</v>
      </c>
      <c r="H584" s="76">
        <f t="shared" si="680"/>
        <v>578</v>
      </c>
      <c r="I584" s="76">
        <f t="shared" si="681"/>
        <v>10</v>
      </c>
      <c r="J584" s="76">
        <v>1</v>
      </c>
      <c r="K584" s="67">
        <f t="shared" si="682"/>
        <v>1</v>
      </c>
      <c r="L584" s="75">
        <f>L583*J584</f>
        <v>4.1303205626951762E+31</v>
      </c>
      <c r="M584" s="75">
        <f t="shared" si="683"/>
        <v>2.3873252852378117E+34</v>
      </c>
      <c r="N584" s="75">
        <f t="shared" si="684"/>
        <v>6.2960402933771512E+35</v>
      </c>
      <c r="O584" s="75">
        <f t="shared" si="685"/>
        <v>3.1480201466885755E+36</v>
      </c>
      <c r="P584" s="75">
        <f t="shared" si="686"/>
        <v>403592.53333333333</v>
      </c>
      <c r="Q584" s="106">
        <f t="shared" si="676"/>
        <v>26.372779328854534</v>
      </c>
      <c r="R584" s="79">
        <f>Q584/(($C584/K$3))</f>
        <v>1.7891980548747988</v>
      </c>
      <c r="S584" s="76">
        <f t="shared" si="687"/>
        <v>568</v>
      </c>
      <c r="T584" s="76">
        <f t="shared" si="688"/>
        <v>10</v>
      </c>
      <c r="U584" s="76">
        <v>1</v>
      </c>
      <c r="V584" s="67">
        <f t="shared" si="689"/>
        <v>1.05</v>
      </c>
      <c r="W584" s="75">
        <f>W583*U584</f>
        <v>4.1303205626951762E+31</v>
      </c>
      <c r="X584" s="75">
        <f t="shared" si="690"/>
        <v>2.4633231835914033E+34</v>
      </c>
      <c r="Y584" s="75">
        <f t="shared" si="691"/>
        <v>1.5740100733442867E+35</v>
      </c>
      <c r="Z584" s="75">
        <f t="shared" si="692"/>
        <v>3.1480201466885755E+36</v>
      </c>
      <c r="AA584" s="75">
        <f t="shared" si="693"/>
        <v>403592.53333333333</v>
      </c>
      <c r="AB584" s="106">
        <f t="shared" si="694"/>
        <v>6.389783053352577</v>
      </c>
      <c r="AC584" s="79">
        <f>AB584/(($C584/V$3))</f>
        <v>0.45517450515740882</v>
      </c>
      <c r="AD584" s="76">
        <f t="shared" si="695"/>
        <v>543</v>
      </c>
      <c r="AE584" s="76">
        <f t="shared" si="696"/>
        <v>10</v>
      </c>
      <c r="AF584" s="76">
        <v>1</v>
      </c>
      <c r="AG584" s="67">
        <f t="shared" si="697"/>
        <v>1.175</v>
      </c>
      <c r="AH584" s="75">
        <f>AH583*AF584</f>
        <v>2.5814503516844851E+30</v>
      </c>
      <c r="AI584" s="75">
        <f t="shared" si="698"/>
        <v>1.6470298606334938E+33</v>
      </c>
      <c r="AJ584" s="75">
        <f t="shared" si="699"/>
        <v>4.9187814792008873E+33</v>
      </c>
      <c r="AK584" s="75">
        <f t="shared" si="700"/>
        <v>3.1480201466885755E+36</v>
      </c>
      <c r="AL584" s="75">
        <f t="shared" si="701"/>
        <v>403592.53333333333</v>
      </c>
      <c r="AM584" s="106">
        <f t="shared" si="702"/>
        <v>2.9864555566157045</v>
      </c>
      <c r="AN584" s="79">
        <f>AM584/(($C584/AG$3))</f>
        <v>0.23806548704365355</v>
      </c>
      <c r="AO584" s="76">
        <f t="shared" si="703"/>
        <v>513</v>
      </c>
      <c r="AP584" s="76">
        <f t="shared" si="704"/>
        <v>10</v>
      </c>
      <c r="AQ584" s="76">
        <v>1</v>
      </c>
      <c r="AR584" s="67">
        <f t="shared" si="705"/>
        <v>1.325</v>
      </c>
      <c r="AS584" s="75">
        <f>AS583*AQ584</f>
        <v>1.1473112674153268E+28</v>
      </c>
      <c r="AT584" s="75">
        <f t="shared" si="706"/>
        <v>7.7985615124388305E+30</v>
      </c>
      <c r="AU584" s="75">
        <f t="shared" si="707"/>
        <v>7.6855960612513719E+31</v>
      </c>
      <c r="AV584" s="75">
        <f t="shared" si="708"/>
        <v>3.1480201466885755E+36</v>
      </c>
      <c r="AW584" s="75">
        <f t="shared" si="709"/>
        <v>403592.53333333333</v>
      </c>
      <c r="AX584" s="106">
        <f t="shared" si="710"/>
        <v>9.855145784248446</v>
      </c>
      <c r="AY584" s="79">
        <f>AX584/(($C584/AR$3))</f>
        <v>0.88589336255964657</v>
      </c>
      <c r="AZ584" s="76">
        <f t="shared" si="711"/>
        <v>476</v>
      </c>
      <c r="BA584" s="76">
        <f t="shared" si="712"/>
        <v>10</v>
      </c>
      <c r="BB584" s="76">
        <v>1</v>
      </c>
      <c r="BC584" s="67">
        <f t="shared" si="713"/>
        <v>1.51</v>
      </c>
      <c r="BD584" s="75">
        <f>BD583*BB584</f>
        <v>4.7804636142305282E+25</v>
      </c>
      <c r="BE584" s="75">
        <f t="shared" si="714"/>
        <v>3.4360060273643344E+28</v>
      </c>
      <c r="BF584" s="75">
        <f t="shared" si="715"/>
        <v>4.5504629974788043E+29</v>
      </c>
      <c r="BG584" s="75">
        <f t="shared" si="716"/>
        <v>3.1480201466885755E+36</v>
      </c>
      <c r="BH584" s="75">
        <f t="shared" si="717"/>
        <v>403592.53333333333</v>
      </c>
      <c r="BI584" s="106">
        <f t="shared" si="718"/>
        <v>13.243466283932392</v>
      </c>
      <c r="BJ584" s="79">
        <f>BI584/(($C584/BC$3))</f>
        <v>1.3566915935371717</v>
      </c>
      <c r="BK584" s="76">
        <f t="shared" si="719"/>
        <v>426</v>
      </c>
      <c r="BL584" s="76">
        <f t="shared" si="720"/>
        <v>10</v>
      </c>
      <c r="BM584" s="76">
        <v>1</v>
      </c>
      <c r="BN584" s="67">
        <f t="shared" si="721"/>
        <v>1.76</v>
      </c>
      <c r="BO584" s="75">
        <f>BO583*BM584</f>
        <v>1.9918598392627201E+23</v>
      </c>
      <c r="BP584" s="75">
        <f t="shared" si="722"/>
        <v>1.4934168330856169E+26</v>
      </c>
      <c r="BQ584" s="75">
        <f t="shared" si="723"/>
        <v>4.4438115209753804E+26</v>
      </c>
      <c r="BR584" s="75">
        <f t="shared" si="724"/>
        <v>3.1480201466885755E+36</v>
      </c>
      <c r="BS584" s="75">
        <f t="shared" si="725"/>
        <v>403592.53333333333</v>
      </c>
      <c r="BT584" s="106">
        <f t="shared" si="726"/>
        <v>2.9756002627838458</v>
      </c>
      <c r="BU584" s="79">
        <f>BT584/(($C584/BN$3))</f>
        <v>0.35529555376523531</v>
      </c>
      <c r="BV584" s="76">
        <f t="shared" si="727"/>
        <v>371</v>
      </c>
      <c r="BW584" s="76">
        <f t="shared" si="728"/>
        <v>10</v>
      </c>
      <c r="BX584" s="76">
        <v>1</v>
      </c>
      <c r="BY584" s="67">
        <f t="shared" si="729"/>
        <v>2.0350000000000001</v>
      </c>
      <c r="BZ584" s="75">
        <f>BZ583*BX584</f>
        <v>5.532943997952E+19</v>
      </c>
      <c r="CA584" s="75">
        <f t="shared" si="730"/>
        <v>4.1772897242937918E+22</v>
      </c>
      <c r="CB584" s="75">
        <f t="shared" si="731"/>
        <v>2.1698298442262519E+23</v>
      </c>
      <c r="CC584" s="75">
        <f t="shared" si="732"/>
        <v>3.1480201466885755E+36</v>
      </c>
      <c r="CD584" s="75">
        <f t="shared" si="733"/>
        <v>403592.53333333333</v>
      </c>
      <c r="CE584" s="106">
        <f t="shared" si="734"/>
        <v>5.1943484590192774</v>
      </c>
      <c r="CF584" s="79">
        <f>CE584/(($C584/BY$3))</f>
        <v>0.71713019770042263</v>
      </c>
      <c r="CG584" s="76">
        <f t="shared" si="735"/>
        <v>321</v>
      </c>
      <c r="CH584" s="76">
        <f t="shared" si="736"/>
        <v>10</v>
      </c>
      <c r="CI584" s="76">
        <v>1</v>
      </c>
      <c r="CJ584" s="67">
        <f t="shared" si="737"/>
        <v>2.2850000000000001</v>
      </c>
      <c r="CK584" s="75">
        <f>CK583*CI584</f>
        <v>2.459086221312E+17</v>
      </c>
      <c r="CL584" s="75">
        <f t="shared" si="738"/>
        <v>1.8037028570390325E+20</v>
      </c>
      <c r="CM584" s="75">
        <f t="shared" si="739"/>
        <v>2.1189744572521923E+20</v>
      </c>
      <c r="CN584" s="75">
        <f t="shared" si="740"/>
        <v>3.1480201466885755E+36</v>
      </c>
      <c r="CO584" s="75">
        <f t="shared" si="741"/>
        <v>403592.53333333333</v>
      </c>
      <c r="CP584" s="106">
        <f t="shared" si="742"/>
        <v>1.1747913183054504</v>
      </c>
      <c r="CQ584" s="79">
        <f>CP584/(($C584/CJ$3))</f>
        <v>0.18211656460840939</v>
      </c>
      <c r="CR584" s="76">
        <f t="shared" si="743"/>
        <v>258</v>
      </c>
      <c r="CS584" s="76">
        <f t="shared" si="744"/>
        <v>10</v>
      </c>
      <c r="CT584" s="76">
        <v>1</v>
      </c>
      <c r="CU584" s="67">
        <f t="shared" si="745"/>
        <v>2.6</v>
      </c>
      <c r="CV584" s="75">
        <f>CV583*CT584</f>
        <v>5204415283200</v>
      </c>
      <c r="CW584" s="75">
        <f t="shared" si="746"/>
        <v>3491121771970560</v>
      </c>
      <c r="CX584" s="75">
        <f t="shared" si="747"/>
        <v>3.4130902820678168E+16</v>
      </c>
      <c r="CY584" s="75">
        <f t="shared" si="748"/>
        <v>3.1480201466885755E+36</v>
      </c>
      <c r="CZ584" s="75">
        <f t="shared" si="749"/>
        <v>403592.53333333333</v>
      </c>
      <c r="DA584" s="106">
        <f t="shared" si="750"/>
        <v>9.776485911980382</v>
      </c>
      <c r="DB584" s="79">
        <f>DA584/(($C584/CU$3))</f>
        <v>1.7244819112041379</v>
      </c>
    </row>
    <row r="585" spans="1:106">
      <c r="A585" s="67">
        <v>8192</v>
      </c>
      <c r="B585" s="67">
        <f t="shared" si="679"/>
        <v>19.3</v>
      </c>
      <c r="C585" s="88">
        <f t="shared" si="675"/>
        <v>14.74</v>
      </c>
      <c r="D585" s="92"/>
      <c r="E585" s="70">
        <f t="shared" si="677"/>
        <v>7.2322511279973833E+34</v>
      </c>
      <c r="F585" s="67">
        <f t="shared" si="678"/>
        <v>115.80000000000005</v>
      </c>
      <c r="G585" s="71">
        <v>579</v>
      </c>
      <c r="H585" s="76">
        <f t="shared" si="680"/>
        <v>579</v>
      </c>
      <c r="I585" s="76">
        <f t="shared" si="681"/>
        <v>10</v>
      </c>
      <c r="J585" s="76">
        <v>1</v>
      </c>
      <c r="K585" s="67">
        <f t="shared" si="682"/>
        <v>1</v>
      </c>
      <c r="L585" s="75">
        <f>L584*J585</f>
        <v>4.1303205626951762E+31</v>
      </c>
      <c r="M585" s="75">
        <f t="shared" si="683"/>
        <v>2.3914556058005072E+34</v>
      </c>
      <c r="N585" s="75">
        <f t="shared" si="684"/>
        <v>7.2322511279973828E+35</v>
      </c>
      <c r="O585" s="75">
        <f t="shared" si="685"/>
        <v>3.6161255639986912E+36</v>
      </c>
      <c r="P585" s="75">
        <f t="shared" si="686"/>
        <v>403865.59999999998</v>
      </c>
      <c r="Q585" s="106">
        <f t="shared" si="676"/>
        <v>30.242046352252839</v>
      </c>
      <c r="R585" s="79">
        <f>Q585/(($C585/K$3))</f>
        <v>2.0516992097864883</v>
      </c>
      <c r="S585" s="76">
        <f t="shared" si="687"/>
        <v>569</v>
      </c>
      <c r="T585" s="76">
        <f t="shared" si="688"/>
        <v>10</v>
      </c>
      <c r="U585" s="76">
        <v>1</v>
      </c>
      <c r="V585" s="67">
        <f t="shared" si="689"/>
        <v>1.05</v>
      </c>
      <c r="W585" s="75">
        <f>W584*U585</f>
        <v>4.1303205626951762E+31</v>
      </c>
      <c r="X585" s="75">
        <f t="shared" si="690"/>
        <v>2.4676600201822328E+34</v>
      </c>
      <c r="Y585" s="75">
        <f t="shared" si="691"/>
        <v>1.808062781999345E+35</v>
      </c>
      <c r="Z585" s="75">
        <f t="shared" si="692"/>
        <v>3.6161255639986912E+36</v>
      </c>
      <c r="AA585" s="75">
        <f t="shared" si="693"/>
        <v>403865.59999999998</v>
      </c>
      <c r="AB585" s="106">
        <f t="shared" si="694"/>
        <v>7.3270335751754914</v>
      </c>
      <c r="AC585" s="79">
        <f>AB585/(($C585/V$3))</f>
        <v>0.52193929809594752</v>
      </c>
      <c r="AD585" s="76">
        <f t="shared" si="695"/>
        <v>544</v>
      </c>
      <c r="AE585" s="76">
        <f t="shared" si="696"/>
        <v>10</v>
      </c>
      <c r="AF585" s="76">
        <v>1</v>
      </c>
      <c r="AG585" s="67">
        <f t="shared" si="697"/>
        <v>1.175</v>
      </c>
      <c r="AH585" s="75">
        <f>AH584*AF585</f>
        <v>2.5814503516844851E+30</v>
      </c>
      <c r="AI585" s="75">
        <f t="shared" si="698"/>
        <v>1.6500630647967228E+33</v>
      </c>
      <c r="AJ585" s="75">
        <f t="shared" si="699"/>
        <v>5.6501961937479426E+33</v>
      </c>
      <c r="AK585" s="75">
        <f t="shared" si="700"/>
        <v>3.6161255639986912E+36</v>
      </c>
      <c r="AL585" s="75">
        <f t="shared" si="701"/>
        <v>403865.59999999998</v>
      </c>
      <c r="AM585" s="106">
        <f t="shared" si="702"/>
        <v>3.4242304517276194</v>
      </c>
      <c r="AN585" s="79">
        <f>AM585/(($C585/AG$3))</f>
        <v>0.27296273953731026</v>
      </c>
      <c r="AO585" s="76">
        <f t="shared" si="703"/>
        <v>514</v>
      </c>
      <c r="AP585" s="76">
        <f t="shared" si="704"/>
        <v>10</v>
      </c>
      <c r="AQ585" s="76">
        <v>1</v>
      </c>
      <c r="AR585" s="67">
        <f t="shared" si="705"/>
        <v>1.325</v>
      </c>
      <c r="AS585" s="75">
        <f>AS584*AQ585</f>
        <v>1.1473112674153268E+28</v>
      </c>
      <c r="AT585" s="75">
        <f t="shared" si="706"/>
        <v>7.813763386732083E+30</v>
      </c>
      <c r="AU585" s="75">
        <f t="shared" si="707"/>
        <v>8.8284315527311423E+31</v>
      </c>
      <c r="AV585" s="75">
        <f t="shared" si="708"/>
        <v>3.6161255639986912E+36</v>
      </c>
      <c r="AW585" s="75">
        <f t="shared" si="709"/>
        <v>403865.59999999998</v>
      </c>
      <c r="AX585" s="106">
        <f t="shared" si="710"/>
        <v>11.298565256943901</v>
      </c>
      <c r="AY585" s="79">
        <f>AX585/(($C585/AR$3))</f>
        <v>1.0156444345624605</v>
      </c>
      <c r="AZ585" s="76">
        <f t="shared" si="711"/>
        <v>477</v>
      </c>
      <c r="BA585" s="76">
        <f t="shared" si="712"/>
        <v>10</v>
      </c>
      <c r="BB585" s="76">
        <v>1</v>
      </c>
      <c r="BC585" s="67">
        <f t="shared" si="713"/>
        <v>1.51</v>
      </c>
      <c r="BD585" s="75">
        <f>BD584*BB585</f>
        <v>4.7804636142305282E+25</v>
      </c>
      <c r="BE585" s="75">
        <f t="shared" si="714"/>
        <v>3.4432245274218227E+28</v>
      </c>
      <c r="BF585" s="75">
        <f t="shared" si="715"/>
        <v>5.2271093596787802E+29</v>
      </c>
      <c r="BG585" s="75">
        <f t="shared" si="716"/>
        <v>3.6161255639986912E+36</v>
      </c>
      <c r="BH585" s="75">
        <f t="shared" si="717"/>
        <v>403865.59999999998</v>
      </c>
      <c r="BI585" s="106">
        <f t="shared" si="718"/>
        <v>15.18085538148938</v>
      </c>
      <c r="BJ585" s="79">
        <f>BI585/(($C585/BC$3))</f>
        <v>1.5551622541417207</v>
      </c>
      <c r="BK585" s="76">
        <f t="shared" si="719"/>
        <v>427</v>
      </c>
      <c r="BL585" s="76">
        <f t="shared" si="720"/>
        <v>10</v>
      </c>
      <c r="BM585" s="76">
        <v>1</v>
      </c>
      <c r="BN585" s="67">
        <f t="shared" si="721"/>
        <v>1.76</v>
      </c>
      <c r="BO585" s="75">
        <f>BO584*BM585</f>
        <v>1.9918598392627201E+23</v>
      </c>
      <c r="BP585" s="75">
        <f t="shared" si="722"/>
        <v>1.4969225064027193E+26</v>
      </c>
      <c r="BQ585" s="75">
        <f t="shared" si="723"/>
        <v>5.1045989840612923E+26</v>
      </c>
      <c r="BR585" s="75">
        <f t="shared" si="724"/>
        <v>3.6161255639986912E+36</v>
      </c>
      <c r="BS585" s="75">
        <f t="shared" si="725"/>
        <v>403865.59999999998</v>
      </c>
      <c r="BT585" s="106">
        <f t="shared" si="726"/>
        <v>3.4100622859417373</v>
      </c>
      <c r="BU585" s="79">
        <f>BT585/(($C585/BN$3))</f>
        <v>0.40717161623184922</v>
      </c>
      <c r="BV585" s="76">
        <f t="shared" si="727"/>
        <v>372</v>
      </c>
      <c r="BW585" s="76">
        <f t="shared" si="728"/>
        <v>10</v>
      </c>
      <c r="BX585" s="76">
        <v>1</v>
      </c>
      <c r="BY585" s="67">
        <f t="shared" si="729"/>
        <v>2.0350000000000001</v>
      </c>
      <c r="BZ585" s="75">
        <f>BZ584*BX585</f>
        <v>5.532943997952E+19</v>
      </c>
      <c r="CA585" s="75">
        <f t="shared" si="730"/>
        <v>4.1885492653296238E+22</v>
      </c>
      <c r="CB585" s="75">
        <f t="shared" si="731"/>
        <v>2.4924799726861685E+23</v>
      </c>
      <c r="CC585" s="75">
        <f t="shared" si="732"/>
        <v>3.6161255639986912E+36</v>
      </c>
      <c r="CD585" s="75">
        <f t="shared" si="733"/>
        <v>403865.59999999998</v>
      </c>
      <c r="CE585" s="106">
        <f t="shared" si="734"/>
        <v>5.9506999077639335</v>
      </c>
      <c r="CF585" s="79">
        <f>CE585/(($C585/BY$3))</f>
        <v>0.82155185293755806</v>
      </c>
      <c r="CG585" s="76">
        <f t="shared" si="735"/>
        <v>322</v>
      </c>
      <c r="CH585" s="76">
        <f t="shared" si="736"/>
        <v>10</v>
      </c>
      <c r="CI585" s="76">
        <v>1</v>
      </c>
      <c r="CJ585" s="67">
        <f t="shared" si="737"/>
        <v>2.2850000000000001</v>
      </c>
      <c r="CK585" s="75">
        <f>CK584*CI585</f>
        <v>2.459086221312E+17</v>
      </c>
      <c r="CL585" s="75">
        <f t="shared" si="738"/>
        <v>1.8093218690547302E+20</v>
      </c>
      <c r="CM585" s="75">
        <f t="shared" si="739"/>
        <v>2.4340624733263285E+20</v>
      </c>
      <c r="CN585" s="75">
        <f t="shared" si="740"/>
        <v>3.6161255639986912E+36</v>
      </c>
      <c r="CO585" s="75">
        <f t="shared" si="741"/>
        <v>403865.59999999998</v>
      </c>
      <c r="CP585" s="106">
        <f t="shared" si="742"/>
        <v>1.3452899204705853</v>
      </c>
      <c r="CQ585" s="79">
        <f>CP585/(($C585/CJ$3))</f>
        <v>0.2085473180648092</v>
      </c>
      <c r="CR585" s="76">
        <f t="shared" si="743"/>
        <v>259</v>
      </c>
      <c r="CS585" s="76">
        <f t="shared" si="744"/>
        <v>10</v>
      </c>
      <c r="CT585" s="76">
        <v>1</v>
      </c>
      <c r="CU585" s="67">
        <f t="shared" si="745"/>
        <v>2.6</v>
      </c>
      <c r="CV585" s="75">
        <f>CV584*CT585</f>
        <v>5204415283200</v>
      </c>
      <c r="CW585" s="75">
        <f t="shared" si="746"/>
        <v>3504653251706880</v>
      </c>
      <c r="CX585" s="75">
        <f t="shared" si="747"/>
        <v>3.920611192467668E+16</v>
      </c>
      <c r="CY585" s="75">
        <f t="shared" si="748"/>
        <v>3.6161255639986912E+36</v>
      </c>
      <c r="CZ585" s="75">
        <f t="shared" si="749"/>
        <v>403865.59999999998</v>
      </c>
      <c r="DA585" s="106">
        <f t="shared" si="750"/>
        <v>11.186873310671185</v>
      </c>
      <c r="DB585" s="79">
        <f>DA585/(($C585/CU$3))</f>
        <v>1.9732612352608603</v>
      </c>
    </row>
    <row r="586" spans="1:106">
      <c r="A586" s="67">
        <v>8192</v>
      </c>
      <c r="B586" s="67">
        <f t="shared" si="679"/>
        <v>19.333333333333332</v>
      </c>
      <c r="C586" s="88">
        <f t="shared" si="675"/>
        <v>14.74</v>
      </c>
      <c r="D586" s="92"/>
      <c r="E586" s="70">
        <f t="shared" si="677"/>
        <v>8.3076749736560452E+34</v>
      </c>
      <c r="F586" s="67">
        <f t="shared" si="678"/>
        <v>116.00000000000007</v>
      </c>
      <c r="G586" s="71">
        <v>580</v>
      </c>
      <c r="H586" s="76">
        <f t="shared" si="680"/>
        <v>580</v>
      </c>
      <c r="I586" s="76">
        <f t="shared" si="681"/>
        <v>10</v>
      </c>
      <c r="J586" s="76">
        <v>15</v>
      </c>
      <c r="K586" s="67">
        <f t="shared" si="682"/>
        <v>1</v>
      </c>
      <c r="L586" s="75">
        <f>L585*J586</f>
        <v>6.195480844042764E+32</v>
      </c>
      <c r="M586" s="75">
        <f t="shared" si="683"/>
        <v>3.5933788895448029E+35</v>
      </c>
      <c r="N586" s="75">
        <f t="shared" si="684"/>
        <v>8.3076749736560459E+35</v>
      </c>
      <c r="O586" s="75">
        <f t="shared" si="685"/>
        <v>4.1538374868280227E+36</v>
      </c>
      <c r="P586" s="75">
        <f t="shared" si="686"/>
        <v>404138.66666666663</v>
      </c>
      <c r="Q586" s="106">
        <f t="shared" si="676"/>
        <v>2.311939605875637</v>
      </c>
      <c r="R586" s="79">
        <f>Q586/(($C586/K$3))</f>
        <v>0.15684800582602693</v>
      </c>
      <c r="S586" s="76">
        <f t="shared" si="687"/>
        <v>570</v>
      </c>
      <c r="T586" s="76">
        <f t="shared" si="688"/>
        <v>10</v>
      </c>
      <c r="U586" s="76">
        <v>1</v>
      </c>
      <c r="V586" s="67">
        <f t="shared" si="689"/>
        <v>1.05</v>
      </c>
      <c r="W586" s="75">
        <f>W585*U586</f>
        <v>4.1303205626951762E+31</v>
      </c>
      <c r="X586" s="75">
        <f t="shared" si="690"/>
        <v>2.4719968567730632E+34</v>
      </c>
      <c r="Y586" s="75">
        <f t="shared" si="691"/>
        <v>2.07691874341401E+35</v>
      </c>
      <c r="Z586" s="75">
        <f t="shared" si="692"/>
        <v>4.1538374868280227E+36</v>
      </c>
      <c r="AA586" s="75">
        <f t="shared" si="693"/>
        <v>404138.66666666663</v>
      </c>
      <c r="AB586" s="106">
        <f t="shared" si="694"/>
        <v>8.4017855351370194</v>
      </c>
      <c r="AC586" s="79">
        <f>AB586/(($C586/V$3))</f>
        <v>0.59849896959931281</v>
      </c>
      <c r="AD586" s="76">
        <f t="shared" si="695"/>
        <v>545</v>
      </c>
      <c r="AE586" s="76">
        <f t="shared" si="696"/>
        <v>10</v>
      </c>
      <c r="AF586" s="76">
        <v>1</v>
      </c>
      <c r="AG586" s="67">
        <f t="shared" si="697"/>
        <v>1.175</v>
      </c>
      <c r="AH586" s="75">
        <f>AH585*AF586</f>
        <v>2.5814503516844851E+30</v>
      </c>
      <c r="AI586" s="75">
        <f t="shared" si="698"/>
        <v>1.6530962689599524E+33</v>
      </c>
      <c r="AJ586" s="75">
        <f t="shared" si="699"/>
        <v>6.4903710731687709E+33</v>
      </c>
      <c r="AK586" s="75">
        <f t="shared" si="700"/>
        <v>4.1538374868280227E+36</v>
      </c>
      <c r="AL586" s="75">
        <f t="shared" si="701"/>
        <v>404138.66666666663</v>
      </c>
      <c r="AM586" s="106">
        <f t="shared" si="702"/>
        <v>3.9261906248522331</v>
      </c>
      <c r="AN586" s="79">
        <f>AM586/(($C586/AG$3))</f>
        <v>0.3129765253867961</v>
      </c>
      <c r="AO586" s="76">
        <f t="shared" si="703"/>
        <v>515</v>
      </c>
      <c r="AP586" s="76">
        <f t="shared" si="704"/>
        <v>10</v>
      </c>
      <c r="AQ586" s="76">
        <v>1</v>
      </c>
      <c r="AR586" s="67">
        <f t="shared" si="705"/>
        <v>1.325</v>
      </c>
      <c r="AS586" s="75">
        <f>AS585*AQ586</f>
        <v>1.1473112674153268E+28</v>
      </c>
      <c r="AT586" s="75">
        <f t="shared" si="706"/>
        <v>7.8289652610253367E+30</v>
      </c>
      <c r="AU586" s="75">
        <f t="shared" si="707"/>
        <v>1.0141204801826185E+32</v>
      </c>
      <c r="AV586" s="75">
        <f t="shared" si="708"/>
        <v>4.1538374868280227E+36</v>
      </c>
      <c r="AW586" s="75">
        <f t="shared" si="709"/>
        <v>404138.66666666663</v>
      </c>
      <c r="AX586" s="106">
        <f t="shared" si="710"/>
        <v>12.953442075304368</v>
      </c>
      <c r="AY586" s="79">
        <f>AX586/(($C586/AR$3))</f>
        <v>1.1644037143675907</v>
      </c>
      <c r="AZ586" s="76">
        <f t="shared" si="711"/>
        <v>478</v>
      </c>
      <c r="BA586" s="76">
        <f t="shared" si="712"/>
        <v>10</v>
      </c>
      <c r="BB586" s="76">
        <v>1</v>
      </c>
      <c r="BC586" s="67">
        <f t="shared" si="713"/>
        <v>1.51</v>
      </c>
      <c r="BD586" s="75">
        <f>BD585*BB586</f>
        <v>4.7804636142305282E+25</v>
      </c>
      <c r="BE586" s="75">
        <f t="shared" si="714"/>
        <v>3.4504430274793106E+28</v>
      </c>
      <c r="BF586" s="75">
        <f t="shared" si="715"/>
        <v>6.0043719228526202E+29</v>
      </c>
      <c r="BG586" s="75">
        <f t="shared" si="716"/>
        <v>4.1538374868280227E+36</v>
      </c>
      <c r="BH586" s="75">
        <f t="shared" si="717"/>
        <v>404138.66666666663</v>
      </c>
      <c r="BI586" s="106">
        <f t="shared" si="718"/>
        <v>17.401741964825483</v>
      </c>
      <c r="BJ586" s="79">
        <f>BI586/(($C586/BC$3))</f>
        <v>1.7826750588118372</v>
      </c>
      <c r="BK586" s="76">
        <f t="shared" si="719"/>
        <v>428</v>
      </c>
      <c r="BL586" s="76">
        <f t="shared" si="720"/>
        <v>10</v>
      </c>
      <c r="BM586" s="76">
        <v>1</v>
      </c>
      <c r="BN586" s="67">
        <f t="shared" si="721"/>
        <v>1.76</v>
      </c>
      <c r="BO586" s="75">
        <f>BO585*BM586</f>
        <v>1.9918598392627201E+23</v>
      </c>
      <c r="BP586" s="75">
        <f t="shared" si="722"/>
        <v>1.5004281797198218E+26</v>
      </c>
      <c r="BQ586" s="75">
        <f t="shared" si="723"/>
        <v>5.8636444559107427E+26</v>
      </c>
      <c r="BR586" s="75">
        <f t="shared" si="724"/>
        <v>4.1538374868280227E+36</v>
      </c>
      <c r="BS586" s="75">
        <f t="shared" si="725"/>
        <v>404138.66666666663</v>
      </c>
      <c r="BT586" s="106">
        <f t="shared" si="726"/>
        <v>3.9079807585363224</v>
      </c>
      <c r="BU586" s="79">
        <f>BT586/(($C586/BN$3))</f>
        <v>0.4666245681834415</v>
      </c>
      <c r="BV586" s="76">
        <f t="shared" si="727"/>
        <v>373</v>
      </c>
      <c r="BW586" s="76">
        <f t="shared" si="728"/>
        <v>10</v>
      </c>
      <c r="BX586" s="76">
        <v>1</v>
      </c>
      <c r="BY586" s="67">
        <f t="shared" si="729"/>
        <v>2.0350000000000001</v>
      </c>
      <c r="BZ586" s="75">
        <f>BZ585*BX586</f>
        <v>5.532943997952E+19</v>
      </c>
      <c r="CA586" s="75">
        <f t="shared" si="730"/>
        <v>4.1998088063654558E+22</v>
      </c>
      <c r="CB586" s="75">
        <f t="shared" si="731"/>
        <v>2.8631076444876566E+23</v>
      </c>
      <c r="CC586" s="75">
        <f t="shared" si="732"/>
        <v>4.1538374868280227E+36</v>
      </c>
      <c r="CD586" s="75">
        <f t="shared" si="733"/>
        <v>404138.66666666663</v>
      </c>
      <c r="CE586" s="106">
        <f t="shared" si="734"/>
        <v>6.817233299163945</v>
      </c>
      <c r="CF586" s="79">
        <f>CE586/(($C586/BY$3))</f>
        <v>0.94118519428755965</v>
      </c>
      <c r="CG586" s="76">
        <f t="shared" si="735"/>
        <v>323</v>
      </c>
      <c r="CH586" s="76">
        <f t="shared" si="736"/>
        <v>10</v>
      </c>
      <c r="CI586" s="76">
        <v>1</v>
      </c>
      <c r="CJ586" s="67">
        <f t="shared" si="737"/>
        <v>2.2850000000000001</v>
      </c>
      <c r="CK586" s="75">
        <f>CK585*CI586</f>
        <v>2.459086221312E+17</v>
      </c>
      <c r="CL586" s="75">
        <f t="shared" si="738"/>
        <v>1.8149408810704283E+20</v>
      </c>
      <c r="CM586" s="75">
        <f t="shared" si="739"/>
        <v>2.796003559069968E+20</v>
      </c>
      <c r="CN586" s="75">
        <f t="shared" si="740"/>
        <v>4.1538374868280227E+36</v>
      </c>
      <c r="CO586" s="75">
        <f t="shared" si="741"/>
        <v>404138.66666666663</v>
      </c>
      <c r="CP586" s="106">
        <f t="shared" si="742"/>
        <v>1.5405480080546325</v>
      </c>
      <c r="CQ586" s="79">
        <f>CP586/(($C586/CJ$3))</f>
        <v>0.23881629568553839</v>
      </c>
      <c r="CR586" s="76">
        <f t="shared" si="743"/>
        <v>260</v>
      </c>
      <c r="CS586" s="76">
        <f t="shared" si="744"/>
        <v>10</v>
      </c>
      <c r="CT586" s="76">
        <v>14</v>
      </c>
      <c r="CU586" s="67">
        <f t="shared" si="745"/>
        <v>2.6</v>
      </c>
      <c r="CV586" s="75">
        <f>CV585*CT586</f>
        <v>72861813964800</v>
      </c>
      <c r="CW586" s="75">
        <f t="shared" si="746"/>
        <v>4.92545862402048E+16</v>
      </c>
      <c r="CX586" s="75">
        <f t="shared" si="747"/>
        <v>4.5035996273705744E+16</v>
      </c>
      <c r="CY586" s="75">
        <f t="shared" si="748"/>
        <v>4.1538374868280227E+36</v>
      </c>
      <c r="CZ586" s="75">
        <f t="shared" si="749"/>
        <v>404138.66666666663</v>
      </c>
      <c r="DA586" s="106">
        <f t="shared" si="750"/>
        <v>0.91435132667796992</v>
      </c>
      <c r="DB586" s="79">
        <f>DA586/(($C586/CU$3))</f>
        <v>0.16128313767725386</v>
      </c>
    </row>
    <row r="587" spans="1:106">
      <c r="A587" s="67">
        <v>8192</v>
      </c>
      <c r="B587" s="67">
        <f t="shared" si="679"/>
        <v>19.366666666666667</v>
      </c>
      <c r="C587" s="88">
        <f t="shared" si="675"/>
        <v>14.74</v>
      </c>
      <c r="D587" s="92"/>
      <c r="E587" s="70">
        <f t="shared" si="677"/>
        <v>9.5430125760887362E+34</v>
      </c>
      <c r="F587" s="67">
        <f t="shared" si="678"/>
        <v>116.20000000000006</v>
      </c>
      <c r="G587" s="71">
        <v>581</v>
      </c>
      <c r="H587" s="76">
        <f t="shared" si="680"/>
        <v>581</v>
      </c>
      <c r="I587" s="76">
        <f t="shared" si="681"/>
        <v>10</v>
      </c>
      <c r="J587" s="76">
        <v>1</v>
      </c>
      <c r="K587" s="67">
        <f t="shared" si="682"/>
        <v>1</v>
      </c>
      <c r="L587" s="75">
        <f>L586*J587</f>
        <v>6.195480844042764E+32</v>
      </c>
      <c r="M587" s="75">
        <f t="shared" si="683"/>
        <v>3.5995743703888462E+35</v>
      </c>
      <c r="N587" s="75">
        <f t="shared" si="684"/>
        <v>9.5430125760887359E+35</v>
      </c>
      <c r="O587" s="75">
        <f t="shared" si="685"/>
        <v>4.7715062880443679E+36</v>
      </c>
      <c r="P587" s="75">
        <f t="shared" si="686"/>
        <v>404411.73333333334</v>
      </c>
      <c r="Q587" s="106">
        <f t="shared" si="676"/>
        <v>2.6511502733746397</v>
      </c>
      <c r="R587" s="79">
        <f>Q587/(($C587/K$3))</f>
        <v>0.17986094120587787</v>
      </c>
      <c r="S587" s="76">
        <f t="shared" si="687"/>
        <v>571</v>
      </c>
      <c r="T587" s="76">
        <f t="shared" si="688"/>
        <v>10</v>
      </c>
      <c r="U587" s="76">
        <v>1</v>
      </c>
      <c r="V587" s="67">
        <f t="shared" si="689"/>
        <v>1.05</v>
      </c>
      <c r="W587" s="75">
        <f>W586*U587</f>
        <v>4.1303205626951762E+31</v>
      </c>
      <c r="X587" s="75">
        <f t="shared" si="690"/>
        <v>2.4763336933638928E+34</v>
      </c>
      <c r="Y587" s="75">
        <f t="shared" si="691"/>
        <v>2.3857531440221821E+35</v>
      </c>
      <c r="Z587" s="75">
        <f t="shared" si="692"/>
        <v>4.7715062880443679E+36</v>
      </c>
      <c r="AA587" s="75">
        <f t="shared" si="693"/>
        <v>404411.73333333334</v>
      </c>
      <c r="AB587" s="106">
        <f t="shared" si="694"/>
        <v>9.6342150915102867</v>
      </c>
      <c r="AC587" s="79">
        <f>AB587/(($C587/V$3))</f>
        <v>0.68629076296375857</v>
      </c>
      <c r="AD587" s="76">
        <f t="shared" si="695"/>
        <v>546</v>
      </c>
      <c r="AE587" s="76">
        <f t="shared" si="696"/>
        <v>10</v>
      </c>
      <c r="AF587" s="76">
        <v>1</v>
      </c>
      <c r="AG587" s="67">
        <f t="shared" si="697"/>
        <v>1.175</v>
      </c>
      <c r="AH587" s="75">
        <f>AH586*AF587</f>
        <v>2.5814503516844851E+30</v>
      </c>
      <c r="AI587" s="75">
        <f t="shared" si="698"/>
        <v>1.6561294731231815E+33</v>
      </c>
      <c r="AJ587" s="75">
        <f t="shared" si="699"/>
        <v>7.4554785750693076E+33</v>
      </c>
      <c r="AK587" s="75">
        <f t="shared" si="700"/>
        <v>4.7715062880443679E+36</v>
      </c>
      <c r="AL587" s="75">
        <f t="shared" si="701"/>
        <v>404411.73333333334</v>
      </c>
      <c r="AM587" s="106">
        <f t="shared" si="702"/>
        <v>4.5017486229561081</v>
      </c>
      <c r="AN587" s="79">
        <f>AM587/(($C587/AG$3))</f>
        <v>0.35885716634826509</v>
      </c>
      <c r="AO587" s="76">
        <f t="shared" si="703"/>
        <v>516</v>
      </c>
      <c r="AP587" s="76">
        <f t="shared" si="704"/>
        <v>10</v>
      </c>
      <c r="AQ587" s="76">
        <v>1</v>
      </c>
      <c r="AR587" s="67">
        <f t="shared" si="705"/>
        <v>1.325</v>
      </c>
      <c r="AS587" s="75">
        <f>AS586*AQ587</f>
        <v>1.1473112674153268E+28</v>
      </c>
      <c r="AT587" s="75">
        <f t="shared" si="706"/>
        <v>7.8441671353185893E+30</v>
      </c>
      <c r="AU587" s="75">
        <f t="shared" si="707"/>
        <v>1.164918527354577E+32</v>
      </c>
      <c r="AV587" s="75">
        <f t="shared" si="708"/>
        <v>4.7715062880443679E+36</v>
      </c>
      <c r="AW587" s="75">
        <f t="shared" si="709"/>
        <v>404411.73333333334</v>
      </c>
      <c r="AX587" s="106">
        <f t="shared" si="710"/>
        <v>14.850761173987454</v>
      </c>
      <c r="AY587" s="79">
        <f>AX587/(($C587/AR$3))</f>
        <v>1.3349564827363214</v>
      </c>
      <c r="AZ587" s="76">
        <f t="shared" si="711"/>
        <v>479</v>
      </c>
      <c r="BA587" s="76">
        <f t="shared" si="712"/>
        <v>10</v>
      </c>
      <c r="BB587" s="76">
        <v>1</v>
      </c>
      <c r="BC587" s="67">
        <f t="shared" si="713"/>
        <v>1.51</v>
      </c>
      <c r="BD587" s="75">
        <f>BD586*BB587</f>
        <v>4.7804636142305282E+25</v>
      </c>
      <c r="BE587" s="75">
        <f t="shared" si="714"/>
        <v>3.4576615275367984E+28</v>
      </c>
      <c r="BF587" s="75">
        <f t="shared" si="715"/>
        <v>6.8972121505711909E+29</v>
      </c>
      <c r="BG587" s="75">
        <f t="shared" si="716"/>
        <v>4.7715062880443679E+36</v>
      </c>
      <c r="BH587" s="75">
        <f t="shared" si="717"/>
        <v>404411.73333333334</v>
      </c>
      <c r="BI587" s="106">
        <f t="shared" si="718"/>
        <v>19.947620944507811</v>
      </c>
      <c r="BJ587" s="79">
        <f>BI587/(($C587/BC$3))</f>
        <v>2.0434808430262414</v>
      </c>
      <c r="BK587" s="76">
        <f t="shared" si="719"/>
        <v>429</v>
      </c>
      <c r="BL587" s="76">
        <f t="shared" si="720"/>
        <v>10</v>
      </c>
      <c r="BM587" s="76">
        <v>1</v>
      </c>
      <c r="BN587" s="67">
        <f t="shared" si="721"/>
        <v>1.76</v>
      </c>
      <c r="BO587" s="75">
        <f>BO586*BM587</f>
        <v>1.9918598392627201E+23</v>
      </c>
      <c r="BP587" s="75">
        <f t="shared" si="722"/>
        <v>1.5039338530369242E+26</v>
      </c>
      <c r="BQ587" s="75">
        <f t="shared" si="723"/>
        <v>6.7355587407921538E+26</v>
      </c>
      <c r="BR587" s="75">
        <f t="shared" si="724"/>
        <v>4.7715062880443679E+36</v>
      </c>
      <c r="BS587" s="75">
        <f t="shared" si="725"/>
        <v>404411.73333333334</v>
      </c>
      <c r="BT587" s="106">
        <f t="shared" si="726"/>
        <v>4.478626986945538</v>
      </c>
      <c r="BU587" s="79">
        <f>BT587/(($C587/BN$3))</f>
        <v>0.5347614312770792</v>
      </c>
      <c r="BV587" s="76">
        <f t="shared" si="727"/>
        <v>374</v>
      </c>
      <c r="BW587" s="76">
        <f t="shared" si="728"/>
        <v>10</v>
      </c>
      <c r="BX587" s="76">
        <v>1</v>
      </c>
      <c r="BY587" s="67">
        <f t="shared" si="729"/>
        <v>2.0350000000000001</v>
      </c>
      <c r="BZ587" s="75">
        <f>BZ586*BX587</f>
        <v>5.532943997952E+19</v>
      </c>
      <c r="CA587" s="75">
        <f t="shared" si="730"/>
        <v>4.2110683474012886E+22</v>
      </c>
      <c r="CB587" s="75">
        <f t="shared" si="731"/>
        <v>3.2888470414024068E+23</v>
      </c>
      <c r="CC587" s="75">
        <f t="shared" si="732"/>
        <v>4.7715062880443679E+36</v>
      </c>
      <c r="CD587" s="75">
        <f t="shared" si="733"/>
        <v>404411.73333333334</v>
      </c>
      <c r="CE587" s="106">
        <f t="shared" si="734"/>
        <v>7.8100063216309517</v>
      </c>
      <c r="CF587" s="79">
        <f>CE587/(($C587/BY$3))</f>
        <v>1.0782471414191985</v>
      </c>
      <c r="CG587" s="76">
        <f t="shared" si="735"/>
        <v>324</v>
      </c>
      <c r="CH587" s="76">
        <f t="shared" si="736"/>
        <v>10</v>
      </c>
      <c r="CI587" s="76">
        <v>1</v>
      </c>
      <c r="CJ587" s="67">
        <f t="shared" si="737"/>
        <v>2.2850000000000001</v>
      </c>
      <c r="CK587" s="75">
        <f>CK586*CI587</f>
        <v>2.459086221312E+17</v>
      </c>
      <c r="CL587" s="75">
        <f t="shared" si="738"/>
        <v>1.8205598930861261E+20</v>
      </c>
      <c r="CM587" s="75">
        <f t="shared" si="739"/>
        <v>3.2117646888695274E+20</v>
      </c>
      <c r="CN587" s="75">
        <f t="shared" si="740"/>
        <v>4.7715062880443679E+36</v>
      </c>
      <c r="CO587" s="75">
        <f t="shared" si="741"/>
        <v>404411.73333333334</v>
      </c>
      <c r="CP587" s="106">
        <f t="shared" si="742"/>
        <v>1.764163157206049</v>
      </c>
      <c r="CQ587" s="79">
        <f>CP587/(($C587/CJ$3))</f>
        <v>0.27348119499428919</v>
      </c>
      <c r="CR587" s="76">
        <f t="shared" si="743"/>
        <v>261</v>
      </c>
      <c r="CS587" s="76">
        <f t="shared" si="744"/>
        <v>10</v>
      </c>
      <c r="CT587" s="76">
        <v>1</v>
      </c>
      <c r="CU587" s="67">
        <f t="shared" si="745"/>
        <v>2.6</v>
      </c>
      <c r="CV587" s="75">
        <f>CV586*CT587</f>
        <v>72861813964800</v>
      </c>
      <c r="CW587" s="75">
        <f t="shared" si="746"/>
        <v>4.944402695651328E+16</v>
      </c>
      <c r="CX587" s="75">
        <f t="shared" si="747"/>
        <v>5.1732774835258384E+16</v>
      </c>
      <c r="CY587" s="75">
        <f t="shared" si="748"/>
        <v>4.7715062880443679E+36</v>
      </c>
      <c r="CZ587" s="75">
        <f t="shared" si="749"/>
        <v>404411.73333333334</v>
      </c>
      <c r="DA587" s="106">
        <f t="shared" si="750"/>
        <v>1.0462896737912972</v>
      </c>
      <c r="DB587" s="79">
        <f>DA587/(($C587/CU$3))</f>
        <v>0.18455584476644318</v>
      </c>
    </row>
    <row r="588" spans="1:106">
      <c r="A588" s="67">
        <v>8192</v>
      </c>
      <c r="B588" s="67">
        <f t="shared" si="679"/>
        <v>19.399999999999999</v>
      </c>
      <c r="C588" s="88">
        <f t="shared" si="675"/>
        <v>14.74</v>
      </c>
      <c r="D588" s="92"/>
      <c r="E588" s="70">
        <f t="shared" si="677"/>
        <v>1.096204284786915E+35</v>
      </c>
      <c r="F588" s="67">
        <f t="shared" si="678"/>
        <v>116.40000000000005</v>
      </c>
      <c r="G588" s="71">
        <v>582</v>
      </c>
      <c r="H588" s="76">
        <f t="shared" si="680"/>
        <v>582</v>
      </c>
      <c r="I588" s="76">
        <f t="shared" si="681"/>
        <v>10</v>
      </c>
      <c r="J588" s="76">
        <v>1</v>
      </c>
      <c r="K588" s="67">
        <f t="shared" si="682"/>
        <v>1</v>
      </c>
      <c r="L588" s="75">
        <f>L587*J588</f>
        <v>6.195480844042764E+32</v>
      </c>
      <c r="M588" s="75">
        <f t="shared" si="683"/>
        <v>3.6057698512328886E+35</v>
      </c>
      <c r="N588" s="75">
        <f t="shared" si="684"/>
        <v>1.096204284786915E+36</v>
      </c>
      <c r="O588" s="75">
        <f t="shared" si="685"/>
        <v>5.481021423934575E+36</v>
      </c>
      <c r="P588" s="75">
        <f t="shared" si="686"/>
        <v>404684.79999999999</v>
      </c>
      <c r="Q588" s="106">
        <f t="shared" si="676"/>
        <v>3.0401393600096238</v>
      </c>
      <c r="R588" s="79">
        <f>Q588/(($C588/K$3))</f>
        <v>0.20625097422046293</v>
      </c>
      <c r="S588" s="76">
        <f t="shared" si="687"/>
        <v>572</v>
      </c>
      <c r="T588" s="76">
        <f t="shared" si="688"/>
        <v>10</v>
      </c>
      <c r="U588" s="76">
        <v>1</v>
      </c>
      <c r="V588" s="67">
        <f t="shared" si="689"/>
        <v>1.05</v>
      </c>
      <c r="W588" s="75">
        <f>W587*U588</f>
        <v>4.1303205626951762E+31</v>
      </c>
      <c r="X588" s="75">
        <f t="shared" si="690"/>
        <v>2.4806705299547227E+34</v>
      </c>
      <c r="Y588" s="75">
        <f t="shared" si="691"/>
        <v>2.7405107119672857E+35</v>
      </c>
      <c r="Z588" s="75">
        <f t="shared" si="692"/>
        <v>5.481021423934575E+36</v>
      </c>
      <c r="AA588" s="75">
        <f t="shared" si="693"/>
        <v>404684.79999999999</v>
      </c>
      <c r="AB588" s="106">
        <f t="shared" si="694"/>
        <v>11.047459462572427</v>
      </c>
      <c r="AC588" s="79">
        <f>AB588/(($C588/V$3))</f>
        <v>0.78696285181146863</v>
      </c>
      <c r="AD588" s="76">
        <f t="shared" si="695"/>
        <v>547</v>
      </c>
      <c r="AE588" s="76">
        <f t="shared" si="696"/>
        <v>10</v>
      </c>
      <c r="AF588" s="76">
        <v>1</v>
      </c>
      <c r="AG588" s="67">
        <f t="shared" si="697"/>
        <v>1.175</v>
      </c>
      <c r="AH588" s="75">
        <f>AH587*AF588</f>
        <v>2.5814503516844851E+30</v>
      </c>
      <c r="AI588" s="75">
        <f t="shared" si="698"/>
        <v>1.6591626772864105E+33</v>
      </c>
      <c r="AJ588" s="75">
        <f t="shared" si="699"/>
        <v>8.564095974897755E+33</v>
      </c>
      <c r="AK588" s="75">
        <f t="shared" si="700"/>
        <v>5.481021423934575E+36</v>
      </c>
      <c r="AL588" s="75">
        <f t="shared" si="701"/>
        <v>404684.79999999999</v>
      </c>
      <c r="AM588" s="106">
        <f t="shared" si="702"/>
        <v>5.1616975792298341</v>
      </c>
      <c r="AN588" s="79">
        <f>AM588/(($C588/AG$3))</f>
        <v>0.41146503769301596</v>
      </c>
      <c r="AO588" s="76">
        <f t="shared" si="703"/>
        <v>517</v>
      </c>
      <c r="AP588" s="76">
        <f t="shared" si="704"/>
        <v>10</v>
      </c>
      <c r="AQ588" s="76">
        <v>1</v>
      </c>
      <c r="AR588" s="67">
        <f t="shared" si="705"/>
        <v>1.325</v>
      </c>
      <c r="AS588" s="75">
        <f>AS587*AQ588</f>
        <v>1.1473112674153268E+28</v>
      </c>
      <c r="AT588" s="75">
        <f t="shared" si="706"/>
        <v>7.8593690096118429E+30</v>
      </c>
      <c r="AU588" s="75">
        <f t="shared" si="707"/>
        <v>1.338139996077771E+32</v>
      </c>
      <c r="AV588" s="75">
        <f t="shared" si="708"/>
        <v>5.481021423934575E+36</v>
      </c>
      <c r="AW588" s="75">
        <f t="shared" si="709"/>
        <v>404684.79999999999</v>
      </c>
      <c r="AX588" s="106">
        <f t="shared" si="710"/>
        <v>17.026048712577992</v>
      </c>
      <c r="AY588" s="79">
        <f>AX588/(($C588/AR$3))</f>
        <v>1.5304962377317395</v>
      </c>
      <c r="AZ588" s="76">
        <f t="shared" si="711"/>
        <v>480</v>
      </c>
      <c r="BA588" s="76">
        <f t="shared" si="712"/>
        <v>10</v>
      </c>
      <c r="BB588" s="76">
        <v>15</v>
      </c>
      <c r="BC588" s="67">
        <f t="shared" si="713"/>
        <v>1.51</v>
      </c>
      <c r="BD588" s="75">
        <f>BD587*BB588</f>
        <v>7.1706954213457927E+26</v>
      </c>
      <c r="BE588" s="75">
        <f t="shared" si="714"/>
        <v>5.1973200413914303E+29</v>
      </c>
      <c r="BF588" s="75">
        <f t="shared" si="715"/>
        <v>7.9228162514266885E+29</v>
      </c>
      <c r="BG588" s="75">
        <f t="shared" si="716"/>
        <v>5.481021423934575E+36</v>
      </c>
      <c r="BH588" s="75">
        <f t="shared" si="717"/>
        <v>404684.79999999999</v>
      </c>
      <c r="BI588" s="106">
        <f t="shared" si="718"/>
        <v>1.5244041522033318</v>
      </c>
      <c r="BJ588" s="79">
        <f>BI588/(($C588/BC$3))</f>
        <v>0.15616351898419478</v>
      </c>
      <c r="BK588" s="76">
        <f t="shared" si="719"/>
        <v>430</v>
      </c>
      <c r="BL588" s="76">
        <f t="shared" si="720"/>
        <v>10</v>
      </c>
      <c r="BM588" s="76">
        <v>1</v>
      </c>
      <c r="BN588" s="67">
        <f t="shared" si="721"/>
        <v>1.76</v>
      </c>
      <c r="BO588" s="75">
        <f>BO587*BM588</f>
        <v>1.9918598392627201E+23</v>
      </c>
      <c r="BP588" s="75">
        <f t="shared" si="722"/>
        <v>1.5074395263540267E+26</v>
      </c>
      <c r="BQ588" s="75">
        <f t="shared" si="723"/>
        <v>7.737125245533848E+26</v>
      </c>
      <c r="BR588" s="75">
        <f t="shared" si="724"/>
        <v>5.481021423934575E+36</v>
      </c>
      <c r="BS588" s="75">
        <f t="shared" si="725"/>
        <v>404684.79999999999</v>
      </c>
      <c r="BT588" s="106">
        <f t="shared" si="726"/>
        <v>5.1326272863809468</v>
      </c>
      <c r="BU588" s="79">
        <f>BT588/(($C588/BN$3))</f>
        <v>0.6128510192693668</v>
      </c>
      <c r="BV588" s="76">
        <f t="shared" si="727"/>
        <v>375</v>
      </c>
      <c r="BW588" s="76">
        <f t="shared" si="728"/>
        <v>10</v>
      </c>
      <c r="BX588" s="76">
        <v>1</v>
      </c>
      <c r="BY588" s="67">
        <f t="shared" si="729"/>
        <v>2.0350000000000001</v>
      </c>
      <c r="BZ588" s="75">
        <f>BZ587*BX588</f>
        <v>5.532943997952E+19</v>
      </c>
      <c r="CA588" s="75">
        <f t="shared" si="730"/>
        <v>4.2223278884371206E+22</v>
      </c>
      <c r="CB588" s="75">
        <f t="shared" si="731"/>
        <v>3.7778931862958115E+23</v>
      </c>
      <c r="CC588" s="75">
        <f t="shared" si="732"/>
        <v>5.481021423934575E+36</v>
      </c>
      <c r="CD588" s="75">
        <f t="shared" si="733"/>
        <v>404684.79999999999</v>
      </c>
      <c r="CE588" s="106">
        <f t="shared" si="734"/>
        <v>8.9474178370694588</v>
      </c>
      <c r="CF588" s="79">
        <f>CE588/(($C588/BY$3))</f>
        <v>1.2352778357148133</v>
      </c>
      <c r="CG588" s="76">
        <f t="shared" si="735"/>
        <v>325</v>
      </c>
      <c r="CH588" s="76">
        <f t="shared" si="736"/>
        <v>10</v>
      </c>
      <c r="CI588" s="76">
        <v>1</v>
      </c>
      <c r="CJ588" s="67">
        <f t="shared" si="737"/>
        <v>2.2850000000000001</v>
      </c>
      <c r="CK588" s="75">
        <f>CK587*CI588</f>
        <v>2.459086221312E+17</v>
      </c>
      <c r="CL588" s="75">
        <f t="shared" si="738"/>
        <v>1.8261789051018242E+20</v>
      </c>
      <c r="CM588" s="75">
        <f t="shared" si="739"/>
        <v>3.6893488147419903E+20</v>
      </c>
      <c r="CN588" s="75">
        <f t="shared" si="740"/>
        <v>5.481021423934575E+36</v>
      </c>
      <c r="CO588" s="75">
        <f t="shared" si="741"/>
        <v>404684.79999999999</v>
      </c>
      <c r="CP588" s="106">
        <f t="shared" si="742"/>
        <v>2.0202559587316444</v>
      </c>
      <c r="CQ588" s="79">
        <f>CP588/(($C588/CJ$3))</f>
        <v>0.3131807914316016</v>
      </c>
      <c r="CR588" s="76">
        <f t="shared" si="743"/>
        <v>262</v>
      </c>
      <c r="CS588" s="76">
        <f t="shared" si="744"/>
        <v>10</v>
      </c>
      <c r="CT588" s="76">
        <v>1</v>
      </c>
      <c r="CU588" s="67">
        <f t="shared" si="745"/>
        <v>2.6</v>
      </c>
      <c r="CV588" s="75">
        <f>CV587*CT588</f>
        <v>72861813964800</v>
      </c>
      <c r="CW588" s="75">
        <f t="shared" si="746"/>
        <v>4.963346767282176E+16</v>
      </c>
      <c r="CX588" s="75">
        <f t="shared" si="747"/>
        <v>5.9425353352693312E+16</v>
      </c>
      <c r="CY588" s="75">
        <f t="shared" si="748"/>
        <v>5.481021423934575E+36</v>
      </c>
      <c r="CZ588" s="75">
        <f t="shared" si="749"/>
        <v>404684.79999999999</v>
      </c>
      <c r="DA588" s="106">
        <f t="shared" si="750"/>
        <v>1.1972839323743922</v>
      </c>
      <c r="DB588" s="79">
        <f>DA588/(($C588/CU$3))</f>
        <v>0.2111898388177354</v>
      </c>
    </row>
    <row r="589" spans="1:106">
      <c r="A589" s="67">
        <v>8192</v>
      </c>
      <c r="B589" s="67">
        <f t="shared" si="679"/>
        <v>19.433333333333334</v>
      </c>
      <c r="C589" s="88">
        <f t="shared" si="675"/>
        <v>14.74</v>
      </c>
      <c r="D589" s="92"/>
      <c r="E589" s="70">
        <f t="shared" si="677"/>
        <v>1.2592080586754306E+35</v>
      </c>
      <c r="F589" s="67">
        <f t="shared" si="678"/>
        <v>116.60000000000007</v>
      </c>
      <c r="G589" s="71">
        <v>583</v>
      </c>
      <c r="H589" s="76">
        <f t="shared" si="680"/>
        <v>583</v>
      </c>
      <c r="I589" s="76">
        <f t="shared" si="681"/>
        <v>10</v>
      </c>
      <c r="J589" s="76">
        <v>1</v>
      </c>
      <c r="K589" s="67">
        <f t="shared" si="682"/>
        <v>1</v>
      </c>
      <c r="L589" s="75">
        <f>L588*J589</f>
        <v>6.195480844042764E+32</v>
      </c>
      <c r="M589" s="75">
        <f t="shared" si="683"/>
        <v>3.6119653320769311E+35</v>
      </c>
      <c r="N589" s="75">
        <f t="shared" si="684"/>
        <v>1.2592080586754307E+36</v>
      </c>
      <c r="O589" s="75">
        <f t="shared" si="685"/>
        <v>6.2960402933771534E+36</v>
      </c>
      <c r="P589" s="75">
        <f t="shared" si="686"/>
        <v>404957.8666666667</v>
      </c>
      <c r="Q589" s="106">
        <f t="shared" si="676"/>
        <v>3.4862130250607035</v>
      </c>
      <c r="R589" s="79">
        <f>Q589/(($C589/K$3))</f>
        <v>0.2365137737490301</v>
      </c>
      <c r="S589" s="76">
        <f t="shared" si="687"/>
        <v>573</v>
      </c>
      <c r="T589" s="76">
        <f t="shared" si="688"/>
        <v>10</v>
      </c>
      <c r="U589" s="76">
        <v>1</v>
      </c>
      <c r="V589" s="67">
        <f t="shared" si="689"/>
        <v>1.05</v>
      </c>
      <c r="W589" s="75">
        <f>W588*U589</f>
        <v>4.1303205626951762E+31</v>
      </c>
      <c r="X589" s="75">
        <f t="shared" si="690"/>
        <v>2.4850073665455532E+34</v>
      </c>
      <c r="Y589" s="75">
        <f t="shared" si="691"/>
        <v>3.1480201466885737E+35</v>
      </c>
      <c r="Z589" s="75">
        <f t="shared" si="692"/>
        <v>6.2960402933771534E+36</v>
      </c>
      <c r="AA589" s="75">
        <f t="shared" si="693"/>
        <v>404957.8666666667</v>
      </c>
      <c r="AB589" s="106">
        <f t="shared" si="694"/>
        <v>12.668051568252229</v>
      </c>
      <c r="AC589" s="79">
        <f>AB589/(($C589/V$3))</f>
        <v>0.90240530167332711</v>
      </c>
      <c r="AD589" s="76">
        <f t="shared" si="695"/>
        <v>548</v>
      </c>
      <c r="AE589" s="76">
        <f t="shared" si="696"/>
        <v>10</v>
      </c>
      <c r="AF589" s="76">
        <v>1</v>
      </c>
      <c r="AG589" s="67">
        <f t="shared" si="697"/>
        <v>1.175</v>
      </c>
      <c r="AH589" s="75">
        <f>AH588*AF589</f>
        <v>2.5814503516844851E+30</v>
      </c>
      <c r="AI589" s="75">
        <f t="shared" si="698"/>
        <v>1.6621958814496401E+33</v>
      </c>
      <c r="AJ589" s="75">
        <f t="shared" si="699"/>
        <v>9.8375629584017791E+33</v>
      </c>
      <c r="AK589" s="75">
        <f t="shared" si="700"/>
        <v>6.2960402933771534E+36</v>
      </c>
      <c r="AL589" s="75">
        <f t="shared" si="701"/>
        <v>404957.8666666667</v>
      </c>
      <c r="AM589" s="106">
        <f t="shared" si="702"/>
        <v>5.9184137490595932</v>
      </c>
      <c r="AN589" s="79">
        <f>AM589/(($C589/AG$3))</f>
        <v>0.47178671337483191</v>
      </c>
      <c r="AO589" s="76">
        <f t="shared" si="703"/>
        <v>518</v>
      </c>
      <c r="AP589" s="76">
        <f t="shared" si="704"/>
        <v>10</v>
      </c>
      <c r="AQ589" s="76">
        <v>1</v>
      </c>
      <c r="AR589" s="67">
        <f t="shared" si="705"/>
        <v>1.325</v>
      </c>
      <c r="AS589" s="75">
        <f>AS588*AQ589</f>
        <v>1.1473112674153268E+28</v>
      </c>
      <c r="AT589" s="75">
        <f t="shared" si="706"/>
        <v>7.8745708839050966E+30</v>
      </c>
      <c r="AU589" s="75">
        <f t="shared" si="707"/>
        <v>1.5371192122502746E+32</v>
      </c>
      <c r="AV589" s="75">
        <f t="shared" si="708"/>
        <v>6.2960402933771534E+36</v>
      </c>
      <c r="AW589" s="75">
        <f t="shared" si="709"/>
        <v>404957.8666666667</v>
      </c>
      <c r="AX589" s="106">
        <f t="shared" si="710"/>
        <v>19.520037788878195</v>
      </c>
      <c r="AY589" s="79">
        <f>AX589/(($C589/AR$3))</f>
        <v>1.7546845366528907</v>
      </c>
      <c r="AZ589" s="76">
        <f t="shared" si="711"/>
        <v>481</v>
      </c>
      <c r="BA589" s="76">
        <f t="shared" si="712"/>
        <v>10</v>
      </c>
      <c r="BB589" s="76">
        <v>1</v>
      </c>
      <c r="BC589" s="67">
        <f t="shared" si="713"/>
        <v>1.51</v>
      </c>
      <c r="BD589" s="75">
        <f>BD588*BB589</f>
        <v>7.1706954213457927E+26</v>
      </c>
      <c r="BE589" s="75">
        <f t="shared" si="714"/>
        <v>5.2081477914776623E+29</v>
      </c>
      <c r="BF589" s="75">
        <f t="shared" si="715"/>
        <v>9.1009259949576143E+29</v>
      </c>
      <c r="BG589" s="75">
        <f t="shared" si="716"/>
        <v>6.2960402933771534E+36</v>
      </c>
      <c r="BH589" s="75">
        <f t="shared" si="717"/>
        <v>404957.8666666667</v>
      </c>
      <c r="BI589" s="106">
        <f t="shared" si="718"/>
        <v>1.7474400418993272</v>
      </c>
      <c r="BJ589" s="79">
        <f>BI589/(($C589/BC$3))</f>
        <v>0.17901183604260409</v>
      </c>
      <c r="BK589" s="76">
        <f t="shared" si="719"/>
        <v>431</v>
      </c>
      <c r="BL589" s="76">
        <f t="shared" si="720"/>
        <v>10</v>
      </c>
      <c r="BM589" s="76">
        <v>1</v>
      </c>
      <c r="BN589" s="67">
        <f t="shared" si="721"/>
        <v>1.76</v>
      </c>
      <c r="BO589" s="75">
        <f>BO588*BM589</f>
        <v>1.9918598392627201E+23</v>
      </c>
      <c r="BP589" s="75">
        <f t="shared" si="722"/>
        <v>1.5109451996711288E+26</v>
      </c>
      <c r="BQ589" s="75">
        <f t="shared" si="723"/>
        <v>8.8876230419507622E+26</v>
      </c>
      <c r="BR589" s="75">
        <f t="shared" si="724"/>
        <v>6.2960402933771534E+36</v>
      </c>
      <c r="BS589" s="75">
        <f t="shared" si="725"/>
        <v>404957.8666666667</v>
      </c>
      <c r="BT589" s="106">
        <f t="shared" si="726"/>
        <v>5.8821610763151675</v>
      </c>
      <c r="BU589" s="79">
        <f>BT589/(($C589/BN$3))</f>
        <v>0.70234759120181101</v>
      </c>
      <c r="BV589" s="76">
        <f t="shared" si="727"/>
        <v>376</v>
      </c>
      <c r="BW589" s="76">
        <f t="shared" si="728"/>
        <v>10</v>
      </c>
      <c r="BX589" s="76">
        <v>1</v>
      </c>
      <c r="BY589" s="67">
        <f t="shared" si="729"/>
        <v>2.0350000000000001</v>
      </c>
      <c r="BZ589" s="75">
        <f>BZ588*BX589</f>
        <v>5.532943997952E+19</v>
      </c>
      <c r="CA589" s="75">
        <f t="shared" si="730"/>
        <v>4.2335874294729526E+22</v>
      </c>
      <c r="CB589" s="75">
        <f t="shared" si="731"/>
        <v>4.3396596884525052E+23</v>
      </c>
      <c r="CC589" s="75">
        <f t="shared" si="732"/>
        <v>6.2960402933771534E+36</v>
      </c>
      <c r="CD589" s="75">
        <f t="shared" si="733"/>
        <v>404957.8666666667</v>
      </c>
      <c r="CE589" s="106">
        <f t="shared" si="734"/>
        <v>10.25054935263911</v>
      </c>
      <c r="CF589" s="79">
        <f>CE589/(($C589/BY$3))</f>
        <v>1.4151877837598772</v>
      </c>
      <c r="CG589" s="76">
        <f t="shared" si="735"/>
        <v>326</v>
      </c>
      <c r="CH589" s="76">
        <f t="shared" si="736"/>
        <v>10</v>
      </c>
      <c r="CI589" s="76">
        <v>1</v>
      </c>
      <c r="CJ589" s="67">
        <f t="shared" si="737"/>
        <v>2.2850000000000001</v>
      </c>
      <c r="CK589" s="75">
        <f>CK588*CI589</f>
        <v>2.459086221312E+17</v>
      </c>
      <c r="CL589" s="75">
        <f t="shared" si="738"/>
        <v>1.8317979171175219E+20</v>
      </c>
      <c r="CM589" s="75">
        <f t="shared" si="739"/>
        <v>4.2379489145043852E+20</v>
      </c>
      <c r="CN589" s="75">
        <f t="shared" si="740"/>
        <v>6.2960402933771534E+36</v>
      </c>
      <c r="CO589" s="75">
        <f t="shared" si="741"/>
        <v>404957.8666666667</v>
      </c>
      <c r="CP589" s="106">
        <f t="shared" si="742"/>
        <v>2.3135460931045992</v>
      </c>
      <c r="CQ589" s="79">
        <f>CP589/(($C589/CJ$3))</f>
        <v>0.35864673152944437</v>
      </c>
      <c r="CR589" s="76">
        <f t="shared" si="743"/>
        <v>263</v>
      </c>
      <c r="CS589" s="76">
        <f t="shared" si="744"/>
        <v>10</v>
      </c>
      <c r="CT589" s="76">
        <v>1</v>
      </c>
      <c r="CU589" s="67">
        <f t="shared" si="745"/>
        <v>2.6</v>
      </c>
      <c r="CV589" s="75">
        <f>CV588*CT589</f>
        <v>72861813964800</v>
      </c>
      <c r="CW589" s="75">
        <f t="shared" si="746"/>
        <v>4.982290838913024E+16</v>
      </c>
      <c r="CX589" s="75">
        <f t="shared" si="747"/>
        <v>6.826180564135636E+16</v>
      </c>
      <c r="CY589" s="75">
        <f t="shared" si="748"/>
        <v>6.2960402933771534E+36</v>
      </c>
      <c r="CZ589" s="75">
        <f t="shared" si="749"/>
        <v>404957.8666666667</v>
      </c>
      <c r="DA589" s="106">
        <f t="shared" si="750"/>
        <v>1.370088737257436</v>
      </c>
      <c r="DB589" s="79">
        <f>DA589/(($C589/CU$3))</f>
        <v>0.24167101199927635</v>
      </c>
    </row>
    <row r="590" spans="1:106">
      <c r="A590" s="67">
        <v>8192</v>
      </c>
      <c r="B590" s="67">
        <f t="shared" si="679"/>
        <v>19.466666666666665</v>
      </c>
      <c r="C590" s="88">
        <f t="shared" si="675"/>
        <v>14.74</v>
      </c>
      <c r="D590" s="92"/>
      <c r="E590" s="70">
        <f t="shared" si="677"/>
        <v>1.4464502255994772E+35</v>
      </c>
      <c r="F590" s="67">
        <f t="shared" si="678"/>
        <v>116.80000000000005</v>
      </c>
      <c r="G590" s="71">
        <v>584</v>
      </c>
      <c r="H590" s="76">
        <f t="shared" si="680"/>
        <v>584</v>
      </c>
      <c r="I590" s="76">
        <f t="shared" si="681"/>
        <v>10</v>
      </c>
      <c r="J590" s="76">
        <v>1</v>
      </c>
      <c r="K590" s="67">
        <f t="shared" si="682"/>
        <v>1</v>
      </c>
      <c r="L590" s="75">
        <f>L589*J590</f>
        <v>6.195480844042764E+32</v>
      </c>
      <c r="M590" s="75">
        <f t="shared" si="683"/>
        <v>3.6181608129209744E+35</v>
      </c>
      <c r="N590" s="75">
        <f t="shared" si="684"/>
        <v>1.4464502255994771E+36</v>
      </c>
      <c r="O590" s="75">
        <f t="shared" si="685"/>
        <v>7.232251127997386E+36</v>
      </c>
      <c r="P590" s="75">
        <f t="shared" si="686"/>
        <v>405230.93333333335</v>
      </c>
      <c r="Q590" s="106">
        <f t="shared" si="676"/>
        <v>3.997749963003288</v>
      </c>
      <c r="R590" s="79">
        <f>Q590/(($C590/K$3))</f>
        <v>0.27121777225259758</v>
      </c>
      <c r="S590" s="76">
        <f t="shared" si="687"/>
        <v>574</v>
      </c>
      <c r="T590" s="76">
        <f t="shared" si="688"/>
        <v>10</v>
      </c>
      <c r="U590" s="76">
        <v>1</v>
      </c>
      <c r="V590" s="67">
        <f t="shared" si="689"/>
        <v>1.05</v>
      </c>
      <c r="W590" s="75">
        <f>W589*U590</f>
        <v>4.1303205626951762E+31</v>
      </c>
      <c r="X590" s="75">
        <f t="shared" si="690"/>
        <v>2.4893442031363827E+34</v>
      </c>
      <c r="Y590" s="75">
        <f t="shared" si="691"/>
        <v>3.6161255639986899E+35</v>
      </c>
      <c r="Z590" s="75">
        <f t="shared" si="692"/>
        <v>7.232251127997386E+36</v>
      </c>
      <c r="AA590" s="75">
        <f t="shared" si="693"/>
        <v>405230.93333333335</v>
      </c>
      <c r="AB590" s="106">
        <f t="shared" si="694"/>
        <v>14.526418481793916</v>
      </c>
      <c r="AC590" s="79">
        <f>AB590/(($C590/V$3))</f>
        <v>1.0347855770613035</v>
      </c>
      <c r="AD590" s="76">
        <f t="shared" si="695"/>
        <v>549</v>
      </c>
      <c r="AE590" s="76">
        <f t="shared" si="696"/>
        <v>10</v>
      </c>
      <c r="AF590" s="76">
        <v>1</v>
      </c>
      <c r="AG590" s="67">
        <f t="shared" si="697"/>
        <v>1.175</v>
      </c>
      <c r="AH590" s="75">
        <f>AH589*AF590</f>
        <v>2.5814503516844851E+30</v>
      </c>
      <c r="AI590" s="75">
        <f t="shared" si="698"/>
        <v>1.6652290856128695E+33</v>
      </c>
      <c r="AJ590" s="75">
        <f t="shared" si="699"/>
        <v>1.1300392387495888E+34</v>
      </c>
      <c r="AK590" s="75">
        <f t="shared" si="700"/>
        <v>7.232251127997386E+36</v>
      </c>
      <c r="AL590" s="75">
        <f t="shared" si="701"/>
        <v>405230.93333333335</v>
      </c>
      <c r="AM590" s="106">
        <f t="shared" si="702"/>
        <v>6.7860887640795085</v>
      </c>
      <c r="AN590" s="79">
        <f>AM590/(($C590/AG$3))</f>
        <v>0.54095348017594458</v>
      </c>
      <c r="AO590" s="76">
        <f t="shared" si="703"/>
        <v>519</v>
      </c>
      <c r="AP590" s="76">
        <f t="shared" si="704"/>
        <v>10</v>
      </c>
      <c r="AQ590" s="76">
        <v>1</v>
      </c>
      <c r="AR590" s="67">
        <f t="shared" si="705"/>
        <v>1.325</v>
      </c>
      <c r="AS590" s="75">
        <f>AS589*AQ590</f>
        <v>1.1473112674153268E+28</v>
      </c>
      <c r="AT590" s="75">
        <f t="shared" si="706"/>
        <v>7.889772758198348E+30</v>
      </c>
      <c r="AU590" s="75">
        <f t="shared" si="707"/>
        <v>1.7656863105462288E+32</v>
      </c>
      <c r="AV590" s="75">
        <f t="shared" si="708"/>
        <v>7.232251127997386E+36</v>
      </c>
      <c r="AW590" s="75">
        <f t="shared" si="709"/>
        <v>405230.93333333335</v>
      </c>
      <c r="AX590" s="106">
        <f t="shared" si="710"/>
        <v>22.379431761345536</v>
      </c>
      <c r="AY590" s="79">
        <f>AX590/(($C590/AR$3))</f>
        <v>2.0117196121969361</v>
      </c>
      <c r="AZ590" s="76">
        <f t="shared" si="711"/>
        <v>482</v>
      </c>
      <c r="BA590" s="76">
        <f t="shared" si="712"/>
        <v>10</v>
      </c>
      <c r="BB590" s="76">
        <v>1</v>
      </c>
      <c r="BC590" s="67">
        <f t="shared" si="713"/>
        <v>1.51</v>
      </c>
      <c r="BD590" s="75">
        <f>BD589*BB590</f>
        <v>7.1706954213457927E+26</v>
      </c>
      <c r="BE590" s="75">
        <f t="shared" si="714"/>
        <v>5.2189755415638944E+29</v>
      </c>
      <c r="BF590" s="75">
        <f t="shared" si="715"/>
        <v>1.0454218719357565E+30</v>
      </c>
      <c r="BG590" s="75">
        <f t="shared" si="716"/>
        <v>7.232251127997386E+36</v>
      </c>
      <c r="BH590" s="75">
        <f t="shared" si="717"/>
        <v>405230.93333333335</v>
      </c>
      <c r="BI590" s="106">
        <f t="shared" si="718"/>
        <v>2.0031170171425829</v>
      </c>
      <c r="BJ590" s="79">
        <f>BI590/(($C590/BC$3))</f>
        <v>0.20520398208177071</v>
      </c>
      <c r="BK590" s="76">
        <f t="shared" si="719"/>
        <v>432</v>
      </c>
      <c r="BL590" s="76">
        <f t="shared" si="720"/>
        <v>10</v>
      </c>
      <c r="BM590" s="76">
        <v>1</v>
      </c>
      <c r="BN590" s="67">
        <f t="shared" si="721"/>
        <v>1.76</v>
      </c>
      <c r="BO590" s="75">
        <f>BO589*BM590</f>
        <v>1.9918598392627201E+23</v>
      </c>
      <c r="BP590" s="75">
        <f t="shared" si="722"/>
        <v>1.5144508729882312E+26</v>
      </c>
      <c r="BQ590" s="75">
        <f t="shared" si="723"/>
        <v>1.0209197968122586E+27</v>
      </c>
      <c r="BR590" s="75">
        <f t="shared" si="724"/>
        <v>7.232251127997386E+36</v>
      </c>
      <c r="BS590" s="75">
        <f t="shared" si="725"/>
        <v>405230.93333333335</v>
      </c>
      <c r="BT590" s="106">
        <f t="shared" si="726"/>
        <v>6.7411879448940839</v>
      </c>
      <c r="BU590" s="79">
        <f>BT590/(($C590/BN$3))</f>
        <v>0.8049179635694429</v>
      </c>
      <c r="BV590" s="76">
        <f t="shared" si="727"/>
        <v>377</v>
      </c>
      <c r="BW590" s="76">
        <f t="shared" si="728"/>
        <v>10</v>
      </c>
      <c r="BX590" s="76">
        <v>1</v>
      </c>
      <c r="BY590" s="67">
        <f t="shared" si="729"/>
        <v>2.0350000000000001</v>
      </c>
      <c r="BZ590" s="75">
        <f>BZ589*BX590</f>
        <v>5.532943997952E+19</v>
      </c>
      <c r="CA590" s="75">
        <f t="shared" si="730"/>
        <v>4.2448469705087854E+22</v>
      </c>
      <c r="CB590" s="75">
        <f t="shared" si="731"/>
        <v>4.9849599453723403E+23</v>
      </c>
      <c r="CC590" s="75">
        <f t="shared" si="732"/>
        <v>7.232251127997386E+36</v>
      </c>
      <c r="CD590" s="75">
        <f t="shared" si="733"/>
        <v>405230.93333333335</v>
      </c>
      <c r="CE590" s="106">
        <f t="shared" si="734"/>
        <v>11.743556316648196</v>
      </c>
      <c r="CF590" s="79">
        <f>CE590/(($C590/BY$3))</f>
        <v>1.621311879537251</v>
      </c>
      <c r="CG590" s="76">
        <f t="shared" si="735"/>
        <v>327</v>
      </c>
      <c r="CH590" s="76">
        <f t="shared" si="736"/>
        <v>10</v>
      </c>
      <c r="CI590" s="76">
        <v>1</v>
      </c>
      <c r="CJ590" s="67">
        <f t="shared" si="737"/>
        <v>2.2850000000000001</v>
      </c>
      <c r="CK590" s="75">
        <f>CK589*CI590</f>
        <v>2.459086221312E+17</v>
      </c>
      <c r="CL590" s="75">
        <f t="shared" si="738"/>
        <v>1.83741692913322E+20</v>
      </c>
      <c r="CM590" s="75">
        <f t="shared" si="739"/>
        <v>4.8681249466526584E+20</v>
      </c>
      <c r="CN590" s="75">
        <f t="shared" si="740"/>
        <v>7.232251127997386E+36</v>
      </c>
      <c r="CO590" s="75">
        <f t="shared" si="741"/>
        <v>405230.93333333335</v>
      </c>
      <c r="CP590" s="106">
        <f t="shared" si="742"/>
        <v>2.649439476400786</v>
      </c>
      <c r="CQ590" s="79">
        <f>CP590/(($C590/CJ$3))</f>
        <v>0.41071704230500655</v>
      </c>
      <c r="CR590" s="76">
        <f t="shared" si="743"/>
        <v>264</v>
      </c>
      <c r="CS590" s="76">
        <f t="shared" si="744"/>
        <v>10</v>
      </c>
      <c r="CT590" s="76">
        <v>1</v>
      </c>
      <c r="CU590" s="67">
        <f t="shared" si="745"/>
        <v>2.6</v>
      </c>
      <c r="CV590" s="75">
        <f>CV589*CT590</f>
        <v>72861813964800</v>
      </c>
      <c r="CW590" s="75">
        <f t="shared" si="746"/>
        <v>5.001234910543872E+16</v>
      </c>
      <c r="CX590" s="75">
        <f t="shared" si="747"/>
        <v>7.8412223849353376E+16</v>
      </c>
      <c r="CY590" s="75">
        <f t="shared" si="748"/>
        <v>7.232251127997386E+36</v>
      </c>
      <c r="CZ590" s="75">
        <f t="shared" si="749"/>
        <v>405230.93333333335</v>
      </c>
      <c r="DA590" s="106">
        <f t="shared" si="750"/>
        <v>1.5678572442986134</v>
      </c>
      <c r="DB590" s="79">
        <f>DA590/(($C590/CU$3))</f>
        <v>0.27655555191156</v>
      </c>
    </row>
    <row r="591" spans="1:106">
      <c r="A591" s="67">
        <v>8192</v>
      </c>
      <c r="B591" s="67">
        <f t="shared" si="679"/>
        <v>19.5</v>
      </c>
      <c r="C591" s="88">
        <f t="shared" si="675"/>
        <v>14.74</v>
      </c>
      <c r="D591" s="92"/>
      <c r="E591" s="70">
        <f t="shared" si="677"/>
        <v>1.6615349947312098E+35</v>
      </c>
      <c r="F591" s="67">
        <f t="shared" si="678"/>
        <v>117.00000000000006</v>
      </c>
      <c r="G591" s="71">
        <v>585</v>
      </c>
      <c r="H591" s="76">
        <f t="shared" si="680"/>
        <v>585</v>
      </c>
      <c r="I591" s="76">
        <f t="shared" si="681"/>
        <v>10</v>
      </c>
      <c r="J591" s="76">
        <v>1</v>
      </c>
      <c r="K591" s="67">
        <f t="shared" si="682"/>
        <v>1</v>
      </c>
      <c r="L591" s="75">
        <f>L590*J591</f>
        <v>6.195480844042764E+32</v>
      </c>
      <c r="M591" s="75">
        <f t="shared" si="683"/>
        <v>3.6243562937650169E+35</v>
      </c>
      <c r="N591" s="75">
        <f t="shared" si="684"/>
        <v>1.6615349947312098E+36</v>
      </c>
      <c r="O591" s="75">
        <f t="shared" si="685"/>
        <v>8.3076749736560489E+36</v>
      </c>
      <c r="P591" s="75">
        <f t="shared" si="686"/>
        <v>405504</v>
      </c>
      <c r="Q591" s="106">
        <f t="shared" si="676"/>
        <v>4.5843588766081025</v>
      </c>
      <c r="R591" s="79">
        <f>Q591/(($C591/K$3))</f>
        <v>0.31101484915930139</v>
      </c>
      <c r="S591" s="76">
        <f t="shared" si="687"/>
        <v>575</v>
      </c>
      <c r="T591" s="76">
        <f t="shared" si="688"/>
        <v>10</v>
      </c>
      <c r="U591" s="76">
        <v>1</v>
      </c>
      <c r="V591" s="67">
        <f t="shared" si="689"/>
        <v>1.05</v>
      </c>
      <c r="W591" s="75">
        <f>W590*U591</f>
        <v>4.1303205626951762E+31</v>
      </c>
      <c r="X591" s="75">
        <f t="shared" si="690"/>
        <v>2.4936810397272127E+34</v>
      </c>
      <c r="Y591" s="75">
        <f t="shared" si="691"/>
        <v>4.1538374868280207E+35</v>
      </c>
      <c r="Z591" s="75">
        <f t="shared" si="692"/>
        <v>8.3076749736560489E+36</v>
      </c>
      <c r="AA591" s="75">
        <f t="shared" si="693"/>
        <v>405504</v>
      </c>
      <c r="AB591" s="106">
        <f t="shared" si="694"/>
        <v>16.657453060967313</v>
      </c>
      <c r="AC591" s="79">
        <f>AB591/(($C591/V$3))</f>
        <v>1.1865892614664639</v>
      </c>
      <c r="AD591" s="76">
        <f t="shared" si="695"/>
        <v>550</v>
      </c>
      <c r="AE591" s="76">
        <f t="shared" si="696"/>
        <v>10</v>
      </c>
      <c r="AF591" s="76">
        <v>1</v>
      </c>
      <c r="AG591" s="67">
        <f t="shared" si="697"/>
        <v>1.175</v>
      </c>
      <c r="AH591" s="75">
        <f>AH590*AF591</f>
        <v>2.5814503516844851E+30</v>
      </c>
      <c r="AI591" s="75">
        <f t="shared" si="698"/>
        <v>1.6682622897760985E+33</v>
      </c>
      <c r="AJ591" s="75">
        <f t="shared" si="699"/>
        <v>1.2980742146337544E+34</v>
      </c>
      <c r="AK591" s="75">
        <f t="shared" si="700"/>
        <v>8.3076749736560489E+36</v>
      </c>
      <c r="AL591" s="75">
        <f t="shared" si="701"/>
        <v>405504</v>
      </c>
      <c r="AM591" s="106">
        <f t="shared" si="702"/>
        <v>7.7809959656162464</v>
      </c>
      <c r="AN591" s="79">
        <f>AM591/(($C591/AG$3))</f>
        <v>0.62026256849383243</v>
      </c>
      <c r="AO591" s="76">
        <f t="shared" si="703"/>
        <v>520</v>
      </c>
      <c r="AP591" s="76">
        <f t="shared" si="704"/>
        <v>10</v>
      </c>
      <c r="AQ591" s="76">
        <v>15</v>
      </c>
      <c r="AR591" s="67">
        <f t="shared" si="705"/>
        <v>1.325</v>
      </c>
      <c r="AS591" s="75">
        <f>AS590*AQ591</f>
        <v>1.7209669011229901E+29</v>
      </c>
      <c r="AT591" s="75">
        <f t="shared" si="706"/>
        <v>1.1857461948737403E+32</v>
      </c>
      <c r="AU591" s="75">
        <f t="shared" si="707"/>
        <v>2.0282409603652373E+32</v>
      </c>
      <c r="AV591" s="75">
        <f t="shared" si="708"/>
        <v>8.3076749736560489E+36</v>
      </c>
      <c r="AW591" s="75">
        <f t="shared" si="709"/>
        <v>405504</v>
      </c>
      <c r="AX591" s="106">
        <f t="shared" si="710"/>
        <v>1.7105186330209619</v>
      </c>
      <c r="AY591" s="79">
        <f>AX591/(($C591/AR$3))</f>
        <v>0.15376100330751521</v>
      </c>
      <c r="AZ591" s="76">
        <f t="shared" si="711"/>
        <v>483</v>
      </c>
      <c r="BA591" s="76">
        <f t="shared" si="712"/>
        <v>10</v>
      </c>
      <c r="BB591" s="76">
        <v>1</v>
      </c>
      <c r="BC591" s="67">
        <f t="shared" si="713"/>
        <v>1.51</v>
      </c>
      <c r="BD591" s="75">
        <f>BD590*BB591</f>
        <v>7.1706954213457927E+26</v>
      </c>
      <c r="BE591" s="75">
        <f t="shared" si="714"/>
        <v>5.2298032916501272E+29</v>
      </c>
      <c r="BF591" s="75">
        <f t="shared" si="715"/>
        <v>1.2008743845705245E+30</v>
      </c>
      <c r="BG591" s="75">
        <f t="shared" si="716"/>
        <v>8.3076749736560489E+36</v>
      </c>
      <c r="BH591" s="75">
        <f t="shared" si="717"/>
        <v>405504</v>
      </c>
      <c r="BI591" s="106">
        <f t="shared" si="718"/>
        <v>2.2962132944614444</v>
      </c>
      <c r="BJ591" s="79">
        <f>BI591/(($C591/BC$3))</f>
        <v>0.23522944875419138</v>
      </c>
      <c r="BK591" s="76">
        <f t="shared" si="719"/>
        <v>433</v>
      </c>
      <c r="BL591" s="76">
        <f t="shared" si="720"/>
        <v>10</v>
      </c>
      <c r="BM591" s="76">
        <v>1</v>
      </c>
      <c r="BN591" s="67">
        <f t="shared" si="721"/>
        <v>1.76</v>
      </c>
      <c r="BO591" s="75">
        <f>BO590*BM591</f>
        <v>1.9918598392627201E+23</v>
      </c>
      <c r="BP591" s="75">
        <f t="shared" si="722"/>
        <v>1.5179565463053337E+26</v>
      </c>
      <c r="BQ591" s="75">
        <f t="shared" si="723"/>
        <v>1.1727288911821488E+27</v>
      </c>
      <c r="BR591" s="75">
        <f t="shared" si="724"/>
        <v>8.3076749736560489E+36</v>
      </c>
      <c r="BS591" s="75">
        <f t="shared" si="725"/>
        <v>405504</v>
      </c>
      <c r="BT591" s="106">
        <f t="shared" si="726"/>
        <v>7.7257079198778129</v>
      </c>
      <c r="BU591" s="79">
        <f>BT591/(($C591/BN$3))</f>
        <v>0.92247258744809701</v>
      </c>
      <c r="BV591" s="76">
        <f t="shared" si="727"/>
        <v>378</v>
      </c>
      <c r="BW591" s="76">
        <f t="shared" si="728"/>
        <v>10</v>
      </c>
      <c r="BX591" s="76">
        <v>1</v>
      </c>
      <c r="BY591" s="67">
        <f t="shared" si="729"/>
        <v>2.0350000000000001</v>
      </c>
      <c r="BZ591" s="75">
        <f>BZ590*BX591</f>
        <v>5.532943997952E+19</v>
      </c>
      <c r="CA591" s="75">
        <f t="shared" si="730"/>
        <v>4.2561065115446174E+22</v>
      </c>
      <c r="CB591" s="75">
        <f t="shared" si="731"/>
        <v>5.7262152889753145E+23</v>
      </c>
      <c r="CC591" s="75">
        <f t="shared" si="732"/>
        <v>8.3076749736560489E+36</v>
      </c>
      <c r="CD591" s="75">
        <f t="shared" si="733"/>
        <v>405504</v>
      </c>
      <c r="CE591" s="106">
        <f t="shared" si="734"/>
        <v>13.454116511048424</v>
      </c>
      <c r="CF591" s="79">
        <f>CE591/(($C591/BY$3))</f>
        <v>1.857471309361163</v>
      </c>
      <c r="CG591" s="76">
        <f t="shared" si="735"/>
        <v>328</v>
      </c>
      <c r="CH591" s="76">
        <f t="shared" si="736"/>
        <v>10</v>
      </c>
      <c r="CI591" s="76">
        <v>1</v>
      </c>
      <c r="CJ591" s="67">
        <f t="shared" si="737"/>
        <v>2.2850000000000001</v>
      </c>
      <c r="CK591" s="75">
        <f>CK590*CI591</f>
        <v>2.459086221312E+17</v>
      </c>
      <c r="CL591" s="75">
        <f t="shared" si="738"/>
        <v>1.8430359411489178E+20</v>
      </c>
      <c r="CM591" s="75">
        <f t="shared" si="739"/>
        <v>5.5920071181399373E+20</v>
      </c>
      <c r="CN591" s="75">
        <f t="shared" si="740"/>
        <v>8.3076749736560489E+36</v>
      </c>
      <c r="CO591" s="75">
        <f t="shared" si="741"/>
        <v>405504</v>
      </c>
      <c r="CP591" s="106">
        <f t="shared" si="742"/>
        <v>3.0341280890344295</v>
      </c>
      <c r="CQ591" s="79">
        <f>CP591/(($C591/CJ$3))</f>
        <v>0.47035160674651777</v>
      </c>
      <c r="CR591" s="76">
        <f t="shared" si="743"/>
        <v>265</v>
      </c>
      <c r="CS591" s="76">
        <f t="shared" si="744"/>
        <v>10</v>
      </c>
      <c r="CT591" s="76">
        <v>1</v>
      </c>
      <c r="CU591" s="67">
        <f t="shared" si="745"/>
        <v>2.6</v>
      </c>
      <c r="CV591" s="75">
        <f>CV590*CT591</f>
        <v>72861813964800</v>
      </c>
      <c r="CW591" s="75">
        <f t="shared" si="746"/>
        <v>5.02017898217472E+16</v>
      </c>
      <c r="CX591" s="75">
        <f t="shared" si="747"/>
        <v>9.007199254741152E+16</v>
      </c>
      <c r="CY591" s="75">
        <f t="shared" si="748"/>
        <v>8.3076749736560489E+36</v>
      </c>
      <c r="CZ591" s="75">
        <f t="shared" si="749"/>
        <v>405504</v>
      </c>
      <c r="DA591" s="106">
        <f t="shared" si="750"/>
        <v>1.7941988297077154</v>
      </c>
      <c r="DB591" s="79">
        <f>DA591/(($C591/CU$3))</f>
        <v>0.31648011921574354</v>
      </c>
    </row>
    <row r="592" spans="1:106">
      <c r="A592" s="67">
        <v>8192</v>
      </c>
      <c r="B592" s="67">
        <f t="shared" si="679"/>
        <v>19.533333333333335</v>
      </c>
      <c r="C592" s="88">
        <f t="shared" si="675"/>
        <v>14.74</v>
      </c>
      <c r="D592" s="92"/>
      <c r="E592" s="70">
        <f t="shared" si="677"/>
        <v>1.908602515217748E+35</v>
      </c>
      <c r="F592" s="67">
        <f t="shared" si="678"/>
        <v>117.20000000000006</v>
      </c>
      <c r="G592" s="71">
        <v>586</v>
      </c>
      <c r="H592" s="76">
        <f t="shared" si="680"/>
        <v>586</v>
      </c>
      <c r="I592" s="76">
        <f t="shared" si="681"/>
        <v>10</v>
      </c>
      <c r="J592" s="76">
        <v>1</v>
      </c>
      <c r="K592" s="67">
        <f t="shared" si="682"/>
        <v>1</v>
      </c>
      <c r="L592" s="75">
        <f>L591*J592</f>
        <v>6.195480844042764E+32</v>
      </c>
      <c r="M592" s="75">
        <f t="shared" si="683"/>
        <v>3.6305517746090594E+35</v>
      </c>
      <c r="N592" s="75">
        <f t="shared" si="684"/>
        <v>1.9086025152177481E+36</v>
      </c>
      <c r="O592" s="75">
        <f t="shared" si="685"/>
        <v>9.5430125760887406E+36</v>
      </c>
      <c r="P592" s="75">
        <f t="shared" si="686"/>
        <v>405777.06666666665</v>
      </c>
      <c r="Q592" s="106">
        <f t="shared" si="676"/>
        <v>5.2570590745073948</v>
      </c>
      <c r="R592" s="79">
        <f>Q592/(($C592/K$3))</f>
        <v>0.35665258307377168</v>
      </c>
      <c r="S592" s="76">
        <f t="shared" si="687"/>
        <v>576</v>
      </c>
      <c r="T592" s="76">
        <f t="shared" si="688"/>
        <v>10</v>
      </c>
      <c r="U592" s="76">
        <v>1</v>
      </c>
      <c r="V592" s="67">
        <f t="shared" si="689"/>
        <v>1.05</v>
      </c>
      <c r="W592" s="75">
        <f>W591*U592</f>
        <v>4.1303205626951762E+31</v>
      </c>
      <c r="X592" s="75">
        <f t="shared" si="690"/>
        <v>2.4980178763180427E+34</v>
      </c>
      <c r="Y592" s="75">
        <f t="shared" si="691"/>
        <v>4.7715062880443665E+35</v>
      </c>
      <c r="Z592" s="75">
        <f t="shared" si="692"/>
        <v>9.5430125760887406E+36</v>
      </c>
      <c r="AA592" s="75">
        <f t="shared" si="693"/>
        <v>405777.06666666665</v>
      </c>
      <c r="AB592" s="106">
        <f t="shared" si="694"/>
        <v>19.101169504348526</v>
      </c>
      <c r="AC592" s="79">
        <f>AB592/(($C592/V$3))</f>
        <v>1.3606667557371745</v>
      </c>
      <c r="AD592" s="76">
        <f t="shared" si="695"/>
        <v>551</v>
      </c>
      <c r="AE592" s="76">
        <f t="shared" si="696"/>
        <v>10</v>
      </c>
      <c r="AF592" s="76">
        <v>1</v>
      </c>
      <c r="AG592" s="67">
        <f t="shared" si="697"/>
        <v>1.175</v>
      </c>
      <c r="AH592" s="75">
        <f>AH591*AF592</f>
        <v>2.5814503516844851E+30</v>
      </c>
      <c r="AI592" s="75">
        <f t="shared" si="698"/>
        <v>1.6712954939393281E+33</v>
      </c>
      <c r="AJ592" s="75">
        <f t="shared" si="699"/>
        <v>1.4910957150138622E+34</v>
      </c>
      <c r="AK592" s="75">
        <f t="shared" si="700"/>
        <v>9.5430125760887406E+36</v>
      </c>
      <c r="AL592" s="75">
        <f t="shared" si="701"/>
        <v>405777.06666666665</v>
      </c>
      <c r="AM592" s="106">
        <f t="shared" si="702"/>
        <v>8.9217958189983158</v>
      </c>
      <c r="AN592" s="79">
        <f>AM592/(($C592/AG$3))</f>
        <v>0.71120149846153469</v>
      </c>
      <c r="AO592" s="76">
        <f t="shared" si="703"/>
        <v>521</v>
      </c>
      <c r="AP592" s="76">
        <f t="shared" si="704"/>
        <v>10</v>
      </c>
      <c r="AQ592" s="76">
        <v>1</v>
      </c>
      <c r="AR592" s="67">
        <f t="shared" si="705"/>
        <v>1.325</v>
      </c>
      <c r="AS592" s="75">
        <f>AS591*AQ592</f>
        <v>1.7209669011229901E+29</v>
      </c>
      <c r="AT592" s="75">
        <f t="shared" si="706"/>
        <v>1.1880264760177282E+32</v>
      </c>
      <c r="AU592" s="75">
        <f t="shared" si="707"/>
        <v>2.3298370547091547E+32</v>
      </c>
      <c r="AV592" s="75">
        <f t="shared" si="708"/>
        <v>9.5430125760887406E+36</v>
      </c>
      <c r="AW592" s="75">
        <f t="shared" si="709"/>
        <v>405777.06666666665</v>
      </c>
      <c r="AX592" s="106">
        <f t="shared" si="710"/>
        <v>1.9610985964881711</v>
      </c>
      <c r="AY592" s="79">
        <f>AX592/(($C592/AR$3))</f>
        <v>0.17628600002352962</v>
      </c>
      <c r="AZ592" s="76">
        <f t="shared" si="711"/>
        <v>484</v>
      </c>
      <c r="BA592" s="76">
        <f t="shared" si="712"/>
        <v>10</v>
      </c>
      <c r="BB592" s="76">
        <v>1</v>
      </c>
      <c r="BC592" s="67">
        <f t="shared" si="713"/>
        <v>1.51</v>
      </c>
      <c r="BD592" s="75">
        <f>BD591*BB592</f>
        <v>7.1706954213457927E+26</v>
      </c>
      <c r="BE592" s="75">
        <f t="shared" si="714"/>
        <v>5.2406310417363593E+29</v>
      </c>
      <c r="BF592" s="75">
        <f t="shared" si="715"/>
        <v>1.3794424301142382E+30</v>
      </c>
      <c r="BG592" s="75">
        <f t="shared" si="716"/>
        <v>9.5430125760887406E+36</v>
      </c>
      <c r="BH592" s="75">
        <f t="shared" si="717"/>
        <v>405777.06666666665</v>
      </c>
      <c r="BI592" s="106">
        <f t="shared" si="718"/>
        <v>2.6322067306940053</v>
      </c>
      <c r="BJ592" s="79">
        <f>BI592/(($C592/BC$3))</f>
        <v>0.26964940049850394</v>
      </c>
      <c r="BK592" s="76">
        <f t="shared" si="719"/>
        <v>434</v>
      </c>
      <c r="BL592" s="76">
        <f t="shared" si="720"/>
        <v>10</v>
      </c>
      <c r="BM592" s="76">
        <v>1</v>
      </c>
      <c r="BN592" s="67">
        <f t="shared" si="721"/>
        <v>1.76</v>
      </c>
      <c r="BO592" s="75">
        <f>BO591*BM592</f>
        <v>1.9918598392627201E+23</v>
      </c>
      <c r="BP592" s="75">
        <f t="shared" si="722"/>
        <v>1.5214622196224361E+26</v>
      </c>
      <c r="BQ592" s="75">
        <f t="shared" si="723"/>
        <v>1.3471117481584313E+27</v>
      </c>
      <c r="BR592" s="75">
        <f t="shared" si="724"/>
        <v>9.5430125760887406E+36</v>
      </c>
      <c r="BS592" s="75">
        <f t="shared" si="725"/>
        <v>405777.06666666665</v>
      </c>
      <c r="BT592" s="106">
        <f t="shared" si="726"/>
        <v>8.8540598036849616</v>
      </c>
      <c r="BU592" s="79">
        <f>BT592/(($C592/BN$3))</f>
        <v>1.0572011705892492</v>
      </c>
      <c r="BV592" s="76">
        <f t="shared" si="727"/>
        <v>379</v>
      </c>
      <c r="BW592" s="76">
        <f t="shared" si="728"/>
        <v>10</v>
      </c>
      <c r="BX592" s="76">
        <v>1</v>
      </c>
      <c r="BY592" s="67">
        <f t="shared" si="729"/>
        <v>2.0350000000000001</v>
      </c>
      <c r="BZ592" s="75">
        <f>BZ591*BX592</f>
        <v>5.532943997952E+19</v>
      </c>
      <c r="CA592" s="75">
        <f t="shared" si="730"/>
        <v>4.2673660525804494E+22</v>
      </c>
      <c r="CB592" s="75">
        <f t="shared" si="731"/>
        <v>6.5776940828048163E+23</v>
      </c>
      <c r="CC592" s="75">
        <f t="shared" si="732"/>
        <v>9.5430125760887406E+36</v>
      </c>
      <c r="CD592" s="75">
        <f t="shared" si="733"/>
        <v>405777.06666666665</v>
      </c>
      <c r="CE592" s="106">
        <f t="shared" si="734"/>
        <v>15.413943874881149</v>
      </c>
      <c r="CF592" s="79">
        <f>CE592/(($C592/BY$3))</f>
        <v>2.1280444901888154</v>
      </c>
      <c r="CG592" s="76">
        <f t="shared" si="735"/>
        <v>329</v>
      </c>
      <c r="CH592" s="76">
        <f t="shared" si="736"/>
        <v>10</v>
      </c>
      <c r="CI592" s="76">
        <v>1</v>
      </c>
      <c r="CJ592" s="67">
        <f t="shared" si="737"/>
        <v>2.2850000000000001</v>
      </c>
      <c r="CK592" s="75">
        <f>CK591*CI592</f>
        <v>2.459086221312E+17</v>
      </c>
      <c r="CL592" s="75">
        <f t="shared" si="738"/>
        <v>1.8486549531646158E+20</v>
      </c>
      <c r="CM592" s="75">
        <f t="shared" si="739"/>
        <v>6.4235293777390574E+20</v>
      </c>
      <c r="CN592" s="75">
        <f t="shared" si="740"/>
        <v>9.5430125760887406E+36</v>
      </c>
      <c r="CO592" s="75">
        <f t="shared" si="741"/>
        <v>405777.06666666665</v>
      </c>
      <c r="CP592" s="106">
        <f t="shared" si="742"/>
        <v>3.4747043339499095</v>
      </c>
      <c r="CQ592" s="79">
        <f>CP592/(($C592/CJ$3))</f>
        <v>0.53864989166048471</v>
      </c>
      <c r="CR592" s="76">
        <f t="shared" si="743"/>
        <v>266</v>
      </c>
      <c r="CS592" s="76">
        <f t="shared" si="744"/>
        <v>10</v>
      </c>
      <c r="CT592" s="76">
        <v>1</v>
      </c>
      <c r="CU592" s="67">
        <f t="shared" si="745"/>
        <v>2.6</v>
      </c>
      <c r="CV592" s="75">
        <f>CV591*CT592</f>
        <v>72861813964800</v>
      </c>
      <c r="CW592" s="75">
        <f t="shared" si="746"/>
        <v>5.039123053805568E+16</v>
      </c>
      <c r="CX592" s="75">
        <f t="shared" si="747"/>
        <v>1.034655496705168E+17</v>
      </c>
      <c r="CY592" s="75">
        <f t="shared" si="748"/>
        <v>9.5430125760887406E+36</v>
      </c>
      <c r="CZ592" s="75">
        <f t="shared" si="749"/>
        <v>405777.06666666665</v>
      </c>
      <c r="DA592" s="106">
        <f t="shared" si="750"/>
        <v>2.0532451493197641</v>
      </c>
      <c r="DB592" s="79">
        <f>DA592/(($C592/CU$3))</f>
        <v>0.36217349988001263</v>
      </c>
    </row>
    <row r="593" spans="1:106">
      <c r="A593" s="67">
        <v>8192</v>
      </c>
      <c r="B593" s="67">
        <f t="shared" si="679"/>
        <v>19.566666666666666</v>
      </c>
      <c r="C593" s="88">
        <f t="shared" si="675"/>
        <v>14.74</v>
      </c>
      <c r="D593" s="92"/>
      <c r="E593" s="70">
        <f t="shared" si="677"/>
        <v>2.1924085695738303E+35</v>
      </c>
      <c r="F593" s="67">
        <f t="shared" si="678"/>
        <v>117.40000000000006</v>
      </c>
      <c r="G593" s="71">
        <v>587</v>
      </c>
      <c r="H593" s="76">
        <f t="shared" si="680"/>
        <v>587</v>
      </c>
      <c r="I593" s="76">
        <f t="shared" si="681"/>
        <v>10</v>
      </c>
      <c r="J593" s="76">
        <v>1</v>
      </c>
      <c r="K593" s="67">
        <f t="shared" si="682"/>
        <v>1</v>
      </c>
      <c r="L593" s="75">
        <f>L592*J593</f>
        <v>6.195480844042764E+32</v>
      </c>
      <c r="M593" s="75">
        <f t="shared" si="683"/>
        <v>3.6367472554531026E+35</v>
      </c>
      <c r="N593" s="75">
        <f t="shared" si="684"/>
        <v>2.1924085695738303E+36</v>
      </c>
      <c r="O593" s="75">
        <f t="shared" si="685"/>
        <v>1.0962042847869152E+37</v>
      </c>
      <c r="P593" s="75">
        <f t="shared" si="686"/>
        <v>406050.1333333333</v>
      </c>
      <c r="Q593" s="106">
        <f t="shared" si="676"/>
        <v>6.0284875895250467</v>
      </c>
      <c r="R593" s="79">
        <f>Q593/(($C593/K$3))</f>
        <v>0.40898830322422297</v>
      </c>
      <c r="S593" s="76">
        <f t="shared" si="687"/>
        <v>577</v>
      </c>
      <c r="T593" s="76">
        <f t="shared" si="688"/>
        <v>10</v>
      </c>
      <c r="U593" s="76">
        <v>1</v>
      </c>
      <c r="V593" s="67">
        <f t="shared" si="689"/>
        <v>1.05</v>
      </c>
      <c r="W593" s="75">
        <f>W592*U593</f>
        <v>4.1303205626951762E+31</v>
      </c>
      <c r="X593" s="75">
        <f t="shared" si="690"/>
        <v>2.5023547129088727E+34</v>
      </c>
      <c r="Y593" s="75">
        <f t="shared" si="691"/>
        <v>5.4810214239345728E+35</v>
      </c>
      <c r="Z593" s="75">
        <f t="shared" si="692"/>
        <v>1.0962042847869152E+37</v>
      </c>
      <c r="AA593" s="75">
        <f t="shared" si="693"/>
        <v>406050.1333333333</v>
      </c>
      <c r="AB593" s="106">
        <f t="shared" si="694"/>
        <v>21.903455156296115</v>
      </c>
      <c r="AC593" s="79">
        <f>AB593/(($C593/V$3))</f>
        <v>1.5602868327076609</v>
      </c>
      <c r="AD593" s="76">
        <f t="shared" si="695"/>
        <v>552</v>
      </c>
      <c r="AE593" s="76">
        <f t="shared" si="696"/>
        <v>10</v>
      </c>
      <c r="AF593" s="76">
        <v>1</v>
      </c>
      <c r="AG593" s="67">
        <f t="shared" si="697"/>
        <v>1.175</v>
      </c>
      <c r="AH593" s="75">
        <f>AH592*AF593</f>
        <v>2.5814503516844851E+30</v>
      </c>
      <c r="AI593" s="75">
        <f t="shared" si="698"/>
        <v>1.6743286981025572E+33</v>
      </c>
      <c r="AJ593" s="75">
        <f t="shared" si="699"/>
        <v>1.7128191949795512E+34</v>
      </c>
      <c r="AK593" s="75">
        <f t="shared" si="700"/>
        <v>1.0962042847869152E+37</v>
      </c>
      <c r="AL593" s="75">
        <f t="shared" si="701"/>
        <v>406050.1333333333</v>
      </c>
      <c r="AM593" s="106">
        <f t="shared" si="702"/>
        <v>10.229886144343185</v>
      </c>
      <c r="AN593" s="79">
        <f>AM593/(($C593/AG$3))</f>
        <v>0.81547599861623088</v>
      </c>
      <c r="AO593" s="76">
        <f t="shared" si="703"/>
        <v>522</v>
      </c>
      <c r="AP593" s="76">
        <f t="shared" si="704"/>
        <v>10</v>
      </c>
      <c r="AQ593" s="76">
        <v>1</v>
      </c>
      <c r="AR593" s="67">
        <f t="shared" si="705"/>
        <v>1.325</v>
      </c>
      <c r="AS593" s="75">
        <f>AS592*AQ593</f>
        <v>1.7209669011229901E+29</v>
      </c>
      <c r="AT593" s="75">
        <f t="shared" si="706"/>
        <v>1.190306757161716E+32</v>
      </c>
      <c r="AU593" s="75">
        <f t="shared" si="707"/>
        <v>2.6762799921555434E+32</v>
      </c>
      <c r="AV593" s="75">
        <f t="shared" si="708"/>
        <v>1.0962042847869152E+37</v>
      </c>
      <c r="AW593" s="75">
        <f t="shared" si="709"/>
        <v>406050.1333333333</v>
      </c>
      <c r="AX593" s="106">
        <f t="shared" si="710"/>
        <v>2.2483951939726259</v>
      </c>
      <c r="AY593" s="79">
        <f>AX593/(($C593/AR$3))</f>
        <v>0.20211150827772925</v>
      </c>
      <c r="AZ593" s="76">
        <f t="shared" si="711"/>
        <v>485</v>
      </c>
      <c r="BA593" s="76">
        <f t="shared" si="712"/>
        <v>10</v>
      </c>
      <c r="BB593" s="76">
        <v>1</v>
      </c>
      <c r="BC593" s="67">
        <f t="shared" si="713"/>
        <v>1.51</v>
      </c>
      <c r="BD593" s="75">
        <f>BD592*BB593</f>
        <v>7.1706954213457927E+26</v>
      </c>
      <c r="BE593" s="75">
        <f t="shared" si="714"/>
        <v>5.2514587918225914E+29</v>
      </c>
      <c r="BF593" s="75">
        <f t="shared" si="715"/>
        <v>1.584563250285338E+30</v>
      </c>
      <c r="BG593" s="75">
        <f t="shared" si="716"/>
        <v>1.0962042847869152E+37</v>
      </c>
      <c r="BH593" s="75">
        <f t="shared" si="717"/>
        <v>406050.1333333333</v>
      </c>
      <c r="BI593" s="106">
        <f t="shared" si="718"/>
        <v>3.0173772909591725</v>
      </c>
      <c r="BJ593" s="79">
        <f>BI593/(($C593/BC$3))</f>
        <v>0.30910717159758144</v>
      </c>
      <c r="BK593" s="76">
        <f t="shared" si="719"/>
        <v>435</v>
      </c>
      <c r="BL593" s="76">
        <f t="shared" si="720"/>
        <v>10</v>
      </c>
      <c r="BM593" s="76">
        <v>1</v>
      </c>
      <c r="BN593" s="67">
        <f t="shared" si="721"/>
        <v>1.76</v>
      </c>
      <c r="BO593" s="75">
        <f>BO592*BM593</f>
        <v>1.9918598392627201E+23</v>
      </c>
      <c r="BP593" s="75">
        <f t="shared" si="722"/>
        <v>1.5249678929395386E+26</v>
      </c>
      <c r="BQ593" s="75">
        <f t="shared" si="723"/>
        <v>1.5474250491067704E+27</v>
      </c>
      <c r="BR593" s="75">
        <f t="shared" si="724"/>
        <v>1.0962042847869152E+37</v>
      </c>
      <c r="BS593" s="75">
        <f t="shared" si="725"/>
        <v>406050.1333333333</v>
      </c>
      <c r="BT593" s="106">
        <f t="shared" si="726"/>
        <v>10.147263140891074</v>
      </c>
      <c r="BU593" s="79">
        <f>BT593/(($C593/BN$3))</f>
        <v>1.2116135093601281</v>
      </c>
      <c r="BV593" s="76">
        <f t="shared" si="727"/>
        <v>380</v>
      </c>
      <c r="BW593" s="76">
        <f t="shared" si="728"/>
        <v>10</v>
      </c>
      <c r="BX593" s="76">
        <v>16</v>
      </c>
      <c r="BY593" s="67">
        <f t="shared" si="729"/>
        <v>2.0350000000000001</v>
      </c>
      <c r="BZ593" s="75">
        <f>BZ592*BX593</f>
        <v>8.8527103967232E+20</v>
      </c>
      <c r="CA593" s="75">
        <f t="shared" si="730"/>
        <v>6.8458009497860516E+23</v>
      </c>
      <c r="CB593" s="75">
        <f t="shared" si="731"/>
        <v>7.5557863725916229E+23</v>
      </c>
      <c r="CC593" s="75">
        <f t="shared" si="732"/>
        <v>1.0962042847869152E+37</v>
      </c>
      <c r="CD593" s="75">
        <f t="shared" si="733"/>
        <v>406050.1333333333</v>
      </c>
      <c r="CE593" s="106">
        <f t="shared" si="734"/>
        <v>1.1037110818753444</v>
      </c>
      <c r="CF593" s="79">
        <f>CE593/(($C593/BY$3))</f>
        <v>0.15237802249771545</v>
      </c>
      <c r="CG593" s="76">
        <f t="shared" si="735"/>
        <v>330</v>
      </c>
      <c r="CH593" s="76">
        <f t="shared" si="736"/>
        <v>10</v>
      </c>
      <c r="CI593" s="76">
        <v>1</v>
      </c>
      <c r="CJ593" s="67">
        <f t="shared" si="737"/>
        <v>2.2850000000000001</v>
      </c>
      <c r="CK593" s="75">
        <f>CK592*CI593</f>
        <v>2.459086221312E+17</v>
      </c>
      <c r="CL593" s="75">
        <f t="shared" si="738"/>
        <v>1.8542739651803136E+20</v>
      </c>
      <c r="CM593" s="75">
        <f t="shared" si="739"/>
        <v>7.3786976294839832E+20</v>
      </c>
      <c r="CN593" s="75">
        <f t="shared" si="740"/>
        <v>1.0962042847869152E+37</v>
      </c>
      <c r="CO593" s="75">
        <f t="shared" si="741"/>
        <v>406050.1333333333</v>
      </c>
      <c r="CP593" s="106">
        <f t="shared" si="742"/>
        <v>3.9792920399259679</v>
      </c>
      <c r="CQ593" s="79">
        <f>CP593/(($C593/CJ$3))</f>
        <v>0.6168712558501247</v>
      </c>
      <c r="CR593" s="76">
        <f t="shared" si="743"/>
        <v>267</v>
      </c>
      <c r="CS593" s="76">
        <f t="shared" si="744"/>
        <v>10</v>
      </c>
      <c r="CT593" s="76">
        <v>1</v>
      </c>
      <c r="CU593" s="67">
        <f t="shared" si="745"/>
        <v>2.6</v>
      </c>
      <c r="CV593" s="75">
        <f>CV592*CT593</f>
        <v>72861813964800</v>
      </c>
      <c r="CW593" s="75">
        <f t="shared" si="746"/>
        <v>5.058067125436416E+16</v>
      </c>
      <c r="CX593" s="75">
        <f t="shared" si="747"/>
        <v>1.1885070670538669E+17</v>
      </c>
      <c r="CY593" s="75">
        <f t="shared" si="748"/>
        <v>1.0962042847869152E+37</v>
      </c>
      <c r="CZ593" s="75">
        <f t="shared" si="749"/>
        <v>406050.1333333333</v>
      </c>
      <c r="DA593" s="106">
        <f t="shared" si="750"/>
        <v>2.3497257699033027</v>
      </c>
      <c r="DB593" s="79">
        <f>DA593/(($C593/CU$3))</f>
        <v>0.41446994584454455</v>
      </c>
    </row>
    <row r="594" spans="1:106">
      <c r="A594" s="67">
        <v>8192</v>
      </c>
      <c r="B594" s="67">
        <f t="shared" si="679"/>
        <v>19.600000000000001</v>
      </c>
      <c r="C594" s="88">
        <f t="shared" si="675"/>
        <v>14.74</v>
      </c>
      <c r="D594" s="92"/>
      <c r="E594" s="70">
        <f t="shared" si="677"/>
        <v>2.5184161173508619E+35</v>
      </c>
      <c r="F594" s="67">
        <f t="shared" si="678"/>
        <v>117.60000000000007</v>
      </c>
      <c r="G594" s="71">
        <v>588</v>
      </c>
      <c r="H594" s="76">
        <f t="shared" si="680"/>
        <v>588</v>
      </c>
      <c r="I594" s="76">
        <f t="shared" si="681"/>
        <v>10</v>
      </c>
      <c r="J594" s="76">
        <v>1</v>
      </c>
      <c r="K594" s="67">
        <f t="shared" si="682"/>
        <v>1</v>
      </c>
      <c r="L594" s="75">
        <f>L593*J594</f>
        <v>6.195480844042764E+32</v>
      </c>
      <c r="M594" s="75">
        <f t="shared" si="683"/>
        <v>3.6429427362971451E+35</v>
      </c>
      <c r="N594" s="75">
        <f t="shared" si="684"/>
        <v>2.5184161173508619E+36</v>
      </c>
      <c r="O594" s="75">
        <f t="shared" si="685"/>
        <v>1.2592080586754309E+37</v>
      </c>
      <c r="P594" s="75">
        <f t="shared" si="686"/>
        <v>406323.20000000001</v>
      </c>
      <c r="Q594" s="106">
        <f t="shared" si="676"/>
        <v>6.9131367129605126</v>
      </c>
      <c r="R594" s="79">
        <f>Q594/(($C594/K$3))</f>
        <v>0.46900520440709043</v>
      </c>
      <c r="S594" s="76">
        <f t="shared" si="687"/>
        <v>578</v>
      </c>
      <c r="T594" s="76">
        <f t="shared" si="688"/>
        <v>10</v>
      </c>
      <c r="U594" s="76">
        <v>1</v>
      </c>
      <c r="V594" s="67">
        <f t="shared" si="689"/>
        <v>1.05</v>
      </c>
      <c r="W594" s="75">
        <f>W593*U594</f>
        <v>4.1303205626951762E+31</v>
      </c>
      <c r="X594" s="75">
        <f t="shared" si="690"/>
        <v>2.5066915494997022E+34</v>
      </c>
      <c r="Y594" s="75">
        <f t="shared" si="691"/>
        <v>6.2960402933771512E+35</v>
      </c>
      <c r="Z594" s="75">
        <f t="shared" si="692"/>
        <v>1.2592080586754309E+37</v>
      </c>
      <c r="AA594" s="75">
        <f t="shared" si="693"/>
        <v>406323.20000000001</v>
      </c>
      <c r="AB594" s="106">
        <f t="shared" si="694"/>
        <v>25.116932694147174</v>
      </c>
      <c r="AC594" s="79">
        <f>AB594/(($C594/V$3))</f>
        <v>1.7891980548747988</v>
      </c>
      <c r="AD594" s="76">
        <f t="shared" si="695"/>
        <v>553</v>
      </c>
      <c r="AE594" s="76">
        <f t="shared" si="696"/>
        <v>10</v>
      </c>
      <c r="AF594" s="76">
        <v>1</v>
      </c>
      <c r="AG594" s="67">
        <f t="shared" si="697"/>
        <v>1.175</v>
      </c>
      <c r="AH594" s="75">
        <f>AH593*AF594</f>
        <v>2.5814503516844851E+30</v>
      </c>
      <c r="AI594" s="75">
        <f t="shared" si="698"/>
        <v>1.6773619022657862E+33</v>
      </c>
      <c r="AJ594" s="75">
        <f t="shared" si="699"/>
        <v>1.9675125916803563E+34</v>
      </c>
      <c r="AK594" s="75">
        <f t="shared" si="700"/>
        <v>1.2592080586754309E+37</v>
      </c>
      <c r="AL594" s="75">
        <f t="shared" si="701"/>
        <v>406323.20000000001</v>
      </c>
      <c r="AM594" s="106">
        <f t="shared" si="702"/>
        <v>11.729803741355003</v>
      </c>
      <c r="AN594" s="79">
        <f>AM594/(($C594/AG$3))</f>
        <v>0.93504202144451354</v>
      </c>
      <c r="AO594" s="76">
        <f t="shared" si="703"/>
        <v>523</v>
      </c>
      <c r="AP594" s="76">
        <f t="shared" si="704"/>
        <v>10</v>
      </c>
      <c r="AQ594" s="76">
        <v>1</v>
      </c>
      <c r="AR594" s="67">
        <f t="shared" si="705"/>
        <v>1.325</v>
      </c>
      <c r="AS594" s="75">
        <f>AS593*AQ594</f>
        <v>1.7209669011229901E+29</v>
      </c>
      <c r="AT594" s="75">
        <f t="shared" si="706"/>
        <v>1.1925870383057041E+32</v>
      </c>
      <c r="AU594" s="75">
        <f t="shared" si="707"/>
        <v>3.0742384245005502E+32</v>
      </c>
      <c r="AV594" s="75">
        <f t="shared" si="708"/>
        <v>1.2592080586754309E+37</v>
      </c>
      <c r="AW594" s="75">
        <f t="shared" si="709"/>
        <v>406323.20000000001</v>
      </c>
      <c r="AX594" s="106">
        <f t="shared" si="710"/>
        <v>2.5777895665108757</v>
      </c>
      <c r="AY594" s="79">
        <f>AX594/(($C594/AR$3))</f>
        <v>0.23172124665040097</v>
      </c>
      <c r="AZ594" s="76">
        <f t="shared" si="711"/>
        <v>486</v>
      </c>
      <c r="BA594" s="76">
        <f t="shared" si="712"/>
        <v>10</v>
      </c>
      <c r="BB594" s="76">
        <v>1</v>
      </c>
      <c r="BC594" s="67">
        <f t="shared" si="713"/>
        <v>1.51</v>
      </c>
      <c r="BD594" s="75">
        <f>BD593*BB594</f>
        <v>7.1706954213457927E+26</v>
      </c>
      <c r="BE594" s="75">
        <f t="shared" si="714"/>
        <v>5.2622865419088234E+29</v>
      </c>
      <c r="BF594" s="75">
        <f t="shared" si="715"/>
        <v>1.8201851989915229E+30</v>
      </c>
      <c r="BG594" s="75">
        <f t="shared" si="716"/>
        <v>1.2592080586754309E+37</v>
      </c>
      <c r="BH594" s="75">
        <f t="shared" si="717"/>
        <v>406323.20000000001</v>
      </c>
      <c r="BI594" s="106">
        <f t="shared" si="718"/>
        <v>3.4589245273809723</v>
      </c>
      <c r="BJ594" s="79">
        <f>BI594/(($C594/BC$3))</f>
        <v>0.35434030097322039</v>
      </c>
      <c r="BK594" s="76">
        <f t="shared" si="719"/>
        <v>436</v>
      </c>
      <c r="BL594" s="76">
        <f t="shared" si="720"/>
        <v>10</v>
      </c>
      <c r="BM594" s="76">
        <v>1</v>
      </c>
      <c r="BN594" s="67">
        <f t="shared" si="721"/>
        <v>1.76</v>
      </c>
      <c r="BO594" s="75">
        <f>BO593*BM594</f>
        <v>1.9918598392627201E+23</v>
      </c>
      <c r="BP594" s="75">
        <f t="shared" si="722"/>
        <v>1.5284735662566409E+26</v>
      </c>
      <c r="BQ594" s="75">
        <f t="shared" si="723"/>
        <v>1.7775246083901533E+27</v>
      </c>
      <c r="BR594" s="75">
        <f t="shared" si="724"/>
        <v>1.2592080586754309E+37</v>
      </c>
      <c r="BS594" s="75">
        <f t="shared" si="725"/>
        <v>406323.20000000001</v>
      </c>
      <c r="BT594" s="106">
        <f t="shared" si="726"/>
        <v>11.629410201338706</v>
      </c>
      <c r="BU594" s="79">
        <f>BT594/(($C594/BN$3))</f>
        <v>1.3885862926971588</v>
      </c>
      <c r="BV594" s="76">
        <f t="shared" si="727"/>
        <v>381</v>
      </c>
      <c r="BW594" s="76">
        <f t="shared" si="728"/>
        <v>10</v>
      </c>
      <c r="BX594" s="76">
        <v>1</v>
      </c>
      <c r="BY594" s="67">
        <f t="shared" si="729"/>
        <v>2.0350000000000001</v>
      </c>
      <c r="BZ594" s="75">
        <f>BZ593*BX594</f>
        <v>8.8527103967232E+20</v>
      </c>
      <c r="CA594" s="75">
        <f t="shared" si="730"/>
        <v>6.8638162154433828E+23</v>
      </c>
      <c r="CB594" s="75">
        <f t="shared" si="731"/>
        <v>8.679319376905013E+23</v>
      </c>
      <c r="CC594" s="75">
        <f t="shared" si="732"/>
        <v>1.2592080586754309E+37</v>
      </c>
      <c r="CD594" s="75">
        <f t="shared" si="733"/>
        <v>406323.20000000001</v>
      </c>
      <c r="CE594" s="106">
        <f t="shared" si="734"/>
        <v>1.2645034634489196</v>
      </c>
      <c r="CF594" s="79">
        <f>CE594/(($C594/BY$3))</f>
        <v>0.17457697070003741</v>
      </c>
      <c r="CG594" s="76">
        <f t="shared" si="735"/>
        <v>331</v>
      </c>
      <c r="CH594" s="76">
        <f t="shared" si="736"/>
        <v>10</v>
      </c>
      <c r="CI594" s="76">
        <v>1</v>
      </c>
      <c r="CJ594" s="67">
        <f t="shared" si="737"/>
        <v>2.2850000000000001</v>
      </c>
      <c r="CK594" s="75">
        <f>CK593*CI594</f>
        <v>2.459086221312E+17</v>
      </c>
      <c r="CL594" s="75">
        <f t="shared" si="738"/>
        <v>1.8598929771960117E+20</v>
      </c>
      <c r="CM594" s="75">
        <f t="shared" si="739"/>
        <v>8.475897829008773E+20</v>
      </c>
      <c r="CN594" s="75">
        <f t="shared" si="740"/>
        <v>1.2592080586754309E+37</v>
      </c>
      <c r="CO594" s="75">
        <f t="shared" si="741"/>
        <v>406323.20000000001</v>
      </c>
      <c r="CP594" s="106">
        <f t="shared" si="742"/>
        <v>4.5571965338495435</v>
      </c>
      <c r="CQ594" s="79">
        <f>CP594/(($C594/CJ$3))</f>
        <v>0.70645821437219858</v>
      </c>
      <c r="CR594" s="76">
        <f t="shared" si="743"/>
        <v>268</v>
      </c>
      <c r="CS594" s="76">
        <f t="shared" si="744"/>
        <v>10</v>
      </c>
      <c r="CT594" s="76">
        <v>1</v>
      </c>
      <c r="CU594" s="67">
        <f t="shared" si="745"/>
        <v>2.6</v>
      </c>
      <c r="CV594" s="75">
        <f>CV593*CT594</f>
        <v>72861813964800</v>
      </c>
      <c r="CW594" s="75">
        <f t="shared" si="746"/>
        <v>5.077011197067264E+16</v>
      </c>
      <c r="CX594" s="75">
        <f t="shared" si="747"/>
        <v>1.3652361128271278E+17</v>
      </c>
      <c r="CY594" s="75">
        <f t="shared" si="748"/>
        <v>1.2592080586754309E+37</v>
      </c>
      <c r="CZ594" s="75">
        <f t="shared" si="749"/>
        <v>406323.20000000001</v>
      </c>
      <c r="DA594" s="106">
        <f t="shared" si="750"/>
        <v>2.6890547604381032</v>
      </c>
      <c r="DB594" s="79">
        <f>DA594/(($C594/CU$3))</f>
        <v>0.47432444892395303</v>
      </c>
    </row>
    <row r="595" spans="1:106">
      <c r="A595" s="67">
        <v>8192</v>
      </c>
      <c r="B595" s="67">
        <f t="shared" si="679"/>
        <v>19.633333333333333</v>
      </c>
      <c r="C595" s="88">
        <f t="shared" si="675"/>
        <v>14.74</v>
      </c>
      <c r="D595" s="92"/>
      <c r="E595" s="70">
        <f t="shared" si="677"/>
        <v>2.8929004511989552E+35</v>
      </c>
      <c r="F595" s="67">
        <f t="shared" si="678"/>
        <v>117.80000000000007</v>
      </c>
      <c r="G595" s="71">
        <v>589</v>
      </c>
      <c r="H595" s="76">
        <f t="shared" si="680"/>
        <v>589</v>
      </c>
      <c r="I595" s="76">
        <f t="shared" si="681"/>
        <v>10</v>
      </c>
      <c r="J595" s="76">
        <v>1</v>
      </c>
      <c r="K595" s="67">
        <f t="shared" si="682"/>
        <v>1</v>
      </c>
      <c r="L595" s="75">
        <f>L594*J595</f>
        <v>6.195480844042764E+32</v>
      </c>
      <c r="M595" s="75">
        <f t="shared" si="683"/>
        <v>3.6491382171411883E+35</v>
      </c>
      <c r="N595" s="75">
        <f t="shared" si="684"/>
        <v>2.8929004511989549E+36</v>
      </c>
      <c r="O595" s="75">
        <f t="shared" si="685"/>
        <v>1.4464502255994774E+37</v>
      </c>
      <c r="P595" s="75">
        <f t="shared" si="686"/>
        <v>406596.26666666666</v>
      </c>
      <c r="Q595" s="106">
        <f t="shared" si="676"/>
        <v>7.9276264122034652</v>
      </c>
      <c r="R595" s="79">
        <f>Q595/(($C595/K$3))</f>
        <v>0.53783082850769781</v>
      </c>
      <c r="S595" s="76">
        <f t="shared" si="687"/>
        <v>579</v>
      </c>
      <c r="T595" s="76">
        <f t="shared" si="688"/>
        <v>10</v>
      </c>
      <c r="U595" s="76">
        <v>1</v>
      </c>
      <c r="V595" s="67">
        <f t="shared" si="689"/>
        <v>1.05</v>
      </c>
      <c r="W595" s="75">
        <f>W594*U595</f>
        <v>4.1303205626951762E+31</v>
      </c>
      <c r="X595" s="75">
        <f t="shared" si="690"/>
        <v>2.5110283860905326E+34</v>
      </c>
      <c r="Y595" s="75">
        <f t="shared" si="691"/>
        <v>7.2322511279973828E+35</v>
      </c>
      <c r="Z595" s="75">
        <f t="shared" si="692"/>
        <v>1.4464502255994774E+37</v>
      </c>
      <c r="AA595" s="75">
        <f t="shared" si="693"/>
        <v>406596.26666666666</v>
      </c>
      <c r="AB595" s="106">
        <f t="shared" si="694"/>
        <v>28.801948906907462</v>
      </c>
      <c r="AC595" s="79">
        <f>AB595/(($C595/V$3))</f>
        <v>2.0516992097864883</v>
      </c>
      <c r="AD595" s="76">
        <f t="shared" si="695"/>
        <v>554</v>
      </c>
      <c r="AE595" s="76">
        <f t="shared" si="696"/>
        <v>10</v>
      </c>
      <c r="AF595" s="76">
        <v>1</v>
      </c>
      <c r="AG595" s="67">
        <f t="shared" si="697"/>
        <v>1.175</v>
      </c>
      <c r="AH595" s="75">
        <f>AH594*AF595</f>
        <v>2.5814503516844851E+30</v>
      </c>
      <c r="AI595" s="75">
        <f t="shared" si="698"/>
        <v>1.6803951064290158E+33</v>
      </c>
      <c r="AJ595" s="75">
        <f t="shared" si="699"/>
        <v>2.2600784774991784E+34</v>
      </c>
      <c r="AK595" s="75">
        <f t="shared" si="700"/>
        <v>1.4464502255994774E+37</v>
      </c>
      <c r="AL595" s="75">
        <f t="shared" si="701"/>
        <v>406596.26666666666</v>
      </c>
      <c r="AM595" s="106">
        <f t="shared" si="702"/>
        <v>13.449684951190079</v>
      </c>
      <c r="AN595" s="79">
        <f>AM595/(($C595/AG$3))</f>
        <v>1.0721424570996163</v>
      </c>
      <c r="AO595" s="76">
        <f t="shared" si="703"/>
        <v>524</v>
      </c>
      <c r="AP595" s="76">
        <f t="shared" si="704"/>
        <v>10</v>
      </c>
      <c r="AQ595" s="76">
        <v>1</v>
      </c>
      <c r="AR595" s="67">
        <f t="shared" si="705"/>
        <v>1.325</v>
      </c>
      <c r="AS595" s="75">
        <f>AS594*AQ595</f>
        <v>1.7209669011229901E+29</v>
      </c>
      <c r="AT595" s="75">
        <f t="shared" si="706"/>
        <v>1.194867319449692E+32</v>
      </c>
      <c r="AU595" s="75">
        <f t="shared" si="707"/>
        <v>3.5313726210924591E+32</v>
      </c>
      <c r="AV595" s="75">
        <f t="shared" si="708"/>
        <v>1.4464502255994774E+37</v>
      </c>
      <c r="AW595" s="75">
        <f t="shared" si="709"/>
        <v>406596.26666666666</v>
      </c>
      <c r="AX595" s="106">
        <f t="shared" si="710"/>
        <v>2.9554516753532667</v>
      </c>
      <c r="AY595" s="79">
        <f>AX595/(($C595/AR$3))</f>
        <v>0.265669841916084</v>
      </c>
      <c r="AZ595" s="76">
        <f t="shared" si="711"/>
        <v>487</v>
      </c>
      <c r="BA595" s="76">
        <f t="shared" si="712"/>
        <v>10</v>
      </c>
      <c r="BB595" s="76">
        <v>1</v>
      </c>
      <c r="BC595" s="67">
        <f t="shared" si="713"/>
        <v>1.51</v>
      </c>
      <c r="BD595" s="75">
        <f>BD594*BB595</f>
        <v>7.1706954213457927E+26</v>
      </c>
      <c r="BE595" s="75">
        <f t="shared" si="714"/>
        <v>5.2731142919950555E+29</v>
      </c>
      <c r="BF595" s="75">
        <f t="shared" si="715"/>
        <v>2.0908437438715138E+30</v>
      </c>
      <c r="BG595" s="75">
        <f t="shared" si="716"/>
        <v>1.4464502255994774E+37</v>
      </c>
      <c r="BH595" s="75">
        <f t="shared" si="717"/>
        <v>406596.26666666666</v>
      </c>
      <c r="BI595" s="106">
        <f t="shared" si="718"/>
        <v>3.9651022680194057</v>
      </c>
      <c r="BJ595" s="79">
        <f>BI595/(($C595/BC$3))</f>
        <v>0.40619433003455241</v>
      </c>
      <c r="BK595" s="76">
        <f t="shared" si="719"/>
        <v>437</v>
      </c>
      <c r="BL595" s="76">
        <f t="shared" si="720"/>
        <v>10</v>
      </c>
      <c r="BM595" s="76">
        <v>1</v>
      </c>
      <c r="BN595" s="67">
        <f t="shared" si="721"/>
        <v>1.76</v>
      </c>
      <c r="BO595" s="75">
        <f>BO594*BM595</f>
        <v>1.9918598392627201E+23</v>
      </c>
      <c r="BP595" s="75">
        <f t="shared" si="722"/>
        <v>1.5319792395737431E+26</v>
      </c>
      <c r="BQ595" s="75">
        <f t="shared" si="723"/>
        <v>2.041839593624518E+27</v>
      </c>
      <c r="BR595" s="75">
        <f t="shared" si="724"/>
        <v>1.4464502255994774E+37</v>
      </c>
      <c r="BS595" s="75">
        <f t="shared" si="725"/>
        <v>406596.26666666666</v>
      </c>
      <c r="BT595" s="106">
        <f t="shared" si="726"/>
        <v>13.328115296083503</v>
      </c>
      <c r="BU595" s="79">
        <f>BT595/(($C595/BN$3))</f>
        <v>1.5914167517711646</v>
      </c>
      <c r="BV595" s="76">
        <f t="shared" si="727"/>
        <v>382</v>
      </c>
      <c r="BW595" s="76">
        <f t="shared" si="728"/>
        <v>10</v>
      </c>
      <c r="BX595" s="76">
        <v>1</v>
      </c>
      <c r="BY595" s="67">
        <f t="shared" si="729"/>
        <v>2.0350000000000001</v>
      </c>
      <c r="BZ595" s="75">
        <f>BZ594*BX595</f>
        <v>8.8527103967232E+20</v>
      </c>
      <c r="CA595" s="75">
        <f t="shared" si="730"/>
        <v>6.881831481100714E+23</v>
      </c>
      <c r="CB595" s="75">
        <f t="shared" si="731"/>
        <v>9.9699198907446806E+23</v>
      </c>
      <c r="CC595" s="75">
        <f t="shared" si="732"/>
        <v>1.4464502255994774E+37</v>
      </c>
      <c r="CD595" s="75">
        <f t="shared" si="733"/>
        <v>406596.26666666666</v>
      </c>
      <c r="CE595" s="106">
        <f t="shared" si="734"/>
        <v>1.4487306058168752</v>
      </c>
      <c r="CF595" s="79">
        <f>CE595/(($C595/BY$3))</f>
        <v>0.20001131498218053</v>
      </c>
      <c r="CG595" s="76">
        <f t="shared" si="735"/>
        <v>332</v>
      </c>
      <c r="CH595" s="76">
        <f t="shared" si="736"/>
        <v>10</v>
      </c>
      <c r="CI595" s="76">
        <v>1</v>
      </c>
      <c r="CJ595" s="67">
        <f t="shared" si="737"/>
        <v>2.2850000000000001</v>
      </c>
      <c r="CK595" s="75">
        <f>CK594*CI595</f>
        <v>2.459086221312E+17</v>
      </c>
      <c r="CL595" s="75">
        <f t="shared" si="738"/>
        <v>1.8655119892117094E+20</v>
      </c>
      <c r="CM595" s="75">
        <f t="shared" si="739"/>
        <v>9.7362498933053194E+20</v>
      </c>
      <c r="CN595" s="75">
        <f t="shared" si="740"/>
        <v>1.4464502255994774E+37</v>
      </c>
      <c r="CO595" s="75">
        <f t="shared" si="741"/>
        <v>406596.26666666666</v>
      </c>
      <c r="CP595" s="106">
        <f t="shared" si="742"/>
        <v>5.2190765589340806</v>
      </c>
      <c r="CQ595" s="79">
        <f>CP595/(($C595/CJ$3))</f>
        <v>0.8090630893598626</v>
      </c>
      <c r="CR595" s="76">
        <f t="shared" si="743"/>
        <v>269</v>
      </c>
      <c r="CS595" s="76">
        <f t="shared" si="744"/>
        <v>10</v>
      </c>
      <c r="CT595" s="76">
        <v>1</v>
      </c>
      <c r="CU595" s="67">
        <f t="shared" si="745"/>
        <v>2.6</v>
      </c>
      <c r="CV595" s="75">
        <f>CV594*CT595</f>
        <v>72861813964800</v>
      </c>
      <c r="CW595" s="75">
        <f t="shared" si="746"/>
        <v>5.095955268698112E+16</v>
      </c>
      <c r="CX595" s="75">
        <f t="shared" si="747"/>
        <v>1.5682444769870682E+17</v>
      </c>
      <c r="CY595" s="75">
        <f t="shared" si="748"/>
        <v>1.4464502255994774E+37</v>
      </c>
      <c r="CZ595" s="75">
        <f t="shared" si="749"/>
        <v>406596.26666666666</v>
      </c>
      <c r="DA595" s="106">
        <f t="shared" si="750"/>
        <v>3.0774298326753464</v>
      </c>
      <c r="DB595" s="79">
        <f>DA595/(($C595/CU$3))</f>
        <v>0.54283022828737448</v>
      </c>
    </row>
    <row r="596" spans="1:106">
      <c r="A596" s="67">
        <v>8192</v>
      </c>
      <c r="B596" s="67">
        <f t="shared" si="679"/>
        <v>19.666666666666668</v>
      </c>
      <c r="C596" s="88">
        <f t="shared" si="675"/>
        <v>14.74</v>
      </c>
      <c r="D596" s="92"/>
      <c r="E596" s="70">
        <f t="shared" si="677"/>
        <v>3.3230699894624195E+35</v>
      </c>
      <c r="F596" s="67">
        <f t="shared" si="678"/>
        <v>118.00000000000006</v>
      </c>
      <c r="G596" s="71">
        <v>590</v>
      </c>
      <c r="H596" s="76">
        <f t="shared" si="680"/>
        <v>590</v>
      </c>
      <c r="I596" s="76">
        <f t="shared" si="681"/>
        <v>10</v>
      </c>
      <c r="J596" s="76">
        <v>1</v>
      </c>
      <c r="K596" s="67">
        <f t="shared" si="682"/>
        <v>1</v>
      </c>
      <c r="L596" s="75">
        <f>L595*J596</f>
        <v>6.195480844042764E+32</v>
      </c>
      <c r="M596" s="75">
        <f t="shared" si="683"/>
        <v>3.6553336979852308E+35</v>
      </c>
      <c r="N596" s="75">
        <f t="shared" si="684"/>
        <v>3.3230699894624195E+36</v>
      </c>
      <c r="O596" s="75">
        <f t="shared" si="685"/>
        <v>1.6615349947312098E+37</v>
      </c>
      <c r="P596" s="75">
        <f t="shared" si="686"/>
        <v>406869.33333333337</v>
      </c>
      <c r="Q596" s="106">
        <f t="shared" si="676"/>
        <v>9.0910167553075922</v>
      </c>
      <c r="R596" s="79">
        <f>Q596/(($C596/K$3))</f>
        <v>0.61675826019725866</v>
      </c>
      <c r="S596" s="76">
        <f t="shared" si="687"/>
        <v>580</v>
      </c>
      <c r="T596" s="76">
        <f t="shared" si="688"/>
        <v>10</v>
      </c>
      <c r="U596" s="76">
        <v>15</v>
      </c>
      <c r="V596" s="67">
        <f t="shared" si="689"/>
        <v>1.05</v>
      </c>
      <c r="W596" s="75">
        <f>W595*U596</f>
        <v>6.195480844042764E+32</v>
      </c>
      <c r="X596" s="75">
        <f t="shared" si="690"/>
        <v>3.7730478340220434E+35</v>
      </c>
      <c r="Y596" s="75">
        <f t="shared" si="691"/>
        <v>8.3076749736560459E+35</v>
      </c>
      <c r="Z596" s="75">
        <f t="shared" si="692"/>
        <v>1.6615349947312098E+37</v>
      </c>
      <c r="AA596" s="75">
        <f t="shared" si="693"/>
        <v>406869.33333333337</v>
      </c>
      <c r="AB596" s="106">
        <f t="shared" si="694"/>
        <v>2.2018472436910828</v>
      </c>
      <c r="AC596" s="79">
        <f>AB596/(($C596/V$3))</f>
        <v>0.15684800582602693</v>
      </c>
      <c r="AD596" s="76">
        <f t="shared" si="695"/>
        <v>555</v>
      </c>
      <c r="AE596" s="76">
        <f t="shared" si="696"/>
        <v>10</v>
      </c>
      <c r="AF596" s="76">
        <v>1</v>
      </c>
      <c r="AG596" s="67">
        <f t="shared" si="697"/>
        <v>1.175</v>
      </c>
      <c r="AH596" s="75">
        <f>AH595*AF596</f>
        <v>2.5814503516844851E+30</v>
      </c>
      <c r="AI596" s="75">
        <f t="shared" si="698"/>
        <v>1.6834283105922448E+33</v>
      </c>
      <c r="AJ596" s="75">
        <f t="shared" si="699"/>
        <v>2.5961484292675102E+34</v>
      </c>
      <c r="AK596" s="75">
        <f t="shared" si="700"/>
        <v>1.6615349947312098E+37</v>
      </c>
      <c r="AL596" s="75">
        <f t="shared" si="701"/>
        <v>406869.33333333337</v>
      </c>
      <c r="AM596" s="106">
        <f t="shared" si="702"/>
        <v>15.421793805725903</v>
      </c>
      <c r="AN596" s="79">
        <f>AM596/(($C596/AG$3))</f>
        <v>1.2293492348526416</v>
      </c>
      <c r="AO596" s="76">
        <f t="shared" si="703"/>
        <v>525</v>
      </c>
      <c r="AP596" s="76">
        <f t="shared" si="704"/>
        <v>10</v>
      </c>
      <c r="AQ596" s="76">
        <v>1</v>
      </c>
      <c r="AR596" s="67">
        <f t="shared" si="705"/>
        <v>1.325</v>
      </c>
      <c r="AS596" s="75">
        <f>AS595*AQ596</f>
        <v>1.7209669011229901E+29</v>
      </c>
      <c r="AT596" s="75">
        <f t="shared" si="706"/>
        <v>1.1971476005936801E+32</v>
      </c>
      <c r="AU596" s="75">
        <f t="shared" si="707"/>
        <v>4.0564819207304753E+32</v>
      </c>
      <c r="AV596" s="75">
        <f t="shared" si="708"/>
        <v>1.6615349947312098E+37</v>
      </c>
      <c r="AW596" s="75">
        <f t="shared" si="709"/>
        <v>406869.33333333337</v>
      </c>
      <c r="AX596" s="106">
        <f t="shared" si="710"/>
        <v>3.3884559587462868</v>
      </c>
      <c r="AY596" s="79">
        <f>AX596/(($C596/AR$3))</f>
        <v>0.30459322559964924</v>
      </c>
      <c r="AZ596" s="76">
        <f t="shared" si="711"/>
        <v>488</v>
      </c>
      <c r="BA596" s="76">
        <f t="shared" si="712"/>
        <v>10</v>
      </c>
      <c r="BB596" s="76">
        <v>1</v>
      </c>
      <c r="BC596" s="67">
        <f t="shared" si="713"/>
        <v>1.51</v>
      </c>
      <c r="BD596" s="75">
        <f>BD595*BB596</f>
        <v>7.1706954213457927E+26</v>
      </c>
      <c r="BE596" s="75">
        <f t="shared" si="714"/>
        <v>5.2839420420812883E+29</v>
      </c>
      <c r="BF596" s="75">
        <f t="shared" si="715"/>
        <v>2.4017487691410501E+30</v>
      </c>
      <c r="BG596" s="75">
        <f t="shared" si="716"/>
        <v>1.6615349947312098E+37</v>
      </c>
      <c r="BH596" s="75">
        <f t="shared" si="717"/>
        <v>406869.33333333337</v>
      </c>
      <c r="BI596" s="106">
        <f t="shared" si="718"/>
        <v>4.5453730378068773</v>
      </c>
      <c r="BJ596" s="79">
        <f>BI596/(($C596/BC$3))</f>
        <v>0.46563862191915772</v>
      </c>
      <c r="BK596" s="76">
        <f t="shared" si="719"/>
        <v>438</v>
      </c>
      <c r="BL596" s="76">
        <f t="shared" si="720"/>
        <v>10</v>
      </c>
      <c r="BM596" s="76">
        <v>1</v>
      </c>
      <c r="BN596" s="67">
        <f t="shared" si="721"/>
        <v>1.76</v>
      </c>
      <c r="BO596" s="75">
        <f>BO595*BM596</f>
        <v>1.9918598392627201E+23</v>
      </c>
      <c r="BP596" s="75">
        <f t="shared" si="722"/>
        <v>1.5354849128908456E+26</v>
      </c>
      <c r="BQ596" s="75">
        <f t="shared" si="723"/>
        <v>2.3454577823642982E+27</v>
      </c>
      <c r="BR596" s="75">
        <f t="shared" si="724"/>
        <v>1.6615349947312098E+37</v>
      </c>
      <c r="BS596" s="75">
        <f t="shared" si="725"/>
        <v>406869.33333333337</v>
      </c>
      <c r="BT596" s="106">
        <f t="shared" si="726"/>
        <v>15.275029814187642</v>
      </c>
      <c r="BU596" s="79">
        <f>BT596/(($C596/BN$3))</f>
        <v>1.8238841569179274</v>
      </c>
      <c r="BV596" s="76">
        <f t="shared" si="727"/>
        <v>383</v>
      </c>
      <c r="BW596" s="76">
        <f t="shared" si="728"/>
        <v>10</v>
      </c>
      <c r="BX596" s="76">
        <v>1</v>
      </c>
      <c r="BY596" s="67">
        <f t="shared" si="729"/>
        <v>2.0350000000000001</v>
      </c>
      <c r="BZ596" s="75">
        <f>BZ595*BX596</f>
        <v>8.8527103967232E+20</v>
      </c>
      <c r="CA596" s="75">
        <f t="shared" si="730"/>
        <v>6.8998467467580465E+23</v>
      </c>
      <c r="CB596" s="75">
        <f t="shared" si="731"/>
        <v>1.1452430577950634E+24</v>
      </c>
      <c r="CC596" s="75">
        <f t="shared" si="732"/>
        <v>1.6615349947312098E+37</v>
      </c>
      <c r="CD596" s="75">
        <f t="shared" si="733"/>
        <v>406869.33333333337</v>
      </c>
      <c r="CE596" s="106">
        <f t="shared" si="734"/>
        <v>1.659809412916549</v>
      </c>
      <c r="CF596" s="79">
        <f>CE596/(($C596/BY$3))</f>
        <v>0.22915279208176237</v>
      </c>
      <c r="CG596" s="76">
        <f t="shared" si="735"/>
        <v>333</v>
      </c>
      <c r="CH596" s="76">
        <f t="shared" si="736"/>
        <v>10</v>
      </c>
      <c r="CI596" s="76">
        <v>1</v>
      </c>
      <c r="CJ596" s="67">
        <f t="shared" si="737"/>
        <v>2.2850000000000001</v>
      </c>
      <c r="CK596" s="75">
        <f>CK595*CI596</f>
        <v>2.459086221312E+17</v>
      </c>
      <c r="CL596" s="75">
        <f t="shared" si="738"/>
        <v>1.8711310012274075E+20</v>
      </c>
      <c r="CM596" s="75">
        <f t="shared" si="739"/>
        <v>1.1184014236279878E+21</v>
      </c>
      <c r="CN596" s="75">
        <f t="shared" si="740"/>
        <v>1.6615349947312098E+37</v>
      </c>
      <c r="CO596" s="75">
        <f t="shared" si="741"/>
        <v>406869.33333333337</v>
      </c>
      <c r="CP596" s="106">
        <f t="shared" si="742"/>
        <v>5.977141220440199</v>
      </c>
      <c r="CQ596" s="79">
        <f>CP596/(($C596/CJ$3))</f>
        <v>0.92657854061776501</v>
      </c>
      <c r="CR596" s="76">
        <f t="shared" si="743"/>
        <v>270</v>
      </c>
      <c r="CS596" s="76">
        <f t="shared" si="744"/>
        <v>10</v>
      </c>
      <c r="CT596" s="76">
        <v>1</v>
      </c>
      <c r="CU596" s="67">
        <f t="shared" si="745"/>
        <v>2.6</v>
      </c>
      <c r="CV596" s="75">
        <f>CV595*CT596</f>
        <v>72861813964800</v>
      </c>
      <c r="CW596" s="75">
        <f t="shared" si="746"/>
        <v>5.11489934032896E+16</v>
      </c>
      <c r="CX596" s="75">
        <f t="shared" si="747"/>
        <v>1.8014398509482304E+17</v>
      </c>
      <c r="CY596" s="75">
        <f t="shared" si="748"/>
        <v>1.6615349947312098E+37</v>
      </c>
      <c r="CZ596" s="75">
        <f t="shared" si="749"/>
        <v>406869.33333333337</v>
      </c>
      <c r="DA596" s="106">
        <f t="shared" si="750"/>
        <v>3.5219458509077373</v>
      </c>
      <c r="DB596" s="79">
        <f>DA596/(($C596/CU$3))</f>
        <v>0.62123875253460759</v>
      </c>
    </row>
    <row r="597" spans="1:106">
      <c r="A597" s="67">
        <v>8192</v>
      </c>
      <c r="B597" s="67">
        <f t="shared" si="679"/>
        <v>19.7</v>
      </c>
      <c r="C597" s="88">
        <f t="shared" si="675"/>
        <v>14.74</v>
      </c>
      <c r="D597" s="92"/>
      <c r="E597" s="70">
        <f t="shared" si="677"/>
        <v>3.8172050304354967E+35</v>
      </c>
      <c r="F597" s="67">
        <f t="shared" si="678"/>
        <v>118.20000000000007</v>
      </c>
      <c r="G597" s="71">
        <v>591</v>
      </c>
      <c r="H597" s="76">
        <f t="shared" si="680"/>
        <v>591</v>
      </c>
      <c r="I597" s="76">
        <f t="shared" si="681"/>
        <v>10</v>
      </c>
      <c r="J597" s="76">
        <v>1</v>
      </c>
      <c r="K597" s="67">
        <f t="shared" si="682"/>
        <v>1</v>
      </c>
      <c r="L597" s="75">
        <f>L596*J597</f>
        <v>6.195480844042764E+32</v>
      </c>
      <c r="M597" s="75">
        <f t="shared" si="683"/>
        <v>3.6615291788292733E+35</v>
      </c>
      <c r="N597" s="75">
        <f t="shared" si="684"/>
        <v>3.8172050304354967E+36</v>
      </c>
      <c r="O597" s="75">
        <f t="shared" si="685"/>
        <v>1.9086025152177484E+37</v>
      </c>
      <c r="P597" s="75">
        <f t="shared" si="686"/>
        <v>407142.40000000002</v>
      </c>
      <c r="Q597" s="106">
        <f t="shared" si="676"/>
        <v>10.425166218820079</v>
      </c>
      <c r="R597" s="79">
        <f>Q597/(($C597/K$3))</f>
        <v>0.70727043546947621</v>
      </c>
      <c r="S597" s="76">
        <f t="shared" si="687"/>
        <v>581</v>
      </c>
      <c r="T597" s="76">
        <f t="shared" si="688"/>
        <v>10</v>
      </c>
      <c r="U597" s="76">
        <v>1</v>
      </c>
      <c r="V597" s="67">
        <f t="shared" si="689"/>
        <v>1.05</v>
      </c>
      <c r="W597" s="75">
        <f>W596*U597</f>
        <v>6.195480844042764E+32</v>
      </c>
      <c r="X597" s="75">
        <f t="shared" si="690"/>
        <v>3.7795530889082888E+35</v>
      </c>
      <c r="Y597" s="75">
        <f t="shared" si="691"/>
        <v>9.5430125760887359E+35</v>
      </c>
      <c r="Z597" s="75">
        <f t="shared" si="692"/>
        <v>1.9086025152177484E+37</v>
      </c>
      <c r="AA597" s="75">
        <f t="shared" si="693"/>
        <v>407142.40000000002</v>
      </c>
      <c r="AB597" s="106">
        <f t="shared" si="694"/>
        <v>2.5249050222615614</v>
      </c>
      <c r="AC597" s="79">
        <f>AB597/(($C597/V$3))</f>
        <v>0.17986094120587784</v>
      </c>
      <c r="AD597" s="76">
        <f t="shared" si="695"/>
        <v>556</v>
      </c>
      <c r="AE597" s="76">
        <f t="shared" si="696"/>
        <v>10</v>
      </c>
      <c r="AF597" s="76">
        <v>1</v>
      </c>
      <c r="AG597" s="67">
        <f t="shared" si="697"/>
        <v>1.175</v>
      </c>
      <c r="AH597" s="75">
        <f>AH596*AF597</f>
        <v>2.5814503516844851E+30</v>
      </c>
      <c r="AI597" s="75">
        <f t="shared" si="698"/>
        <v>1.6864615147554742E+33</v>
      </c>
      <c r="AJ597" s="75">
        <f t="shared" si="699"/>
        <v>2.9821914300277249E+34</v>
      </c>
      <c r="AK597" s="75">
        <f t="shared" si="700"/>
        <v>1.9086025152177484E+37</v>
      </c>
      <c r="AL597" s="75">
        <f t="shared" si="701"/>
        <v>407142.40000000002</v>
      </c>
      <c r="AM597" s="106">
        <f t="shared" si="702"/>
        <v>17.683127684417531</v>
      </c>
      <c r="AN597" s="79">
        <f>AM597/(($C597/AG$3))</f>
        <v>1.4096116030658481</v>
      </c>
      <c r="AO597" s="76">
        <f t="shared" si="703"/>
        <v>526</v>
      </c>
      <c r="AP597" s="76">
        <f t="shared" si="704"/>
        <v>10</v>
      </c>
      <c r="AQ597" s="76">
        <v>1</v>
      </c>
      <c r="AR597" s="67">
        <f t="shared" si="705"/>
        <v>1.325</v>
      </c>
      <c r="AS597" s="75">
        <f>AS596*AQ597</f>
        <v>1.7209669011229901E+29</v>
      </c>
      <c r="AT597" s="75">
        <f t="shared" si="706"/>
        <v>1.1994278817376679E+32</v>
      </c>
      <c r="AU597" s="75">
        <f t="shared" si="707"/>
        <v>4.65967410941831E+32</v>
      </c>
      <c r="AV597" s="75">
        <f t="shared" si="708"/>
        <v>1.9086025152177484E+37</v>
      </c>
      <c r="AW597" s="75">
        <f t="shared" si="709"/>
        <v>407142.40000000002</v>
      </c>
      <c r="AX597" s="106">
        <f t="shared" si="710"/>
        <v>3.8849139496971006</v>
      </c>
      <c r="AY597" s="79">
        <f>AX597/(($C597/AR$3))</f>
        <v>0.34922055517969186</v>
      </c>
      <c r="AZ597" s="76">
        <f t="shared" si="711"/>
        <v>489</v>
      </c>
      <c r="BA597" s="76">
        <f t="shared" si="712"/>
        <v>10</v>
      </c>
      <c r="BB597" s="76">
        <v>1</v>
      </c>
      <c r="BC597" s="67">
        <f t="shared" si="713"/>
        <v>1.51</v>
      </c>
      <c r="BD597" s="75">
        <f>BD596*BB597</f>
        <v>7.1706954213457927E+26</v>
      </c>
      <c r="BE597" s="75">
        <f t="shared" si="714"/>
        <v>5.2947697921675204E+29</v>
      </c>
      <c r="BF597" s="75">
        <f t="shared" si="715"/>
        <v>2.758884860228478E+30</v>
      </c>
      <c r="BG597" s="75">
        <f t="shared" si="716"/>
        <v>1.9086025152177484E+37</v>
      </c>
      <c r="BH597" s="75">
        <f t="shared" si="717"/>
        <v>407142.40000000002</v>
      </c>
      <c r="BI597" s="106">
        <f t="shared" si="718"/>
        <v>5.210585102887114</v>
      </c>
      <c r="BJ597" s="79">
        <f>BI597/(($C597/BC$3))</f>
        <v>0.53378449832832719</v>
      </c>
      <c r="BK597" s="76">
        <f t="shared" si="719"/>
        <v>439</v>
      </c>
      <c r="BL597" s="76">
        <f t="shared" si="720"/>
        <v>10</v>
      </c>
      <c r="BM597" s="76">
        <v>1</v>
      </c>
      <c r="BN597" s="67">
        <f t="shared" si="721"/>
        <v>1.76</v>
      </c>
      <c r="BO597" s="75">
        <f>BO596*BM597</f>
        <v>1.9918598392627201E+23</v>
      </c>
      <c r="BP597" s="75">
        <f t="shared" si="722"/>
        <v>1.5389905862079481E+26</v>
      </c>
      <c r="BQ597" s="75">
        <f t="shared" si="723"/>
        <v>2.6942234963168637E+27</v>
      </c>
      <c r="BR597" s="75">
        <f t="shared" si="724"/>
        <v>1.9086025152177484E+37</v>
      </c>
      <c r="BS597" s="75">
        <f t="shared" si="725"/>
        <v>407142.40000000002</v>
      </c>
      <c r="BT597" s="106">
        <f t="shared" si="726"/>
        <v>17.50643259589647</v>
      </c>
      <c r="BU597" s="79">
        <f>BT597/(($C597/BN$3))</f>
        <v>2.0903203099577876</v>
      </c>
      <c r="BV597" s="76">
        <f t="shared" si="727"/>
        <v>384</v>
      </c>
      <c r="BW597" s="76">
        <f t="shared" si="728"/>
        <v>10</v>
      </c>
      <c r="BX597" s="76">
        <v>1</v>
      </c>
      <c r="BY597" s="67">
        <f t="shared" si="729"/>
        <v>2.0350000000000001</v>
      </c>
      <c r="BZ597" s="75">
        <f>BZ596*BX597</f>
        <v>8.8527103967232E+20</v>
      </c>
      <c r="CA597" s="75">
        <f t="shared" si="730"/>
        <v>6.9178620124153777E+23</v>
      </c>
      <c r="CB597" s="75">
        <f t="shared" si="731"/>
        <v>1.3155388165609638E+24</v>
      </c>
      <c r="CC597" s="75">
        <f t="shared" si="732"/>
        <v>1.9086025152177484E+37</v>
      </c>
      <c r="CD597" s="75">
        <f t="shared" si="733"/>
        <v>407142.40000000002</v>
      </c>
      <c r="CE597" s="106">
        <f t="shared" si="734"/>
        <v>1.9016551850846215</v>
      </c>
      <c r="CF597" s="79">
        <f>CE597/(($C597/BY$3))</f>
        <v>0.26254194719451868</v>
      </c>
      <c r="CG597" s="76">
        <f t="shared" si="735"/>
        <v>334</v>
      </c>
      <c r="CH597" s="76">
        <f t="shared" si="736"/>
        <v>10</v>
      </c>
      <c r="CI597" s="76">
        <v>1</v>
      </c>
      <c r="CJ597" s="67">
        <f t="shared" si="737"/>
        <v>2.2850000000000001</v>
      </c>
      <c r="CK597" s="75">
        <f>CK596*CI597</f>
        <v>2.459086221312E+17</v>
      </c>
      <c r="CL597" s="75">
        <f t="shared" si="738"/>
        <v>1.8767500132431053E+20</v>
      </c>
      <c r="CM597" s="75">
        <f t="shared" si="739"/>
        <v>1.2847058755478117E+21</v>
      </c>
      <c r="CN597" s="75">
        <f t="shared" si="740"/>
        <v>1.9086025152177484E+37</v>
      </c>
      <c r="CO597" s="75">
        <f t="shared" si="741"/>
        <v>407142.40000000002</v>
      </c>
      <c r="CP597" s="106">
        <f t="shared" si="742"/>
        <v>6.8453756040091047</v>
      </c>
      <c r="CQ597" s="79">
        <f>CP597/(($C597/CJ$3))</f>
        <v>1.0611725410556856</v>
      </c>
      <c r="CR597" s="76">
        <f t="shared" si="743"/>
        <v>271</v>
      </c>
      <c r="CS597" s="76">
        <f t="shared" si="744"/>
        <v>10</v>
      </c>
      <c r="CT597" s="76">
        <v>1</v>
      </c>
      <c r="CU597" s="67">
        <f t="shared" si="745"/>
        <v>2.6</v>
      </c>
      <c r="CV597" s="75">
        <f>CV596*CT597</f>
        <v>72861813964800</v>
      </c>
      <c r="CW597" s="75">
        <f t="shared" si="746"/>
        <v>5.133843411959808E+16</v>
      </c>
      <c r="CX597" s="75">
        <f t="shared" si="747"/>
        <v>2.0693109934103366E+17</v>
      </c>
      <c r="CY597" s="75">
        <f t="shared" si="748"/>
        <v>1.9086025152177484E+37</v>
      </c>
      <c r="CZ597" s="75">
        <f t="shared" si="749"/>
        <v>407142.40000000002</v>
      </c>
      <c r="DA597" s="106">
        <f t="shared" si="750"/>
        <v>4.0307247949745939</v>
      </c>
      <c r="DB597" s="79">
        <f>DA597/(($C597/CU$3))</f>
        <v>0.71098266397109522</v>
      </c>
    </row>
    <row r="598" spans="1:106">
      <c r="A598" s="67">
        <v>8192</v>
      </c>
      <c r="B598" s="67">
        <f t="shared" si="679"/>
        <v>19.733333333333334</v>
      </c>
      <c r="C598" s="88">
        <f t="shared" ref="C598:C661" si="751">IF(D598&gt;0,C597+D598,C597)</f>
        <v>14.74</v>
      </c>
      <c r="D598" s="92"/>
      <c r="E598" s="70">
        <f t="shared" si="677"/>
        <v>4.3848171391476628E+35</v>
      </c>
      <c r="F598" s="67">
        <f t="shared" si="678"/>
        <v>118.40000000000006</v>
      </c>
      <c r="G598" s="71">
        <v>592</v>
      </c>
      <c r="H598" s="76">
        <f t="shared" si="680"/>
        <v>592</v>
      </c>
      <c r="I598" s="76">
        <f t="shared" si="681"/>
        <v>10</v>
      </c>
      <c r="J598" s="76">
        <v>1</v>
      </c>
      <c r="K598" s="67">
        <f t="shared" si="682"/>
        <v>1</v>
      </c>
      <c r="L598" s="75">
        <f>L597*J598</f>
        <v>6.195480844042764E+32</v>
      </c>
      <c r="M598" s="75">
        <f t="shared" si="683"/>
        <v>3.6677246596733166E+35</v>
      </c>
      <c r="N598" s="75">
        <f t="shared" si="684"/>
        <v>4.3848171391476629E+36</v>
      </c>
      <c r="O598" s="75">
        <f t="shared" si="685"/>
        <v>2.1924085695738314E+37</v>
      </c>
      <c r="P598" s="75">
        <f t="shared" si="686"/>
        <v>407415.46666666667</v>
      </c>
      <c r="Q598" s="106">
        <f t="shared" si="676"/>
        <v>11.955142618416231</v>
      </c>
      <c r="R598" s="79">
        <f>Q598/(($C598/K$3))</f>
        <v>0.81106802024533453</v>
      </c>
      <c r="S598" s="76">
        <f t="shared" si="687"/>
        <v>582</v>
      </c>
      <c r="T598" s="76">
        <f t="shared" si="688"/>
        <v>10</v>
      </c>
      <c r="U598" s="76">
        <v>1</v>
      </c>
      <c r="V598" s="67">
        <f t="shared" si="689"/>
        <v>1.05</v>
      </c>
      <c r="W598" s="75">
        <f>W597*U598</f>
        <v>6.195480844042764E+32</v>
      </c>
      <c r="X598" s="75">
        <f t="shared" si="690"/>
        <v>3.7860583437945334E+35</v>
      </c>
      <c r="Y598" s="75">
        <f t="shared" si="691"/>
        <v>1.096204284786915E+36</v>
      </c>
      <c r="Z598" s="75">
        <f t="shared" si="692"/>
        <v>2.1924085695738314E+37</v>
      </c>
      <c r="AA598" s="75">
        <f t="shared" si="693"/>
        <v>407415.46666666667</v>
      </c>
      <c r="AB598" s="106">
        <f t="shared" si="694"/>
        <v>2.895370819056784</v>
      </c>
      <c r="AC598" s="79">
        <f>AB598/(($C598/V$3))</f>
        <v>0.2062509742204629</v>
      </c>
      <c r="AD598" s="76">
        <f t="shared" si="695"/>
        <v>557</v>
      </c>
      <c r="AE598" s="76">
        <f t="shared" si="696"/>
        <v>10</v>
      </c>
      <c r="AF598" s="76">
        <v>1</v>
      </c>
      <c r="AG598" s="67">
        <f t="shared" si="697"/>
        <v>1.175</v>
      </c>
      <c r="AH598" s="75">
        <f>AH597*AF598</f>
        <v>2.5814503516844851E+30</v>
      </c>
      <c r="AI598" s="75">
        <f t="shared" si="698"/>
        <v>1.6894947189187035E+33</v>
      </c>
      <c r="AJ598" s="75">
        <f t="shared" si="699"/>
        <v>3.4256383899591029E+34</v>
      </c>
      <c r="AK598" s="75">
        <f t="shared" si="700"/>
        <v>2.1924085695738314E+37</v>
      </c>
      <c r="AL598" s="75">
        <f t="shared" si="701"/>
        <v>407415.46666666667</v>
      </c>
      <c r="AM598" s="106">
        <f t="shared" si="702"/>
        <v>20.27611185521522</v>
      </c>
      <c r="AN598" s="79">
        <f>AM598/(($C598/AG$3))</f>
        <v>1.6163114945643069</v>
      </c>
      <c r="AO598" s="76">
        <f t="shared" si="703"/>
        <v>527</v>
      </c>
      <c r="AP598" s="76">
        <f t="shared" si="704"/>
        <v>10</v>
      </c>
      <c r="AQ598" s="76">
        <v>1</v>
      </c>
      <c r="AR598" s="67">
        <f t="shared" si="705"/>
        <v>1.325</v>
      </c>
      <c r="AS598" s="75">
        <f>AS597*AQ598</f>
        <v>1.7209669011229901E+29</v>
      </c>
      <c r="AT598" s="75">
        <f t="shared" si="706"/>
        <v>1.2017081628816558E+32</v>
      </c>
      <c r="AU598" s="75">
        <f t="shared" si="707"/>
        <v>5.3525599843110875E+32</v>
      </c>
      <c r="AV598" s="75">
        <f t="shared" si="708"/>
        <v>2.1924085695738314E+37</v>
      </c>
      <c r="AW598" s="75">
        <f t="shared" si="709"/>
        <v>407415.46666666667</v>
      </c>
      <c r="AX598" s="106">
        <f t="shared" si="710"/>
        <v>4.4541263425188262</v>
      </c>
      <c r="AY598" s="79">
        <f>AX598/(($C598/AR$3))</f>
        <v>0.40038788357106136</v>
      </c>
      <c r="AZ598" s="76">
        <f t="shared" si="711"/>
        <v>490</v>
      </c>
      <c r="BA598" s="76">
        <f t="shared" si="712"/>
        <v>10</v>
      </c>
      <c r="BB598" s="76">
        <v>1</v>
      </c>
      <c r="BC598" s="67">
        <f t="shared" si="713"/>
        <v>1.51</v>
      </c>
      <c r="BD598" s="75">
        <f>BD597*BB598</f>
        <v>7.1706954213457927E+26</v>
      </c>
      <c r="BE598" s="75">
        <f t="shared" si="714"/>
        <v>5.3055975422537524E+29</v>
      </c>
      <c r="BF598" s="75">
        <f t="shared" si="715"/>
        <v>3.1691265005706776E+30</v>
      </c>
      <c r="BG598" s="75">
        <f t="shared" si="716"/>
        <v>2.1924085695738314E+37</v>
      </c>
      <c r="BH598" s="75">
        <f t="shared" si="717"/>
        <v>407415.46666666667</v>
      </c>
      <c r="BI598" s="106">
        <f t="shared" si="718"/>
        <v>5.9731754535314261</v>
      </c>
      <c r="BJ598" s="79">
        <f>BI598/(($C598/BC$3))</f>
        <v>0.61190603357072282</v>
      </c>
      <c r="BK598" s="76">
        <f t="shared" si="719"/>
        <v>440</v>
      </c>
      <c r="BL598" s="76">
        <f t="shared" si="720"/>
        <v>10</v>
      </c>
      <c r="BM598" s="76">
        <v>16</v>
      </c>
      <c r="BN598" s="67">
        <f t="shared" si="721"/>
        <v>1.76</v>
      </c>
      <c r="BO598" s="75">
        <f>BO597*BM598</f>
        <v>3.1869757428203522E+24</v>
      </c>
      <c r="BP598" s="75">
        <f t="shared" si="722"/>
        <v>2.4679940152400808E+27</v>
      </c>
      <c r="BQ598" s="75">
        <f t="shared" si="723"/>
        <v>3.0948500982135419E+27</v>
      </c>
      <c r="BR598" s="75">
        <f t="shared" si="724"/>
        <v>2.1924085695738314E+37</v>
      </c>
      <c r="BS598" s="75">
        <f t="shared" si="725"/>
        <v>407415.46666666667</v>
      </c>
      <c r="BT598" s="106">
        <f t="shared" si="726"/>
        <v>1.2539941665589824</v>
      </c>
      <c r="BU598" s="79">
        <f>BT598/(($C598/BN$3))</f>
        <v>0.14973064675331133</v>
      </c>
      <c r="BV598" s="76">
        <f t="shared" si="727"/>
        <v>385</v>
      </c>
      <c r="BW598" s="76">
        <f t="shared" si="728"/>
        <v>10</v>
      </c>
      <c r="BX598" s="76">
        <v>1</v>
      </c>
      <c r="BY598" s="67">
        <f t="shared" si="729"/>
        <v>2.0350000000000001</v>
      </c>
      <c r="BZ598" s="75">
        <f>BZ597*BX598</f>
        <v>8.8527103967232E+20</v>
      </c>
      <c r="CA598" s="75">
        <f t="shared" si="730"/>
        <v>6.9358772780727089E+23</v>
      </c>
      <c r="CB598" s="75">
        <f t="shared" si="731"/>
        <v>1.5111572745183254E+24</v>
      </c>
      <c r="CC598" s="75">
        <f t="shared" si="732"/>
        <v>2.1924085695738314E+37</v>
      </c>
      <c r="CD598" s="75">
        <f t="shared" si="733"/>
        <v>407415.46666666667</v>
      </c>
      <c r="CE598" s="106">
        <f t="shared" si="734"/>
        <v>2.1787543434422396</v>
      </c>
      <c r="CF598" s="79">
        <f>CE598/(($C598/BY$3))</f>
        <v>0.30079817428120476</v>
      </c>
      <c r="CG598" s="76">
        <f t="shared" si="735"/>
        <v>335</v>
      </c>
      <c r="CH598" s="76">
        <f t="shared" si="736"/>
        <v>10</v>
      </c>
      <c r="CI598" s="76">
        <v>1</v>
      </c>
      <c r="CJ598" s="67">
        <f t="shared" si="737"/>
        <v>2.2850000000000001</v>
      </c>
      <c r="CK598" s="75">
        <f>CK597*CI598</f>
        <v>2.459086221312E+17</v>
      </c>
      <c r="CL598" s="75">
        <f t="shared" si="738"/>
        <v>1.8823690252588034E+20</v>
      </c>
      <c r="CM598" s="75">
        <f t="shared" si="739"/>
        <v>1.4757395258967969E+21</v>
      </c>
      <c r="CN598" s="75">
        <f t="shared" si="740"/>
        <v>2.1924085695738314E+37</v>
      </c>
      <c r="CO598" s="75">
        <f t="shared" si="741"/>
        <v>407415.46666666667</v>
      </c>
      <c r="CP598" s="106">
        <f t="shared" si="742"/>
        <v>7.8397992428392209</v>
      </c>
      <c r="CQ598" s="79">
        <f>CP598/(($C598/CJ$3))</f>
        <v>1.2153284443614396</v>
      </c>
      <c r="CR598" s="76">
        <f t="shared" si="743"/>
        <v>272</v>
      </c>
      <c r="CS598" s="76">
        <f t="shared" si="744"/>
        <v>10</v>
      </c>
      <c r="CT598" s="76">
        <v>1</v>
      </c>
      <c r="CU598" s="67">
        <f t="shared" si="745"/>
        <v>2.6</v>
      </c>
      <c r="CV598" s="75">
        <f>CV597*CT598</f>
        <v>72861813964800</v>
      </c>
      <c r="CW598" s="75">
        <f t="shared" si="746"/>
        <v>5.152787483590656E+16</v>
      </c>
      <c r="CX598" s="75">
        <f t="shared" si="747"/>
        <v>2.3770141341077344E+17</v>
      </c>
      <c r="CY598" s="75">
        <f t="shared" si="748"/>
        <v>2.1924085695738314E+37</v>
      </c>
      <c r="CZ598" s="75">
        <f t="shared" si="749"/>
        <v>407415.46666666667</v>
      </c>
      <c r="DA598" s="106">
        <f t="shared" si="750"/>
        <v>4.6130645629719265</v>
      </c>
      <c r="DB598" s="79">
        <f>DA598/(($C598/CU$3))</f>
        <v>0.81370202603303987</v>
      </c>
    </row>
    <row r="599" spans="1:106">
      <c r="A599" s="67">
        <v>8192</v>
      </c>
      <c r="B599" s="67">
        <f t="shared" si="679"/>
        <v>19.766666666666666</v>
      </c>
      <c r="C599" s="88">
        <f t="shared" si="751"/>
        <v>14.74</v>
      </c>
      <c r="D599" s="92"/>
      <c r="E599" s="70">
        <f t="shared" si="677"/>
        <v>5.0368322347017261E+35</v>
      </c>
      <c r="F599" s="67">
        <f t="shared" si="678"/>
        <v>118.60000000000005</v>
      </c>
      <c r="G599" s="71">
        <v>593</v>
      </c>
      <c r="H599" s="76">
        <f t="shared" si="680"/>
        <v>593</v>
      </c>
      <c r="I599" s="76">
        <f t="shared" si="681"/>
        <v>10</v>
      </c>
      <c r="J599" s="76">
        <v>1</v>
      </c>
      <c r="K599" s="67">
        <f t="shared" si="682"/>
        <v>1</v>
      </c>
      <c r="L599" s="75">
        <f>L598*J599</f>
        <v>6.195480844042764E+32</v>
      </c>
      <c r="M599" s="75">
        <f t="shared" si="683"/>
        <v>3.673920140517359E+35</v>
      </c>
      <c r="N599" s="75">
        <f t="shared" si="684"/>
        <v>5.0368322347017263E+36</v>
      </c>
      <c r="O599" s="75">
        <f t="shared" si="685"/>
        <v>2.5184161173508632E+37</v>
      </c>
      <c r="P599" s="75">
        <f t="shared" si="686"/>
        <v>407688.53333333333</v>
      </c>
      <c r="Q599" s="106">
        <f t="shared" si="676"/>
        <v>13.70969439197566</v>
      </c>
      <c r="R599" s="79">
        <f>Q599/(($C599/K$3))</f>
        <v>0.93010138344475302</v>
      </c>
      <c r="S599" s="76">
        <f t="shared" si="687"/>
        <v>583</v>
      </c>
      <c r="T599" s="76">
        <f t="shared" si="688"/>
        <v>10</v>
      </c>
      <c r="U599" s="76">
        <v>1</v>
      </c>
      <c r="V599" s="67">
        <f t="shared" si="689"/>
        <v>1.05</v>
      </c>
      <c r="W599" s="75">
        <f>W598*U599</f>
        <v>6.195480844042764E+32</v>
      </c>
      <c r="X599" s="75">
        <f t="shared" si="690"/>
        <v>3.7925635986807781E+35</v>
      </c>
      <c r="Y599" s="75">
        <f t="shared" si="691"/>
        <v>1.2592080586754307E+36</v>
      </c>
      <c r="Z599" s="75">
        <f t="shared" si="692"/>
        <v>2.5184161173508632E+37</v>
      </c>
      <c r="AA599" s="75">
        <f t="shared" si="693"/>
        <v>407688.53333333333</v>
      </c>
      <c r="AB599" s="106">
        <f t="shared" si="694"/>
        <v>3.3202028810101933</v>
      </c>
      <c r="AC599" s="79">
        <f>AB599/(($C599/V$3))</f>
        <v>0.23651377374903007</v>
      </c>
      <c r="AD599" s="76">
        <f t="shared" si="695"/>
        <v>558</v>
      </c>
      <c r="AE599" s="76">
        <f t="shared" si="696"/>
        <v>10</v>
      </c>
      <c r="AF599" s="76">
        <v>1</v>
      </c>
      <c r="AG599" s="67">
        <f t="shared" si="697"/>
        <v>1.175</v>
      </c>
      <c r="AH599" s="75">
        <f>AH598*AF599</f>
        <v>2.5814503516844851E+30</v>
      </c>
      <c r="AI599" s="75">
        <f t="shared" si="698"/>
        <v>1.6925279230819328E+33</v>
      </c>
      <c r="AJ599" s="75">
        <f t="shared" si="699"/>
        <v>3.9350251833607135E+34</v>
      </c>
      <c r="AK599" s="75">
        <f t="shared" si="700"/>
        <v>2.5184161173508632E+37</v>
      </c>
      <c r="AL599" s="75">
        <f t="shared" si="701"/>
        <v>407688.53333333333</v>
      </c>
      <c r="AM599" s="106">
        <f t="shared" si="702"/>
        <v>23.249395946126583</v>
      </c>
      <c r="AN599" s="79">
        <f>AM599/(($C599/AG$3))</f>
        <v>1.8533270174151111</v>
      </c>
      <c r="AO599" s="76">
        <f t="shared" si="703"/>
        <v>528</v>
      </c>
      <c r="AP599" s="76">
        <f t="shared" si="704"/>
        <v>10</v>
      </c>
      <c r="AQ599" s="76">
        <v>1</v>
      </c>
      <c r="AR599" s="67">
        <f t="shared" si="705"/>
        <v>1.325</v>
      </c>
      <c r="AS599" s="75">
        <f>AS598*AQ599</f>
        <v>1.7209669011229901E+29</v>
      </c>
      <c r="AT599" s="75">
        <f t="shared" si="706"/>
        <v>1.2039884440256439E+32</v>
      </c>
      <c r="AU599" s="75">
        <f t="shared" si="707"/>
        <v>6.1484768490011026E+32</v>
      </c>
      <c r="AV599" s="75">
        <f t="shared" si="708"/>
        <v>2.5184161173508632E+37</v>
      </c>
      <c r="AW599" s="75">
        <f t="shared" si="709"/>
        <v>407688.53333333333</v>
      </c>
      <c r="AX599" s="106">
        <f t="shared" si="710"/>
        <v>5.1067573609287447</v>
      </c>
      <c r="AY599" s="79">
        <f>AX599/(($C599/AR$3))</f>
        <v>0.45905383332636274</v>
      </c>
      <c r="AZ599" s="76">
        <f t="shared" si="711"/>
        <v>491</v>
      </c>
      <c r="BA599" s="76">
        <f t="shared" si="712"/>
        <v>10</v>
      </c>
      <c r="BB599" s="76">
        <v>1</v>
      </c>
      <c r="BC599" s="67">
        <f t="shared" si="713"/>
        <v>1.51</v>
      </c>
      <c r="BD599" s="75">
        <f>BD598*BB599</f>
        <v>7.1706954213457927E+26</v>
      </c>
      <c r="BE599" s="75">
        <f t="shared" si="714"/>
        <v>5.3164252923399845E+29</v>
      </c>
      <c r="BF599" s="75">
        <f t="shared" si="715"/>
        <v>3.640370397983048E+30</v>
      </c>
      <c r="BG599" s="75">
        <f t="shared" si="716"/>
        <v>2.5184161173508632E+37</v>
      </c>
      <c r="BH599" s="75">
        <f t="shared" si="717"/>
        <v>407688.53333333333</v>
      </c>
      <c r="BI599" s="106">
        <f t="shared" si="718"/>
        <v>6.8474025267093825</v>
      </c>
      <c r="BJ599" s="79">
        <f>BI599/(($C599/BC$3))</f>
        <v>0.70146389520564234</v>
      </c>
      <c r="BK599" s="76">
        <f t="shared" si="719"/>
        <v>441</v>
      </c>
      <c r="BL599" s="76">
        <f t="shared" si="720"/>
        <v>10</v>
      </c>
      <c r="BM599" s="76">
        <v>1</v>
      </c>
      <c r="BN599" s="67">
        <f t="shared" si="721"/>
        <v>1.76</v>
      </c>
      <c r="BO599" s="75">
        <f>BO598*BM599</f>
        <v>3.1869757428203522E+24</v>
      </c>
      <c r="BP599" s="75">
        <f t="shared" si="722"/>
        <v>2.4736030925474445E+27</v>
      </c>
      <c r="BQ599" s="75">
        <f t="shared" si="723"/>
        <v>3.5550492167803087E+27</v>
      </c>
      <c r="BR599" s="75">
        <f t="shared" si="724"/>
        <v>2.5184161173508632E+37</v>
      </c>
      <c r="BS599" s="75">
        <f t="shared" si="725"/>
        <v>407688.53333333333</v>
      </c>
      <c r="BT599" s="106">
        <f t="shared" si="726"/>
        <v>1.4371946847459409</v>
      </c>
      <c r="BU599" s="79">
        <f>BT599/(($C599/BN$3))</f>
        <v>0.17160533549205265</v>
      </c>
      <c r="BV599" s="76">
        <f t="shared" si="727"/>
        <v>386</v>
      </c>
      <c r="BW599" s="76">
        <f t="shared" si="728"/>
        <v>10</v>
      </c>
      <c r="BX599" s="76">
        <v>1</v>
      </c>
      <c r="BY599" s="67">
        <f t="shared" si="729"/>
        <v>2.0350000000000001</v>
      </c>
      <c r="BZ599" s="75">
        <f>BZ598*BX599</f>
        <v>8.8527103967232E+20</v>
      </c>
      <c r="CA599" s="75">
        <f t="shared" si="730"/>
        <v>6.9538925437300415E+23</v>
      </c>
      <c r="CB599" s="75">
        <f t="shared" si="731"/>
        <v>1.7358638753810031E+24</v>
      </c>
      <c r="CC599" s="75">
        <f t="shared" si="732"/>
        <v>2.5184161173508632E+37</v>
      </c>
      <c r="CD599" s="75">
        <f t="shared" si="733"/>
        <v>407688.53333333333</v>
      </c>
      <c r="CE599" s="106">
        <f t="shared" si="734"/>
        <v>2.4962477698136709</v>
      </c>
      <c r="CF599" s="79">
        <f>CE599/(($C599/BY$3))</f>
        <v>0.34463122195188739</v>
      </c>
      <c r="CG599" s="76">
        <f t="shared" si="735"/>
        <v>336</v>
      </c>
      <c r="CH599" s="76">
        <f t="shared" si="736"/>
        <v>10</v>
      </c>
      <c r="CI599" s="76">
        <v>1</v>
      </c>
      <c r="CJ599" s="67">
        <f t="shared" si="737"/>
        <v>2.2850000000000001</v>
      </c>
      <c r="CK599" s="75">
        <f>CK598*CI599</f>
        <v>2.459086221312E+17</v>
      </c>
      <c r="CL599" s="75">
        <f t="shared" si="738"/>
        <v>1.8879880372745011E+20</v>
      </c>
      <c r="CM599" s="75">
        <f t="shared" si="739"/>
        <v>1.6951795658017554E+21</v>
      </c>
      <c r="CN599" s="75">
        <f t="shared" si="740"/>
        <v>2.5184161173508632E+37</v>
      </c>
      <c r="CO599" s="75">
        <f t="shared" si="741"/>
        <v>407688.53333333333</v>
      </c>
      <c r="CP599" s="106">
        <f t="shared" si="742"/>
        <v>8.9787622184773799</v>
      </c>
      <c r="CQ599" s="79">
        <f>CP599/(($C599/CJ$3))</f>
        <v>1.3918908866499875</v>
      </c>
      <c r="CR599" s="76">
        <f t="shared" si="743"/>
        <v>273</v>
      </c>
      <c r="CS599" s="76">
        <f t="shared" si="744"/>
        <v>10</v>
      </c>
      <c r="CT599" s="76">
        <v>1</v>
      </c>
      <c r="CU599" s="67">
        <f t="shared" si="745"/>
        <v>2.6</v>
      </c>
      <c r="CV599" s="75">
        <f>CV598*CT599</f>
        <v>72861813964800</v>
      </c>
      <c r="CW599" s="75">
        <f t="shared" si="746"/>
        <v>5.171731555221504E+16</v>
      </c>
      <c r="CX599" s="75">
        <f t="shared" si="747"/>
        <v>2.7304722256542563E+17</v>
      </c>
      <c r="CY599" s="75">
        <f t="shared" si="748"/>
        <v>2.5184161173508632E+37</v>
      </c>
      <c r="CZ599" s="75">
        <f t="shared" si="749"/>
        <v>407688.53333333333</v>
      </c>
      <c r="DA599" s="106">
        <f t="shared" si="750"/>
        <v>5.2796093465011849</v>
      </c>
      <c r="DB599" s="79">
        <f>DA599/(($C599/CU$3))</f>
        <v>0.93127437590929985</v>
      </c>
    </row>
    <row r="600" spans="1:106">
      <c r="A600" s="67">
        <v>8192</v>
      </c>
      <c r="B600" s="67">
        <f t="shared" si="679"/>
        <v>19.8</v>
      </c>
      <c r="C600" s="88">
        <f t="shared" si="751"/>
        <v>14.74</v>
      </c>
      <c r="D600" s="92"/>
      <c r="E600" s="70">
        <f t="shared" si="677"/>
        <v>5.7858009023979126E+35</v>
      </c>
      <c r="F600" s="67">
        <f t="shared" si="678"/>
        <v>118.80000000000007</v>
      </c>
      <c r="G600" s="71">
        <v>594</v>
      </c>
      <c r="H600" s="76">
        <f t="shared" si="680"/>
        <v>594</v>
      </c>
      <c r="I600" s="76">
        <f t="shared" si="681"/>
        <v>10</v>
      </c>
      <c r="J600" s="76">
        <v>1</v>
      </c>
      <c r="K600" s="67">
        <f t="shared" si="682"/>
        <v>1</v>
      </c>
      <c r="L600" s="75">
        <f>L599*J600</f>
        <v>6.195480844042764E+32</v>
      </c>
      <c r="M600" s="75">
        <f t="shared" si="683"/>
        <v>3.6801156213614015E+35</v>
      </c>
      <c r="N600" s="75">
        <f t="shared" si="684"/>
        <v>5.7858009023979121E+36</v>
      </c>
      <c r="O600" s="75">
        <f t="shared" si="685"/>
        <v>2.8929004511989563E+37</v>
      </c>
      <c r="P600" s="75">
        <f t="shared" si="686"/>
        <v>407961.59999999998</v>
      </c>
      <c r="Q600" s="106">
        <f t="shared" si="676"/>
        <v>15.72179110029577</v>
      </c>
      <c r="R600" s="79">
        <f>Q600/(($C600/K$3))</f>
        <v>1.0666072659630779</v>
      </c>
      <c r="S600" s="76">
        <f t="shared" si="687"/>
        <v>584</v>
      </c>
      <c r="T600" s="76">
        <f t="shared" si="688"/>
        <v>10</v>
      </c>
      <c r="U600" s="76">
        <v>1</v>
      </c>
      <c r="V600" s="67">
        <f t="shared" si="689"/>
        <v>1.05</v>
      </c>
      <c r="W600" s="75">
        <f>W599*U600</f>
        <v>6.195480844042764E+32</v>
      </c>
      <c r="X600" s="75">
        <f t="shared" si="690"/>
        <v>3.7990688535670235E+35</v>
      </c>
      <c r="Y600" s="75">
        <f t="shared" si="691"/>
        <v>1.4464502255994771E+36</v>
      </c>
      <c r="Z600" s="75">
        <f t="shared" si="692"/>
        <v>2.8929004511989563E+37</v>
      </c>
      <c r="AA600" s="75">
        <f t="shared" si="693"/>
        <v>407961.59999999998</v>
      </c>
      <c r="AB600" s="106">
        <f t="shared" si="694"/>
        <v>3.8073809171459883</v>
      </c>
      <c r="AC600" s="79">
        <f>AB600/(($C600/V$3))</f>
        <v>0.27121777225259752</v>
      </c>
      <c r="AD600" s="76">
        <f t="shared" si="695"/>
        <v>559</v>
      </c>
      <c r="AE600" s="76">
        <f t="shared" si="696"/>
        <v>10</v>
      </c>
      <c r="AF600" s="76">
        <v>1</v>
      </c>
      <c r="AG600" s="67">
        <f t="shared" si="697"/>
        <v>1.175</v>
      </c>
      <c r="AH600" s="75">
        <f>AH599*AF600</f>
        <v>2.5814503516844851E+30</v>
      </c>
      <c r="AI600" s="75">
        <f t="shared" si="698"/>
        <v>1.6955611272451619E+33</v>
      </c>
      <c r="AJ600" s="75">
        <f t="shared" si="699"/>
        <v>4.5201569549983578E+34</v>
      </c>
      <c r="AK600" s="75">
        <f t="shared" si="700"/>
        <v>2.8929004511989563E+37</v>
      </c>
      <c r="AL600" s="75">
        <f t="shared" si="701"/>
        <v>407961.59999999998</v>
      </c>
      <c r="AM600" s="106">
        <f t="shared" si="702"/>
        <v>26.658767309335623</v>
      </c>
      <c r="AN600" s="79">
        <f>AM600/(($C600/AG$3))</f>
        <v>2.1251052638038912</v>
      </c>
      <c r="AO600" s="76">
        <f t="shared" si="703"/>
        <v>529</v>
      </c>
      <c r="AP600" s="76">
        <f t="shared" si="704"/>
        <v>10</v>
      </c>
      <c r="AQ600" s="76">
        <v>1</v>
      </c>
      <c r="AR600" s="67">
        <f t="shared" si="705"/>
        <v>1.325</v>
      </c>
      <c r="AS600" s="75">
        <f>AS599*AQ600</f>
        <v>1.7209669011229901E+29</v>
      </c>
      <c r="AT600" s="75">
        <f t="shared" si="706"/>
        <v>1.2062687251696319E+32</v>
      </c>
      <c r="AU600" s="75">
        <f t="shared" si="707"/>
        <v>7.0627452421849211E+32</v>
      </c>
      <c r="AV600" s="75">
        <f t="shared" si="708"/>
        <v>2.8929004511989563E+37</v>
      </c>
      <c r="AW600" s="75">
        <f t="shared" si="709"/>
        <v>407961.59999999998</v>
      </c>
      <c r="AX600" s="106">
        <f t="shared" si="710"/>
        <v>5.8550346989985345</v>
      </c>
      <c r="AY600" s="79">
        <f>AX600/(($C600/AR$3))</f>
        <v>0.5263175696182536</v>
      </c>
      <c r="AZ600" s="76">
        <f t="shared" si="711"/>
        <v>492</v>
      </c>
      <c r="BA600" s="76">
        <f t="shared" si="712"/>
        <v>10</v>
      </c>
      <c r="BB600" s="76">
        <v>1</v>
      </c>
      <c r="BC600" s="67">
        <f t="shared" si="713"/>
        <v>1.51</v>
      </c>
      <c r="BD600" s="75">
        <f>BD599*BB600</f>
        <v>7.1706954213457927E+26</v>
      </c>
      <c r="BE600" s="75">
        <f t="shared" si="714"/>
        <v>5.3272530424262159E+29</v>
      </c>
      <c r="BF600" s="75">
        <f t="shared" si="715"/>
        <v>4.1816874877430287E+30</v>
      </c>
      <c r="BG600" s="75">
        <f t="shared" si="716"/>
        <v>2.8929004511989563E+37</v>
      </c>
      <c r="BH600" s="75">
        <f t="shared" si="717"/>
        <v>407961.59999999998</v>
      </c>
      <c r="BI600" s="106">
        <f t="shared" si="718"/>
        <v>7.8496130265262245</v>
      </c>
      <c r="BJ600" s="79">
        <f>BI600/(($C600/BC$3))</f>
        <v>0.80413267775132968</v>
      </c>
      <c r="BK600" s="76">
        <f t="shared" si="719"/>
        <v>442</v>
      </c>
      <c r="BL600" s="76">
        <f t="shared" si="720"/>
        <v>10</v>
      </c>
      <c r="BM600" s="76">
        <v>1</v>
      </c>
      <c r="BN600" s="67">
        <f t="shared" si="721"/>
        <v>1.76</v>
      </c>
      <c r="BO600" s="75">
        <f>BO599*BM600</f>
        <v>3.1869757428203522E+24</v>
      </c>
      <c r="BP600" s="75">
        <f t="shared" si="722"/>
        <v>2.4792121698548081E+27</v>
      </c>
      <c r="BQ600" s="75">
        <f t="shared" si="723"/>
        <v>4.0836791872490371E+27</v>
      </c>
      <c r="BR600" s="75">
        <f t="shared" si="724"/>
        <v>2.8929004511989563E+37</v>
      </c>
      <c r="BS600" s="75">
        <f t="shared" si="725"/>
        <v>407961.59999999998</v>
      </c>
      <c r="BT600" s="106">
        <f t="shared" si="726"/>
        <v>1.6471680951324923</v>
      </c>
      <c r="BU600" s="79">
        <f>BT600/(($C600/BN$3))</f>
        <v>0.19667678747850653</v>
      </c>
      <c r="BV600" s="76">
        <f t="shared" si="727"/>
        <v>387</v>
      </c>
      <c r="BW600" s="76">
        <f t="shared" si="728"/>
        <v>10</v>
      </c>
      <c r="BX600" s="76">
        <v>1</v>
      </c>
      <c r="BY600" s="67">
        <f t="shared" si="729"/>
        <v>2.0350000000000001</v>
      </c>
      <c r="BZ600" s="75">
        <f>BZ599*BX600</f>
        <v>8.8527103967232E+20</v>
      </c>
      <c r="CA600" s="75">
        <f t="shared" si="730"/>
        <v>6.9719078093873727E+23</v>
      </c>
      <c r="CB600" s="75">
        <f t="shared" si="731"/>
        <v>1.9939839781489369E+24</v>
      </c>
      <c r="CC600" s="75">
        <f t="shared" si="732"/>
        <v>2.8929004511989563E+37</v>
      </c>
      <c r="CD600" s="75">
        <f t="shared" si="733"/>
        <v>407961.59999999998</v>
      </c>
      <c r="CE600" s="106">
        <f t="shared" si="734"/>
        <v>2.8600263122586385</v>
      </c>
      <c r="CF600" s="79">
        <f>CE600/(($C600/BY$3))</f>
        <v>0.39485437893122993</v>
      </c>
      <c r="CG600" s="76">
        <f t="shared" si="735"/>
        <v>337</v>
      </c>
      <c r="CH600" s="76">
        <f t="shared" si="736"/>
        <v>10</v>
      </c>
      <c r="CI600" s="76">
        <v>1</v>
      </c>
      <c r="CJ600" s="67">
        <f t="shared" si="737"/>
        <v>2.2850000000000001</v>
      </c>
      <c r="CK600" s="75">
        <f>CK599*CI600</f>
        <v>2.459086221312E+17</v>
      </c>
      <c r="CL600" s="75">
        <f t="shared" si="738"/>
        <v>1.8936070492901992E+20</v>
      </c>
      <c r="CM600" s="75">
        <f t="shared" si="739"/>
        <v>1.9472499786610644E+21</v>
      </c>
      <c r="CN600" s="75">
        <f t="shared" si="740"/>
        <v>2.8929004511989563E+37</v>
      </c>
      <c r="CO600" s="75">
        <f t="shared" si="741"/>
        <v>407961.59999999998</v>
      </c>
      <c r="CP600" s="106">
        <f t="shared" si="742"/>
        <v>10.283284377246973</v>
      </c>
      <c r="CQ600" s="79">
        <f>CP600/(($C600/CJ$3))</f>
        <v>1.5941183719137948</v>
      </c>
      <c r="CR600" s="76">
        <f t="shared" si="743"/>
        <v>274</v>
      </c>
      <c r="CS600" s="76">
        <f t="shared" si="744"/>
        <v>10</v>
      </c>
      <c r="CT600" s="76">
        <v>1</v>
      </c>
      <c r="CU600" s="67">
        <f t="shared" si="745"/>
        <v>2.6</v>
      </c>
      <c r="CV600" s="75">
        <f>CV599*CT600</f>
        <v>72861813964800</v>
      </c>
      <c r="CW600" s="75">
        <f t="shared" si="746"/>
        <v>5.190675626852352E+16</v>
      </c>
      <c r="CX600" s="75">
        <f t="shared" si="747"/>
        <v>3.136488953974137E+17</v>
      </c>
      <c r="CY600" s="75">
        <f t="shared" si="748"/>
        <v>2.8929004511989563E+37</v>
      </c>
      <c r="CZ600" s="75">
        <f t="shared" si="749"/>
        <v>407961.59999999998</v>
      </c>
      <c r="DA600" s="106">
        <f t="shared" si="750"/>
        <v>6.042544707953784</v>
      </c>
      <c r="DB600" s="79">
        <f>DA600/(($C600/CU$3))</f>
        <v>1.0658491343744803</v>
      </c>
    </row>
    <row r="601" spans="1:106">
      <c r="A601" s="67">
        <v>8192</v>
      </c>
      <c r="B601" s="67">
        <f t="shared" si="679"/>
        <v>19.833333333333332</v>
      </c>
      <c r="C601" s="88">
        <f t="shared" si="751"/>
        <v>14.74</v>
      </c>
      <c r="D601" s="92"/>
      <c r="E601" s="70">
        <f t="shared" si="677"/>
        <v>6.646139978924842E+35</v>
      </c>
      <c r="F601" s="67">
        <f t="shared" si="678"/>
        <v>119.00000000000006</v>
      </c>
      <c r="G601" s="71">
        <v>595</v>
      </c>
      <c r="H601" s="76">
        <f t="shared" si="680"/>
        <v>595</v>
      </c>
      <c r="I601" s="76">
        <f t="shared" si="681"/>
        <v>10</v>
      </c>
      <c r="J601" s="76">
        <v>1</v>
      </c>
      <c r="K601" s="67">
        <f t="shared" si="682"/>
        <v>1</v>
      </c>
      <c r="L601" s="75">
        <f>L600*J601</f>
        <v>6.195480844042764E+32</v>
      </c>
      <c r="M601" s="75">
        <f t="shared" si="683"/>
        <v>3.6863111022054448E+35</v>
      </c>
      <c r="N601" s="75">
        <f t="shared" si="684"/>
        <v>6.6461399789248415E+36</v>
      </c>
      <c r="O601" s="75">
        <f t="shared" si="685"/>
        <v>3.323069989462421E+37</v>
      </c>
      <c r="P601" s="75">
        <f t="shared" si="686"/>
        <v>408234.66666666663</v>
      </c>
      <c r="Q601" s="106">
        <f t="shared" ref="Q601:Q643" si="752">N601/M601</f>
        <v>18.029243313046994</v>
      </c>
      <c r="R601" s="79">
        <f>Q601/(($C601/K$3))</f>
        <v>1.2231508353491853</v>
      </c>
      <c r="S601" s="76">
        <f t="shared" si="687"/>
        <v>585</v>
      </c>
      <c r="T601" s="76">
        <f t="shared" si="688"/>
        <v>10</v>
      </c>
      <c r="U601" s="76">
        <v>1</v>
      </c>
      <c r="V601" s="67">
        <f t="shared" si="689"/>
        <v>1.05</v>
      </c>
      <c r="W601" s="75">
        <f>W600*U601</f>
        <v>6.195480844042764E+32</v>
      </c>
      <c r="X601" s="75">
        <f t="shared" si="690"/>
        <v>3.8055741084532682E+35</v>
      </c>
      <c r="Y601" s="75">
        <f t="shared" si="691"/>
        <v>1.6615349947312098E+36</v>
      </c>
      <c r="Z601" s="75">
        <f t="shared" si="692"/>
        <v>3.323069989462421E+37</v>
      </c>
      <c r="AA601" s="75">
        <f t="shared" si="693"/>
        <v>408234.66666666663</v>
      </c>
      <c r="AB601" s="106">
        <f t="shared" si="694"/>
        <v>4.366056072960097</v>
      </c>
      <c r="AC601" s="79">
        <f>AB601/(($C601/V$3))</f>
        <v>0.31101484915930133</v>
      </c>
      <c r="AD601" s="76">
        <f t="shared" si="695"/>
        <v>560</v>
      </c>
      <c r="AE601" s="76">
        <f t="shared" si="696"/>
        <v>10</v>
      </c>
      <c r="AF601" s="76">
        <v>16</v>
      </c>
      <c r="AG601" s="67">
        <f t="shared" si="697"/>
        <v>1.175</v>
      </c>
      <c r="AH601" s="75">
        <f>AH600*AF601</f>
        <v>4.1303205626951762E+31</v>
      </c>
      <c r="AI601" s="75">
        <f t="shared" si="698"/>
        <v>2.7177509302534259E+34</v>
      </c>
      <c r="AJ601" s="75">
        <f t="shared" si="699"/>
        <v>5.1922968585350213E+34</v>
      </c>
      <c r="AK601" s="75">
        <f t="shared" si="700"/>
        <v>3.323069989462421E+37</v>
      </c>
      <c r="AL601" s="75">
        <f t="shared" si="701"/>
        <v>408234.66666666663</v>
      </c>
      <c r="AM601" s="106">
        <f t="shared" si="702"/>
        <v>1.9105124022718476</v>
      </c>
      <c r="AN601" s="79">
        <f>AM601/(($C601/AG$3))</f>
        <v>0.15229661279982504</v>
      </c>
      <c r="AO601" s="76">
        <f t="shared" si="703"/>
        <v>530</v>
      </c>
      <c r="AP601" s="76">
        <f t="shared" si="704"/>
        <v>10</v>
      </c>
      <c r="AQ601" s="76">
        <v>1</v>
      </c>
      <c r="AR601" s="67">
        <f t="shared" si="705"/>
        <v>1.325</v>
      </c>
      <c r="AS601" s="75">
        <f>AS600*AQ601</f>
        <v>1.7209669011229901E+29</v>
      </c>
      <c r="AT601" s="75">
        <f t="shared" si="706"/>
        <v>1.2085490063136196E+32</v>
      </c>
      <c r="AU601" s="75">
        <f t="shared" si="707"/>
        <v>8.112963841460955E+32</v>
      </c>
      <c r="AV601" s="75">
        <f t="shared" si="708"/>
        <v>3.323069989462421E+37</v>
      </c>
      <c r="AW601" s="75">
        <f t="shared" si="709"/>
        <v>408234.66666666663</v>
      </c>
      <c r="AX601" s="106">
        <f t="shared" si="710"/>
        <v>6.7129787861954791</v>
      </c>
      <c r="AY601" s="79">
        <f>AX601/(($C601/AR$3))</f>
        <v>0.60343940920685279</v>
      </c>
      <c r="AZ601" s="76">
        <f t="shared" si="711"/>
        <v>493</v>
      </c>
      <c r="BA601" s="76">
        <f t="shared" si="712"/>
        <v>10</v>
      </c>
      <c r="BB601" s="76">
        <v>1</v>
      </c>
      <c r="BC601" s="67">
        <f t="shared" si="713"/>
        <v>1.51</v>
      </c>
      <c r="BD601" s="75">
        <f>BD600*BB601</f>
        <v>7.1706954213457927E+26</v>
      </c>
      <c r="BE601" s="75">
        <f t="shared" si="714"/>
        <v>5.338080792512448E+29</v>
      </c>
      <c r="BF601" s="75">
        <f t="shared" si="715"/>
        <v>4.8034975382821007E+30</v>
      </c>
      <c r="BG601" s="75">
        <f t="shared" si="716"/>
        <v>3.323069989462421E+37</v>
      </c>
      <c r="BH601" s="75">
        <f t="shared" si="717"/>
        <v>408234.66666666663</v>
      </c>
      <c r="BI601" s="106">
        <f t="shared" si="718"/>
        <v>8.9985478395527654</v>
      </c>
      <c r="BJ601" s="79">
        <f>BI601/(($C601/BC$3))</f>
        <v>0.9218322413653105</v>
      </c>
      <c r="BK601" s="76">
        <f t="shared" si="719"/>
        <v>443</v>
      </c>
      <c r="BL601" s="76">
        <f t="shared" si="720"/>
        <v>10</v>
      </c>
      <c r="BM601" s="76">
        <v>1</v>
      </c>
      <c r="BN601" s="67">
        <f t="shared" si="721"/>
        <v>1.76</v>
      </c>
      <c r="BO601" s="75">
        <f>BO600*BM601</f>
        <v>3.1869757428203522E+24</v>
      </c>
      <c r="BP601" s="75">
        <f t="shared" si="722"/>
        <v>2.4848212471621723E+27</v>
      </c>
      <c r="BQ601" s="75">
        <f t="shared" si="723"/>
        <v>4.6909155647285986E+27</v>
      </c>
      <c r="BR601" s="75">
        <f t="shared" si="724"/>
        <v>3.323069989462421E+37</v>
      </c>
      <c r="BS601" s="75">
        <f t="shared" si="725"/>
        <v>408234.66666666663</v>
      </c>
      <c r="BT601" s="106">
        <f t="shared" si="726"/>
        <v>1.887828176809873</v>
      </c>
      <c r="BU601" s="79">
        <f>BT601/(($C601/BN$3))</f>
        <v>0.22541231961908931</v>
      </c>
      <c r="BV601" s="76">
        <f t="shared" si="727"/>
        <v>388</v>
      </c>
      <c r="BW601" s="76">
        <f t="shared" si="728"/>
        <v>10</v>
      </c>
      <c r="BX601" s="76">
        <v>1</v>
      </c>
      <c r="BY601" s="67">
        <f t="shared" si="729"/>
        <v>2.0350000000000001</v>
      </c>
      <c r="BZ601" s="75">
        <f>BZ600*BX601</f>
        <v>8.8527103967232E+20</v>
      </c>
      <c r="CA601" s="75">
        <f t="shared" si="730"/>
        <v>6.9899230750447039E+23</v>
      </c>
      <c r="CB601" s="75">
        <f t="shared" si="731"/>
        <v>2.290486115590128E+24</v>
      </c>
      <c r="CC601" s="75">
        <f t="shared" si="732"/>
        <v>3.323069989462421E+37</v>
      </c>
      <c r="CD601" s="75">
        <f t="shared" si="733"/>
        <v>408234.66666666663</v>
      </c>
      <c r="CE601" s="106">
        <f t="shared" si="734"/>
        <v>3.2768402327166943</v>
      </c>
      <c r="CF601" s="79">
        <f>CE601/(($C601/BY$3))</f>
        <v>0.45239958436760336</v>
      </c>
      <c r="CG601" s="76">
        <f t="shared" si="735"/>
        <v>338</v>
      </c>
      <c r="CH601" s="76">
        <f t="shared" si="736"/>
        <v>10</v>
      </c>
      <c r="CI601" s="76">
        <v>1</v>
      </c>
      <c r="CJ601" s="67">
        <f t="shared" si="737"/>
        <v>2.2850000000000001</v>
      </c>
      <c r="CK601" s="75">
        <f>CK600*CI601</f>
        <v>2.459086221312E+17</v>
      </c>
      <c r="CL601" s="75">
        <f t="shared" si="738"/>
        <v>1.899226061305897E+20</v>
      </c>
      <c r="CM601" s="75">
        <f t="shared" si="739"/>
        <v>2.2368028472559767E+21</v>
      </c>
      <c r="CN601" s="75">
        <f t="shared" si="740"/>
        <v>3.323069989462421E+37</v>
      </c>
      <c r="CO601" s="75">
        <f t="shared" si="741"/>
        <v>408234.66666666663</v>
      </c>
      <c r="CP601" s="106">
        <f t="shared" si="742"/>
        <v>11.777443943234244</v>
      </c>
      <c r="CQ601" s="79">
        <f>CP601/(($C601/CJ$3))</f>
        <v>1.8257435149450645</v>
      </c>
      <c r="CR601" s="76">
        <f t="shared" si="743"/>
        <v>275</v>
      </c>
      <c r="CS601" s="76">
        <f t="shared" si="744"/>
        <v>10</v>
      </c>
      <c r="CT601" s="76">
        <v>1</v>
      </c>
      <c r="CU601" s="67">
        <f t="shared" si="745"/>
        <v>2.6</v>
      </c>
      <c r="CV601" s="75">
        <f>CV600*CT601</f>
        <v>72861813964800</v>
      </c>
      <c r="CW601" s="75">
        <f t="shared" si="746"/>
        <v>5.2096196984832E+16</v>
      </c>
      <c r="CX601" s="75">
        <f t="shared" si="747"/>
        <v>3.6028797018964634E+17</v>
      </c>
      <c r="CY601" s="75">
        <f t="shared" si="748"/>
        <v>3.323069989462421E+37</v>
      </c>
      <c r="CZ601" s="75">
        <f t="shared" si="749"/>
        <v>408234.66666666663</v>
      </c>
      <c r="DA601" s="106">
        <f t="shared" si="750"/>
        <v>6.9158209436006528</v>
      </c>
      <c r="DB601" s="79">
        <f>DA601/(($C601/CU$3))</f>
        <v>1.2198870049770485</v>
      </c>
    </row>
    <row r="602" spans="1:106">
      <c r="A602" s="67">
        <v>8192</v>
      </c>
      <c r="B602" s="67">
        <f t="shared" si="679"/>
        <v>19.866666666666667</v>
      </c>
      <c r="C602" s="88">
        <f t="shared" si="751"/>
        <v>14.74</v>
      </c>
      <c r="D602" s="92"/>
      <c r="E602" s="70">
        <f t="shared" si="677"/>
        <v>7.6344100608709964E+35</v>
      </c>
      <c r="F602" s="67">
        <f t="shared" si="678"/>
        <v>119.20000000000007</v>
      </c>
      <c r="G602" s="71">
        <v>596</v>
      </c>
      <c r="H602" s="76">
        <f t="shared" si="680"/>
        <v>596</v>
      </c>
      <c r="I602" s="76">
        <f t="shared" si="681"/>
        <v>10</v>
      </c>
      <c r="J602" s="76">
        <v>1</v>
      </c>
      <c r="K602" s="67">
        <f t="shared" si="682"/>
        <v>1</v>
      </c>
      <c r="L602" s="75">
        <f>L601*J602</f>
        <v>6.195480844042764E+32</v>
      </c>
      <c r="M602" s="75">
        <f t="shared" si="683"/>
        <v>3.6925065830494873E+35</v>
      </c>
      <c r="N602" s="75">
        <f t="shared" si="684"/>
        <v>7.6344100608709958E+36</v>
      </c>
      <c r="O602" s="75">
        <f t="shared" si="685"/>
        <v>3.8172050304354976E+37</v>
      </c>
      <c r="P602" s="75">
        <f t="shared" si="686"/>
        <v>408507.73333333334</v>
      </c>
      <c r="Q602" s="106">
        <f t="shared" si="752"/>
        <v>20.675413541351237</v>
      </c>
      <c r="R602" s="79">
        <f>Q602/(($C602/K$3))</f>
        <v>1.4026739173236931</v>
      </c>
      <c r="S602" s="76">
        <f t="shared" si="687"/>
        <v>586</v>
      </c>
      <c r="T602" s="76">
        <f t="shared" si="688"/>
        <v>10</v>
      </c>
      <c r="U602" s="76">
        <v>1</v>
      </c>
      <c r="V602" s="67">
        <f t="shared" si="689"/>
        <v>1.05</v>
      </c>
      <c r="W602" s="75">
        <f>W601*U602</f>
        <v>6.195480844042764E+32</v>
      </c>
      <c r="X602" s="75">
        <f t="shared" si="690"/>
        <v>3.8120793633395128E+35</v>
      </c>
      <c r="Y602" s="75">
        <f t="shared" si="691"/>
        <v>1.9086025152177481E+36</v>
      </c>
      <c r="Z602" s="75">
        <f t="shared" si="692"/>
        <v>3.8172050304354976E+37</v>
      </c>
      <c r="AA602" s="75">
        <f t="shared" si="693"/>
        <v>408507.73333333334</v>
      </c>
      <c r="AB602" s="106">
        <f t="shared" si="694"/>
        <v>5.0067229281022803</v>
      </c>
      <c r="AC602" s="79">
        <f>AB602/(($C602/V$3))</f>
        <v>0.35665258307377168</v>
      </c>
      <c r="AD602" s="76">
        <f t="shared" si="695"/>
        <v>561</v>
      </c>
      <c r="AE602" s="76">
        <f t="shared" si="696"/>
        <v>10</v>
      </c>
      <c r="AF602" s="76">
        <v>1</v>
      </c>
      <c r="AG602" s="67">
        <f t="shared" si="697"/>
        <v>1.175</v>
      </c>
      <c r="AH602" s="75">
        <f>AH601*AF602</f>
        <v>4.1303205626951762E+31</v>
      </c>
      <c r="AI602" s="75">
        <f t="shared" si="698"/>
        <v>2.7226040569145928E+34</v>
      </c>
      <c r="AJ602" s="75">
        <f t="shared" si="699"/>
        <v>5.9643828600554525E+34</v>
      </c>
      <c r="AK602" s="75">
        <f t="shared" si="700"/>
        <v>3.8172050304354976E+37</v>
      </c>
      <c r="AL602" s="75">
        <f t="shared" si="701"/>
        <v>408507.73333333334</v>
      </c>
      <c r="AM602" s="106">
        <f t="shared" si="702"/>
        <v>2.1906905063583224</v>
      </c>
      <c r="AN602" s="79">
        <f>AM602/(($C602/AG$3))</f>
        <v>0.17463102747428963</v>
      </c>
      <c r="AO602" s="76">
        <f t="shared" si="703"/>
        <v>531</v>
      </c>
      <c r="AP602" s="76">
        <f t="shared" si="704"/>
        <v>10</v>
      </c>
      <c r="AQ602" s="76">
        <v>1</v>
      </c>
      <c r="AR602" s="67">
        <f t="shared" si="705"/>
        <v>1.325</v>
      </c>
      <c r="AS602" s="75">
        <f>AS601*AQ602</f>
        <v>1.7209669011229901E+29</v>
      </c>
      <c r="AT602" s="75">
        <f t="shared" si="706"/>
        <v>1.2108292874576078E+32</v>
      </c>
      <c r="AU602" s="75">
        <f t="shared" si="707"/>
        <v>9.3193482188366258E+32</v>
      </c>
      <c r="AV602" s="75">
        <f t="shared" si="708"/>
        <v>3.8172050304354976E+37</v>
      </c>
      <c r="AW602" s="75">
        <f t="shared" si="709"/>
        <v>408507.73333333334</v>
      </c>
      <c r="AX602" s="106">
        <f t="shared" si="710"/>
        <v>7.6966656781193068</v>
      </c>
      <c r="AY602" s="79">
        <f>AX602/(($C602/AR$3))</f>
        <v>0.69186445206974767</v>
      </c>
      <c r="AZ602" s="76">
        <f t="shared" si="711"/>
        <v>494</v>
      </c>
      <c r="BA602" s="76">
        <f t="shared" si="712"/>
        <v>10</v>
      </c>
      <c r="BB602" s="76">
        <v>1</v>
      </c>
      <c r="BC602" s="67">
        <f t="shared" si="713"/>
        <v>1.51</v>
      </c>
      <c r="BD602" s="75">
        <f>BD601*BB602</f>
        <v>7.1706954213457927E+26</v>
      </c>
      <c r="BE602" s="75">
        <f t="shared" si="714"/>
        <v>5.34890854259868E+29</v>
      </c>
      <c r="BF602" s="75">
        <f t="shared" si="715"/>
        <v>5.5177697204569572E+30</v>
      </c>
      <c r="BG602" s="75">
        <f t="shared" si="716"/>
        <v>3.8172050304354976E+37</v>
      </c>
      <c r="BH602" s="75">
        <f t="shared" si="717"/>
        <v>408507.73333333334</v>
      </c>
      <c r="BI602" s="106">
        <f t="shared" si="718"/>
        <v>10.315692774541699</v>
      </c>
      <c r="BJ602" s="79">
        <f>BI602/(($C602/BC$3))</f>
        <v>1.056763642439482</v>
      </c>
      <c r="BK602" s="76">
        <f t="shared" si="719"/>
        <v>444</v>
      </c>
      <c r="BL602" s="76">
        <f t="shared" si="720"/>
        <v>10</v>
      </c>
      <c r="BM602" s="76">
        <v>1</v>
      </c>
      <c r="BN602" s="67">
        <f t="shared" si="721"/>
        <v>1.76</v>
      </c>
      <c r="BO602" s="75">
        <f>BO601*BM602</f>
        <v>3.1869757428203522E+24</v>
      </c>
      <c r="BP602" s="75">
        <f t="shared" si="722"/>
        <v>2.4904303244695359E+27</v>
      </c>
      <c r="BQ602" s="75">
        <f t="shared" si="723"/>
        <v>5.3884469926337286E+27</v>
      </c>
      <c r="BR602" s="75">
        <f t="shared" si="724"/>
        <v>3.8172050304354976E+37</v>
      </c>
      <c r="BS602" s="75">
        <f t="shared" si="725"/>
        <v>408507.73333333334</v>
      </c>
      <c r="BT602" s="106">
        <f t="shared" si="726"/>
        <v>2.1636610105851779</v>
      </c>
      <c r="BU602" s="79">
        <f>BT602/(($C602/BN$3))</f>
        <v>0.25834758335345409</v>
      </c>
      <c r="BV602" s="76">
        <f t="shared" si="727"/>
        <v>389</v>
      </c>
      <c r="BW602" s="76">
        <f t="shared" si="728"/>
        <v>10</v>
      </c>
      <c r="BX602" s="76">
        <v>1</v>
      </c>
      <c r="BY602" s="67">
        <f t="shared" si="729"/>
        <v>2.0350000000000001</v>
      </c>
      <c r="BZ602" s="75">
        <f>BZ601*BX602</f>
        <v>8.8527103967232E+20</v>
      </c>
      <c r="CA602" s="75">
        <f t="shared" si="730"/>
        <v>7.0079383407020364E+23</v>
      </c>
      <c r="CB602" s="75">
        <f t="shared" si="731"/>
        <v>2.6310776331219286E+24</v>
      </c>
      <c r="CC602" s="75">
        <f t="shared" si="732"/>
        <v>3.8172050304354976E+37</v>
      </c>
      <c r="CD602" s="75">
        <f t="shared" si="733"/>
        <v>408507.73333333334</v>
      </c>
      <c r="CE602" s="106">
        <f t="shared" si="734"/>
        <v>3.7544246327634703</v>
      </c>
      <c r="CF602" s="79">
        <f>CE602/(($C602/BY$3))</f>
        <v>0.5183347440755538</v>
      </c>
      <c r="CG602" s="76">
        <f t="shared" si="735"/>
        <v>339</v>
      </c>
      <c r="CH602" s="76">
        <f t="shared" si="736"/>
        <v>10</v>
      </c>
      <c r="CI602" s="76">
        <v>1</v>
      </c>
      <c r="CJ602" s="67">
        <f t="shared" si="737"/>
        <v>2.2850000000000001</v>
      </c>
      <c r="CK602" s="75">
        <f>CK601*CI602</f>
        <v>2.459086221312E+17</v>
      </c>
      <c r="CL602" s="75">
        <f t="shared" si="738"/>
        <v>1.904845073321595E+20</v>
      </c>
      <c r="CM602" s="75">
        <f t="shared" si="739"/>
        <v>2.5694117510956245E+21</v>
      </c>
      <c r="CN602" s="75">
        <f t="shared" si="740"/>
        <v>3.8172050304354976E+37</v>
      </c>
      <c r="CO602" s="75">
        <f t="shared" si="741"/>
        <v>408507.73333333334</v>
      </c>
      <c r="CP602" s="106">
        <f t="shared" si="742"/>
        <v>13.488822724124141</v>
      </c>
      <c r="CQ602" s="79">
        <f>CP602/(($C602/CJ$3))</f>
        <v>2.0910420573014696</v>
      </c>
      <c r="CR602" s="76">
        <f t="shared" si="743"/>
        <v>276</v>
      </c>
      <c r="CS602" s="76">
        <f t="shared" si="744"/>
        <v>10</v>
      </c>
      <c r="CT602" s="76">
        <v>1</v>
      </c>
      <c r="CU602" s="67">
        <f t="shared" si="745"/>
        <v>2.6</v>
      </c>
      <c r="CV602" s="75">
        <f>CV601*CT602</f>
        <v>72861813964800</v>
      </c>
      <c r="CW602" s="75">
        <f t="shared" si="746"/>
        <v>5.228563770114048E+16</v>
      </c>
      <c r="CX602" s="75">
        <f t="shared" si="747"/>
        <v>4.1386219868206752E+17</v>
      </c>
      <c r="CY602" s="75">
        <f t="shared" si="748"/>
        <v>3.8172050304354976E+37</v>
      </c>
      <c r="CZ602" s="75">
        <f t="shared" si="749"/>
        <v>408507.73333333334</v>
      </c>
      <c r="DA602" s="106">
        <f t="shared" si="750"/>
        <v>7.9154088365080826</v>
      </c>
      <c r="DB602" s="79">
        <f>DA602/(($C602/CU$3))</f>
        <v>1.396205086493963</v>
      </c>
    </row>
    <row r="603" spans="1:106">
      <c r="A603" s="67">
        <v>8192</v>
      </c>
      <c r="B603" s="67">
        <f t="shared" si="679"/>
        <v>19.899999999999999</v>
      </c>
      <c r="C603" s="88">
        <f t="shared" si="751"/>
        <v>14.74</v>
      </c>
      <c r="D603" s="92"/>
      <c r="E603" s="70">
        <f t="shared" si="677"/>
        <v>8.7696342782953271E+35</v>
      </c>
      <c r="F603" s="67">
        <f t="shared" si="678"/>
        <v>119.40000000000006</v>
      </c>
      <c r="G603" s="71">
        <v>597</v>
      </c>
      <c r="H603" s="76">
        <f t="shared" si="680"/>
        <v>597</v>
      </c>
      <c r="I603" s="76">
        <f t="shared" si="681"/>
        <v>10</v>
      </c>
      <c r="J603" s="76">
        <v>1</v>
      </c>
      <c r="K603" s="67">
        <f t="shared" si="682"/>
        <v>1</v>
      </c>
      <c r="L603" s="75">
        <f>L602*J603</f>
        <v>6.195480844042764E+32</v>
      </c>
      <c r="M603" s="75">
        <f t="shared" si="683"/>
        <v>3.6987020638935298E+35</v>
      </c>
      <c r="N603" s="75">
        <f t="shared" si="684"/>
        <v>8.7696342782953271E+36</v>
      </c>
      <c r="O603" s="75">
        <f t="shared" si="685"/>
        <v>4.3848171391476638E+37</v>
      </c>
      <c r="P603" s="75">
        <f t="shared" si="686"/>
        <v>408780.79999999999</v>
      </c>
      <c r="Q603" s="106">
        <f t="shared" si="752"/>
        <v>23.710031591632866</v>
      </c>
      <c r="R603" s="79">
        <f>Q603/(($C603/K$3))</f>
        <v>1.6085503115083355</v>
      </c>
      <c r="S603" s="76">
        <f t="shared" si="687"/>
        <v>587</v>
      </c>
      <c r="T603" s="76">
        <f t="shared" si="688"/>
        <v>10</v>
      </c>
      <c r="U603" s="76">
        <v>1</v>
      </c>
      <c r="V603" s="67">
        <f t="shared" si="689"/>
        <v>1.05</v>
      </c>
      <c r="W603" s="75">
        <f>W602*U603</f>
        <v>6.195480844042764E+32</v>
      </c>
      <c r="X603" s="75">
        <f t="shared" si="690"/>
        <v>3.8185846182257582E+35</v>
      </c>
      <c r="Y603" s="75">
        <f t="shared" si="691"/>
        <v>2.1924085695738303E+36</v>
      </c>
      <c r="Z603" s="75">
        <f t="shared" si="692"/>
        <v>4.3848171391476638E+37</v>
      </c>
      <c r="AA603" s="75">
        <f t="shared" si="693"/>
        <v>408780.79999999999</v>
      </c>
      <c r="AB603" s="106">
        <f t="shared" si="694"/>
        <v>5.7414167519286146</v>
      </c>
      <c r="AC603" s="79">
        <f>AB603/(($C603/V$3))</f>
        <v>0.40898830322422286</v>
      </c>
      <c r="AD603" s="76">
        <f t="shared" si="695"/>
        <v>562</v>
      </c>
      <c r="AE603" s="76">
        <f t="shared" si="696"/>
        <v>10</v>
      </c>
      <c r="AF603" s="76">
        <v>1</v>
      </c>
      <c r="AG603" s="67">
        <f t="shared" si="697"/>
        <v>1.175</v>
      </c>
      <c r="AH603" s="75">
        <f>AH602*AF603</f>
        <v>4.1303205626951762E+31</v>
      </c>
      <c r="AI603" s="75">
        <f t="shared" si="698"/>
        <v>2.7274571835757597E+34</v>
      </c>
      <c r="AJ603" s="75">
        <f t="shared" si="699"/>
        <v>6.8512767799182095E+34</v>
      </c>
      <c r="AK603" s="75">
        <f t="shared" si="700"/>
        <v>4.3848171391476638E+37</v>
      </c>
      <c r="AL603" s="75">
        <f t="shared" si="701"/>
        <v>408780.79999999999</v>
      </c>
      <c r="AM603" s="106">
        <f t="shared" si="702"/>
        <v>2.5119649251234173</v>
      </c>
      <c r="AN603" s="79">
        <f>AM603/(($C603/AG$3))</f>
        <v>0.20024143738263334</v>
      </c>
      <c r="AO603" s="76">
        <f t="shared" si="703"/>
        <v>532</v>
      </c>
      <c r="AP603" s="76">
        <f t="shared" si="704"/>
        <v>10</v>
      </c>
      <c r="AQ603" s="76">
        <v>1</v>
      </c>
      <c r="AR603" s="67">
        <f t="shared" si="705"/>
        <v>1.325</v>
      </c>
      <c r="AS603" s="75">
        <f>AS602*AQ603</f>
        <v>1.7209669011229901E+29</v>
      </c>
      <c r="AT603" s="75">
        <f t="shared" si="706"/>
        <v>1.2131095686015957E+32</v>
      </c>
      <c r="AU603" s="75">
        <f t="shared" si="707"/>
        <v>1.0705119968622181E+33</v>
      </c>
      <c r="AV603" s="75">
        <f t="shared" si="708"/>
        <v>4.3848171391476638E+37</v>
      </c>
      <c r="AW603" s="75">
        <f t="shared" si="709"/>
        <v>408780.79999999999</v>
      </c>
      <c r="AX603" s="106">
        <f t="shared" si="710"/>
        <v>8.8245285056670024</v>
      </c>
      <c r="AY603" s="79">
        <f>AX603/(($C603/AR$3))</f>
        <v>0.79324967910507316</v>
      </c>
      <c r="AZ603" s="76">
        <f t="shared" si="711"/>
        <v>495</v>
      </c>
      <c r="BA603" s="76">
        <f t="shared" si="712"/>
        <v>10</v>
      </c>
      <c r="BB603" s="76">
        <v>1</v>
      </c>
      <c r="BC603" s="67">
        <f t="shared" si="713"/>
        <v>1.51</v>
      </c>
      <c r="BD603" s="75">
        <f>BD602*BB603</f>
        <v>7.1706954213457927E+26</v>
      </c>
      <c r="BE603" s="75">
        <f t="shared" si="714"/>
        <v>5.3597362926849128E+29</v>
      </c>
      <c r="BF603" s="75">
        <f t="shared" si="715"/>
        <v>6.3382530011413553E+30</v>
      </c>
      <c r="BG603" s="75">
        <f t="shared" si="716"/>
        <v>4.3848171391476638E+37</v>
      </c>
      <c r="BH603" s="75">
        <f t="shared" si="717"/>
        <v>408780.79999999999</v>
      </c>
      <c r="BI603" s="106">
        <f t="shared" si="718"/>
        <v>11.825680695880399</v>
      </c>
      <c r="BJ603" s="79">
        <f>BI603/(($C603/BC$3))</f>
        <v>1.2114503290895118</v>
      </c>
      <c r="BK603" s="76">
        <f t="shared" si="719"/>
        <v>445</v>
      </c>
      <c r="BL603" s="76">
        <f t="shared" si="720"/>
        <v>10</v>
      </c>
      <c r="BM603" s="76">
        <v>1</v>
      </c>
      <c r="BN603" s="67">
        <f t="shared" si="721"/>
        <v>1.76</v>
      </c>
      <c r="BO603" s="75">
        <f>BO602*BM603</f>
        <v>3.1869757428203522E+24</v>
      </c>
      <c r="BP603" s="75">
        <f t="shared" si="722"/>
        <v>2.4960394017769001E+27</v>
      </c>
      <c r="BQ603" s="75">
        <f t="shared" si="723"/>
        <v>6.1897001964270839E+27</v>
      </c>
      <c r="BR603" s="75">
        <f t="shared" si="724"/>
        <v>4.3848171391476638E+37</v>
      </c>
      <c r="BS603" s="75">
        <f t="shared" si="725"/>
        <v>408780.79999999999</v>
      </c>
      <c r="BT603" s="106">
        <f t="shared" si="726"/>
        <v>2.4798086889256283</v>
      </c>
      <c r="BU603" s="79">
        <f>BT603/(($C603/BN$3))</f>
        <v>0.29609655987171679</v>
      </c>
      <c r="BV603" s="76">
        <f t="shared" si="727"/>
        <v>390</v>
      </c>
      <c r="BW603" s="76">
        <f t="shared" si="728"/>
        <v>10</v>
      </c>
      <c r="BX603" s="76">
        <v>1</v>
      </c>
      <c r="BY603" s="67">
        <f t="shared" si="729"/>
        <v>2.0350000000000001</v>
      </c>
      <c r="BZ603" s="75">
        <f>BZ602*BX603</f>
        <v>8.8527103967232E+20</v>
      </c>
      <c r="CA603" s="75">
        <f t="shared" si="730"/>
        <v>7.0259536063593676E+23</v>
      </c>
      <c r="CB603" s="75">
        <f t="shared" si="731"/>
        <v>3.0223145490366513E+24</v>
      </c>
      <c r="CC603" s="75">
        <f t="shared" si="732"/>
        <v>4.3848171391476638E+37</v>
      </c>
      <c r="CD603" s="75">
        <f t="shared" si="733"/>
        <v>408780.79999999999</v>
      </c>
      <c r="CE603" s="106">
        <f t="shared" si="734"/>
        <v>4.3016431908987816</v>
      </c>
      <c r="CF603" s="79">
        <f>CE603/(($C603/BY$3))</f>
        <v>0.59388357486289145</v>
      </c>
      <c r="CG603" s="76">
        <f t="shared" si="735"/>
        <v>340</v>
      </c>
      <c r="CH603" s="76">
        <f t="shared" si="736"/>
        <v>10</v>
      </c>
      <c r="CI603" s="76">
        <v>15</v>
      </c>
      <c r="CJ603" s="67">
        <f t="shared" si="737"/>
        <v>2.2850000000000001</v>
      </c>
      <c r="CK603" s="75">
        <f>CK602*CI603</f>
        <v>3.688629331968E+18</v>
      </c>
      <c r="CL603" s="75">
        <f t="shared" si="738"/>
        <v>2.8656961280059391E+21</v>
      </c>
      <c r="CM603" s="75">
        <f t="shared" si="739"/>
        <v>2.9514790517935954E+21</v>
      </c>
      <c r="CN603" s="75">
        <f t="shared" si="740"/>
        <v>4.3848171391476638E+37</v>
      </c>
      <c r="CO603" s="75">
        <f t="shared" si="741"/>
        <v>408780.79999999999</v>
      </c>
      <c r="CP603" s="106">
        <f t="shared" si="742"/>
        <v>1.0299344103337806</v>
      </c>
      <c r="CQ603" s="79">
        <f>CP603/(($C603/CJ$3))</f>
        <v>0.15966079563179708</v>
      </c>
      <c r="CR603" s="76">
        <f t="shared" si="743"/>
        <v>277</v>
      </c>
      <c r="CS603" s="76">
        <f t="shared" si="744"/>
        <v>10</v>
      </c>
      <c r="CT603" s="76">
        <v>1</v>
      </c>
      <c r="CU603" s="67">
        <f t="shared" si="745"/>
        <v>2.6</v>
      </c>
      <c r="CV603" s="75">
        <f>CV602*CT603</f>
        <v>72861813964800</v>
      </c>
      <c r="CW603" s="75">
        <f t="shared" si="746"/>
        <v>5.247507841744896E+16</v>
      </c>
      <c r="CX603" s="75">
        <f t="shared" si="747"/>
        <v>4.7540282682154694E+17</v>
      </c>
      <c r="CY603" s="75">
        <f t="shared" si="748"/>
        <v>4.3848171391476638E+37</v>
      </c>
      <c r="CZ603" s="75">
        <f t="shared" si="749"/>
        <v>408780.79999999999</v>
      </c>
      <c r="DA603" s="106">
        <f t="shared" si="750"/>
        <v>9.0595924991217629</v>
      </c>
      <c r="DB603" s="79">
        <f>DA603/(($C603/CU$3))</f>
        <v>1.598028527660555</v>
      </c>
    </row>
    <row r="604" spans="1:106">
      <c r="A604" s="67">
        <v>8192</v>
      </c>
      <c r="B604" s="67">
        <f t="shared" si="679"/>
        <v>19.933333333333334</v>
      </c>
      <c r="C604" s="88">
        <f t="shared" si="751"/>
        <v>14.74</v>
      </c>
      <c r="D604" s="92"/>
      <c r="E604" s="70">
        <f t="shared" si="677"/>
        <v>1.0073664469403454E+36</v>
      </c>
      <c r="F604" s="67">
        <f t="shared" si="678"/>
        <v>119.60000000000005</v>
      </c>
      <c r="G604" s="71">
        <v>598</v>
      </c>
      <c r="H604" s="76">
        <f t="shared" si="680"/>
        <v>598</v>
      </c>
      <c r="I604" s="76">
        <f t="shared" si="681"/>
        <v>10</v>
      </c>
      <c r="J604" s="76">
        <v>1</v>
      </c>
      <c r="K604" s="67">
        <f t="shared" si="682"/>
        <v>1</v>
      </c>
      <c r="L604" s="75">
        <f>L603*J604</f>
        <v>6.195480844042764E+32</v>
      </c>
      <c r="M604" s="75">
        <f t="shared" si="683"/>
        <v>3.704897544737573E+35</v>
      </c>
      <c r="N604" s="75">
        <f t="shared" si="684"/>
        <v>1.0073664469403454E+37</v>
      </c>
      <c r="O604" s="75">
        <f t="shared" si="685"/>
        <v>5.0368322347017265E+37</v>
      </c>
      <c r="P604" s="75">
        <f t="shared" si="686"/>
        <v>409053.8666666667</v>
      </c>
      <c r="Q604" s="106">
        <f t="shared" si="752"/>
        <v>27.190129680406578</v>
      </c>
      <c r="R604" s="79">
        <f>Q604/(($C604/K$3))</f>
        <v>1.8446492320492929</v>
      </c>
      <c r="S604" s="76">
        <f t="shared" si="687"/>
        <v>588</v>
      </c>
      <c r="T604" s="76">
        <f t="shared" si="688"/>
        <v>10</v>
      </c>
      <c r="U604" s="76">
        <v>1</v>
      </c>
      <c r="V604" s="67">
        <f t="shared" si="689"/>
        <v>1.05</v>
      </c>
      <c r="W604" s="75">
        <f>W603*U604</f>
        <v>6.195480844042764E+32</v>
      </c>
      <c r="X604" s="75">
        <f t="shared" si="690"/>
        <v>3.8250898731120029E+35</v>
      </c>
      <c r="Y604" s="75">
        <f t="shared" si="691"/>
        <v>2.5184161173508619E+36</v>
      </c>
      <c r="Z604" s="75">
        <f t="shared" si="692"/>
        <v>5.0368322347017265E+37</v>
      </c>
      <c r="AA604" s="75">
        <f t="shared" si="693"/>
        <v>409053.8666666667</v>
      </c>
      <c r="AB604" s="106">
        <f t="shared" si="694"/>
        <v>6.5839397266290582</v>
      </c>
      <c r="AC604" s="79">
        <f>AB604/(($C604/V$3))</f>
        <v>0.46900520440709031</v>
      </c>
      <c r="AD604" s="76">
        <f t="shared" si="695"/>
        <v>563</v>
      </c>
      <c r="AE604" s="76">
        <f t="shared" si="696"/>
        <v>10</v>
      </c>
      <c r="AF604" s="76">
        <v>1</v>
      </c>
      <c r="AG604" s="67">
        <f t="shared" si="697"/>
        <v>1.175</v>
      </c>
      <c r="AH604" s="75">
        <f>AH603*AF604</f>
        <v>4.1303205626951762E+31</v>
      </c>
      <c r="AI604" s="75">
        <f t="shared" si="698"/>
        <v>2.7323103102369262E+34</v>
      </c>
      <c r="AJ604" s="75">
        <f t="shared" si="699"/>
        <v>7.8700503667214297E+34</v>
      </c>
      <c r="AK604" s="75">
        <f t="shared" si="700"/>
        <v>5.0368322347017265E+37</v>
      </c>
      <c r="AL604" s="75">
        <f t="shared" si="701"/>
        <v>409053.8666666667</v>
      </c>
      <c r="AM604" s="106">
        <f t="shared" si="702"/>
        <v>2.8803647730769626</v>
      </c>
      <c r="AN604" s="79">
        <f>AM604/(($C604/AG$3))</f>
        <v>0.22960845375613509</v>
      </c>
      <c r="AO604" s="76">
        <f t="shared" si="703"/>
        <v>533</v>
      </c>
      <c r="AP604" s="76">
        <f t="shared" si="704"/>
        <v>10</v>
      </c>
      <c r="AQ604" s="76">
        <v>1</v>
      </c>
      <c r="AR604" s="67">
        <f t="shared" si="705"/>
        <v>1.325</v>
      </c>
      <c r="AS604" s="75">
        <f>AS603*AQ604</f>
        <v>1.7209669011229901E+29</v>
      </c>
      <c r="AT604" s="75">
        <f t="shared" si="706"/>
        <v>1.2153898497455838E+32</v>
      </c>
      <c r="AU604" s="75">
        <f t="shared" si="707"/>
        <v>1.2296953698002209E+33</v>
      </c>
      <c r="AV604" s="75">
        <f t="shared" si="708"/>
        <v>5.0368322347017265E+37</v>
      </c>
      <c r="AW604" s="75">
        <f t="shared" si="709"/>
        <v>409053.8666666667</v>
      </c>
      <c r="AX604" s="106">
        <f t="shared" si="710"/>
        <v>10.117703139100854</v>
      </c>
      <c r="AY604" s="79">
        <f>AX604/(($C604/AR$3))</f>
        <v>0.90949502437643359</v>
      </c>
      <c r="AZ604" s="76">
        <f t="shared" si="711"/>
        <v>496</v>
      </c>
      <c r="BA604" s="76">
        <f t="shared" si="712"/>
        <v>10</v>
      </c>
      <c r="BB604" s="76">
        <v>1</v>
      </c>
      <c r="BC604" s="67">
        <f t="shared" si="713"/>
        <v>1.51</v>
      </c>
      <c r="BD604" s="75">
        <f>BD603*BB604</f>
        <v>7.1706954213457927E+26</v>
      </c>
      <c r="BE604" s="75">
        <f t="shared" si="714"/>
        <v>5.3705640427711449E+29</v>
      </c>
      <c r="BF604" s="75">
        <f t="shared" si="715"/>
        <v>7.2807407959660982E+30</v>
      </c>
      <c r="BG604" s="75">
        <f t="shared" si="716"/>
        <v>5.0368322347017265E+37</v>
      </c>
      <c r="BH604" s="75">
        <f t="shared" si="717"/>
        <v>409053.8666666667</v>
      </c>
      <c r="BI604" s="106">
        <f t="shared" si="718"/>
        <v>13.556752583122211</v>
      </c>
      <c r="BJ604" s="79">
        <f>BI604/(($C604/BC$3))</f>
        <v>1.3887853731692361</v>
      </c>
      <c r="BK604" s="76">
        <f t="shared" si="719"/>
        <v>446</v>
      </c>
      <c r="BL604" s="76">
        <f t="shared" si="720"/>
        <v>10</v>
      </c>
      <c r="BM604" s="76">
        <v>1</v>
      </c>
      <c r="BN604" s="67">
        <f t="shared" si="721"/>
        <v>1.76</v>
      </c>
      <c r="BO604" s="75">
        <f>BO603*BM604</f>
        <v>3.1869757428203522E+24</v>
      </c>
      <c r="BP604" s="75">
        <f t="shared" si="722"/>
        <v>2.5016484790842638E+27</v>
      </c>
      <c r="BQ604" s="75">
        <f t="shared" si="723"/>
        <v>7.1100984335606175E+27</v>
      </c>
      <c r="BR604" s="75">
        <f t="shared" si="724"/>
        <v>5.0368322347017265E+37</v>
      </c>
      <c r="BS604" s="75">
        <f t="shared" si="725"/>
        <v>409053.8666666667</v>
      </c>
      <c r="BT604" s="106">
        <f t="shared" si="726"/>
        <v>2.8421652734213447</v>
      </c>
      <c r="BU604" s="79">
        <f>BT604/(($C604/BN$3))</f>
        <v>0.3393630177219516</v>
      </c>
      <c r="BV604" s="76">
        <f t="shared" si="727"/>
        <v>391</v>
      </c>
      <c r="BW604" s="76">
        <f t="shared" si="728"/>
        <v>10</v>
      </c>
      <c r="BX604" s="76">
        <v>1</v>
      </c>
      <c r="BY604" s="67">
        <f t="shared" si="729"/>
        <v>2.0350000000000001</v>
      </c>
      <c r="BZ604" s="75">
        <f>BZ603*BX604</f>
        <v>8.8527103967232E+20</v>
      </c>
      <c r="CA604" s="75">
        <f t="shared" si="730"/>
        <v>7.0439688720166988E+23</v>
      </c>
      <c r="CB604" s="75">
        <f t="shared" si="731"/>
        <v>3.4717277507620079E+24</v>
      </c>
      <c r="CC604" s="75">
        <f t="shared" si="732"/>
        <v>5.0368322347017265E+37</v>
      </c>
      <c r="CD604" s="75">
        <f t="shared" si="733"/>
        <v>409053.8666666667</v>
      </c>
      <c r="CE604" s="106">
        <f t="shared" si="734"/>
        <v>4.9286528856679164</v>
      </c>
      <c r="CF604" s="79">
        <f>CE604/(($C604/BY$3))</f>
        <v>0.6804483461556452</v>
      </c>
      <c r="CG604" s="76">
        <f t="shared" si="735"/>
        <v>341</v>
      </c>
      <c r="CH604" s="76">
        <f t="shared" si="736"/>
        <v>10</v>
      </c>
      <c r="CI604" s="76">
        <v>1</v>
      </c>
      <c r="CJ604" s="67">
        <f t="shared" si="737"/>
        <v>2.2850000000000001</v>
      </c>
      <c r="CK604" s="75">
        <f>CK603*CI604</f>
        <v>3.688629331968E+18</v>
      </c>
      <c r="CL604" s="75">
        <f t="shared" si="738"/>
        <v>2.8741246460294862E+21</v>
      </c>
      <c r="CM604" s="75">
        <f t="shared" si="739"/>
        <v>3.3903591316035113E+21</v>
      </c>
      <c r="CN604" s="75">
        <f t="shared" si="740"/>
        <v>5.0368322347017265E+37</v>
      </c>
      <c r="CO604" s="75">
        <f t="shared" si="741"/>
        <v>409053.8666666667</v>
      </c>
      <c r="CP604" s="106">
        <f t="shared" si="742"/>
        <v>1.1796145084685825</v>
      </c>
      <c r="CQ604" s="79">
        <f>CP604/(($C604/CJ$3))</f>
        <v>0.1828642572490306</v>
      </c>
      <c r="CR604" s="76">
        <f t="shared" si="743"/>
        <v>278</v>
      </c>
      <c r="CS604" s="76">
        <f t="shared" si="744"/>
        <v>10</v>
      </c>
      <c r="CT604" s="76">
        <v>1</v>
      </c>
      <c r="CU604" s="67">
        <f t="shared" si="745"/>
        <v>2.6</v>
      </c>
      <c r="CV604" s="75">
        <f>CV603*CT604</f>
        <v>72861813964800</v>
      </c>
      <c r="CW604" s="75">
        <f t="shared" si="746"/>
        <v>5.266451913375744E+16</v>
      </c>
      <c r="CX604" s="75">
        <f t="shared" si="747"/>
        <v>5.4609444513085133E+17</v>
      </c>
      <c r="CY604" s="75">
        <f t="shared" si="748"/>
        <v>5.0368322347017265E+37</v>
      </c>
      <c r="CZ604" s="75">
        <f t="shared" si="749"/>
        <v>409053.8666666667</v>
      </c>
      <c r="DA604" s="106">
        <f t="shared" si="750"/>
        <v>10.369304687732544</v>
      </c>
      <c r="DB604" s="79">
        <f>DA604/(($C604/CU$3))</f>
        <v>1.8290496735484814</v>
      </c>
    </row>
    <row r="605" spans="1:106">
      <c r="A605" s="67">
        <v>8192</v>
      </c>
      <c r="B605" s="67">
        <f t="shared" si="679"/>
        <v>19.966666666666665</v>
      </c>
      <c r="C605" s="88">
        <f t="shared" si="751"/>
        <v>14.74</v>
      </c>
      <c r="D605" s="92"/>
      <c r="E605" s="70">
        <f t="shared" si="677"/>
        <v>1.1571601804795828E+36</v>
      </c>
      <c r="F605" s="67">
        <f t="shared" si="678"/>
        <v>119.80000000000007</v>
      </c>
      <c r="G605" s="71">
        <v>599</v>
      </c>
      <c r="H605" s="76">
        <f t="shared" si="680"/>
        <v>599</v>
      </c>
      <c r="I605" s="76">
        <f t="shared" si="681"/>
        <v>10</v>
      </c>
      <c r="J605" s="76">
        <v>1</v>
      </c>
      <c r="K605" s="67">
        <f t="shared" si="682"/>
        <v>1</v>
      </c>
      <c r="L605" s="75">
        <f>L604*J605</f>
        <v>6.195480844042764E+32</v>
      </c>
      <c r="M605" s="75">
        <f t="shared" si="683"/>
        <v>3.7110930255816155E+35</v>
      </c>
      <c r="N605" s="75">
        <f t="shared" si="684"/>
        <v>1.1571601804795829E+37</v>
      </c>
      <c r="O605" s="75">
        <f t="shared" si="685"/>
        <v>5.7858009023979145E+37</v>
      </c>
      <c r="P605" s="75">
        <f t="shared" si="686"/>
        <v>409326.93333333335</v>
      </c>
      <c r="Q605" s="106">
        <f t="shared" si="752"/>
        <v>31.181114903424678</v>
      </c>
      <c r="R605" s="79">
        <f>Q605/(($C605/K$3))</f>
        <v>2.1154080667180919</v>
      </c>
      <c r="S605" s="76">
        <f t="shared" si="687"/>
        <v>589</v>
      </c>
      <c r="T605" s="76">
        <f t="shared" si="688"/>
        <v>10</v>
      </c>
      <c r="U605" s="76">
        <v>1</v>
      </c>
      <c r="V605" s="67">
        <f t="shared" si="689"/>
        <v>1.05</v>
      </c>
      <c r="W605" s="75">
        <f>W604*U605</f>
        <v>6.195480844042764E+32</v>
      </c>
      <c r="X605" s="75">
        <f t="shared" si="690"/>
        <v>3.8315951279982483E+35</v>
      </c>
      <c r="Y605" s="75">
        <f t="shared" si="691"/>
        <v>2.8929004511989549E+36</v>
      </c>
      <c r="Z605" s="75">
        <f t="shared" si="692"/>
        <v>5.7858009023979145E+37</v>
      </c>
      <c r="AA605" s="75">
        <f t="shared" si="693"/>
        <v>409326.93333333335</v>
      </c>
      <c r="AB605" s="106">
        <f t="shared" si="694"/>
        <v>7.550120392574728</v>
      </c>
      <c r="AC605" s="79">
        <f>AB605/(($C605/V$3))</f>
        <v>0.5378308285076977</v>
      </c>
      <c r="AD605" s="76">
        <f t="shared" si="695"/>
        <v>564</v>
      </c>
      <c r="AE605" s="76">
        <f t="shared" si="696"/>
        <v>10</v>
      </c>
      <c r="AF605" s="76">
        <v>1</v>
      </c>
      <c r="AG605" s="67">
        <f t="shared" si="697"/>
        <v>1.175</v>
      </c>
      <c r="AH605" s="75">
        <f>AH604*AF605</f>
        <v>4.1303205626951762E+31</v>
      </c>
      <c r="AI605" s="75">
        <f t="shared" si="698"/>
        <v>2.7371634368980936E+34</v>
      </c>
      <c r="AJ605" s="75">
        <f t="shared" si="699"/>
        <v>9.0403139099967192E+34</v>
      </c>
      <c r="AK605" s="75">
        <f t="shared" si="700"/>
        <v>5.7858009023979145E+37</v>
      </c>
      <c r="AL605" s="75">
        <f t="shared" si="701"/>
        <v>409326.93333333335</v>
      </c>
      <c r="AM605" s="106">
        <f t="shared" si="702"/>
        <v>3.3028038399642323</v>
      </c>
      <c r="AN605" s="79">
        <f>AM605/(($C605/AG$3))</f>
        <v>0.26328320976648395</v>
      </c>
      <c r="AO605" s="76">
        <f t="shared" si="703"/>
        <v>534</v>
      </c>
      <c r="AP605" s="76">
        <f t="shared" si="704"/>
        <v>10</v>
      </c>
      <c r="AQ605" s="76">
        <v>1</v>
      </c>
      <c r="AR605" s="67">
        <f t="shared" si="705"/>
        <v>1.325</v>
      </c>
      <c r="AS605" s="75">
        <f>AS604*AQ605</f>
        <v>1.7209669011229901E+29</v>
      </c>
      <c r="AT605" s="75">
        <f t="shared" si="706"/>
        <v>1.2176701308895716E+32</v>
      </c>
      <c r="AU605" s="75">
        <f t="shared" si="707"/>
        <v>1.4125490484369845E+33</v>
      </c>
      <c r="AV605" s="75">
        <f t="shared" si="708"/>
        <v>5.7858009023979145E+37</v>
      </c>
      <c r="AW605" s="75">
        <f t="shared" si="709"/>
        <v>409326.93333333335</v>
      </c>
      <c r="AX605" s="106">
        <f t="shared" si="710"/>
        <v>11.600424553446537</v>
      </c>
      <c r="AY605" s="79">
        <f>AX605/(($C605/AR$3))</f>
        <v>1.0427790049739933</v>
      </c>
      <c r="AZ605" s="76">
        <f t="shared" si="711"/>
        <v>497</v>
      </c>
      <c r="BA605" s="76">
        <f t="shared" si="712"/>
        <v>10</v>
      </c>
      <c r="BB605" s="76">
        <v>1</v>
      </c>
      <c r="BC605" s="67">
        <f t="shared" si="713"/>
        <v>1.51</v>
      </c>
      <c r="BD605" s="75">
        <f>BD604*BB605</f>
        <v>7.1706954213457927E+26</v>
      </c>
      <c r="BE605" s="75">
        <f t="shared" si="714"/>
        <v>5.381391792857377E+29</v>
      </c>
      <c r="BF605" s="75">
        <f t="shared" si="715"/>
        <v>8.3633749754860596E+30</v>
      </c>
      <c r="BG605" s="75">
        <f t="shared" si="716"/>
        <v>5.7858009023979145E+37</v>
      </c>
      <c r="BH605" s="75">
        <f t="shared" si="717"/>
        <v>409326.93333333335</v>
      </c>
      <c r="BI605" s="106">
        <f t="shared" si="718"/>
        <v>15.541286153122348</v>
      </c>
      <c r="BJ605" s="79">
        <f>BI605/(($C605/BC$3))</f>
        <v>1.5920856235559528</v>
      </c>
      <c r="BK605" s="76">
        <f t="shared" si="719"/>
        <v>447</v>
      </c>
      <c r="BL605" s="76">
        <f t="shared" si="720"/>
        <v>10</v>
      </c>
      <c r="BM605" s="76">
        <v>1</v>
      </c>
      <c r="BN605" s="67">
        <f t="shared" si="721"/>
        <v>1.76</v>
      </c>
      <c r="BO605" s="75">
        <f>BO604*BM605</f>
        <v>3.1869757428203522E+24</v>
      </c>
      <c r="BP605" s="75">
        <f t="shared" si="722"/>
        <v>2.5072575563916274E+27</v>
      </c>
      <c r="BQ605" s="75">
        <f t="shared" si="723"/>
        <v>8.1673583744980787E+27</v>
      </c>
      <c r="BR605" s="75">
        <f t="shared" si="724"/>
        <v>5.7858009023979145E+37</v>
      </c>
      <c r="BS605" s="75">
        <f t="shared" si="725"/>
        <v>409326.93333333335</v>
      </c>
      <c r="BT605" s="106">
        <f t="shared" si="726"/>
        <v>3.2574867921635882</v>
      </c>
      <c r="BU605" s="79">
        <f>BT605/(($C605/BN$3))</f>
        <v>0.38895364682550304</v>
      </c>
      <c r="BV605" s="76">
        <f t="shared" si="727"/>
        <v>392</v>
      </c>
      <c r="BW605" s="76">
        <f t="shared" si="728"/>
        <v>10</v>
      </c>
      <c r="BX605" s="76">
        <v>1</v>
      </c>
      <c r="BY605" s="67">
        <f t="shared" si="729"/>
        <v>2.0350000000000001</v>
      </c>
      <c r="BZ605" s="75">
        <f>BZ604*BX605</f>
        <v>8.8527103967232E+20</v>
      </c>
      <c r="CA605" s="75">
        <f t="shared" si="730"/>
        <v>7.0619841376740313E+23</v>
      </c>
      <c r="CB605" s="75">
        <f t="shared" si="731"/>
        <v>3.9879679562978749E+24</v>
      </c>
      <c r="CC605" s="75">
        <f t="shared" si="732"/>
        <v>5.7858009023979145E+37</v>
      </c>
      <c r="CD605" s="75">
        <f t="shared" si="733"/>
        <v>409326.93333333335</v>
      </c>
      <c r="CE605" s="106">
        <f t="shared" si="734"/>
        <v>5.6470927696127209</v>
      </c>
      <c r="CF605" s="79">
        <f>CE605/(($C605/BY$3))</f>
        <v>0.77963594207339804</v>
      </c>
      <c r="CG605" s="76">
        <f t="shared" si="735"/>
        <v>342</v>
      </c>
      <c r="CH605" s="76">
        <f t="shared" si="736"/>
        <v>10</v>
      </c>
      <c r="CI605" s="76">
        <v>1</v>
      </c>
      <c r="CJ605" s="67">
        <f t="shared" si="737"/>
        <v>2.2850000000000001</v>
      </c>
      <c r="CK605" s="75">
        <f>CK604*CI605</f>
        <v>3.688629331968E+18</v>
      </c>
      <c r="CL605" s="75">
        <f t="shared" si="738"/>
        <v>2.8825531640530333E+21</v>
      </c>
      <c r="CM605" s="75">
        <f t="shared" si="739"/>
        <v>3.8944999573221304E+21</v>
      </c>
      <c r="CN605" s="75">
        <f t="shared" si="740"/>
        <v>5.7858009023979145E+37</v>
      </c>
      <c r="CO605" s="75">
        <f t="shared" si="741"/>
        <v>409326.93333333335</v>
      </c>
      <c r="CP605" s="106">
        <f t="shared" si="742"/>
        <v>1.3510591949833259</v>
      </c>
      <c r="CQ605" s="79">
        <f>CP605/(($C605/CJ$3))</f>
        <v>0.20944167303506783</v>
      </c>
      <c r="CR605" s="76">
        <f t="shared" si="743"/>
        <v>279</v>
      </c>
      <c r="CS605" s="76">
        <f t="shared" si="744"/>
        <v>10</v>
      </c>
      <c r="CT605" s="76">
        <v>1</v>
      </c>
      <c r="CU605" s="67">
        <f t="shared" si="745"/>
        <v>2.6</v>
      </c>
      <c r="CV605" s="75">
        <f>CV604*CT605</f>
        <v>72861813964800</v>
      </c>
      <c r="CW605" s="75">
        <f t="shared" si="746"/>
        <v>5.285395985006592E+16</v>
      </c>
      <c r="CX605" s="75">
        <f t="shared" si="747"/>
        <v>6.2729779079482765E+17</v>
      </c>
      <c r="CY605" s="75">
        <f t="shared" si="748"/>
        <v>5.7858009023979145E+37</v>
      </c>
      <c r="CZ605" s="75">
        <f t="shared" si="749"/>
        <v>409326.93333333335</v>
      </c>
      <c r="DA605" s="106">
        <f t="shared" si="750"/>
        <v>11.868510752540054</v>
      </c>
      <c r="DB605" s="79">
        <f>DA605/(($C605/CU$3))</f>
        <v>2.0934957908143921</v>
      </c>
    </row>
    <row r="606" spans="1:106">
      <c r="A606" s="67">
        <v>8192</v>
      </c>
      <c r="B606" s="67">
        <f t="shared" si="679"/>
        <v>20</v>
      </c>
      <c r="C606" s="88">
        <f t="shared" si="751"/>
        <v>14.74</v>
      </c>
      <c r="D606" s="92"/>
      <c r="E606" s="70">
        <f t="shared" si="677"/>
        <v>1.329227995784969E+36</v>
      </c>
      <c r="F606" s="67">
        <f t="shared" si="678"/>
        <v>120.00000000000006</v>
      </c>
      <c r="G606" s="71">
        <v>600</v>
      </c>
      <c r="H606" s="76">
        <f t="shared" si="680"/>
        <v>600</v>
      </c>
      <c r="I606" s="76">
        <f t="shared" si="681"/>
        <v>10</v>
      </c>
      <c r="J606" s="76">
        <v>16</v>
      </c>
      <c r="K606" s="67">
        <f t="shared" si="682"/>
        <v>1</v>
      </c>
      <c r="L606" s="75">
        <f>L605*J606</f>
        <v>9.9127693504684224E+33</v>
      </c>
      <c r="M606" s="75">
        <f t="shared" si="683"/>
        <v>5.947661610281054E+36</v>
      </c>
      <c r="N606" s="75">
        <f t="shared" si="684"/>
        <v>1.329227995784969E+37</v>
      </c>
      <c r="O606" s="75">
        <f t="shared" si="685"/>
        <v>6.6461399789248448E+37</v>
      </c>
      <c r="P606" s="75">
        <f t="shared" si="686"/>
        <v>409600</v>
      </c>
      <c r="Q606" s="106">
        <f t="shared" si="752"/>
        <v>2.2348749523464515</v>
      </c>
      <c r="R606" s="79">
        <f>Q606/(($C606/K$3))</f>
        <v>0.15161973896515954</v>
      </c>
      <c r="S606" s="76">
        <f t="shared" si="687"/>
        <v>590</v>
      </c>
      <c r="T606" s="76">
        <f t="shared" si="688"/>
        <v>10</v>
      </c>
      <c r="U606" s="76">
        <v>1</v>
      </c>
      <c r="V606" s="67">
        <f t="shared" si="689"/>
        <v>1.05</v>
      </c>
      <c r="W606" s="75">
        <f>W605*U606</f>
        <v>6.195480844042764E+32</v>
      </c>
      <c r="X606" s="75">
        <f t="shared" si="690"/>
        <v>3.8381003828844922E+35</v>
      </c>
      <c r="Y606" s="75">
        <f t="shared" si="691"/>
        <v>3.3230699894624195E+36</v>
      </c>
      <c r="Z606" s="75">
        <f t="shared" si="692"/>
        <v>6.6461399789248448E+37</v>
      </c>
      <c r="AA606" s="75">
        <f t="shared" si="693"/>
        <v>409600</v>
      </c>
      <c r="AB606" s="106">
        <f t="shared" si="694"/>
        <v>8.6581111955310401</v>
      </c>
      <c r="AC606" s="79">
        <f>AB606/(($C606/V$3))</f>
        <v>0.61675826019725866</v>
      </c>
      <c r="AD606" s="76">
        <f t="shared" si="695"/>
        <v>565</v>
      </c>
      <c r="AE606" s="76">
        <f t="shared" si="696"/>
        <v>10</v>
      </c>
      <c r="AF606" s="76">
        <v>1</v>
      </c>
      <c r="AG606" s="67">
        <f t="shared" si="697"/>
        <v>1.175</v>
      </c>
      <c r="AH606" s="75">
        <f>AH605*AF606</f>
        <v>4.1303205626951762E+31</v>
      </c>
      <c r="AI606" s="75">
        <f t="shared" si="698"/>
        <v>2.7420165635592601E+34</v>
      </c>
      <c r="AJ606" s="75">
        <f t="shared" si="699"/>
        <v>1.0384593717070044E+35</v>
      </c>
      <c r="AK606" s="75">
        <f t="shared" si="700"/>
        <v>6.6461399789248448E+37</v>
      </c>
      <c r="AL606" s="75">
        <f t="shared" si="701"/>
        <v>409600</v>
      </c>
      <c r="AM606" s="106">
        <f t="shared" si="702"/>
        <v>3.7872104257424244</v>
      </c>
      <c r="AN606" s="79">
        <f>AM606/(($C606/AG$3))</f>
        <v>0.30189771032885676</v>
      </c>
      <c r="AO606" s="76">
        <f t="shared" si="703"/>
        <v>535</v>
      </c>
      <c r="AP606" s="76">
        <f t="shared" si="704"/>
        <v>10</v>
      </c>
      <c r="AQ606" s="76">
        <v>1</v>
      </c>
      <c r="AR606" s="67">
        <f t="shared" si="705"/>
        <v>1.325</v>
      </c>
      <c r="AS606" s="75">
        <f>AS605*AQ606</f>
        <v>1.7209669011229901E+29</v>
      </c>
      <c r="AT606" s="75">
        <f t="shared" si="706"/>
        <v>1.2199504120335595E+32</v>
      </c>
      <c r="AU606" s="75">
        <f t="shared" si="707"/>
        <v>1.6225927682921916E+33</v>
      </c>
      <c r="AV606" s="75">
        <f t="shared" si="708"/>
        <v>6.6461399789248448E+37</v>
      </c>
      <c r="AW606" s="75">
        <f t="shared" si="709"/>
        <v>409600</v>
      </c>
      <c r="AX606" s="106">
        <f t="shared" si="710"/>
        <v>13.300481333396654</v>
      </c>
      <c r="AY606" s="79">
        <f>AX606/(($C606/AR$3))</f>
        <v>1.1955995771201198</v>
      </c>
      <c r="AZ606" s="76">
        <f t="shared" si="711"/>
        <v>498</v>
      </c>
      <c r="BA606" s="76">
        <f t="shared" si="712"/>
        <v>10</v>
      </c>
      <c r="BB606" s="76">
        <v>1</v>
      </c>
      <c r="BC606" s="67">
        <f t="shared" si="713"/>
        <v>1.51</v>
      </c>
      <c r="BD606" s="75">
        <f>BD605*BB606</f>
        <v>7.1706954213457927E+26</v>
      </c>
      <c r="BE606" s="75">
        <f t="shared" si="714"/>
        <v>5.392219542943609E+29</v>
      </c>
      <c r="BF606" s="75">
        <f t="shared" si="715"/>
        <v>9.6069950765642059E+30</v>
      </c>
      <c r="BG606" s="75">
        <f t="shared" si="716"/>
        <v>6.6461399789248448E+37</v>
      </c>
      <c r="BH606" s="75">
        <f t="shared" si="717"/>
        <v>409600</v>
      </c>
      <c r="BI606" s="106">
        <f t="shared" si="718"/>
        <v>17.816401947387611</v>
      </c>
      <c r="BJ606" s="79">
        <f>BI606/(($C606/BC$3))</f>
        <v>1.825153795153005</v>
      </c>
      <c r="BK606" s="76">
        <f t="shared" si="719"/>
        <v>448</v>
      </c>
      <c r="BL606" s="76">
        <f t="shared" si="720"/>
        <v>10</v>
      </c>
      <c r="BM606" s="76">
        <v>1</v>
      </c>
      <c r="BN606" s="67">
        <f t="shared" si="721"/>
        <v>1.76</v>
      </c>
      <c r="BO606" s="75">
        <f>BO605*BM606</f>
        <v>3.1869757428203522E+24</v>
      </c>
      <c r="BP606" s="75">
        <f t="shared" si="722"/>
        <v>2.5128666336989911E+27</v>
      </c>
      <c r="BQ606" s="75">
        <f t="shared" si="723"/>
        <v>9.3818311294572004E+27</v>
      </c>
      <c r="BR606" s="75">
        <f t="shared" si="724"/>
        <v>6.6461399789248448E+37</v>
      </c>
      <c r="BS606" s="75">
        <f t="shared" si="725"/>
        <v>409600</v>
      </c>
      <c r="BT606" s="106">
        <f t="shared" si="726"/>
        <v>3.733517331815956</v>
      </c>
      <c r="BU606" s="79">
        <f>BT606/(($C606/BN$3))</f>
        <v>0.44579311424668133</v>
      </c>
      <c r="BV606" s="76">
        <f t="shared" si="727"/>
        <v>393</v>
      </c>
      <c r="BW606" s="76">
        <f t="shared" si="728"/>
        <v>10</v>
      </c>
      <c r="BX606" s="76">
        <v>1</v>
      </c>
      <c r="BY606" s="67">
        <f t="shared" si="729"/>
        <v>2.0350000000000001</v>
      </c>
      <c r="BZ606" s="75">
        <f>BZ605*BX606</f>
        <v>8.8527103967232E+20</v>
      </c>
      <c r="CA606" s="75">
        <f t="shared" si="730"/>
        <v>7.0799994033313625E+23</v>
      </c>
      <c r="CB606" s="75">
        <f t="shared" si="731"/>
        <v>4.580972231180257E+24</v>
      </c>
      <c r="CC606" s="75">
        <f t="shared" si="732"/>
        <v>6.6461399789248448E+37</v>
      </c>
      <c r="CD606" s="75">
        <f t="shared" si="733"/>
        <v>409600</v>
      </c>
      <c r="CE606" s="106">
        <f t="shared" si="734"/>
        <v>6.4703003068400902</v>
      </c>
      <c r="CF606" s="79">
        <f>CE606/(($C606/BY$3))</f>
        <v>0.89328772892941544</v>
      </c>
      <c r="CG606" s="76">
        <f t="shared" si="735"/>
        <v>343</v>
      </c>
      <c r="CH606" s="76">
        <f t="shared" si="736"/>
        <v>10</v>
      </c>
      <c r="CI606" s="76">
        <v>1</v>
      </c>
      <c r="CJ606" s="67">
        <f t="shared" si="737"/>
        <v>2.2850000000000001</v>
      </c>
      <c r="CK606" s="75">
        <f>CK605*CI606</f>
        <v>3.688629331968E+18</v>
      </c>
      <c r="CL606" s="75">
        <f t="shared" si="738"/>
        <v>2.8909816820765803E+21</v>
      </c>
      <c r="CM606" s="75">
        <f t="shared" si="739"/>
        <v>4.4736056945119545E+21</v>
      </c>
      <c r="CN606" s="75">
        <f t="shared" si="740"/>
        <v>6.6461399789248448E+37</v>
      </c>
      <c r="CO606" s="75">
        <f t="shared" si="741"/>
        <v>409600</v>
      </c>
      <c r="CP606" s="106">
        <f t="shared" si="742"/>
        <v>1.5474348115891838</v>
      </c>
      <c r="CQ606" s="79">
        <f>CP606/(($C606/CJ$3))</f>
        <v>0.23988389039900171</v>
      </c>
      <c r="CR606" s="76">
        <f t="shared" si="743"/>
        <v>280</v>
      </c>
      <c r="CS606" s="76">
        <f t="shared" si="744"/>
        <v>10</v>
      </c>
      <c r="CT606" s="76">
        <v>15</v>
      </c>
      <c r="CU606" s="67">
        <f t="shared" si="745"/>
        <v>2.6</v>
      </c>
      <c r="CV606" s="75">
        <f>CV605*CT606</f>
        <v>1092927209472000</v>
      </c>
      <c r="CW606" s="75">
        <f t="shared" si="746"/>
        <v>7.95651008495616E+17</v>
      </c>
      <c r="CX606" s="75">
        <f t="shared" si="747"/>
        <v>7.205759403792928E+17</v>
      </c>
      <c r="CY606" s="75">
        <f t="shared" si="748"/>
        <v>6.6461399789248448E+37</v>
      </c>
      <c r="CZ606" s="75">
        <f t="shared" si="749"/>
        <v>409600</v>
      </c>
      <c r="DA606" s="106">
        <f t="shared" si="750"/>
        <v>0.90564321880484755</v>
      </c>
      <c r="DB606" s="79">
        <f>DA606/(($C606/CU$3))</f>
        <v>0.15974710779461354</v>
      </c>
    </row>
    <row r="607" spans="1:106">
      <c r="A607" s="67">
        <v>8192</v>
      </c>
      <c r="B607" s="67">
        <f t="shared" si="679"/>
        <v>20.033333333333335</v>
      </c>
      <c r="C607" s="88">
        <f t="shared" si="751"/>
        <v>14.74</v>
      </c>
      <c r="D607" s="92"/>
      <c r="E607" s="70">
        <f t="shared" si="677"/>
        <v>1.5268820121742002E+36</v>
      </c>
      <c r="F607" s="67">
        <f t="shared" si="678"/>
        <v>120.20000000000005</v>
      </c>
      <c r="G607" s="71">
        <v>601</v>
      </c>
      <c r="H607" s="76">
        <f t="shared" si="680"/>
        <v>601</v>
      </c>
      <c r="I607" s="76">
        <f t="shared" si="681"/>
        <v>10</v>
      </c>
      <c r="J607" s="76">
        <v>1</v>
      </c>
      <c r="K607" s="67">
        <f t="shared" si="682"/>
        <v>1</v>
      </c>
      <c r="L607" s="75">
        <f>L606*J607</f>
        <v>9.9127693504684224E+33</v>
      </c>
      <c r="M607" s="75">
        <f t="shared" si="683"/>
        <v>5.957574379631522E+36</v>
      </c>
      <c r="N607" s="75">
        <f t="shared" si="684"/>
        <v>1.5268820121742001E+37</v>
      </c>
      <c r="O607" s="75">
        <f t="shared" si="685"/>
        <v>7.634410060871001E+37</v>
      </c>
      <c r="P607" s="75">
        <f t="shared" si="686"/>
        <v>409873.06666666665</v>
      </c>
      <c r="Q607" s="106">
        <f t="shared" si="752"/>
        <v>2.5629256386533581</v>
      </c>
      <c r="R607" s="79">
        <f>Q607/(($C607/K$3))</f>
        <v>0.17387555214744627</v>
      </c>
      <c r="S607" s="76">
        <f t="shared" si="687"/>
        <v>591</v>
      </c>
      <c r="T607" s="76">
        <f t="shared" si="688"/>
        <v>10</v>
      </c>
      <c r="U607" s="76">
        <v>1</v>
      </c>
      <c r="V607" s="67">
        <f t="shared" si="689"/>
        <v>1.05</v>
      </c>
      <c r="W607" s="75">
        <f>W606*U607</f>
        <v>6.195480844042764E+32</v>
      </c>
      <c r="X607" s="75">
        <f t="shared" si="690"/>
        <v>3.8446056377707368E+35</v>
      </c>
      <c r="Y607" s="75">
        <f t="shared" si="691"/>
        <v>3.8172050304354967E+36</v>
      </c>
      <c r="Z607" s="75">
        <f t="shared" si="692"/>
        <v>7.634410060871001E+37</v>
      </c>
      <c r="AA607" s="75">
        <f t="shared" si="693"/>
        <v>409873.06666666665</v>
      </c>
      <c r="AB607" s="106">
        <f t="shared" si="694"/>
        <v>9.9287297322096002</v>
      </c>
      <c r="AC607" s="79">
        <f>AB607/(($C607/V$3))</f>
        <v>0.70727043546947632</v>
      </c>
      <c r="AD607" s="76">
        <f t="shared" si="695"/>
        <v>566</v>
      </c>
      <c r="AE607" s="76">
        <f t="shared" si="696"/>
        <v>10</v>
      </c>
      <c r="AF607" s="76">
        <v>1</v>
      </c>
      <c r="AG607" s="67">
        <f t="shared" si="697"/>
        <v>1.175</v>
      </c>
      <c r="AH607" s="75">
        <f>AH606*AF607</f>
        <v>4.1303205626951762E+31</v>
      </c>
      <c r="AI607" s="75">
        <f t="shared" si="698"/>
        <v>2.746869690220427E+34</v>
      </c>
      <c r="AJ607" s="75">
        <f t="shared" si="699"/>
        <v>1.1928765720110907E+35</v>
      </c>
      <c r="AK607" s="75">
        <f t="shared" si="700"/>
        <v>7.634410060871001E+37</v>
      </c>
      <c r="AL607" s="75">
        <f t="shared" si="701"/>
        <v>409873.06666666665</v>
      </c>
      <c r="AM607" s="106">
        <f t="shared" si="702"/>
        <v>4.3426762334523641</v>
      </c>
      <c r="AN607" s="79">
        <f>AM607/(($C607/AG$3))</f>
        <v>0.34617670110627735</v>
      </c>
      <c r="AO607" s="76">
        <f t="shared" si="703"/>
        <v>536</v>
      </c>
      <c r="AP607" s="76">
        <f t="shared" si="704"/>
        <v>10</v>
      </c>
      <c r="AQ607" s="76">
        <v>1</v>
      </c>
      <c r="AR607" s="67">
        <f t="shared" si="705"/>
        <v>1.325</v>
      </c>
      <c r="AS607" s="75">
        <f>AS606*AQ607</f>
        <v>1.7209669011229901E+29</v>
      </c>
      <c r="AT607" s="75">
        <f t="shared" si="706"/>
        <v>1.2222306931775476E+32</v>
      </c>
      <c r="AU607" s="75">
        <f t="shared" si="707"/>
        <v>1.8638696437673255E+33</v>
      </c>
      <c r="AV607" s="75">
        <f t="shared" si="708"/>
        <v>7.634410060871001E+37</v>
      </c>
      <c r="AW607" s="75">
        <f t="shared" si="709"/>
        <v>409873.06666666665</v>
      </c>
      <c r="AX607" s="106">
        <f t="shared" si="710"/>
        <v>15.249736847318479</v>
      </c>
      <c r="AY607" s="79">
        <f>AX607/(($C607/AR$3))</f>
        <v>1.3708209852575972</v>
      </c>
      <c r="AZ607" s="76">
        <f t="shared" si="711"/>
        <v>499</v>
      </c>
      <c r="BA607" s="76">
        <f t="shared" si="712"/>
        <v>10</v>
      </c>
      <c r="BB607" s="76">
        <v>1</v>
      </c>
      <c r="BC607" s="67">
        <f t="shared" si="713"/>
        <v>1.51</v>
      </c>
      <c r="BD607" s="75">
        <f>BD606*BB607</f>
        <v>7.1706954213457927E+26</v>
      </c>
      <c r="BE607" s="75">
        <f t="shared" si="714"/>
        <v>5.4030472930298411E+29</v>
      </c>
      <c r="BF607" s="75">
        <f t="shared" si="715"/>
        <v>1.1035539440913919E+31</v>
      </c>
      <c r="BG607" s="75">
        <f t="shared" si="716"/>
        <v>7.634410060871001E+37</v>
      </c>
      <c r="BH607" s="75">
        <f t="shared" si="717"/>
        <v>409873.06666666665</v>
      </c>
      <c r="BI607" s="106">
        <f t="shared" si="718"/>
        <v>20.424658238972349</v>
      </c>
      <c r="BJ607" s="79">
        <f>BI607/(($C607/BC$3))</f>
        <v>2.092349656773965</v>
      </c>
      <c r="BK607" s="76">
        <f t="shared" si="719"/>
        <v>449</v>
      </c>
      <c r="BL607" s="76">
        <f t="shared" si="720"/>
        <v>10</v>
      </c>
      <c r="BM607" s="76">
        <v>1</v>
      </c>
      <c r="BN607" s="67">
        <f t="shared" si="721"/>
        <v>1.76</v>
      </c>
      <c r="BO607" s="75">
        <f>BO606*BM607</f>
        <v>3.1869757428203522E+24</v>
      </c>
      <c r="BP607" s="75">
        <f t="shared" si="722"/>
        <v>2.5184757110063553E+27</v>
      </c>
      <c r="BQ607" s="75">
        <f t="shared" si="723"/>
        <v>1.0776893985267464E+28</v>
      </c>
      <c r="BR607" s="75">
        <f t="shared" si="724"/>
        <v>7.634410060871001E+37</v>
      </c>
      <c r="BS607" s="75">
        <f t="shared" si="725"/>
        <v>409873.06666666665</v>
      </c>
      <c r="BT607" s="106">
        <f t="shared" si="726"/>
        <v>4.2791335799546522</v>
      </c>
      <c r="BU607" s="79">
        <f>BT607/(($C607/BN$3))</f>
        <v>0.51094132297966</v>
      </c>
      <c r="BV607" s="76">
        <f t="shared" si="727"/>
        <v>394</v>
      </c>
      <c r="BW607" s="76">
        <f t="shared" si="728"/>
        <v>10</v>
      </c>
      <c r="BX607" s="76">
        <v>1</v>
      </c>
      <c r="BY607" s="67">
        <f t="shared" si="729"/>
        <v>2.0350000000000001</v>
      </c>
      <c r="BZ607" s="75">
        <f>BZ606*BX607</f>
        <v>8.8527103967232E+20</v>
      </c>
      <c r="CA607" s="75">
        <f t="shared" si="730"/>
        <v>7.0980146689886951E+23</v>
      </c>
      <c r="CB607" s="75">
        <f t="shared" si="731"/>
        <v>5.2621552662438584E+24</v>
      </c>
      <c r="CC607" s="75">
        <f t="shared" si="732"/>
        <v>7.634410060871001E+37</v>
      </c>
      <c r="CD607" s="75">
        <f t="shared" si="733"/>
        <v>409873.06666666665</v>
      </c>
      <c r="CE607" s="106">
        <f t="shared" si="734"/>
        <v>7.4135593002283766</v>
      </c>
      <c r="CF607" s="79">
        <f>CE607/(($C607/BY$3))</f>
        <v>1.0235137839867536</v>
      </c>
      <c r="CG607" s="76">
        <f t="shared" si="735"/>
        <v>344</v>
      </c>
      <c r="CH607" s="76">
        <f t="shared" si="736"/>
        <v>10</v>
      </c>
      <c r="CI607" s="76">
        <v>1</v>
      </c>
      <c r="CJ607" s="67">
        <f t="shared" si="737"/>
        <v>2.2850000000000001</v>
      </c>
      <c r="CK607" s="75">
        <f>CK606*CI607</f>
        <v>3.688629331968E+18</v>
      </c>
      <c r="CL607" s="75">
        <f t="shared" si="738"/>
        <v>2.8994102001001269E+21</v>
      </c>
      <c r="CM607" s="75">
        <f t="shared" si="739"/>
        <v>5.1388235021912501E+21</v>
      </c>
      <c r="CN607" s="75">
        <f t="shared" si="740"/>
        <v>7.634410060871001E+37</v>
      </c>
      <c r="CO607" s="75">
        <f t="shared" si="741"/>
        <v>409873.06666666665</v>
      </c>
      <c r="CP607" s="106">
        <f t="shared" si="742"/>
        <v>1.7723685672395677</v>
      </c>
      <c r="CQ607" s="79">
        <f>CP607/(($C607/CJ$3))</f>
        <v>0.27475320055240249</v>
      </c>
      <c r="CR607" s="76">
        <f t="shared" si="743"/>
        <v>281</v>
      </c>
      <c r="CS607" s="76">
        <f t="shared" si="744"/>
        <v>10</v>
      </c>
      <c r="CT607" s="76">
        <v>1</v>
      </c>
      <c r="CU607" s="67">
        <f t="shared" si="745"/>
        <v>2.6</v>
      </c>
      <c r="CV607" s="75">
        <f>CV606*CT607</f>
        <v>1092927209472000</v>
      </c>
      <c r="CW607" s="75">
        <f t="shared" si="746"/>
        <v>7.984926192402432E+17</v>
      </c>
      <c r="CX607" s="75">
        <f t="shared" si="747"/>
        <v>8.2772439736413542E+17</v>
      </c>
      <c r="CY607" s="75">
        <f t="shared" si="748"/>
        <v>7.634410060871001E+37</v>
      </c>
      <c r="CZ607" s="75">
        <f t="shared" si="749"/>
        <v>409873.06666666665</v>
      </c>
      <c r="DA607" s="106">
        <f t="shared" si="750"/>
        <v>1.036608701720632</v>
      </c>
      <c r="DB607" s="79">
        <f>DA607/(($C607/CU$3))</f>
        <v>0.1828482106155796</v>
      </c>
    </row>
    <row r="608" spans="1:106">
      <c r="A608" s="67">
        <v>8192</v>
      </c>
      <c r="B608" s="67">
        <f t="shared" si="679"/>
        <v>20.066666666666666</v>
      </c>
      <c r="C608" s="88">
        <f t="shared" si="751"/>
        <v>14.74</v>
      </c>
      <c r="D608" s="92"/>
      <c r="E608" s="70">
        <f t="shared" si="677"/>
        <v>1.7539268556590663E+36</v>
      </c>
      <c r="F608" s="67">
        <f t="shared" si="678"/>
        <v>120.40000000000006</v>
      </c>
      <c r="G608" s="71">
        <v>602</v>
      </c>
      <c r="H608" s="76">
        <f t="shared" si="680"/>
        <v>602</v>
      </c>
      <c r="I608" s="76">
        <f t="shared" si="681"/>
        <v>10</v>
      </c>
      <c r="J608" s="76">
        <v>1</v>
      </c>
      <c r="K608" s="67">
        <f t="shared" si="682"/>
        <v>1</v>
      </c>
      <c r="L608" s="75">
        <f>L607*J608</f>
        <v>9.9127693504684224E+33</v>
      </c>
      <c r="M608" s="75">
        <f t="shared" si="683"/>
        <v>5.9674871489819899E+36</v>
      </c>
      <c r="N608" s="75">
        <f t="shared" si="684"/>
        <v>1.7539268556590664E+37</v>
      </c>
      <c r="O608" s="75">
        <f t="shared" si="685"/>
        <v>8.7696342782953313E+37</v>
      </c>
      <c r="P608" s="75">
        <f t="shared" si="686"/>
        <v>410146.1333333333</v>
      </c>
      <c r="Q608" s="106">
        <f t="shared" si="752"/>
        <v>2.9391380523681119</v>
      </c>
      <c r="R608" s="79">
        <f>Q608/(($C608/K$3))</f>
        <v>0.19939878238589631</v>
      </c>
      <c r="S608" s="76">
        <f t="shared" si="687"/>
        <v>592</v>
      </c>
      <c r="T608" s="76">
        <f t="shared" si="688"/>
        <v>10</v>
      </c>
      <c r="U608" s="76">
        <v>1</v>
      </c>
      <c r="V608" s="67">
        <f t="shared" si="689"/>
        <v>1.05</v>
      </c>
      <c r="W608" s="75">
        <f>W607*U608</f>
        <v>6.195480844042764E+32</v>
      </c>
      <c r="X608" s="75">
        <f t="shared" si="690"/>
        <v>3.8511108926569822E+35</v>
      </c>
      <c r="Y608" s="75">
        <f t="shared" si="691"/>
        <v>4.3848171391476629E+36</v>
      </c>
      <c r="Z608" s="75">
        <f t="shared" si="692"/>
        <v>8.7696342782953313E+37</v>
      </c>
      <c r="AA608" s="75">
        <f t="shared" si="693"/>
        <v>410146.1333333333</v>
      </c>
      <c r="AB608" s="106">
        <f t="shared" si="694"/>
        <v>11.385850112777362</v>
      </c>
      <c r="AC608" s="79">
        <f>AB608/(($C608/V$3))</f>
        <v>0.81106802024533453</v>
      </c>
      <c r="AD608" s="76">
        <f t="shared" si="695"/>
        <v>567</v>
      </c>
      <c r="AE608" s="76">
        <f t="shared" si="696"/>
        <v>10</v>
      </c>
      <c r="AF608" s="76">
        <v>1</v>
      </c>
      <c r="AG608" s="67">
        <f t="shared" si="697"/>
        <v>1.175</v>
      </c>
      <c r="AH608" s="75">
        <f>AH607*AF608</f>
        <v>4.1303205626951762E+31</v>
      </c>
      <c r="AI608" s="75">
        <f t="shared" si="698"/>
        <v>2.7517228168815939E+34</v>
      </c>
      <c r="AJ608" s="75">
        <f t="shared" si="699"/>
        <v>1.3702553559836423E+35</v>
      </c>
      <c r="AK608" s="75">
        <f t="shared" si="700"/>
        <v>8.7696342782953313E+37</v>
      </c>
      <c r="AL608" s="75">
        <f t="shared" si="701"/>
        <v>410146.1333333333</v>
      </c>
      <c r="AM608" s="106">
        <f t="shared" si="702"/>
        <v>4.9796271178813436</v>
      </c>
      <c r="AN608" s="79">
        <f>AM608/(($C608/AG$3))</f>
        <v>0.39695127974970007</v>
      </c>
      <c r="AO608" s="76">
        <f t="shared" si="703"/>
        <v>537</v>
      </c>
      <c r="AP608" s="76">
        <f t="shared" si="704"/>
        <v>10</v>
      </c>
      <c r="AQ608" s="76">
        <v>1</v>
      </c>
      <c r="AR608" s="67">
        <f t="shared" si="705"/>
        <v>1.325</v>
      </c>
      <c r="AS608" s="75">
        <f>AS607*AQ608</f>
        <v>1.7209669011229901E+29</v>
      </c>
      <c r="AT608" s="75">
        <f t="shared" si="706"/>
        <v>1.2245109743215356E+32</v>
      </c>
      <c r="AU608" s="75">
        <f t="shared" si="707"/>
        <v>2.141023993724437E+33</v>
      </c>
      <c r="AV608" s="75">
        <f t="shared" si="708"/>
        <v>8.7696342782953313E+37</v>
      </c>
      <c r="AW608" s="75">
        <f t="shared" si="709"/>
        <v>410146.1333333333</v>
      </c>
      <c r="AX608" s="106">
        <f t="shared" si="710"/>
        <v>17.484726871563677</v>
      </c>
      <c r="AY608" s="79">
        <f>AX608/(($C608/AR$3))</f>
        <v>1.5717274833664769</v>
      </c>
      <c r="AZ608" s="76">
        <f t="shared" si="711"/>
        <v>500</v>
      </c>
      <c r="BA608" s="76">
        <f t="shared" si="712"/>
        <v>10</v>
      </c>
      <c r="BB608" s="76">
        <v>16</v>
      </c>
      <c r="BC608" s="67">
        <f t="shared" si="713"/>
        <v>1.51</v>
      </c>
      <c r="BD608" s="75">
        <f>BD607*BB608</f>
        <v>1.1473112674153268E+28</v>
      </c>
      <c r="BE608" s="75">
        <f t="shared" si="714"/>
        <v>8.6622000689857182E+30</v>
      </c>
      <c r="BF608" s="75">
        <f t="shared" si="715"/>
        <v>1.267650600228272E+31</v>
      </c>
      <c r="BG608" s="75">
        <f t="shared" si="716"/>
        <v>8.7696342782953313E+37</v>
      </c>
      <c r="BH608" s="75">
        <f t="shared" si="717"/>
        <v>410146.1333333333</v>
      </c>
      <c r="BI608" s="106">
        <f t="shared" si="718"/>
        <v>1.4634279861152004</v>
      </c>
      <c r="BJ608" s="79">
        <f>BI608/(($C608/BC$3))</f>
        <v>0.14991697822482719</v>
      </c>
      <c r="BK608" s="76">
        <f t="shared" si="719"/>
        <v>450</v>
      </c>
      <c r="BL608" s="76">
        <f t="shared" si="720"/>
        <v>10</v>
      </c>
      <c r="BM608" s="76">
        <v>1</v>
      </c>
      <c r="BN608" s="67">
        <f t="shared" si="721"/>
        <v>1.76</v>
      </c>
      <c r="BO608" s="75">
        <f>BO607*BM608</f>
        <v>3.1869757428203522E+24</v>
      </c>
      <c r="BP608" s="75">
        <f t="shared" si="722"/>
        <v>2.5240847883137189E+27</v>
      </c>
      <c r="BQ608" s="75">
        <f t="shared" si="723"/>
        <v>1.2379400392854177E+28</v>
      </c>
      <c r="BR608" s="75">
        <f t="shared" si="724"/>
        <v>8.7696342782953313E+37</v>
      </c>
      <c r="BS608" s="75">
        <f t="shared" si="725"/>
        <v>410146.1333333333</v>
      </c>
      <c r="BT608" s="106">
        <f t="shared" si="726"/>
        <v>4.9045105180973572</v>
      </c>
      <c r="BU608" s="79">
        <f>BT608/(($C608/BN$3))</f>
        <v>0.58561319619072927</v>
      </c>
      <c r="BV608" s="76">
        <f t="shared" si="727"/>
        <v>395</v>
      </c>
      <c r="BW608" s="76">
        <f t="shared" si="728"/>
        <v>10</v>
      </c>
      <c r="BX608" s="76">
        <v>1</v>
      </c>
      <c r="BY608" s="67">
        <f t="shared" si="729"/>
        <v>2.0350000000000001</v>
      </c>
      <c r="BZ608" s="75">
        <f>BZ607*BX608</f>
        <v>8.8527103967232E+20</v>
      </c>
      <c r="CA608" s="75">
        <f t="shared" si="730"/>
        <v>7.1160299346460276E+23</v>
      </c>
      <c r="CB608" s="75">
        <f t="shared" si="731"/>
        <v>6.0446290980733059E+24</v>
      </c>
      <c r="CC608" s="75">
        <f t="shared" si="732"/>
        <v>8.7696342782953313E+37</v>
      </c>
      <c r="CD608" s="75">
        <f t="shared" si="733"/>
        <v>410146.1333333333</v>
      </c>
      <c r="CE608" s="106">
        <f t="shared" si="734"/>
        <v>8.4943840225343052</v>
      </c>
      <c r="CF608" s="79">
        <f>CE608/(($C608/BY$3))</f>
        <v>1.1727321225140646</v>
      </c>
      <c r="CG608" s="76">
        <f t="shared" si="735"/>
        <v>345</v>
      </c>
      <c r="CH608" s="76">
        <f t="shared" si="736"/>
        <v>10</v>
      </c>
      <c r="CI608" s="76">
        <v>1</v>
      </c>
      <c r="CJ608" s="67">
        <f t="shared" si="737"/>
        <v>2.2850000000000001</v>
      </c>
      <c r="CK608" s="75">
        <f>CK607*CI608</f>
        <v>3.688629331968E+18</v>
      </c>
      <c r="CL608" s="75">
        <f t="shared" si="738"/>
        <v>2.9078387181236734E+21</v>
      </c>
      <c r="CM608" s="75">
        <f t="shared" si="739"/>
        <v>5.9029581035871928E+21</v>
      </c>
      <c r="CN608" s="75">
        <f t="shared" si="740"/>
        <v>8.7696342782953313E+37</v>
      </c>
      <c r="CO608" s="75">
        <f t="shared" si="741"/>
        <v>410146.1333333333</v>
      </c>
      <c r="CP608" s="106">
        <f t="shared" si="742"/>
        <v>2.0300156493535395</v>
      </c>
      <c r="CQ608" s="79">
        <f>CP608/(($C608/CJ$3))</f>
        <v>0.31469374211484658</v>
      </c>
      <c r="CR608" s="76">
        <f t="shared" si="743"/>
        <v>282</v>
      </c>
      <c r="CS608" s="76">
        <f t="shared" si="744"/>
        <v>10</v>
      </c>
      <c r="CT608" s="76">
        <v>1</v>
      </c>
      <c r="CU608" s="67">
        <f t="shared" si="745"/>
        <v>2.6</v>
      </c>
      <c r="CV608" s="75">
        <f>CV607*CT608</f>
        <v>1092927209472000</v>
      </c>
      <c r="CW608" s="75">
        <f t="shared" si="746"/>
        <v>8.013342299848704E+17</v>
      </c>
      <c r="CX608" s="75">
        <f t="shared" si="747"/>
        <v>9.5080565364309427E+17</v>
      </c>
      <c r="CY608" s="75">
        <f t="shared" si="748"/>
        <v>8.7696342782953313E+37</v>
      </c>
      <c r="CZ608" s="75">
        <f t="shared" si="749"/>
        <v>410146.1333333333</v>
      </c>
      <c r="DA608" s="106">
        <f t="shared" si="750"/>
        <v>1.186528190192307</v>
      </c>
      <c r="DB608" s="79">
        <f>DA608/(($C608/CU$3))</f>
        <v>0.20929262513568508</v>
      </c>
    </row>
    <row r="609" spans="1:106">
      <c r="A609" s="67">
        <v>8192</v>
      </c>
      <c r="B609" s="67">
        <f t="shared" si="679"/>
        <v>20.100000000000001</v>
      </c>
      <c r="C609" s="88">
        <f t="shared" si="751"/>
        <v>14.74</v>
      </c>
      <c r="D609" s="92"/>
      <c r="E609" s="70">
        <f t="shared" si="677"/>
        <v>2.014732893880691E+36</v>
      </c>
      <c r="F609" s="67">
        <f t="shared" si="678"/>
        <v>120.60000000000005</v>
      </c>
      <c r="G609" s="71">
        <v>603</v>
      </c>
      <c r="H609" s="76">
        <f t="shared" si="680"/>
        <v>603</v>
      </c>
      <c r="I609" s="76">
        <f t="shared" si="681"/>
        <v>10</v>
      </c>
      <c r="J609" s="76">
        <v>1</v>
      </c>
      <c r="K609" s="67">
        <f t="shared" si="682"/>
        <v>1</v>
      </c>
      <c r="L609" s="75">
        <f>L608*J609</f>
        <v>9.9127693504684224E+33</v>
      </c>
      <c r="M609" s="75">
        <f t="shared" si="683"/>
        <v>5.9773999183324591E+36</v>
      </c>
      <c r="N609" s="75">
        <f t="shared" si="684"/>
        <v>2.014732893880691E+37</v>
      </c>
      <c r="O609" s="75">
        <f t="shared" si="685"/>
        <v>1.0073664469403455E+38</v>
      </c>
      <c r="P609" s="75">
        <f t="shared" si="686"/>
        <v>410419.20000000001</v>
      </c>
      <c r="Q609" s="106">
        <f t="shared" si="752"/>
        <v>3.3705840690056248</v>
      </c>
      <c r="R609" s="79">
        <f>Q609/(($C609/K$3))</f>
        <v>0.2286692041387805</v>
      </c>
      <c r="S609" s="76">
        <f t="shared" si="687"/>
        <v>593</v>
      </c>
      <c r="T609" s="76">
        <f t="shared" si="688"/>
        <v>10</v>
      </c>
      <c r="U609" s="76">
        <v>1</v>
      </c>
      <c r="V609" s="67">
        <f t="shared" si="689"/>
        <v>1.05</v>
      </c>
      <c r="W609" s="75">
        <f>W608*U609</f>
        <v>6.195480844042764E+32</v>
      </c>
      <c r="X609" s="75">
        <f t="shared" si="690"/>
        <v>3.8576161475432269E+35</v>
      </c>
      <c r="Y609" s="75">
        <f t="shared" si="691"/>
        <v>5.0368322347017263E+36</v>
      </c>
      <c r="Z609" s="75">
        <f t="shared" si="692"/>
        <v>1.0073664469403455E+38</v>
      </c>
      <c r="AA609" s="75">
        <f t="shared" si="693"/>
        <v>410419.20000000001</v>
      </c>
      <c r="AB609" s="106">
        <f t="shared" si="694"/>
        <v>13.05685180188158</v>
      </c>
      <c r="AC609" s="79">
        <f>AB609/(($C609/V$3))</f>
        <v>0.93010138344475302</v>
      </c>
      <c r="AD609" s="76">
        <f t="shared" si="695"/>
        <v>568</v>
      </c>
      <c r="AE609" s="76">
        <f t="shared" si="696"/>
        <v>10</v>
      </c>
      <c r="AF609" s="76">
        <v>1</v>
      </c>
      <c r="AG609" s="67">
        <f t="shared" si="697"/>
        <v>1.175</v>
      </c>
      <c r="AH609" s="75">
        <f>AH608*AF609</f>
        <v>4.1303205626951762E+31</v>
      </c>
      <c r="AI609" s="75">
        <f t="shared" si="698"/>
        <v>2.7565759435427608E+34</v>
      </c>
      <c r="AJ609" s="75">
        <f t="shared" si="699"/>
        <v>1.5740100733442867E+35</v>
      </c>
      <c r="AK609" s="75">
        <f t="shared" si="700"/>
        <v>1.0073664469403455E+38</v>
      </c>
      <c r="AL609" s="75">
        <f t="shared" si="701"/>
        <v>410419.20000000001</v>
      </c>
      <c r="AM609" s="106">
        <f t="shared" si="702"/>
        <v>5.7100188987406009</v>
      </c>
      <c r="AN609" s="79">
        <f>AM609/(($C609/AG$3))</f>
        <v>0.45517450515740887</v>
      </c>
      <c r="AO609" s="76">
        <f t="shared" si="703"/>
        <v>538</v>
      </c>
      <c r="AP609" s="76">
        <f t="shared" si="704"/>
        <v>10</v>
      </c>
      <c r="AQ609" s="76">
        <v>1</v>
      </c>
      <c r="AR609" s="67">
        <f t="shared" si="705"/>
        <v>1.325</v>
      </c>
      <c r="AS609" s="75">
        <f>AS608*AQ609</f>
        <v>1.7209669011229901E+29</v>
      </c>
      <c r="AT609" s="75">
        <f t="shared" si="706"/>
        <v>1.2267912554655233E+32</v>
      </c>
      <c r="AU609" s="75">
        <f t="shared" si="707"/>
        <v>2.4593907396004425E+33</v>
      </c>
      <c r="AV609" s="75">
        <f t="shared" si="708"/>
        <v>1.0073664469403455E+38</v>
      </c>
      <c r="AW609" s="75">
        <f t="shared" si="709"/>
        <v>410419.20000000001</v>
      </c>
      <c r="AX609" s="106">
        <f t="shared" si="710"/>
        <v>20.047344881564158</v>
      </c>
      <c r="AY609" s="79">
        <f>AX609/(($C609/AR$3))</f>
        <v>1.8020849367756111</v>
      </c>
      <c r="AZ609" s="76">
        <f t="shared" si="711"/>
        <v>501</v>
      </c>
      <c r="BA609" s="76">
        <f t="shared" si="712"/>
        <v>10</v>
      </c>
      <c r="BB609" s="76">
        <v>1</v>
      </c>
      <c r="BC609" s="67">
        <f t="shared" si="713"/>
        <v>1.51</v>
      </c>
      <c r="BD609" s="75">
        <f>BD608*BB609</f>
        <v>1.1473112674153268E+28</v>
      </c>
      <c r="BE609" s="75">
        <f t="shared" si="714"/>
        <v>8.6795244691236896E+30</v>
      </c>
      <c r="BF609" s="75">
        <f t="shared" si="715"/>
        <v>1.4561481591932196E+31</v>
      </c>
      <c r="BG609" s="75">
        <f t="shared" si="716"/>
        <v>1.0073664469403455E+38</v>
      </c>
      <c r="BH609" s="75">
        <f t="shared" si="717"/>
        <v>410419.20000000001</v>
      </c>
      <c r="BI609" s="106">
        <f t="shared" si="718"/>
        <v>1.6776819563943652</v>
      </c>
      <c r="BJ609" s="79">
        <f>BI609/(($C609/BC$3))</f>
        <v>0.17186565496305914</v>
      </c>
      <c r="BK609" s="76">
        <f t="shared" si="719"/>
        <v>451</v>
      </c>
      <c r="BL609" s="76">
        <f t="shared" si="720"/>
        <v>10</v>
      </c>
      <c r="BM609" s="76">
        <v>1</v>
      </c>
      <c r="BN609" s="67">
        <f t="shared" si="721"/>
        <v>1.76</v>
      </c>
      <c r="BO609" s="75">
        <f>BO608*BM609</f>
        <v>3.1869757428203522E+24</v>
      </c>
      <c r="BP609" s="75">
        <f t="shared" si="722"/>
        <v>2.5296938656210831E+27</v>
      </c>
      <c r="BQ609" s="75">
        <f t="shared" si="723"/>
        <v>1.4220196867121242E+28</v>
      </c>
      <c r="BR609" s="75">
        <f t="shared" si="724"/>
        <v>1.0073664469403455E+38</v>
      </c>
      <c r="BS609" s="75">
        <f t="shared" si="725"/>
        <v>410419.20000000001</v>
      </c>
      <c r="BT609" s="106">
        <f t="shared" si="726"/>
        <v>5.6213113611792469</v>
      </c>
      <c r="BU609" s="79">
        <f>BT609/(($C609/BN$3))</f>
        <v>0.67120135655871604</v>
      </c>
      <c r="BV609" s="76">
        <f t="shared" si="727"/>
        <v>396</v>
      </c>
      <c r="BW609" s="76">
        <f t="shared" si="728"/>
        <v>10</v>
      </c>
      <c r="BX609" s="76">
        <v>1</v>
      </c>
      <c r="BY609" s="67">
        <f t="shared" si="729"/>
        <v>2.0350000000000001</v>
      </c>
      <c r="BZ609" s="75">
        <f>BZ608*BX609</f>
        <v>8.8527103967232E+20</v>
      </c>
      <c r="CA609" s="75">
        <f t="shared" si="730"/>
        <v>7.1340452003033588E+23</v>
      </c>
      <c r="CB609" s="75">
        <f t="shared" si="731"/>
        <v>6.9434555015240169E+24</v>
      </c>
      <c r="CC609" s="75">
        <f t="shared" si="732"/>
        <v>1.0073664469403455E+38</v>
      </c>
      <c r="CD609" s="75">
        <f t="shared" si="733"/>
        <v>410419.20000000001</v>
      </c>
      <c r="CE609" s="106">
        <f t="shared" si="734"/>
        <v>9.7328448398795722</v>
      </c>
      <c r="CF609" s="79">
        <f>CE609/(($C609/BY$3))</f>
        <v>1.3437136532669558</v>
      </c>
      <c r="CG609" s="76">
        <f t="shared" si="735"/>
        <v>346</v>
      </c>
      <c r="CH609" s="76">
        <f t="shared" si="736"/>
        <v>10</v>
      </c>
      <c r="CI609" s="76">
        <v>1</v>
      </c>
      <c r="CJ609" s="67">
        <f t="shared" si="737"/>
        <v>2.2850000000000001</v>
      </c>
      <c r="CK609" s="75">
        <f>CK608*CI609</f>
        <v>3.688629331968E+18</v>
      </c>
      <c r="CL609" s="75">
        <f t="shared" si="738"/>
        <v>2.9162672361472204E+21</v>
      </c>
      <c r="CM609" s="75">
        <f t="shared" si="739"/>
        <v>6.7807182632070257E+21</v>
      </c>
      <c r="CN609" s="75">
        <f t="shared" si="740"/>
        <v>1.0073664469403455E+38</v>
      </c>
      <c r="CO609" s="75">
        <f t="shared" si="741"/>
        <v>410419.20000000001</v>
      </c>
      <c r="CP609" s="106">
        <f t="shared" si="742"/>
        <v>2.3251361120681322</v>
      </c>
      <c r="CQ609" s="79">
        <f>CP609/(($C609/CJ$3))</f>
        <v>0.36044342035791604</v>
      </c>
      <c r="CR609" s="76">
        <f t="shared" si="743"/>
        <v>283</v>
      </c>
      <c r="CS609" s="76">
        <f t="shared" si="744"/>
        <v>10</v>
      </c>
      <c r="CT609" s="76">
        <v>1</v>
      </c>
      <c r="CU609" s="67">
        <f t="shared" si="745"/>
        <v>2.6</v>
      </c>
      <c r="CV609" s="75">
        <f>CV608*CT609</f>
        <v>1092927209472000</v>
      </c>
      <c r="CW609" s="75">
        <f t="shared" si="746"/>
        <v>8.041758407294976E+17</v>
      </c>
      <c r="CX609" s="75">
        <f t="shared" si="747"/>
        <v>1.092188890261703E+18</v>
      </c>
      <c r="CY609" s="75">
        <f t="shared" si="748"/>
        <v>1.0073664469403455E+38</v>
      </c>
      <c r="CZ609" s="75">
        <f t="shared" si="749"/>
        <v>410419.20000000001</v>
      </c>
      <c r="DA609" s="106">
        <f t="shared" si="750"/>
        <v>1.3581468566264538</v>
      </c>
      <c r="DB609" s="79">
        <f>DA609/(($C609/CU$3))</f>
        <v>0.23956457443885887</v>
      </c>
    </row>
    <row r="610" spans="1:106">
      <c r="A610" s="67">
        <v>8192</v>
      </c>
      <c r="B610" s="67">
        <f t="shared" si="679"/>
        <v>20.133333333333333</v>
      </c>
      <c r="C610" s="88">
        <f t="shared" si="751"/>
        <v>14.74</v>
      </c>
      <c r="D610" s="92"/>
      <c r="E610" s="70">
        <f t="shared" ref="E610:E673" si="753">POWER($F$1,G610)</f>
        <v>2.3143203609591665E+36</v>
      </c>
      <c r="F610" s="67">
        <f t="shared" ref="F610:F673" si="754">LOG(E610,2)</f>
        <v>120.80000000000007</v>
      </c>
      <c r="G610" s="71">
        <v>604</v>
      </c>
      <c r="H610" s="76">
        <f t="shared" si="680"/>
        <v>604</v>
      </c>
      <c r="I610" s="76">
        <f t="shared" si="681"/>
        <v>10</v>
      </c>
      <c r="J610" s="76">
        <v>1</v>
      </c>
      <c r="K610" s="67">
        <f t="shared" si="682"/>
        <v>1</v>
      </c>
      <c r="L610" s="75">
        <f>L609*J610</f>
        <v>9.9127693504684224E+33</v>
      </c>
      <c r="M610" s="75">
        <f t="shared" si="683"/>
        <v>5.9873126876829271E+36</v>
      </c>
      <c r="N610" s="75">
        <f t="shared" si="684"/>
        <v>2.3143203609591667E+37</v>
      </c>
      <c r="O610" s="75">
        <f t="shared" si="685"/>
        <v>1.1571601804795833E+38</v>
      </c>
      <c r="P610" s="75">
        <f t="shared" si="686"/>
        <v>410692.26666666666</v>
      </c>
      <c r="Q610" s="106">
        <f t="shared" si="752"/>
        <v>3.8653741364137808</v>
      </c>
      <c r="R610" s="79">
        <f>Q610/(($C610/K$3))</f>
        <v>0.26223705131708147</v>
      </c>
      <c r="S610" s="76">
        <f t="shared" si="687"/>
        <v>594</v>
      </c>
      <c r="T610" s="76">
        <f t="shared" si="688"/>
        <v>10</v>
      </c>
      <c r="U610" s="76">
        <v>1</v>
      </c>
      <c r="V610" s="67">
        <f t="shared" si="689"/>
        <v>1.05</v>
      </c>
      <c r="W610" s="75">
        <f>W609*U610</f>
        <v>6.195480844042764E+32</v>
      </c>
      <c r="X610" s="75">
        <f t="shared" si="690"/>
        <v>3.8641214024294715E+35</v>
      </c>
      <c r="Y610" s="75">
        <f t="shared" si="691"/>
        <v>5.7858009023979121E+36</v>
      </c>
      <c r="Z610" s="75">
        <f t="shared" si="692"/>
        <v>1.1571601804795833E+38</v>
      </c>
      <c r="AA610" s="75">
        <f t="shared" si="693"/>
        <v>410692.26666666666</v>
      </c>
      <c r="AB610" s="106">
        <f t="shared" si="694"/>
        <v>14.973134381234066</v>
      </c>
      <c r="AC610" s="79">
        <f>AB610/(($C610/V$3))</f>
        <v>1.0666072659630781</v>
      </c>
      <c r="AD610" s="76">
        <f t="shared" si="695"/>
        <v>569</v>
      </c>
      <c r="AE610" s="76">
        <f t="shared" si="696"/>
        <v>10</v>
      </c>
      <c r="AF610" s="76">
        <v>1</v>
      </c>
      <c r="AG610" s="67">
        <f t="shared" si="697"/>
        <v>1.175</v>
      </c>
      <c r="AH610" s="75">
        <f>AH609*AF610</f>
        <v>4.1303205626951762E+31</v>
      </c>
      <c r="AI610" s="75">
        <f t="shared" si="698"/>
        <v>2.7614290702039273E+34</v>
      </c>
      <c r="AJ610" s="75">
        <f t="shared" si="699"/>
        <v>1.808062781999345E+35</v>
      </c>
      <c r="AK610" s="75">
        <f t="shared" si="700"/>
        <v>1.1571601804795833E+38</v>
      </c>
      <c r="AL610" s="75">
        <f t="shared" si="701"/>
        <v>410692.26666666666</v>
      </c>
      <c r="AM610" s="106">
        <f t="shared" si="702"/>
        <v>6.5475619182419278</v>
      </c>
      <c r="AN610" s="79">
        <f>AM610/(($C610/AG$3))</f>
        <v>0.52193929809594752</v>
      </c>
      <c r="AO610" s="76">
        <f t="shared" si="703"/>
        <v>539</v>
      </c>
      <c r="AP610" s="76">
        <f t="shared" si="704"/>
        <v>10</v>
      </c>
      <c r="AQ610" s="76">
        <v>1</v>
      </c>
      <c r="AR610" s="67">
        <f t="shared" si="705"/>
        <v>1.325</v>
      </c>
      <c r="AS610" s="75">
        <f>AS609*AQ610</f>
        <v>1.7209669011229901E+29</v>
      </c>
      <c r="AT610" s="75">
        <f t="shared" si="706"/>
        <v>1.2290715366095114E+32</v>
      </c>
      <c r="AU610" s="75">
        <f t="shared" si="707"/>
        <v>2.8250980968739696E+33</v>
      </c>
      <c r="AV610" s="75">
        <f t="shared" si="708"/>
        <v>1.1571601804795833E+38</v>
      </c>
      <c r="AW610" s="75">
        <f t="shared" si="709"/>
        <v>410692.26666666666</v>
      </c>
      <c r="AX610" s="106">
        <f t="shared" si="710"/>
        <v>22.985627872135257</v>
      </c>
      <c r="AY610" s="79">
        <f>AX610/(($C610/AR$3))</f>
        <v>2.0662114606905844</v>
      </c>
      <c r="AZ610" s="76">
        <f t="shared" si="711"/>
        <v>502</v>
      </c>
      <c r="BA610" s="76">
        <f t="shared" si="712"/>
        <v>10</v>
      </c>
      <c r="BB610" s="76">
        <v>1</v>
      </c>
      <c r="BC610" s="67">
        <f t="shared" si="713"/>
        <v>1.51</v>
      </c>
      <c r="BD610" s="75">
        <f>BD609*BB610</f>
        <v>1.1473112674153268E+28</v>
      </c>
      <c r="BE610" s="75">
        <f t="shared" si="714"/>
        <v>8.6968488692616609E+30</v>
      </c>
      <c r="BF610" s="75">
        <f t="shared" si="715"/>
        <v>1.6726749950972124E+31</v>
      </c>
      <c r="BG610" s="75">
        <f t="shared" si="716"/>
        <v>1.1571601804795833E+38</v>
      </c>
      <c r="BH610" s="75">
        <f t="shared" si="717"/>
        <v>410692.26666666666</v>
      </c>
      <c r="BI610" s="106">
        <f t="shared" si="718"/>
        <v>1.9233115582922828</v>
      </c>
      <c r="BJ610" s="79">
        <f>BI610/(($C610/BC$3))</f>
        <v>0.19702852462831391</v>
      </c>
      <c r="BK610" s="76">
        <f t="shared" si="719"/>
        <v>452</v>
      </c>
      <c r="BL610" s="76">
        <f t="shared" si="720"/>
        <v>10</v>
      </c>
      <c r="BM610" s="76">
        <v>1</v>
      </c>
      <c r="BN610" s="67">
        <f t="shared" si="721"/>
        <v>1.76</v>
      </c>
      <c r="BO610" s="75">
        <f>BO609*BM610</f>
        <v>3.1869757428203522E+24</v>
      </c>
      <c r="BP610" s="75">
        <f t="shared" si="722"/>
        <v>2.5353029429284462E+27</v>
      </c>
      <c r="BQ610" s="75">
        <f t="shared" si="723"/>
        <v>1.6334716748996162E+28</v>
      </c>
      <c r="BR610" s="75">
        <f t="shared" si="724"/>
        <v>1.1571601804795833E+38</v>
      </c>
      <c r="BS610" s="75">
        <f t="shared" si="725"/>
        <v>410692.26666666666</v>
      </c>
      <c r="BT610" s="106">
        <f t="shared" si="726"/>
        <v>6.4429052924651522</v>
      </c>
      <c r="BU610" s="79">
        <f>BT610/(($C610/BN$3))</f>
        <v>0.76930212447345103</v>
      </c>
      <c r="BV610" s="76">
        <f t="shared" si="727"/>
        <v>397</v>
      </c>
      <c r="BW610" s="76">
        <f t="shared" si="728"/>
        <v>10</v>
      </c>
      <c r="BX610" s="76">
        <v>1</v>
      </c>
      <c r="BY610" s="67">
        <f t="shared" si="729"/>
        <v>2.0350000000000001</v>
      </c>
      <c r="BZ610" s="75">
        <f>BZ609*BX610</f>
        <v>8.8527103967232E+20</v>
      </c>
      <c r="CA610" s="75">
        <f t="shared" si="730"/>
        <v>7.15206046596069E+23</v>
      </c>
      <c r="CB610" s="75">
        <f t="shared" si="731"/>
        <v>7.975935912595751E+24</v>
      </c>
      <c r="CC610" s="75">
        <f t="shared" si="732"/>
        <v>1.1571601804795833E+38</v>
      </c>
      <c r="CD610" s="75">
        <f t="shared" si="733"/>
        <v>410692.26666666666</v>
      </c>
      <c r="CE610" s="106">
        <f t="shared" si="734"/>
        <v>11.151941388857365</v>
      </c>
      <c r="CF610" s="79">
        <f>CE610/(($C610/BY$3))</f>
        <v>1.5396336992079198</v>
      </c>
      <c r="CG610" s="76">
        <f t="shared" si="735"/>
        <v>347</v>
      </c>
      <c r="CH610" s="76">
        <f t="shared" si="736"/>
        <v>10</v>
      </c>
      <c r="CI610" s="76">
        <v>1</v>
      </c>
      <c r="CJ610" s="67">
        <f t="shared" si="737"/>
        <v>2.2850000000000001</v>
      </c>
      <c r="CK610" s="75">
        <f>CK609*CI610</f>
        <v>3.688629331968E+18</v>
      </c>
      <c r="CL610" s="75">
        <f t="shared" si="738"/>
        <v>2.924695754170768E+21</v>
      </c>
      <c r="CM610" s="75">
        <f t="shared" si="739"/>
        <v>7.7889999146442618E+21</v>
      </c>
      <c r="CN610" s="75">
        <f t="shared" si="740"/>
        <v>1.1571601804795833E+38</v>
      </c>
      <c r="CO610" s="75">
        <f t="shared" si="741"/>
        <v>410692.26666666666</v>
      </c>
      <c r="CP610" s="106">
        <f t="shared" si="742"/>
        <v>2.6631829664801008</v>
      </c>
      <c r="CQ610" s="79">
        <f>CP610/(($C610/CJ$3))</f>
        <v>0.41284756298555164</v>
      </c>
      <c r="CR610" s="76">
        <f t="shared" si="743"/>
        <v>284</v>
      </c>
      <c r="CS610" s="76">
        <f t="shared" si="744"/>
        <v>10</v>
      </c>
      <c r="CT610" s="76">
        <v>1</v>
      </c>
      <c r="CU610" s="67">
        <f t="shared" si="745"/>
        <v>2.6</v>
      </c>
      <c r="CV610" s="75">
        <f>CV609*CT610</f>
        <v>1092927209472000</v>
      </c>
      <c r="CW610" s="75">
        <f t="shared" si="746"/>
        <v>8.070174514741248E+17</v>
      </c>
      <c r="CX610" s="75">
        <f t="shared" si="747"/>
        <v>1.2545955815896558E+18</v>
      </c>
      <c r="CY610" s="75">
        <f t="shared" si="748"/>
        <v>1.1571601804795833E+38</v>
      </c>
      <c r="CZ610" s="75">
        <f t="shared" si="749"/>
        <v>410692.26666666666</v>
      </c>
      <c r="DA610" s="106">
        <f t="shared" si="750"/>
        <v>1.5546077464594725</v>
      </c>
      <c r="DB610" s="79">
        <f>DA610/(($C610/CU$3))</f>
        <v>0.27421846274047684</v>
      </c>
    </row>
    <row r="611" spans="1:106">
      <c r="A611" s="67">
        <v>8192</v>
      </c>
      <c r="B611" s="67">
        <f t="shared" si="679"/>
        <v>20.166666666666668</v>
      </c>
      <c r="C611" s="88">
        <f t="shared" si="751"/>
        <v>14.74</v>
      </c>
      <c r="D611" s="92"/>
      <c r="E611" s="70">
        <f t="shared" si="753"/>
        <v>2.6584559915699392E+36</v>
      </c>
      <c r="F611" s="67">
        <f t="shared" si="754"/>
        <v>121.00000000000006</v>
      </c>
      <c r="G611" s="71">
        <v>605</v>
      </c>
      <c r="H611" s="76">
        <f t="shared" si="680"/>
        <v>605</v>
      </c>
      <c r="I611" s="76">
        <f t="shared" si="681"/>
        <v>10</v>
      </c>
      <c r="J611" s="76">
        <v>1</v>
      </c>
      <c r="K611" s="67">
        <f t="shared" si="682"/>
        <v>1</v>
      </c>
      <c r="L611" s="75">
        <f>L610*J611</f>
        <v>9.9127693504684224E+33</v>
      </c>
      <c r="M611" s="75">
        <f t="shared" si="683"/>
        <v>5.9972254570333951E+36</v>
      </c>
      <c r="N611" s="75">
        <f t="shared" si="684"/>
        <v>2.6584559915699394E+37</v>
      </c>
      <c r="O611" s="75">
        <f t="shared" si="685"/>
        <v>1.3292279957849697E+38</v>
      </c>
      <c r="P611" s="75">
        <f t="shared" si="686"/>
        <v>410965.33333333337</v>
      </c>
      <c r="Q611" s="106">
        <f t="shared" si="752"/>
        <v>4.4328098228359405</v>
      </c>
      <c r="R611" s="79">
        <f>Q611/(($C611/K$3))</f>
        <v>0.30073336654246541</v>
      </c>
      <c r="S611" s="76">
        <f t="shared" si="687"/>
        <v>595</v>
      </c>
      <c r="T611" s="76">
        <f t="shared" si="688"/>
        <v>10</v>
      </c>
      <c r="U611" s="76">
        <v>1</v>
      </c>
      <c r="V611" s="67">
        <f t="shared" si="689"/>
        <v>1.05</v>
      </c>
      <c r="W611" s="75">
        <f>W610*U611</f>
        <v>6.195480844042764E+32</v>
      </c>
      <c r="X611" s="75">
        <f t="shared" si="690"/>
        <v>3.8706266573157169E+35</v>
      </c>
      <c r="Y611" s="75">
        <f t="shared" si="691"/>
        <v>6.6461399789248415E+36</v>
      </c>
      <c r="Z611" s="75">
        <f t="shared" si="692"/>
        <v>1.3292279957849697E+38</v>
      </c>
      <c r="AA611" s="75">
        <f t="shared" si="693"/>
        <v>410965.33333333337</v>
      </c>
      <c r="AB611" s="106">
        <f t="shared" si="694"/>
        <v>17.170707917187617</v>
      </c>
      <c r="AC611" s="79">
        <f>AB611/(($C611/V$3))</f>
        <v>1.2231508353491858</v>
      </c>
      <c r="AD611" s="76">
        <f t="shared" si="695"/>
        <v>570</v>
      </c>
      <c r="AE611" s="76">
        <f t="shared" si="696"/>
        <v>10</v>
      </c>
      <c r="AF611" s="76">
        <v>1</v>
      </c>
      <c r="AG611" s="67">
        <f t="shared" si="697"/>
        <v>1.175</v>
      </c>
      <c r="AH611" s="75">
        <f>AH610*AF611</f>
        <v>4.1303205626951762E+31</v>
      </c>
      <c r="AI611" s="75">
        <f t="shared" si="698"/>
        <v>2.7662821968650947E+34</v>
      </c>
      <c r="AJ611" s="75">
        <f t="shared" si="699"/>
        <v>2.07691874341401E+35</v>
      </c>
      <c r="AK611" s="75">
        <f t="shared" si="700"/>
        <v>1.3292279957849697E+38</v>
      </c>
      <c r="AL611" s="75">
        <f t="shared" si="701"/>
        <v>410965.33333333337</v>
      </c>
      <c r="AM611" s="106">
        <f t="shared" si="702"/>
        <v>7.507978563313932</v>
      </c>
      <c r="AN611" s="79">
        <f>AM611/(($C611/AG$3))</f>
        <v>0.59849896959931281</v>
      </c>
      <c r="AO611" s="76">
        <f t="shared" si="703"/>
        <v>540</v>
      </c>
      <c r="AP611" s="76">
        <f t="shared" si="704"/>
        <v>10</v>
      </c>
      <c r="AQ611" s="76">
        <v>15</v>
      </c>
      <c r="AR611" s="67">
        <f t="shared" si="705"/>
        <v>1.325</v>
      </c>
      <c r="AS611" s="75">
        <f>AS610*AQ611</f>
        <v>2.5814503516844851E+30</v>
      </c>
      <c r="AT611" s="75">
        <f t="shared" si="706"/>
        <v>1.8470277266302491E+33</v>
      </c>
      <c r="AU611" s="75">
        <f t="shared" si="707"/>
        <v>3.2451855365843837E+33</v>
      </c>
      <c r="AV611" s="75">
        <f t="shared" si="708"/>
        <v>1.3292279957849697E+38</v>
      </c>
      <c r="AW611" s="75">
        <f t="shared" si="709"/>
        <v>410965.33333333337</v>
      </c>
      <c r="AX611" s="106">
        <f t="shared" si="710"/>
        <v>1.7569771637943732</v>
      </c>
      <c r="AY611" s="79">
        <f>AX611/(($C611/AR$3))</f>
        <v>0.15793722808870722</v>
      </c>
      <c r="AZ611" s="76">
        <f t="shared" si="711"/>
        <v>503</v>
      </c>
      <c r="BA611" s="76">
        <f t="shared" si="712"/>
        <v>10</v>
      </c>
      <c r="BB611" s="76">
        <v>1</v>
      </c>
      <c r="BC611" s="67">
        <f t="shared" si="713"/>
        <v>1.51</v>
      </c>
      <c r="BD611" s="75">
        <f>BD610*BB611</f>
        <v>1.1473112674153268E+28</v>
      </c>
      <c r="BE611" s="75">
        <f t="shared" si="714"/>
        <v>8.7141732693996322E+30</v>
      </c>
      <c r="BF611" s="75">
        <f t="shared" si="715"/>
        <v>1.9213990153128423E+31</v>
      </c>
      <c r="BG611" s="75">
        <f t="shared" si="716"/>
        <v>1.3292279957849697E+38</v>
      </c>
      <c r="BH611" s="75">
        <f t="shared" si="717"/>
        <v>410965.33333333337</v>
      </c>
      <c r="BI611" s="106">
        <f t="shared" si="718"/>
        <v>2.2049125670474741</v>
      </c>
      <c r="BJ611" s="79">
        <f>BI611/(($C611/BC$3))</f>
        <v>0.22587638916157979</v>
      </c>
      <c r="BK611" s="76">
        <f t="shared" si="719"/>
        <v>453</v>
      </c>
      <c r="BL611" s="76">
        <f t="shared" si="720"/>
        <v>10</v>
      </c>
      <c r="BM611" s="76">
        <v>1</v>
      </c>
      <c r="BN611" s="67">
        <f t="shared" si="721"/>
        <v>1.76</v>
      </c>
      <c r="BO611" s="75">
        <f>BO610*BM611</f>
        <v>3.1869757428203522E+24</v>
      </c>
      <c r="BP611" s="75">
        <f t="shared" si="722"/>
        <v>2.5409120202358104E+27</v>
      </c>
      <c r="BQ611" s="75">
        <f t="shared" si="723"/>
        <v>1.8763662258914403E+28</v>
      </c>
      <c r="BR611" s="75">
        <f t="shared" si="724"/>
        <v>1.3292279957849697E+38</v>
      </c>
      <c r="BS611" s="75">
        <f t="shared" si="725"/>
        <v>410965.33333333337</v>
      </c>
      <c r="BT611" s="106">
        <f t="shared" si="726"/>
        <v>7.384617062488072</v>
      </c>
      <c r="BU611" s="79">
        <f>BT611/(($C611/BN$3))</f>
        <v>0.88174532089409818</v>
      </c>
      <c r="BV611" s="76">
        <f t="shared" si="727"/>
        <v>398</v>
      </c>
      <c r="BW611" s="76">
        <f t="shared" si="728"/>
        <v>10</v>
      </c>
      <c r="BX611" s="76">
        <v>1</v>
      </c>
      <c r="BY611" s="67">
        <f t="shared" si="729"/>
        <v>2.0350000000000001</v>
      </c>
      <c r="BZ611" s="75">
        <f>BZ610*BX611</f>
        <v>8.8527103967232E+20</v>
      </c>
      <c r="CA611" s="75">
        <f t="shared" si="730"/>
        <v>7.1700757316180225E+23</v>
      </c>
      <c r="CB611" s="75">
        <f t="shared" si="731"/>
        <v>9.1619444623605151E+24</v>
      </c>
      <c r="CC611" s="75">
        <f t="shared" si="732"/>
        <v>1.3292279957849697E+38</v>
      </c>
      <c r="CD611" s="75">
        <f t="shared" si="733"/>
        <v>410965.33333333337</v>
      </c>
      <c r="CE611" s="106">
        <f t="shared" si="734"/>
        <v>12.778030254211835</v>
      </c>
      <c r="CF611" s="79">
        <f>CE611/(($C611/BY$3))</f>
        <v>1.7641310425590966</v>
      </c>
      <c r="CG611" s="76">
        <f t="shared" si="735"/>
        <v>348</v>
      </c>
      <c r="CH611" s="76">
        <f t="shared" si="736"/>
        <v>10</v>
      </c>
      <c r="CI611" s="76">
        <v>1</v>
      </c>
      <c r="CJ611" s="67">
        <f t="shared" si="737"/>
        <v>2.2850000000000001</v>
      </c>
      <c r="CK611" s="75">
        <f>CK610*CI611</f>
        <v>3.688629331968E+18</v>
      </c>
      <c r="CL611" s="75">
        <f t="shared" si="738"/>
        <v>2.9331242721943146E+21</v>
      </c>
      <c r="CM611" s="75">
        <f t="shared" si="739"/>
        <v>8.9472113890239122E+21</v>
      </c>
      <c r="CN611" s="75">
        <f t="shared" si="740"/>
        <v>1.3292279957849697E+38</v>
      </c>
      <c r="CO611" s="75">
        <f t="shared" si="741"/>
        <v>410965.33333333337</v>
      </c>
      <c r="CP611" s="106">
        <f t="shared" si="742"/>
        <v>3.0504031056039667</v>
      </c>
      <c r="CQ611" s="79">
        <f>CP611/(($C611/CJ$3))</f>
        <v>0.47287456555665297</v>
      </c>
      <c r="CR611" s="76">
        <f t="shared" si="743"/>
        <v>285</v>
      </c>
      <c r="CS611" s="76">
        <f t="shared" si="744"/>
        <v>10</v>
      </c>
      <c r="CT611" s="76">
        <v>1</v>
      </c>
      <c r="CU611" s="67">
        <f t="shared" si="745"/>
        <v>2.6</v>
      </c>
      <c r="CV611" s="75">
        <f>CV610*CT611</f>
        <v>1092927209472000</v>
      </c>
      <c r="CW611" s="75">
        <f t="shared" si="746"/>
        <v>8.09859062218752E+17</v>
      </c>
      <c r="CX611" s="75">
        <f t="shared" si="747"/>
        <v>1.4411518807585864E+18</v>
      </c>
      <c r="CY611" s="75">
        <f t="shared" si="748"/>
        <v>1.3292279957849697E+38</v>
      </c>
      <c r="CZ611" s="75">
        <f t="shared" si="749"/>
        <v>410965.33333333337</v>
      </c>
      <c r="DA611" s="106">
        <f t="shared" si="750"/>
        <v>1.7795094825639119</v>
      </c>
      <c r="DB611" s="79">
        <f>DA611/(($C611/CU$3))</f>
        <v>0.31388905391222327</v>
      </c>
    </row>
    <row r="612" spans="1:106">
      <c r="A612" s="67">
        <v>8192</v>
      </c>
      <c r="B612" s="67">
        <f t="shared" si="679"/>
        <v>20.2</v>
      </c>
      <c r="C612" s="88">
        <f t="shared" si="751"/>
        <v>14.74</v>
      </c>
      <c r="D612" s="92"/>
      <c r="E612" s="70">
        <f t="shared" si="753"/>
        <v>3.0537640243484003E+36</v>
      </c>
      <c r="F612" s="67">
        <f t="shared" si="754"/>
        <v>121.20000000000006</v>
      </c>
      <c r="G612" s="71">
        <v>606</v>
      </c>
      <c r="H612" s="76">
        <f t="shared" si="680"/>
        <v>606</v>
      </c>
      <c r="I612" s="76">
        <f t="shared" si="681"/>
        <v>10</v>
      </c>
      <c r="J612" s="76">
        <v>1</v>
      </c>
      <c r="K612" s="67">
        <f t="shared" si="682"/>
        <v>1</v>
      </c>
      <c r="L612" s="75">
        <f>L611*J612</f>
        <v>9.9127693504684224E+33</v>
      </c>
      <c r="M612" s="75">
        <f t="shared" si="683"/>
        <v>6.0071382263838643E+36</v>
      </c>
      <c r="N612" s="75">
        <f t="shared" si="684"/>
        <v>3.0537640243484002E+37</v>
      </c>
      <c r="O612" s="75">
        <f t="shared" si="685"/>
        <v>1.5268820121742002E+38</v>
      </c>
      <c r="P612" s="75">
        <f t="shared" si="686"/>
        <v>411238.40000000002</v>
      </c>
      <c r="Q612" s="106">
        <f t="shared" si="752"/>
        <v>5.0835587750187061</v>
      </c>
      <c r="R612" s="79">
        <f>Q612/(($C612/K$3))</f>
        <v>0.34488187076110627</v>
      </c>
      <c r="S612" s="76">
        <f t="shared" si="687"/>
        <v>596</v>
      </c>
      <c r="T612" s="76">
        <f t="shared" si="688"/>
        <v>10</v>
      </c>
      <c r="U612" s="76">
        <v>1</v>
      </c>
      <c r="V612" s="67">
        <f t="shared" si="689"/>
        <v>1.05</v>
      </c>
      <c r="W612" s="75">
        <f>W611*U612</f>
        <v>6.195480844042764E+32</v>
      </c>
      <c r="X612" s="75">
        <f t="shared" si="690"/>
        <v>3.8771319122019616E+35</v>
      </c>
      <c r="Y612" s="75">
        <f t="shared" si="691"/>
        <v>7.6344100608709958E+36</v>
      </c>
      <c r="Z612" s="75">
        <f t="shared" si="692"/>
        <v>1.5268820121742002E+38</v>
      </c>
      <c r="AA612" s="75">
        <f t="shared" si="693"/>
        <v>411238.40000000002</v>
      </c>
      <c r="AB612" s="106">
        <f t="shared" si="694"/>
        <v>19.69087003938213</v>
      </c>
      <c r="AC612" s="79">
        <f>AB612/(($C612/V$3))</f>
        <v>1.4026739173236931</v>
      </c>
      <c r="AD612" s="76">
        <f t="shared" si="695"/>
        <v>571</v>
      </c>
      <c r="AE612" s="76">
        <f t="shared" si="696"/>
        <v>10</v>
      </c>
      <c r="AF612" s="76">
        <v>1</v>
      </c>
      <c r="AG612" s="67">
        <f t="shared" si="697"/>
        <v>1.175</v>
      </c>
      <c r="AH612" s="75">
        <f>AH611*AF612</f>
        <v>4.1303205626951762E+31</v>
      </c>
      <c r="AI612" s="75">
        <f t="shared" si="698"/>
        <v>2.7711353235262611E+34</v>
      </c>
      <c r="AJ612" s="75">
        <f t="shared" si="699"/>
        <v>2.3857531440221821E+35</v>
      </c>
      <c r="AK612" s="75">
        <f t="shared" si="700"/>
        <v>1.5268820121742002E+38</v>
      </c>
      <c r="AL612" s="75">
        <f t="shared" si="701"/>
        <v>411238.40000000002</v>
      </c>
      <c r="AM612" s="106">
        <f t="shared" si="702"/>
        <v>8.6092985924134471</v>
      </c>
      <c r="AN612" s="79">
        <f>AM612/(($C612/AG$3))</f>
        <v>0.68629076296375857</v>
      </c>
      <c r="AO612" s="76">
        <f t="shared" si="703"/>
        <v>541</v>
      </c>
      <c r="AP612" s="76">
        <f t="shared" si="704"/>
        <v>10</v>
      </c>
      <c r="AQ612" s="76">
        <v>1</v>
      </c>
      <c r="AR612" s="67">
        <f t="shared" si="705"/>
        <v>1.325</v>
      </c>
      <c r="AS612" s="75">
        <f>AS611*AQ612</f>
        <v>2.5814503516844851E+30</v>
      </c>
      <c r="AT612" s="75">
        <f t="shared" si="706"/>
        <v>1.8504481483462309E+33</v>
      </c>
      <c r="AU612" s="75">
        <f t="shared" si="707"/>
        <v>3.7277392875346526E+33</v>
      </c>
      <c r="AV612" s="75">
        <f t="shared" si="708"/>
        <v>1.5268820121742002E+38</v>
      </c>
      <c r="AW612" s="75">
        <f t="shared" si="709"/>
        <v>411238.40000000002</v>
      </c>
      <c r="AX612" s="106">
        <f t="shared" si="710"/>
        <v>2.0145062107609881</v>
      </c>
      <c r="AY612" s="79">
        <f>AX612/(($C612/AR$3))</f>
        <v>0.18108688800938325</v>
      </c>
      <c r="AZ612" s="76">
        <f t="shared" si="711"/>
        <v>504</v>
      </c>
      <c r="BA612" s="76">
        <f t="shared" si="712"/>
        <v>10</v>
      </c>
      <c r="BB612" s="76">
        <v>1</v>
      </c>
      <c r="BC612" s="67">
        <f t="shared" si="713"/>
        <v>1.51</v>
      </c>
      <c r="BD612" s="75">
        <f>BD611*BB612</f>
        <v>1.1473112674153268E+28</v>
      </c>
      <c r="BE612" s="75">
        <f t="shared" si="714"/>
        <v>8.7314976695376047E+30</v>
      </c>
      <c r="BF612" s="75">
        <f t="shared" si="715"/>
        <v>2.2071078881827847E+31</v>
      </c>
      <c r="BG612" s="75">
        <f t="shared" si="716"/>
        <v>1.5268820121742002E+38</v>
      </c>
      <c r="BH612" s="75">
        <f t="shared" si="717"/>
        <v>411238.40000000002</v>
      </c>
      <c r="BI612" s="106">
        <f t="shared" si="718"/>
        <v>2.5277540826505964</v>
      </c>
      <c r="BJ612" s="79">
        <f>BI612/(($C612/BC$3))</f>
        <v>0.25894902746284942</v>
      </c>
      <c r="BK612" s="76">
        <f t="shared" si="719"/>
        <v>454</v>
      </c>
      <c r="BL612" s="76">
        <f t="shared" si="720"/>
        <v>10</v>
      </c>
      <c r="BM612" s="76">
        <v>1</v>
      </c>
      <c r="BN612" s="67">
        <f t="shared" si="721"/>
        <v>1.76</v>
      </c>
      <c r="BO612" s="75">
        <f>BO611*BM612</f>
        <v>3.1869757428203522E+24</v>
      </c>
      <c r="BP612" s="75">
        <f t="shared" si="722"/>
        <v>2.5465210975431741E+27</v>
      </c>
      <c r="BQ612" s="75">
        <f t="shared" si="723"/>
        <v>2.1553787970534932E+28</v>
      </c>
      <c r="BR612" s="75">
        <f t="shared" si="724"/>
        <v>1.5268820121742002E+38</v>
      </c>
      <c r="BS612" s="75">
        <f t="shared" si="725"/>
        <v>411238.40000000002</v>
      </c>
      <c r="BT612" s="106">
        <f t="shared" si="726"/>
        <v>8.4640131162979717</v>
      </c>
      <c r="BU612" s="79">
        <f>BT612/(($C612/BN$3))</f>
        <v>1.0106284317967726</v>
      </c>
      <c r="BV612" s="76">
        <f t="shared" si="727"/>
        <v>399</v>
      </c>
      <c r="BW612" s="76">
        <f t="shared" si="728"/>
        <v>10</v>
      </c>
      <c r="BX612" s="76">
        <v>1</v>
      </c>
      <c r="BY612" s="67">
        <f t="shared" si="729"/>
        <v>2.0350000000000001</v>
      </c>
      <c r="BZ612" s="75">
        <f>BZ611*BX612</f>
        <v>8.8527103967232E+20</v>
      </c>
      <c r="CA612" s="75">
        <f t="shared" si="730"/>
        <v>7.1880909972753537E+23</v>
      </c>
      <c r="CB612" s="75">
        <f t="shared" si="731"/>
        <v>1.0524310532487719E+25</v>
      </c>
      <c r="CC612" s="75">
        <f t="shared" si="732"/>
        <v>1.5268820121742002E+38</v>
      </c>
      <c r="CD612" s="75">
        <f t="shared" si="733"/>
        <v>411238.40000000002</v>
      </c>
      <c r="CE612" s="106">
        <f t="shared" si="734"/>
        <v>14.641315109222962</v>
      </c>
      <c r="CF612" s="79">
        <f>CE612/(($C612/BY$3))</f>
        <v>2.0213755934374986</v>
      </c>
      <c r="CG612" s="76">
        <f t="shared" si="735"/>
        <v>349</v>
      </c>
      <c r="CH612" s="76">
        <f t="shared" si="736"/>
        <v>10</v>
      </c>
      <c r="CI612" s="76">
        <v>1</v>
      </c>
      <c r="CJ612" s="67">
        <f t="shared" si="737"/>
        <v>2.2850000000000001</v>
      </c>
      <c r="CK612" s="75">
        <f>CK611*CI612</f>
        <v>3.688629331968E+18</v>
      </c>
      <c r="CL612" s="75">
        <f t="shared" si="738"/>
        <v>2.9415527902178611E+21</v>
      </c>
      <c r="CM612" s="75">
        <f t="shared" si="739"/>
        <v>1.0277647004382504E+22</v>
      </c>
      <c r="CN612" s="75">
        <f t="shared" si="740"/>
        <v>1.5268820121742002E+38</v>
      </c>
      <c r="CO612" s="75">
        <f t="shared" si="741"/>
        <v>411238.40000000002</v>
      </c>
      <c r="CP612" s="106">
        <f t="shared" si="742"/>
        <v>3.4939529348447653</v>
      </c>
      <c r="CQ612" s="79">
        <f>CP612/(($C612/CJ$3))</f>
        <v>0.54163381656175646</v>
      </c>
      <c r="CR612" s="76">
        <f t="shared" si="743"/>
        <v>286</v>
      </c>
      <c r="CS612" s="76">
        <f t="shared" si="744"/>
        <v>10</v>
      </c>
      <c r="CT612" s="76">
        <v>1</v>
      </c>
      <c r="CU612" s="67">
        <f t="shared" si="745"/>
        <v>2.6</v>
      </c>
      <c r="CV612" s="75">
        <f>CV611*CT612</f>
        <v>1092927209472000</v>
      </c>
      <c r="CW612" s="75">
        <f t="shared" si="746"/>
        <v>8.127006729633792E+17</v>
      </c>
      <c r="CX612" s="75">
        <f t="shared" si="747"/>
        <v>1.6554487947282708E+18</v>
      </c>
      <c r="CY612" s="75">
        <f t="shared" si="748"/>
        <v>1.5268820121742002E+38</v>
      </c>
      <c r="CZ612" s="75">
        <f t="shared" si="749"/>
        <v>411238.40000000002</v>
      </c>
      <c r="DA612" s="106">
        <f t="shared" si="750"/>
        <v>2.0369723439405427</v>
      </c>
      <c r="DB612" s="79">
        <f>DA612/(($C612/CU$3))</f>
        <v>0.35930312715369139</v>
      </c>
    </row>
    <row r="613" spans="1:106">
      <c r="A613" s="67">
        <v>8192</v>
      </c>
      <c r="B613" s="67">
        <f t="shared" si="679"/>
        <v>20.233333333333334</v>
      </c>
      <c r="C613" s="88">
        <f t="shared" si="751"/>
        <v>14.74</v>
      </c>
      <c r="D613" s="92"/>
      <c r="E613" s="70">
        <f t="shared" si="753"/>
        <v>3.5078537113181338E+36</v>
      </c>
      <c r="F613" s="67">
        <f t="shared" si="754"/>
        <v>121.40000000000006</v>
      </c>
      <c r="G613" s="71">
        <v>607</v>
      </c>
      <c r="H613" s="76">
        <f t="shared" si="680"/>
        <v>607</v>
      </c>
      <c r="I613" s="76">
        <f t="shared" si="681"/>
        <v>10</v>
      </c>
      <c r="J613" s="76">
        <v>1</v>
      </c>
      <c r="K613" s="67">
        <f t="shared" si="682"/>
        <v>1</v>
      </c>
      <c r="L613" s="75">
        <f>L612*J613</f>
        <v>9.9127693504684224E+33</v>
      </c>
      <c r="M613" s="75">
        <f t="shared" si="683"/>
        <v>6.0170509957343323E+36</v>
      </c>
      <c r="N613" s="75">
        <f t="shared" si="684"/>
        <v>3.5078537113181337E+37</v>
      </c>
      <c r="O613" s="75">
        <f t="shared" si="685"/>
        <v>1.7539268556590666E+38</v>
      </c>
      <c r="P613" s="75">
        <f t="shared" si="686"/>
        <v>411511.46666666667</v>
      </c>
      <c r="Q613" s="106">
        <f t="shared" si="752"/>
        <v>5.8298553789970473</v>
      </c>
      <c r="R613" s="79">
        <f>Q613/(($C613/K$3))</f>
        <v>0.39551257659410088</v>
      </c>
      <c r="S613" s="76">
        <f t="shared" si="687"/>
        <v>597</v>
      </c>
      <c r="T613" s="76">
        <f t="shared" si="688"/>
        <v>10</v>
      </c>
      <c r="U613" s="76">
        <v>1</v>
      </c>
      <c r="V613" s="67">
        <f t="shared" si="689"/>
        <v>1.05</v>
      </c>
      <c r="W613" s="75">
        <f>W612*U613</f>
        <v>6.195480844042764E+32</v>
      </c>
      <c r="X613" s="75">
        <f t="shared" si="690"/>
        <v>3.8836371670882063E+35</v>
      </c>
      <c r="Y613" s="75">
        <f t="shared" si="691"/>
        <v>8.7696342782953271E+36</v>
      </c>
      <c r="Z613" s="75">
        <f t="shared" si="692"/>
        <v>1.7539268556590666E+38</v>
      </c>
      <c r="AA613" s="75">
        <f t="shared" si="693"/>
        <v>411511.46666666667</v>
      </c>
      <c r="AB613" s="106">
        <f t="shared" si="694"/>
        <v>22.580982468221777</v>
      </c>
      <c r="AC613" s="79">
        <f>AB613/(($C613/V$3))</f>
        <v>1.6085503115083355</v>
      </c>
      <c r="AD613" s="76">
        <f t="shared" si="695"/>
        <v>572</v>
      </c>
      <c r="AE613" s="76">
        <f t="shared" si="696"/>
        <v>10</v>
      </c>
      <c r="AF613" s="76">
        <v>1</v>
      </c>
      <c r="AG613" s="67">
        <f t="shared" si="697"/>
        <v>1.175</v>
      </c>
      <c r="AH613" s="75">
        <f>AH612*AF613</f>
        <v>4.1303205626951762E+31</v>
      </c>
      <c r="AI613" s="75">
        <f t="shared" si="698"/>
        <v>2.775988450187428E+34</v>
      </c>
      <c r="AJ613" s="75">
        <f t="shared" si="699"/>
        <v>2.7405107119672857E+35</v>
      </c>
      <c r="AK613" s="75">
        <f t="shared" si="700"/>
        <v>1.7539268556590666E+38</v>
      </c>
      <c r="AL613" s="75">
        <f t="shared" si="701"/>
        <v>411511.46666666667</v>
      </c>
      <c r="AM613" s="106">
        <f t="shared" si="702"/>
        <v>9.872197817617911</v>
      </c>
      <c r="AN613" s="79">
        <f>AM613/(($C613/AG$3))</f>
        <v>0.78696285181146852</v>
      </c>
      <c r="AO613" s="76">
        <f t="shared" si="703"/>
        <v>542</v>
      </c>
      <c r="AP613" s="76">
        <f t="shared" si="704"/>
        <v>10</v>
      </c>
      <c r="AQ613" s="76">
        <v>1</v>
      </c>
      <c r="AR613" s="67">
        <f t="shared" si="705"/>
        <v>1.325</v>
      </c>
      <c r="AS613" s="75">
        <f>AS612*AQ613</f>
        <v>2.5814503516844851E+30</v>
      </c>
      <c r="AT613" s="75">
        <f t="shared" si="706"/>
        <v>1.853868570062213E+33</v>
      </c>
      <c r="AU613" s="75">
        <f t="shared" si="707"/>
        <v>4.282047987448874E+33</v>
      </c>
      <c r="AV613" s="75">
        <f t="shared" si="708"/>
        <v>1.7539268556590666E+38</v>
      </c>
      <c r="AW613" s="75">
        <f t="shared" si="709"/>
        <v>411511.46666666667</v>
      </c>
      <c r="AX613" s="106">
        <f t="shared" si="710"/>
        <v>2.3097904870921755</v>
      </c>
      <c r="AY613" s="79">
        <f>AX613/(($C613/AR$3))</f>
        <v>0.20763042031188145</v>
      </c>
      <c r="AZ613" s="76">
        <f t="shared" si="711"/>
        <v>505</v>
      </c>
      <c r="BA613" s="76">
        <f t="shared" si="712"/>
        <v>10</v>
      </c>
      <c r="BB613" s="76">
        <v>1</v>
      </c>
      <c r="BC613" s="67">
        <f t="shared" si="713"/>
        <v>1.51</v>
      </c>
      <c r="BD613" s="75">
        <f>BD612*BB613</f>
        <v>1.1473112674153268E+28</v>
      </c>
      <c r="BE613" s="75">
        <f t="shared" si="714"/>
        <v>8.748822069675576E+30</v>
      </c>
      <c r="BF613" s="75">
        <f t="shared" si="715"/>
        <v>2.5353012004565448E+31</v>
      </c>
      <c r="BG613" s="75">
        <f t="shared" si="716"/>
        <v>1.7539268556590666E+38</v>
      </c>
      <c r="BH613" s="75">
        <f t="shared" si="717"/>
        <v>411511.46666666667</v>
      </c>
      <c r="BI613" s="106">
        <f t="shared" si="718"/>
        <v>2.8978772002281206</v>
      </c>
      <c r="BJ613" s="79">
        <f>BI613/(($C613/BC$3))</f>
        <v>0.29686530341549949</v>
      </c>
      <c r="BK613" s="76">
        <f t="shared" si="719"/>
        <v>455</v>
      </c>
      <c r="BL613" s="76">
        <f t="shared" si="720"/>
        <v>10</v>
      </c>
      <c r="BM613" s="76">
        <v>1</v>
      </c>
      <c r="BN613" s="67">
        <f t="shared" si="721"/>
        <v>1.76</v>
      </c>
      <c r="BO613" s="75">
        <f>BO612*BM613</f>
        <v>3.1869757428203522E+24</v>
      </c>
      <c r="BP613" s="75">
        <f t="shared" si="722"/>
        <v>2.5521301748505383E+27</v>
      </c>
      <c r="BQ613" s="75">
        <f t="shared" si="723"/>
        <v>2.4758800785708358E+28</v>
      </c>
      <c r="BR613" s="75">
        <f t="shared" si="724"/>
        <v>1.7539268556590666E+38</v>
      </c>
      <c r="BS613" s="75">
        <f t="shared" si="725"/>
        <v>411511.46666666667</v>
      </c>
      <c r="BT613" s="106">
        <f t="shared" si="726"/>
        <v>9.7012295962365318</v>
      </c>
      <c r="BU613" s="79">
        <f>BT613/(($C613/BN$3))</f>
        <v>1.1583557726849589</v>
      </c>
      <c r="BV613" s="76">
        <f t="shared" si="727"/>
        <v>400</v>
      </c>
      <c r="BW613" s="76">
        <f t="shared" si="728"/>
        <v>10</v>
      </c>
      <c r="BX613" s="76">
        <v>15</v>
      </c>
      <c r="BY613" s="67">
        <f t="shared" si="729"/>
        <v>2.0350000000000001</v>
      </c>
      <c r="BZ613" s="75">
        <f>BZ612*BX613</f>
        <v>1.32790655950848E+22</v>
      </c>
      <c r="CA613" s="75">
        <f t="shared" si="730"/>
        <v>1.0809159394399029E+25</v>
      </c>
      <c r="CB613" s="75">
        <f t="shared" si="731"/>
        <v>1.2089258196146616E+25</v>
      </c>
      <c r="CC613" s="75">
        <f t="shared" si="732"/>
        <v>1.7539268556590666E+38</v>
      </c>
      <c r="CD613" s="75">
        <f t="shared" si="733"/>
        <v>411511.46666666667</v>
      </c>
      <c r="CE613" s="106">
        <f t="shared" si="734"/>
        <v>1.1184272296336841</v>
      </c>
      <c r="CF613" s="79">
        <f>CE613/(($C613/BY$3))</f>
        <v>0.15440972946435191</v>
      </c>
      <c r="CG613" s="76">
        <f t="shared" si="735"/>
        <v>350</v>
      </c>
      <c r="CH613" s="76">
        <f t="shared" si="736"/>
        <v>10</v>
      </c>
      <c r="CI613" s="76">
        <v>1</v>
      </c>
      <c r="CJ613" s="67">
        <f t="shared" si="737"/>
        <v>2.2850000000000001</v>
      </c>
      <c r="CK613" s="75">
        <f>CK612*CI613</f>
        <v>3.688629331968E+18</v>
      </c>
      <c r="CL613" s="75">
        <f t="shared" si="738"/>
        <v>2.9499813082414082E+21</v>
      </c>
      <c r="CM613" s="75">
        <f t="shared" si="739"/>
        <v>1.1805916207174386E+22</v>
      </c>
      <c r="CN613" s="75">
        <f t="shared" si="740"/>
        <v>1.7539268556590666E+38</v>
      </c>
      <c r="CO613" s="75">
        <f t="shared" si="741"/>
        <v>411511.46666666667</v>
      </c>
      <c r="CP613" s="106">
        <f t="shared" si="742"/>
        <v>4.0020308515826919</v>
      </c>
      <c r="CQ613" s="79">
        <f>CP613/(($C613/CJ$3))</f>
        <v>0.62039623445498315</v>
      </c>
      <c r="CR613" s="76">
        <f t="shared" si="743"/>
        <v>287</v>
      </c>
      <c r="CS613" s="76">
        <f t="shared" si="744"/>
        <v>10</v>
      </c>
      <c r="CT613" s="76">
        <v>1</v>
      </c>
      <c r="CU613" s="67">
        <f t="shared" si="745"/>
        <v>2.6</v>
      </c>
      <c r="CV613" s="75">
        <f>CV612*CT613</f>
        <v>1092927209472000</v>
      </c>
      <c r="CW613" s="75">
        <f t="shared" si="746"/>
        <v>8.155422837080064E+17</v>
      </c>
      <c r="CX613" s="75">
        <f t="shared" si="747"/>
        <v>1.9016113072861896E+18</v>
      </c>
      <c r="CY613" s="75">
        <f t="shared" si="748"/>
        <v>1.7539268556590666E+38</v>
      </c>
      <c r="CZ613" s="75">
        <f t="shared" si="749"/>
        <v>411511.46666666667</v>
      </c>
      <c r="DA613" s="106">
        <f t="shared" si="750"/>
        <v>2.3317139347333158</v>
      </c>
      <c r="DB613" s="79">
        <f>DA613/(($C613/CU$3))</f>
        <v>0.4112928243084546</v>
      </c>
    </row>
    <row r="614" spans="1:106">
      <c r="A614" s="67">
        <v>8192</v>
      </c>
      <c r="B614" s="67">
        <f t="shared" si="679"/>
        <v>20.266666666666666</v>
      </c>
      <c r="C614" s="88">
        <f t="shared" si="751"/>
        <v>14.74</v>
      </c>
      <c r="D614" s="92"/>
      <c r="E614" s="70">
        <f t="shared" si="753"/>
        <v>4.0294657877613844E+36</v>
      </c>
      <c r="F614" s="67">
        <f t="shared" si="754"/>
        <v>121.60000000000007</v>
      </c>
      <c r="G614" s="71">
        <v>608</v>
      </c>
      <c r="H614" s="76">
        <f t="shared" si="680"/>
        <v>608</v>
      </c>
      <c r="I614" s="76">
        <f t="shared" si="681"/>
        <v>10</v>
      </c>
      <c r="J614" s="76">
        <v>1</v>
      </c>
      <c r="K614" s="67">
        <f t="shared" si="682"/>
        <v>1</v>
      </c>
      <c r="L614" s="75">
        <f>L613*J614</f>
        <v>9.9127693504684224E+33</v>
      </c>
      <c r="M614" s="75">
        <f t="shared" si="683"/>
        <v>6.0269637650848003E+36</v>
      </c>
      <c r="N614" s="75">
        <f t="shared" si="684"/>
        <v>4.0294657877613843E+37</v>
      </c>
      <c r="O614" s="75">
        <f t="shared" si="685"/>
        <v>2.0147328938806921E+38</v>
      </c>
      <c r="P614" s="75">
        <f t="shared" si="686"/>
        <v>411784.53333333333</v>
      </c>
      <c r="Q614" s="106">
        <f t="shared" si="752"/>
        <v>6.6857309000341889</v>
      </c>
      <c r="R614" s="79">
        <f>Q614/(($C614/K$3))</f>
        <v>0.453577401630542</v>
      </c>
      <c r="S614" s="76">
        <f t="shared" si="687"/>
        <v>598</v>
      </c>
      <c r="T614" s="76">
        <f t="shared" si="688"/>
        <v>10</v>
      </c>
      <c r="U614" s="76">
        <v>1</v>
      </c>
      <c r="V614" s="67">
        <f t="shared" si="689"/>
        <v>1.05</v>
      </c>
      <c r="W614" s="75">
        <f>W613*U614</f>
        <v>6.195480844042764E+32</v>
      </c>
      <c r="X614" s="75">
        <f t="shared" si="690"/>
        <v>3.8901424219744516E+35</v>
      </c>
      <c r="Y614" s="75">
        <f t="shared" si="691"/>
        <v>1.0073664469403454E+37</v>
      </c>
      <c r="Z614" s="75">
        <f t="shared" si="692"/>
        <v>2.0147328938806921E+38</v>
      </c>
      <c r="AA614" s="75">
        <f t="shared" si="693"/>
        <v>411784.53333333333</v>
      </c>
      <c r="AB614" s="106">
        <f t="shared" si="694"/>
        <v>25.895361600387215</v>
      </c>
      <c r="AC614" s="79">
        <f>AB614/(($C614/V$3))</f>
        <v>1.8446492320492929</v>
      </c>
      <c r="AD614" s="76">
        <f t="shared" si="695"/>
        <v>573</v>
      </c>
      <c r="AE614" s="76">
        <f t="shared" si="696"/>
        <v>10</v>
      </c>
      <c r="AF614" s="76">
        <v>1</v>
      </c>
      <c r="AG614" s="67">
        <f t="shared" si="697"/>
        <v>1.175</v>
      </c>
      <c r="AH614" s="75">
        <f>AH613*AF614</f>
        <v>4.1303205626951762E+31</v>
      </c>
      <c r="AI614" s="75">
        <f t="shared" si="698"/>
        <v>2.780841576848595E+34</v>
      </c>
      <c r="AJ614" s="75">
        <f t="shared" si="699"/>
        <v>3.1480201466885737E+35</v>
      </c>
      <c r="AK614" s="75">
        <f t="shared" si="700"/>
        <v>2.0147328938806921E+38</v>
      </c>
      <c r="AL614" s="75">
        <f t="shared" si="701"/>
        <v>411784.53333333333</v>
      </c>
      <c r="AM614" s="106">
        <f t="shared" si="702"/>
        <v>11.320386507799865</v>
      </c>
      <c r="AN614" s="79">
        <f>AM614/(($C614/AG$3))</f>
        <v>0.90240530167332722</v>
      </c>
      <c r="AO614" s="76">
        <f t="shared" si="703"/>
        <v>543</v>
      </c>
      <c r="AP614" s="76">
        <f t="shared" si="704"/>
        <v>10</v>
      </c>
      <c r="AQ614" s="76">
        <v>1</v>
      </c>
      <c r="AR614" s="67">
        <f t="shared" si="705"/>
        <v>1.325</v>
      </c>
      <c r="AS614" s="75">
        <f>AS613*AQ614</f>
        <v>2.5814503516844851E+30</v>
      </c>
      <c r="AT614" s="75">
        <f t="shared" si="706"/>
        <v>1.8572889917781948E+33</v>
      </c>
      <c r="AU614" s="75">
        <f t="shared" si="707"/>
        <v>4.9187814792008873E+33</v>
      </c>
      <c r="AV614" s="75">
        <f t="shared" si="708"/>
        <v>2.0147328938806921E+38</v>
      </c>
      <c r="AW614" s="75">
        <f t="shared" si="709"/>
        <v>411784.53333333333</v>
      </c>
      <c r="AX614" s="106">
        <f t="shared" si="710"/>
        <v>2.6483662483195878</v>
      </c>
      <c r="AY614" s="79">
        <f>AX614/(($C614/AR$3))</f>
        <v>0.23806548704365357</v>
      </c>
      <c r="AZ614" s="76">
        <f t="shared" si="711"/>
        <v>506</v>
      </c>
      <c r="BA614" s="76">
        <f t="shared" si="712"/>
        <v>10</v>
      </c>
      <c r="BB614" s="76">
        <v>1</v>
      </c>
      <c r="BC614" s="67">
        <f t="shared" si="713"/>
        <v>1.51</v>
      </c>
      <c r="BD614" s="75">
        <f>BD613*BB614</f>
        <v>1.1473112674153268E+28</v>
      </c>
      <c r="BE614" s="75">
        <f t="shared" si="714"/>
        <v>8.766146469813545E+30</v>
      </c>
      <c r="BF614" s="75">
        <f t="shared" si="715"/>
        <v>2.9122963183864406E+31</v>
      </c>
      <c r="BG614" s="75">
        <f t="shared" si="716"/>
        <v>2.0147328938806921E+38</v>
      </c>
      <c r="BH614" s="75">
        <f t="shared" si="717"/>
        <v>411784.53333333333</v>
      </c>
      <c r="BI614" s="106">
        <f t="shared" si="718"/>
        <v>3.322208142899516</v>
      </c>
      <c r="BJ614" s="79">
        <f>BI614/(($C614/BC$3))</f>
        <v>0.34033475548020825</v>
      </c>
      <c r="BK614" s="76">
        <f t="shared" si="719"/>
        <v>456</v>
      </c>
      <c r="BL614" s="76">
        <f t="shared" si="720"/>
        <v>10</v>
      </c>
      <c r="BM614" s="76">
        <v>1</v>
      </c>
      <c r="BN614" s="67">
        <f t="shared" si="721"/>
        <v>1.76</v>
      </c>
      <c r="BO614" s="75">
        <f>BO613*BM614</f>
        <v>3.1869757428203522E+24</v>
      </c>
      <c r="BP614" s="75">
        <f t="shared" si="722"/>
        <v>2.5577392521579019E+27</v>
      </c>
      <c r="BQ614" s="75">
        <f t="shared" si="723"/>
        <v>2.8440393734242487E+28</v>
      </c>
      <c r="BR614" s="75">
        <f t="shared" si="724"/>
        <v>2.0147328938806921E+38</v>
      </c>
      <c r="BS614" s="75">
        <f t="shared" si="725"/>
        <v>411784.53333333333</v>
      </c>
      <c r="BT614" s="106">
        <f t="shared" si="726"/>
        <v>11.119348350402811</v>
      </c>
      <c r="BU614" s="79">
        <f>BT614/(($C614/BN$3))</f>
        <v>1.3276833851227237</v>
      </c>
      <c r="BV614" s="76">
        <f t="shared" si="727"/>
        <v>401</v>
      </c>
      <c r="BW614" s="76">
        <f t="shared" si="728"/>
        <v>10</v>
      </c>
      <c r="BX614" s="76">
        <v>1</v>
      </c>
      <c r="BY614" s="67">
        <f t="shared" si="729"/>
        <v>2.0350000000000001</v>
      </c>
      <c r="BZ614" s="75">
        <f>BZ613*BX614</f>
        <v>1.32790655950848E+22</v>
      </c>
      <c r="CA614" s="75">
        <f t="shared" si="730"/>
        <v>1.0836182292885026E+25</v>
      </c>
      <c r="CB614" s="75">
        <f t="shared" si="731"/>
        <v>1.3886911003048042E+25</v>
      </c>
      <c r="CC614" s="75">
        <f t="shared" si="732"/>
        <v>2.0147328938806921E+38</v>
      </c>
      <c r="CD614" s="75">
        <f t="shared" si="733"/>
        <v>411784.53333333333</v>
      </c>
      <c r="CE614" s="106">
        <f t="shared" si="734"/>
        <v>1.2815316896400042</v>
      </c>
      <c r="CF614" s="79">
        <f>CE614/(($C614/BY$3))</f>
        <v>0.17692788252492594</v>
      </c>
      <c r="CG614" s="76">
        <f t="shared" si="735"/>
        <v>351</v>
      </c>
      <c r="CH614" s="76">
        <f t="shared" si="736"/>
        <v>10</v>
      </c>
      <c r="CI614" s="76">
        <v>1</v>
      </c>
      <c r="CJ614" s="67">
        <f t="shared" si="737"/>
        <v>2.2850000000000001</v>
      </c>
      <c r="CK614" s="75">
        <f>CK613*CI614</f>
        <v>3.688629331968E+18</v>
      </c>
      <c r="CL614" s="75">
        <f t="shared" si="738"/>
        <v>2.9584098262649552E+21</v>
      </c>
      <c r="CM614" s="75">
        <f t="shared" si="739"/>
        <v>1.3561436526414058E+22</v>
      </c>
      <c r="CN614" s="75">
        <f t="shared" si="740"/>
        <v>2.0147328938806921E+38</v>
      </c>
      <c r="CO614" s="75">
        <f t="shared" si="741"/>
        <v>411784.53333333333</v>
      </c>
      <c r="CP614" s="106">
        <f t="shared" si="742"/>
        <v>4.5840290300602504</v>
      </c>
      <c r="CQ614" s="79">
        <f>CP614/(($C614/CJ$3))</f>
        <v>0.7106177974007919</v>
      </c>
      <c r="CR614" s="76">
        <f t="shared" si="743"/>
        <v>288</v>
      </c>
      <c r="CS614" s="76">
        <f t="shared" si="744"/>
        <v>10</v>
      </c>
      <c r="CT614" s="76">
        <v>1</v>
      </c>
      <c r="CU614" s="67">
        <f t="shared" si="745"/>
        <v>2.6</v>
      </c>
      <c r="CV614" s="75">
        <f>CV613*CT614</f>
        <v>1092927209472000</v>
      </c>
      <c r="CW614" s="75">
        <f t="shared" si="746"/>
        <v>8.183838944526336E+17</v>
      </c>
      <c r="CX614" s="75">
        <f t="shared" si="747"/>
        <v>2.1843777805234074E+18</v>
      </c>
      <c r="CY614" s="75">
        <f t="shared" si="748"/>
        <v>2.0147328938806921E+38</v>
      </c>
      <c r="CZ614" s="75">
        <f t="shared" si="749"/>
        <v>411784.53333333333</v>
      </c>
      <c r="DA614" s="106">
        <f t="shared" si="750"/>
        <v>2.669135836286713</v>
      </c>
      <c r="DB614" s="79">
        <f>DA614/(($C614/CU$3))</f>
        <v>0.4708109344874799</v>
      </c>
    </row>
    <row r="615" spans="1:106">
      <c r="A615" s="67">
        <v>8192</v>
      </c>
      <c r="B615" s="67">
        <f t="shared" si="679"/>
        <v>20.3</v>
      </c>
      <c r="C615" s="88">
        <f t="shared" si="751"/>
        <v>14.74</v>
      </c>
      <c r="D615" s="92"/>
      <c r="E615" s="70">
        <f t="shared" si="753"/>
        <v>4.6286407219183354E+36</v>
      </c>
      <c r="F615" s="67">
        <f t="shared" si="754"/>
        <v>121.80000000000005</v>
      </c>
      <c r="G615" s="71">
        <v>609</v>
      </c>
      <c r="H615" s="76">
        <f t="shared" si="680"/>
        <v>609</v>
      </c>
      <c r="I615" s="76">
        <f t="shared" si="681"/>
        <v>10</v>
      </c>
      <c r="J615" s="76">
        <v>1</v>
      </c>
      <c r="K615" s="67">
        <f t="shared" si="682"/>
        <v>1</v>
      </c>
      <c r="L615" s="75">
        <f>L614*J615</f>
        <v>9.9127693504684224E+33</v>
      </c>
      <c r="M615" s="75">
        <f t="shared" si="683"/>
        <v>6.0368765344352694E+36</v>
      </c>
      <c r="N615" s="75">
        <f t="shared" si="684"/>
        <v>4.6286407219183354E+37</v>
      </c>
      <c r="O615" s="75">
        <f t="shared" si="685"/>
        <v>2.3143203609591677E+38</v>
      </c>
      <c r="P615" s="75">
        <f t="shared" si="686"/>
        <v>412057.59999999998</v>
      </c>
      <c r="Q615" s="106">
        <f t="shared" si="752"/>
        <v>7.6672774331491773</v>
      </c>
      <c r="R615" s="79">
        <f>Q615/(($C615/K$3))</f>
        <v>0.52016807551894007</v>
      </c>
      <c r="S615" s="76">
        <f t="shared" si="687"/>
        <v>599</v>
      </c>
      <c r="T615" s="76">
        <f t="shared" si="688"/>
        <v>10</v>
      </c>
      <c r="U615" s="76">
        <v>1</v>
      </c>
      <c r="V615" s="67">
        <f t="shared" si="689"/>
        <v>1.05</v>
      </c>
      <c r="W615" s="75">
        <f>W614*U615</f>
        <v>6.195480844042764E+32</v>
      </c>
      <c r="X615" s="75">
        <f t="shared" si="690"/>
        <v>3.8966476768606963E+35</v>
      </c>
      <c r="Y615" s="75">
        <f t="shared" si="691"/>
        <v>1.1571601804795829E+37</v>
      </c>
      <c r="Z615" s="75">
        <f t="shared" si="692"/>
        <v>2.3143203609591677E+38</v>
      </c>
      <c r="AA615" s="75">
        <f t="shared" si="693"/>
        <v>412057.59999999998</v>
      </c>
      <c r="AB615" s="106">
        <f t="shared" si="694"/>
        <v>29.696299908023502</v>
      </c>
      <c r="AC615" s="79">
        <f>AB615/(($C615/V$3))</f>
        <v>2.1154080667180919</v>
      </c>
      <c r="AD615" s="76">
        <f t="shared" si="695"/>
        <v>574</v>
      </c>
      <c r="AE615" s="76">
        <f t="shared" si="696"/>
        <v>10</v>
      </c>
      <c r="AF615" s="76">
        <v>1</v>
      </c>
      <c r="AG615" s="67">
        <f t="shared" si="697"/>
        <v>1.175</v>
      </c>
      <c r="AH615" s="75">
        <f>AH614*AF615</f>
        <v>4.1303205626951762E+31</v>
      </c>
      <c r="AI615" s="75">
        <f t="shared" si="698"/>
        <v>2.7856947035097619E+34</v>
      </c>
      <c r="AJ615" s="75">
        <f t="shared" si="699"/>
        <v>3.6161255639986899E+35</v>
      </c>
      <c r="AK615" s="75">
        <f t="shared" si="700"/>
        <v>2.3143203609591677E+38</v>
      </c>
      <c r="AL615" s="75">
        <f t="shared" si="701"/>
        <v>412057.59999999998</v>
      </c>
      <c r="AM615" s="106">
        <f t="shared" si="702"/>
        <v>12.981054813517966</v>
      </c>
      <c r="AN615" s="79">
        <f>AM615/(($C615/AG$3))</f>
        <v>1.0347855770613033</v>
      </c>
      <c r="AO615" s="76">
        <f t="shared" si="703"/>
        <v>544</v>
      </c>
      <c r="AP615" s="76">
        <f t="shared" si="704"/>
        <v>10</v>
      </c>
      <c r="AQ615" s="76">
        <v>1</v>
      </c>
      <c r="AR615" s="67">
        <f t="shared" si="705"/>
        <v>1.325</v>
      </c>
      <c r="AS615" s="75">
        <f>AS614*AQ615</f>
        <v>2.5814503516844851E+30</v>
      </c>
      <c r="AT615" s="75">
        <f t="shared" si="706"/>
        <v>1.8607094134941766E+33</v>
      </c>
      <c r="AU615" s="75">
        <f t="shared" si="707"/>
        <v>5.6501961937479426E+33</v>
      </c>
      <c r="AV615" s="75">
        <f t="shared" si="708"/>
        <v>2.3143203609591677E+38</v>
      </c>
      <c r="AW615" s="75">
        <f t="shared" si="709"/>
        <v>412057.59999999998</v>
      </c>
      <c r="AX615" s="106">
        <f t="shared" si="710"/>
        <v>3.036581721343361</v>
      </c>
      <c r="AY615" s="79">
        <f>AX615/(($C615/AR$3))</f>
        <v>0.27296273953731026</v>
      </c>
      <c r="AZ615" s="76">
        <f t="shared" si="711"/>
        <v>507</v>
      </c>
      <c r="BA615" s="76">
        <f t="shared" si="712"/>
        <v>10</v>
      </c>
      <c r="BB615" s="76">
        <v>1</v>
      </c>
      <c r="BC615" s="67">
        <f t="shared" si="713"/>
        <v>1.51</v>
      </c>
      <c r="BD615" s="75">
        <f>BD614*BB615</f>
        <v>1.1473112674153268E+28</v>
      </c>
      <c r="BE615" s="75">
        <f t="shared" si="714"/>
        <v>8.7834708699515175E+30</v>
      </c>
      <c r="BF615" s="75">
        <f t="shared" si="715"/>
        <v>3.3453499901944256E+31</v>
      </c>
      <c r="BG615" s="75">
        <f t="shared" si="716"/>
        <v>2.3143203609591677E+38</v>
      </c>
      <c r="BH615" s="75">
        <f t="shared" si="717"/>
        <v>412057.59999999998</v>
      </c>
      <c r="BI615" s="106">
        <f t="shared" si="718"/>
        <v>3.8086879773677569</v>
      </c>
      <c r="BJ615" s="79">
        <f>BI615/(($C615/BC$3))</f>
        <v>0.39017088506277564</v>
      </c>
      <c r="BK615" s="76">
        <f t="shared" si="719"/>
        <v>457</v>
      </c>
      <c r="BL615" s="76">
        <f t="shared" si="720"/>
        <v>10</v>
      </c>
      <c r="BM615" s="76">
        <v>1</v>
      </c>
      <c r="BN615" s="67">
        <f t="shared" si="721"/>
        <v>1.76</v>
      </c>
      <c r="BO615" s="75">
        <f>BO614*BM615</f>
        <v>3.1869757428203522E+24</v>
      </c>
      <c r="BP615" s="75">
        <f t="shared" si="722"/>
        <v>2.5633483294652656E+27</v>
      </c>
      <c r="BQ615" s="75">
        <f t="shared" si="723"/>
        <v>3.2669433497992332E+28</v>
      </c>
      <c r="BR615" s="75">
        <f t="shared" si="724"/>
        <v>2.3143203609591677E+38</v>
      </c>
      <c r="BS615" s="75">
        <f t="shared" si="725"/>
        <v>412057.59999999998</v>
      </c>
      <c r="BT615" s="106">
        <f t="shared" si="726"/>
        <v>12.744827974591901</v>
      </c>
      <c r="BU615" s="79">
        <f>BT615/(($C615/BN$3))</f>
        <v>1.5217705044288838</v>
      </c>
      <c r="BV615" s="76">
        <f t="shared" si="727"/>
        <v>402</v>
      </c>
      <c r="BW615" s="76">
        <f t="shared" si="728"/>
        <v>10</v>
      </c>
      <c r="BX615" s="76">
        <v>1</v>
      </c>
      <c r="BY615" s="67">
        <f t="shared" si="729"/>
        <v>2.0350000000000001</v>
      </c>
      <c r="BZ615" s="75">
        <f>BZ614*BX615</f>
        <v>1.32790655950848E+22</v>
      </c>
      <c r="CA615" s="75">
        <f t="shared" si="730"/>
        <v>1.0863205191371022E+25</v>
      </c>
      <c r="CB615" s="75">
        <f t="shared" si="731"/>
        <v>1.5951871825191511E+25</v>
      </c>
      <c r="CC615" s="75">
        <f t="shared" si="732"/>
        <v>2.3143203609591677E+38</v>
      </c>
      <c r="CD615" s="75">
        <f t="shared" si="733"/>
        <v>412057.59999999998</v>
      </c>
      <c r="CE615" s="106">
        <f t="shared" si="734"/>
        <v>1.4684314200253323</v>
      </c>
      <c r="CF615" s="79">
        <f>CE615/(($C615/BY$3))</f>
        <v>0.20273120351096008</v>
      </c>
      <c r="CG615" s="76">
        <f t="shared" si="735"/>
        <v>352</v>
      </c>
      <c r="CH615" s="76">
        <f t="shared" si="736"/>
        <v>10</v>
      </c>
      <c r="CI615" s="76">
        <v>1</v>
      </c>
      <c r="CJ615" s="67">
        <f t="shared" si="737"/>
        <v>2.2850000000000001</v>
      </c>
      <c r="CK615" s="75">
        <f>CK614*CI615</f>
        <v>3.688629331968E+18</v>
      </c>
      <c r="CL615" s="75">
        <f t="shared" si="738"/>
        <v>2.9668383442885018E+21</v>
      </c>
      <c r="CM615" s="75">
        <f t="shared" si="739"/>
        <v>1.5577999829288532E+22</v>
      </c>
      <c r="CN615" s="75">
        <f t="shared" si="740"/>
        <v>2.3143203609591677E+38</v>
      </c>
      <c r="CO615" s="75">
        <f t="shared" si="741"/>
        <v>412057.59999999998</v>
      </c>
      <c r="CP615" s="106">
        <f t="shared" si="742"/>
        <v>5.2507073259579302</v>
      </c>
      <c r="CQ615" s="79">
        <f>CP615/(($C615/CJ$3))</f>
        <v>0.81396650202265075</v>
      </c>
      <c r="CR615" s="76">
        <f t="shared" si="743"/>
        <v>289</v>
      </c>
      <c r="CS615" s="76">
        <f t="shared" si="744"/>
        <v>10</v>
      </c>
      <c r="CT615" s="76">
        <v>1</v>
      </c>
      <c r="CU615" s="67">
        <f t="shared" si="745"/>
        <v>2.6</v>
      </c>
      <c r="CV615" s="75">
        <f>CV614*CT615</f>
        <v>1092927209472000</v>
      </c>
      <c r="CW615" s="75">
        <f t="shared" si="746"/>
        <v>8.212255051972608E+17</v>
      </c>
      <c r="CX615" s="75">
        <f t="shared" si="747"/>
        <v>2.5091911631793126E+18</v>
      </c>
      <c r="CY615" s="75">
        <f t="shared" si="748"/>
        <v>2.3143203609591677E+38</v>
      </c>
      <c r="CZ615" s="75">
        <f t="shared" si="749"/>
        <v>412057.59999999998</v>
      </c>
      <c r="DA615" s="106">
        <f t="shared" si="750"/>
        <v>3.0554228373321131</v>
      </c>
      <c r="DB615" s="79">
        <f>DA615/(($C615/CU$3))</f>
        <v>0.53894839735844602</v>
      </c>
    </row>
    <row r="616" spans="1:106">
      <c r="A616" s="67">
        <v>8192</v>
      </c>
      <c r="B616" s="67">
        <f t="shared" si="679"/>
        <v>20.333333333333332</v>
      </c>
      <c r="C616" s="88">
        <f t="shared" si="751"/>
        <v>14.74</v>
      </c>
      <c r="D616" s="92"/>
      <c r="E616" s="70">
        <f t="shared" si="753"/>
        <v>5.3169119831398795E+36</v>
      </c>
      <c r="F616" s="67">
        <f t="shared" si="754"/>
        <v>122.00000000000007</v>
      </c>
      <c r="G616" s="71">
        <v>610</v>
      </c>
      <c r="H616" s="76">
        <f t="shared" si="680"/>
        <v>610</v>
      </c>
      <c r="I616" s="76">
        <f t="shared" si="681"/>
        <v>10</v>
      </c>
      <c r="J616" s="76">
        <v>1</v>
      </c>
      <c r="K616" s="67">
        <f t="shared" si="682"/>
        <v>1</v>
      </c>
      <c r="L616" s="75">
        <f>L615*J616</f>
        <v>9.9127693504684224E+33</v>
      </c>
      <c r="M616" s="75">
        <f t="shared" si="683"/>
        <v>6.0467893037857374E+36</v>
      </c>
      <c r="N616" s="75">
        <f t="shared" si="684"/>
        <v>5.3169119831398798E+37</v>
      </c>
      <c r="O616" s="75">
        <f t="shared" si="685"/>
        <v>2.6584559915699398E+38</v>
      </c>
      <c r="P616" s="75">
        <f t="shared" si="686"/>
        <v>412330.66666666663</v>
      </c>
      <c r="Q616" s="106">
        <f t="shared" si="752"/>
        <v>8.7929506321827677</v>
      </c>
      <c r="R616" s="79">
        <f>Q616/(($C616/K$3))</f>
        <v>0.59653667789571019</v>
      </c>
      <c r="S616" s="76">
        <f t="shared" si="687"/>
        <v>600</v>
      </c>
      <c r="T616" s="76">
        <f t="shared" si="688"/>
        <v>10</v>
      </c>
      <c r="U616" s="76">
        <v>16</v>
      </c>
      <c r="V616" s="67">
        <f t="shared" si="689"/>
        <v>1.05</v>
      </c>
      <c r="W616" s="75">
        <f>W615*U616</f>
        <v>9.9127693504684224E+33</v>
      </c>
      <c r="X616" s="75">
        <f t="shared" si="690"/>
        <v>6.2450446907951067E+36</v>
      </c>
      <c r="Y616" s="75">
        <f t="shared" si="691"/>
        <v>1.329227995784969E+37</v>
      </c>
      <c r="Z616" s="75">
        <f t="shared" si="692"/>
        <v>2.6584559915699398E+38</v>
      </c>
      <c r="AA616" s="75">
        <f t="shared" si="693"/>
        <v>412330.66666666663</v>
      </c>
      <c r="AB616" s="106">
        <f t="shared" si="694"/>
        <v>2.1284523355680491</v>
      </c>
      <c r="AC616" s="79">
        <f>AB616/(($C616/V$3))</f>
        <v>0.15161973896515954</v>
      </c>
      <c r="AD616" s="76">
        <f t="shared" si="695"/>
        <v>575</v>
      </c>
      <c r="AE616" s="76">
        <f t="shared" si="696"/>
        <v>10</v>
      </c>
      <c r="AF616" s="76">
        <v>1</v>
      </c>
      <c r="AG616" s="67">
        <f t="shared" si="697"/>
        <v>1.175</v>
      </c>
      <c r="AH616" s="75">
        <f>AH615*AF616</f>
        <v>4.1303205626951762E+31</v>
      </c>
      <c r="AI616" s="75">
        <f t="shared" si="698"/>
        <v>2.7905478301709284E+34</v>
      </c>
      <c r="AJ616" s="75">
        <f t="shared" si="699"/>
        <v>4.1538374868280207E+35</v>
      </c>
      <c r="AK616" s="75">
        <f t="shared" si="700"/>
        <v>2.6584559915699398E+38</v>
      </c>
      <c r="AL616" s="75">
        <f t="shared" si="701"/>
        <v>412330.66666666663</v>
      </c>
      <c r="AM616" s="106">
        <f t="shared" si="702"/>
        <v>14.885383586396323</v>
      </c>
      <c r="AN616" s="79">
        <f>AM616/(($C616/AG$3))</f>
        <v>1.1865892614664642</v>
      </c>
      <c r="AO616" s="76">
        <f t="shared" si="703"/>
        <v>545</v>
      </c>
      <c r="AP616" s="76">
        <f t="shared" si="704"/>
        <v>10</v>
      </c>
      <c r="AQ616" s="76">
        <v>1</v>
      </c>
      <c r="AR616" s="67">
        <f t="shared" si="705"/>
        <v>1.325</v>
      </c>
      <c r="AS616" s="75">
        <f>AS615*AQ616</f>
        <v>2.5814503516844851E+30</v>
      </c>
      <c r="AT616" s="75">
        <f t="shared" si="706"/>
        <v>1.8641298352101589E+33</v>
      </c>
      <c r="AU616" s="75">
        <f t="shared" si="707"/>
        <v>6.4903710731687709E+33</v>
      </c>
      <c r="AV616" s="75">
        <f t="shared" si="708"/>
        <v>2.6584559915699398E+38</v>
      </c>
      <c r="AW616" s="75">
        <f t="shared" si="709"/>
        <v>412330.66666666663</v>
      </c>
      <c r="AX616" s="106">
        <f t="shared" si="710"/>
        <v>3.4817162144916032</v>
      </c>
      <c r="AY616" s="79">
        <f>AX616/(($C616/AR$3))</f>
        <v>0.3129765253867961</v>
      </c>
      <c r="AZ616" s="76">
        <f t="shared" si="711"/>
        <v>508</v>
      </c>
      <c r="BA616" s="76">
        <f t="shared" si="712"/>
        <v>10</v>
      </c>
      <c r="BB616" s="76">
        <v>1</v>
      </c>
      <c r="BC616" s="67">
        <f t="shared" si="713"/>
        <v>1.51</v>
      </c>
      <c r="BD616" s="75">
        <f>BD615*BB616</f>
        <v>1.1473112674153268E+28</v>
      </c>
      <c r="BE616" s="75">
        <f t="shared" si="714"/>
        <v>8.8007952700894888E+30</v>
      </c>
      <c r="BF616" s="75">
        <f t="shared" si="715"/>
        <v>3.8427980306256846E+31</v>
      </c>
      <c r="BG616" s="75">
        <f t="shared" si="716"/>
        <v>2.6584559915699398E+38</v>
      </c>
      <c r="BH616" s="75">
        <f t="shared" si="717"/>
        <v>412330.66666666663</v>
      </c>
      <c r="BI616" s="106">
        <f t="shared" si="718"/>
        <v>4.3664213434050376</v>
      </c>
      <c r="BJ616" s="79">
        <f>BI616/(($C616/BC$3))</f>
        <v>0.44730639270974265</v>
      </c>
      <c r="BK616" s="76">
        <f t="shared" si="719"/>
        <v>458</v>
      </c>
      <c r="BL616" s="76">
        <f t="shared" si="720"/>
        <v>10</v>
      </c>
      <c r="BM616" s="76">
        <v>1</v>
      </c>
      <c r="BN616" s="67">
        <f t="shared" si="721"/>
        <v>1.76</v>
      </c>
      <c r="BO616" s="75">
        <f>BO615*BM616</f>
        <v>3.1869757428203522E+24</v>
      </c>
      <c r="BP616" s="75">
        <f t="shared" si="722"/>
        <v>2.5689574067726292E+27</v>
      </c>
      <c r="BQ616" s="75">
        <f t="shared" si="723"/>
        <v>3.7527324517828833E+28</v>
      </c>
      <c r="BR616" s="75">
        <f t="shared" si="724"/>
        <v>2.6584559915699398E+38</v>
      </c>
      <c r="BS616" s="75">
        <f t="shared" si="725"/>
        <v>412330.66666666663</v>
      </c>
      <c r="BT616" s="106">
        <f t="shared" si="726"/>
        <v>14.607997944572487</v>
      </c>
      <c r="BU616" s="79">
        <f>BT616/(($C616/BN$3))</f>
        <v>1.7442385605459687</v>
      </c>
      <c r="BV616" s="76">
        <f t="shared" si="727"/>
        <v>403</v>
      </c>
      <c r="BW616" s="76">
        <f t="shared" si="728"/>
        <v>10</v>
      </c>
      <c r="BX616" s="76">
        <v>1</v>
      </c>
      <c r="BY616" s="67">
        <f t="shared" si="729"/>
        <v>2.0350000000000001</v>
      </c>
      <c r="BZ616" s="75">
        <f>BZ615*BX616</f>
        <v>1.32790655950848E+22</v>
      </c>
      <c r="CA616" s="75">
        <f t="shared" si="730"/>
        <v>1.0890228089857019E+25</v>
      </c>
      <c r="CB616" s="75">
        <f t="shared" si="731"/>
        <v>1.8323888924721041E+25</v>
      </c>
      <c r="CC616" s="75">
        <f t="shared" si="732"/>
        <v>2.6584559915699398E+38</v>
      </c>
      <c r="CD616" s="75">
        <f t="shared" si="733"/>
        <v>412330.66666666663</v>
      </c>
      <c r="CE616" s="106">
        <f t="shared" si="734"/>
        <v>1.6825991864934042</v>
      </c>
      <c r="CF616" s="79">
        <f>CE616/(($C616/BY$3))</f>
        <v>0.23229914141886551</v>
      </c>
      <c r="CG616" s="76">
        <f t="shared" si="735"/>
        <v>353</v>
      </c>
      <c r="CH616" s="76">
        <f t="shared" si="736"/>
        <v>10</v>
      </c>
      <c r="CI616" s="76">
        <v>1</v>
      </c>
      <c r="CJ616" s="67">
        <f t="shared" si="737"/>
        <v>2.2850000000000001</v>
      </c>
      <c r="CK616" s="75">
        <f>CK615*CI616</f>
        <v>3.688629331968E+18</v>
      </c>
      <c r="CL616" s="75">
        <f t="shared" si="738"/>
        <v>2.9752668623120483E+21</v>
      </c>
      <c r="CM616" s="75">
        <f t="shared" si="739"/>
        <v>1.7894422778047835E+22</v>
      </c>
      <c r="CN616" s="75">
        <f t="shared" si="740"/>
        <v>2.6584559915699398E+38</v>
      </c>
      <c r="CO616" s="75">
        <f t="shared" si="741"/>
        <v>412330.66666666663</v>
      </c>
      <c r="CP616" s="106">
        <f t="shared" si="742"/>
        <v>6.0143925254967785</v>
      </c>
      <c r="CQ616" s="79">
        <f>CP616/(($C616/CJ$3))</f>
        <v>0.93235325106920897</v>
      </c>
      <c r="CR616" s="76">
        <f t="shared" si="743"/>
        <v>290</v>
      </c>
      <c r="CS616" s="76">
        <f t="shared" si="744"/>
        <v>10</v>
      </c>
      <c r="CT616" s="76">
        <v>1</v>
      </c>
      <c r="CU616" s="67">
        <f t="shared" si="745"/>
        <v>2.6</v>
      </c>
      <c r="CV616" s="75">
        <f>CV615*CT616</f>
        <v>1092927209472000</v>
      </c>
      <c r="CW616" s="75">
        <f t="shared" si="746"/>
        <v>8.24067115941888E+17</v>
      </c>
      <c r="CX616" s="75">
        <f t="shared" si="747"/>
        <v>2.8823037615171732E+18</v>
      </c>
      <c r="CY616" s="75">
        <f t="shared" si="748"/>
        <v>2.6584559915699398E+38</v>
      </c>
      <c r="CZ616" s="75">
        <f t="shared" si="749"/>
        <v>412330.66666666663</v>
      </c>
      <c r="DA616" s="106">
        <f t="shared" si="750"/>
        <v>3.4976565691773449</v>
      </c>
      <c r="DB616" s="79">
        <f>DA616/(($C616/CU$3))</f>
        <v>0.61695434734471477</v>
      </c>
    </row>
    <row r="617" spans="1:106">
      <c r="A617" s="67">
        <v>8192</v>
      </c>
      <c r="B617" s="67">
        <f t="shared" si="679"/>
        <v>20.366666666666667</v>
      </c>
      <c r="C617" s="88">
        <f t="shared" si="751"/>
        <v>14.74</v>
      </c>
      <c r="D617" s="92"/>
      <c r="E617" s="70">
        <f t="shared" si="753"/>
        <v>6.1075280486968042E+36</v>
      </c>
      <c r="F617" s="67">
        <f t="shared" si="754"/>
        <v>122.20000000000006</v>
      </c>
      <c r="G617" s="71">
        <v>611</v>
      </c>
      <c r="H617" s="76">
        <f t="shared" si="680"/>
        <v>611</v>
      </c>
      <c r="I617" s="76">
        <f t="shared" si="681"/>
        <v>10</v>
      </c>
      <c r="J617" s="76">
        <v>1</v>
      </c>
      <c r="K617" s="67">
        <f t="shared" si="682"/>
        <v>1</v>
      </c>
      <c r="L617" s="75">
        <f>L616*J617</f>
        <v>9.9127693504684224E+33</v>
      </c>
      <c r="M617" s="75">
        <f t="shared" si="683"/>
        <v>6.0567020731362066E+36</v>
      </c>
      <c r="N617" s="75">
        <f t="shared" si="684"/>
        <v>6.1075280486968042E+37</v>
      </c>
      <c r="O617" s="75">
        <f t="shared" si="685"/>
        <v>3.0537640243484019E+38</v>
      </c>
      <c r="P617" s="75">
        <f t="shared" si="686"/>
        <v>412603.73333333334</v>
      </c>
      <c r="Q617" s="106">
        <f t="shared" si="752"/>
        <v>10.083916915421728</v>
      </c>
      <c r="R617" s="79">
        <f>Q617/(($C617/K$3))</f>
        <v>0.6841191937192489</v>
      </c>
      <c r="S617" s="76">
        <f t="shared" si="687"/>
        <v>601</v>
      </c>
      <c r="T617" s="76">
        <f t="shared" si="688"/>
        <v>10</v>
      </c>
      <c r="U617" s="76">
        <v>1</v>
      </c>
      <c r="V617" s="67">
        <f t="shared" si="689"/>
        <v>1.05</v>
      </c>
      <c r="W617" s="75">
        <f>W616*U617</f>
        <v>9.9127693504684224E+33</v>
      </c>
      <c r="X617" s="75">
        <f t="shared" si="690"/>
        <v>6.2554530986130982E+36</v>
      </c>
      <c r="Y617" s="75">
        <f t="shared" si="691"/>
        <v>1.5268820121742001E+37</v>
      </c>
      <c r="Z617" s="75">
        <f t="shared" si="692"/>
        <v>3.0537640243484019E+38</v>
      </c>
      <c r="AA617" s="75">
        <f t="shared" si="693"/>
        <v>412603.73333333334</v>
      </c>
      <c r="AB617" s="106">
        <f t="shared" si="694"/>
        <v>2.4408815606222456</v>
      </c>
      <c r="AC617" s="79">
        <f>AB617/(($C617/V$3))</f>
        <v>0.17387555214744627</v>
      </c>
      <c r="AD617" s="76">
        <f t="shared" si="695"/>
        <v>576</v>
      </c>
      <c r="AE617" s="76">
        <f t="shared" si="696"/>
        <v>10</v>
      </c>
      <c r="AF617" s="76">
        <v>1</v>
      </c>
      <c r="AG617" s="67">
        <f t="shared" si="697"/>
        <v>1.175</v>
      </c>
      <c r="AH617" s="75">
        <f>AH616*AF617</f>
        <v>4.1303205626951762E+31</v>
      </c>
      <c r="AI617" s="75">
        <f t="shared" si="698"/>
        <v>2.7954009568320957E+34</v>
      </c>
      <c r="AJ617" s="75">
        <f t="shared" si="699"/>
        <v>4.7715062880443665E+35</v>
      </c>
      <c r="AK617" s="75">
        <f t="shared" si="700"/>
        <v>3.0537640243484019E+38</v>
      </c>
      <c r="AL617" s="75">
        <f t="shared" si="701"/>
        <v>412603.73333333334</v>
      </c>
      <c r="AM617" s="106">
        <f t="shared" si="702"/>
        <v>17.069130195375276</v>
      </c>
      <c r="AN617" s="79">
        <f>AM617/(($C617/AG$3))</f>
        <v>1.3606667557371745</v>
      </c>
      <c r="AO617" s="76">
        <f t="shared" si="703"/>
        <v>546</v>
      </c>
      <c r="AP617" s="76">
        <f t="shared" si="704"/>
        <v>10</v>
      </c>
      <c r="AQ617" s="76">
        <v>1</v>
      </c>
      <c r="AR617" s="67">
        <f t="shared" si="705"/>
        <v>1.325</v>
      </c>
      <c r="AS617" s="75">
        <f>AS616*AQ617</f>
        <v>2.5814503516844851E+30</v>
      </c>
      <c r="AT617" s="75">
        <f t="shared" si="706"/>
        <v>1.8675502569261407E+33</v>
      </c>
      <c r="AU617" s="75">
        <f t="shared" si="707"/>
        <v>7.4554785750693076E+33</v>
      </c>
      <c r="AV617" s="75">
        <f t="shared" si="708"/>
        <v>3.0537640243484019E+38</v>
      </c>
      <c r="AW617" s="75">
        <f t="shared" si="709"/>
        <v>412603.73333333334</v>
      </c>
      <c r="AX617" s="106">
        <f t="shared" si="710"/>
        <v>3.9921167033761717</v>
      </c>
      <c r="AY617" s="79">
        <f>AX617/(($C617/AR$3))</f>
        <v>0.35885716634826509</v>
      </c>
      <c r="AZ617" s="76">
        <f t="shared" si="711"/>
        <v>509</v>
      </c>
      <c r="BA617" s="76">
        <f t="shared" si="712"/>
        <v>10</v>
      </c>
      <c r="BB617" s="76">
        <v>1</v>
      </c>
      <c r="BC617" s="67">
        <f t="shared" si="713"/>
        <v>1.51</v>
      </c>
      <c r="BD617" s="75">
        <f>BD616*BB617</f>
        <v>1.1473112674153268E+28</v>
      </c>
      <c r="BE617" s="75">
        <f t="shared" si="714"/>
        <v>8.8181196702274601E+30</v>
      </c>
      <c r="BF617" s="75">
        <f t="shared" si="715"/>
        <v>4.4142157763655694E+31</v>
      </c>
      <c r="BG617" s="75">
        <f t="shared" si="716"/>
        <v>3.0537640243484019E+38</v>
      </c>
      <c r="BH617" s="75">
        <f t="shared" si="717"/>
        <v>412603.73333333334</v>
      </c>
      <c r="BI617" s="106">
        <f t="shared" si="718"/>
        <v>5.0058469848954843</v>
      </c>
      <c r="BJ617" s="79">
        <f>BI617/(($C617/BC$3))</f>
        <v>0.51281064770638951</v>
      </c>
      <c r="BK617" s="76">
        <f t="shared" si="719"/>
        <v>459</v>
      </c>
      <c r="BL617" s="76">
        <f t="shared" si="720"/>
        <v>10</v>
      </c>
      <c r="BM617" s="76">
        <v>1</v>
      </c>
      <c r="BN617" s="67">
        <f t="shared" si="721"/>
        <v>1.76</v>
      </c>
      <c r="BO617" s="75">
        <f>BO616*BM617</f>
        <v>3.1869757428203522E+24</v>
      </c>
      <c r="BP617" s="75">
        <f t="shared" si="722"/>
        <v>2.5745664840799934E+27</v>
      </c>
      <c r="BQ617" s="75">
        <f t="shared" si="723"/>
        <v>4.3107575941069864E+28</v>
      </c>
      <c r="BR617" s="75">
        <f t="shared" si="724"/>
        <v>3.0537640243484019E+38</v>
      </c>
      <c r="BS617" s="75">
        <f t="shared" si="725"/>
        <v>412603.73333333334</v>
      </c>
      <c r="BT617" s="106">
        <f t="shared" si="726"/>
        <v>16.74362507537812</v>
      </c>
      <c r="BU617" s="79">
        <f>BT617/(($C617/BN$3))</f>
        <v>1.9992388149705218</v>
      </c>
      <c r="BV617" s="76">
        <f t="shared" si="727"/>
        <v>404</v>
      </c>
      <c r="BW617" s="76">
        <f t="shared" si="728"/>
        <v>10</v>
      </c>
      <c r="BX617" s="76">
        <v>1</v>
      </c>
      <c r="BY617" s="67">
        <f t="shared" si="729"/>
        <v>2.0350000000000001</v>
      </c>
      <c r="BZ617" s="75">
        <f>BZ616*BX617</f>
        <v>1.32790655950848E+22</v>
      </c>
      <c r="CA617" s="75">
        <f t="shared" si="730"/>
        <v>1.0917250988343019E+25</v>
      </c>
      <c r="CB617" s="75">
        <f t="shared" si="731"/>
        <v>2.1048621064975446E+25</v>
      </c>
      <c r="CC617" s="75">
        <f t="shared" si="732"/>
        <v>3.0537640243484019E+38</v>
      </c>
      <c r="CD617" s="75">
        <f t="shared" si="733"/>
        <v>412603.73333333334</v>
      </c>
      <c r="CE617" s="106">
        <f t="shared" si="734"/>
        <v>1.9280147619075789</v>
      </c>
      <c r="CF617" s="79">
        <f>CE617/(($C617/BY$3))</f>
        <v>0.26618114250216574</v>
      </c>
      <c r="CG617" s="76">
        <f t="shared" si="735"/>
        <v>354</v>
      </c>
      <c r="CH617" s="76">
        <f t="shared" si="736"/>
        <v>10</v>
      </c>
      <c r="CI617" s="76">
        <v>1</v>
      </c>
      <c r="CJ617" s="67">
        <f t="shared" si="737"/>
        <v>2.2850000000000001</v>
      </c>
      <c r="CK617" s="75">
        <f>CK616*CI617</f>
        <v>3.688629331968E+18</v>
      </c>
      <c r="CL617" s="75">
        <f t="shared" si="738"/>
        <v>2.9836953803355959E+21</v>
      </c>
      <c r="CM617" s="75">
        <f t="shared" si="739"/>
        <v>2.0555294008765017E+22</v>
      </c>
      <c r="CN617" s="75">
        <f t="shared" si="740"/>
        <v>3.0537640243484019E+38</v>
      </c>
      <c r="CO617" s="75">
        <f t="shared" si="741"/>
        <v>412603.73333333334</v>
      </c>
      <c r="CP617" s="106">
        <f t="shared" si="742"/>
        <v>6.8892066342419405</v>
      </c>
      <c r="CQ617" s="79">
        <f>CP617/(($C617/CJ$3))</f>
        <v>1.0679672428251585</v>
      </c>
      <c r="CR617" s="76">
        <f t="shared" si="743"/>
        <v>291</v>
      </c>
      <c r="CS617" s="76">
        <f t="shared" si="744"/>
        <v>10</v>
      </c>
      <c r="CT617" s="76">
        <v>1</v>
      </c>
      <c r="CU617" s="67">
        <f t="shared" si="745"/>
        <v>2.6</v>
      </c>
      <c r="CV617" s="75">
        <f>CV616*CT617</f>
        <v>1092927209472000</v>
      </c>
      <c r="CW617" s="75">
        <f t="shared" si="746"/>
        <v>8.269087266865152E+17</v>
      </c>
      <c r="CX617" s="75">
        <f t="shared" si="747"/>
        <v>3.3108975894565437E+18</v>
      </c>
      <c r="CY617" s="75">
        <f t="shared" si="748"/>
        <v>3.0537640243484019E+38</v>
      </c>
      <c r="CZ617" s="75">
        <f t="shared" si="749"/>
        <v>412603.73333333334</v>
      </c>
      <c r="DA617" s="106">
        <f t="shared" si="750"/>
        <v>4.003945638261138</v>
      </c>
      <c r="DB617" s="79">
        <f>DA617/(($C617/CU$3))</f>
        <v>0.70625906780725634</v>
      </c>
    </row>
    <row r="618" spans="1:106">
      <c r="A618" s="67">
        <v>8192</v>
      </c>
      <c r="B618" s="67">
        <f t="shared" si="679"/>
        <v>20.399999999999999</v>
      </c>
      <c r="C618" s="88">
        <f t="shared" si="751"/>
        <v>14.74</v>
      </c>
      <c r="D618" s="92"/>
      <c r="E618" s="70">
        <f t="shared" si="753"/>
        <v>7.0157074226362699E+36</v>
      </c>
      <c r="F618" s="67">
        <f t="shared" si="754"/>
        <v>122.40000000000008</v>
      </c>
      <c r="G618" s="71">
        <v>612</v>
      </c>
      <c r="H618" s="76">
        <f t="shared" si="680"/>
        <v>612</v>
      </c>
      <c r="I618" s="76">
        <f t="shared" si="681"/>
        <v>10</v>
      </c>
      <c r="J618" s="76">
        <v>1</v>
      </c>
      <c r="K618" s="67">
        <f t="shared" si="682"/>
        <v>1</v>
      </c>
      <c r="L618" s="75">
        <f>L617*J618</f>
        <v>9.9127693504684224E+33</v>
      </c>
      <c r="M618" s="75">
        <f t="shared" si="683"/>
        <v>6.0666148424866746E+36</v>
      </c>
      <c r="N618" s="75">
        <f t="shared" si="684"/>
        <v>7.0157074226362702E+37</v>
      </c>
      <c r="O618" s="75">
        <f t="shared" si="685"/>
        <v>3.5078537113181348E+38</v>
      </c>
      <c r="P618" s="75">
        <f t="shared" si="686"/>
        <v>412876.79999999999</v>
      </c>
      <c r="Q618" s="106">
        <f t="shared" si="752"/>
        <v>11.564451683173885</v>
      </c>
      <c r="R618" s="79">
        <f>Q618/(($C618/K$3))</f>
        <v>0.78456252938764481</v>
      </c>
      <c r="S618" s="76">
        <f t="shared" si="687"/>
        <v>602</v>
      </c>
      <c r="T618" s="76">
        <f t="shared" si="688"/>
        <v>10</v>
      </c>
      <c r="U618" s="76">
        <v>1</v>
      </c>
      <c r="V618" s="67">
        <f t="shared" si="689"/>
        <v>1.05</v>
      </c>
      <c r="W618" s="75">
        <f>W617*U618</f>
        <v>9.9127693504684224E+33</v>
      </c>
      <c r="X618" s="75">
        <f t="shared" si="690"/>
        <v>6.2658615064310896E+36</v>
      </c>
      <c r="Y618" s="75">
        <f t="shared" si="691"/>
        <v>1.7539268556590664E+37</v>
      </c>
      <c r="Z618" s="75">
        <f t="shared" si="692"/>
        <v>3.5078537113181348E+38</v>
      </c>
      <c r="AA618" s="75">
        <f t="shared" si="693"/>
        <v>412876.79999999999</v>
      </c>
      <c r="AB618" s="106">
        <f t="shared" si="694"/>
        <v>2.7991790974934401</v>
      </c>
      <c r="AC618" s="79">
        <f>AB618/(($C618/V$3))</f>
        <v>0.19939878238589634</v>
      </c>
      <c r="AD618" s="76">
        <f t="shared" si="695"/>
        <v>577</v>
      </c>
      <c r="AE618" s="76">
        <f t="shared" si="696"/>
        <v>10</v>
      </c>
      <c r="AF618" s="76">
        <v>1</v>
      </c>
      <c r="AG618" s="67">
        <f t="shared" si="697"/>
        <v>1.175</v>
      </c>
      <c r="AH618" s="75">
        <f>AH617*AF618</f>
        <v>4.1303205626951762E+31</v>
      </c>
      <c r="AI618" s="75">
        <f t="shared" si="698"/>
        <v>2.8002540834932622E+34</v>
      </c>
      <c r="AJ618" s="75">
        <f t="shared" si="699"/>
        <v>5.4810214239345728E+35</v>
      </c>
      <c r="AK618" s="75">
        <f t="shared" si="700"/>
        <v>3.5078537113181348E+38</v>
      </c>
      <c r="AL618" s="75">
        <f t="shared" si="701"/>
        <v>412876.79999999999</v>
      </c>
      <c r="AM618" s="106">
        <f t="shared" si="702"/>
        <v>19.573300352434824</v>
      </c>
      <c r="AN618" s="79">
        <f>AM618/(($C618/AG$3))</f>
        <v>1.5602868327076609</v>
      </c>
      <c r="AO618" s="76">
        <f t="shared" si="703"/>
        <v>547</v>
      </c>
      <c r="AP618" s="76">
        <f t="shared" si="704"/>
        <v>10</v>
      </c>
      <c r="AQ618" s="76">
        <v>1</v>
      </c>
      <c r="AR618" s="67">
        <f t="shared" si="705"/>
        <v>1.325</v>
      </c>
      <c r="AS618" s="75">
        <f>AS617*AQ618</f>
        <v>2.5814503516844851E+30</v>
      </c>
      <c r="AT618" s="75">
        <f t="shared" si="706"/>
        <v>1.8709706786421225E+33</v>
      </c>
      <c r="AU618" s="75">
        <f t="shared" si="707"/>
        <v>8.564095974897755E+33</v>
      </c>
      <c r="AV618" s="75">
        <f t="shared" si="708"/>
        <v>3.5078537113181348E+38</v>
      </c>
      <c r="AW618" s="75">
        <f t="shared" si="709"/>
        <v>412876.79999999999</v>
      </c>
      <c r="AX618" s="106">
        <f t="shared" si="710"/>
        <v>4.5773544570528717</v>
      </c>
      <c r="AY618" s="79">
        <f>AX618/(($C618/AR$3))</f>
        <v>0.41146503769301596</v>
      </c>
      <c r="AZ618" s="76">
        <f t="shared" si="711"/>
        <v>510</v>
      </c>
      <c r="BA618" s="76">
        <f t="shared" si="712"/>
        <v>10</v>
      </c>
      <c r="BB618" s="76">
        <v>1</v>
      </c>
      <c r="BC618" s="67">
        <f t="shared" si="713"/>
        <v>1.51</v>
      </c>
      <c r="BD618" s="75">
        <f>BD617*BB618</f>
        <v>1.1473112674153268E+28</v>
      </c>
      <c r="BE618" s="75">
        <f t="shared" si="714"/>
        <v>8.8354440703654315E+30</v>
      </c>
      <c r="BF618" s="75">
        <f t="shared" si="715"/>
        <v>5.0706024009130896E+31</v>
      </c>
      <c r="BG618" s="75">
        <f t="shared" si="716"/>
        <v>3.5078537113181348E+38</v>
      </c>
      <c r="BH618" s="75">
        <f t="shared" si="717"/>
        <v>412876.79999999999</v>
      </c>
      <c r="BI618" s="106">
        <f t="shared" si="718"/>
        <v>5.7389332788831418</v>
      </c>
      <c r="BJ618" s="79">
        <f>BI618/(($C618/BC$3))</f>
        <v>0.5879097185287343</v>
      </c>
      <c r="BK618" s="76">
        <f t="shared" si="719"/>
        <v>460</v>
      </c>
      <c r="BL618" s="76">
        <f t="shared" si="720"/>
        <v>10</v>
      </c>
      <c r="BM618" s="76">
        <v>15</v>
      </c>
      <c r="BN618" s="67">
        <f t="shared" si="721"/>
        <v>1.76</v>
      </c>
      <c r="BO618" s="75">
        <f>BO617*BM618</f>
        <v>4.7804636142305282E+25</v>
      </c>
      <c r="BP618" s="75">
        <f t="shared" si="722"/>
        <v>3.8702633420810356E+28</v>
      </c>
      <c r="BQ618" s="75">
        <f t="shared" si="723"/>
        <v>4.9517601571416724E+28</v>
      </c>
      <c r="BR618" s="75">
        <f t="shared" si="724"/>
        <v>3.5078537113181348E+38</v>
      </c>
      <c r="BS618" s="75">
        <f t="shared" si="725"/>
        <v>412876.79999999999</v>
      </c>
      <c r="BT618" s="106">
        <f t="shared" si="726"/>
        <v>1.2794375264601807</v>
      </c>
      <c r="BU618" s="79">
        <f>BT618/(($C618/BN$3))</f>
        <v>0.15276865987584248</v>
      </c>
      <c r="BV618" s="76">
        <f t="shared" si="727"/>
        <v>405</v>
      </c>
      <c r="BW618" s="76">
        <f t="shared" si="728"/>
        <v>10</v>
      </c>
      <c r="BX618" s="76">
        <v>1</v>
      </c>
      <c r="BY618" s="67">
        <f t="shared" si="729"/>
        <v>2.0350000000000001</v>
      </c>
      <c r="BZ618" s="75">
        <f>BZ617*BX618</f>
        <v>1.32790655950848E+22</v>
      </c>
      <c r="CA618" s="75">
        <f t="shared" si="730"/>
        <v>1.0944273886829017E+25</v>
      </c>
      <c r="CB618" s="75">
        <f t="shared" si="731"/>
        <v>2.4178516392293232E+25</v>
      </c>
      <c r="CC618" s="75">
        <f t="shared" si="732"/>
        <v>3.5078537113181348E+38</v>
      </c>
      <c r="CD618" s="75">
        <f t="shared" si="733"/>
        <v>412876.79999999999</v>
      </c>
      <c r="CE618" s="106">
        <f t="shared" si="734"/>
        <v>2.2092389721159194</v>
      </c>
      <c r="CF618" s="79">
        <f>CE618/(($C618/BY$3))</f>
        <v>0.30500687301600382</v>
      </c>
      <c r="CG618" s="76">
        <f t="shared" si="735"/>
        <v>355</v>
      </c>
      <c r="CH618" s="76">
        <f t="shared" si="736"/>
        <v>10</v>
      </c>
      <c r="CI618" s="76">
        <v>1</v>
      </c>
      <c r="CJ618" s="67">
        <f t="shared" si="737"/>
        <v>2.2850000000000001</v>
      </c>
      <c r="CK618" s="75">
        <f>CK617*CI618</f>
        <v>3.688629331968E+18</v>
      </c>
      <c r="CL618" s="75">
        <f t="shared" si="738"/>
        <v>2.9921238983591429E+21</v>
      </c>
      <c r="CM618" s="75">
        <f t="shared" si="739"/>
        <v>2.3611832414348788E+22</v>
      </c>
      <c r="CN618" s="75">
        <f t="shared" si="740"/>
        <v>3.5078537113181348E+38</v>
      </c>
      <c r="CO618" s="75">
        <f t="shared" si="741"/>
        <v>412876.79999999999</v>
      </c>
      <c r="CP618" s="106">
        <f t="shared" si="742"/>
        <v>7.8913284397405237</v>
      </c>
      <c r="CQ618" s="79">
        <f>CP618/(($C618/CJ$3))</f>
        <v>1.2233165186436294</v>
      </c>
      <c r="CR618" s="76">
        <f t="shared" si="743"/>
        <v>292</v>
      </c>
      <c r="CS618" s="76">
        <f t="shared" si="744"/>
        <v>10</v>
      </c>
      <c r="CT618" s="76">
        <v>1</v>
      </c>
      <c r="CU618" s="67">
        <f t="shared" si="745"/>
        <v>2.6</v>
      </c>
      <c r="CV618" s="75">
        <f>CV617*CT618</f>
        <v>1092927209472000</v>
      </c>
      <c r="CW618" s="75">
        <f t="shared" si="746"/>
        <v>8.297503374311424E+17</v>
      </c>
      <c r="CX618" s="75">
        <f t="shared" si="747"/>
        <v>3.8032226145723802E+18</v>
      </c>
      <c r="CY618" s="75">
        <f t="shared" si="748"/>
        <v>3.5078537113181348E+38</v>
      </c>
      <c r="CZ618" s="75">
        <f t="shared" si="749"/>
        <v>412876.79999999999</v>
      </c>
      <c r="DA618" s="106">
        <f t="shared" si="750"/>
        <v>4.5835746525237102</v>
      </c>
      <c r="DB618" s="79">
        <f>DA618/(($C618/CU$3))</f>
        <v>0.80850027792141421</v>
      </c>
    </row>
    <row r="619" spans="1:106">
      <c r="A619" s="67">
        <v>8192</v>
      </c>
      <c r="B619" s="67">
        <f t="shared" si="679"/>
        <v>20.433333333333334</v>
      </c>
      <c r="C619" s="88">
        <f t="shared" si="751"/>
        <v>14.74</v>
      </c>
      <c r="D619" s="92"/>
      <c r="E619" s="70">
        <f t="shared" si="753"/>
        <v>8.0589315755227712E+36</v>
      </c>
      <c r="F619" s="67">
        <f t="shared" si="754"/>
        <v>122.60000000000007</v>
      </c>
      <c r="G619" s="71">
        <v>613</v>
      </c>
      <c r="H619" s="76">
        <f t="shared" si="680"/>
        <v>613</v>
      </c>
      <c r="I619" s="76">
        <f t="shared" si="681"/>
        <v>10</v>
      </c>
      <c r="J619" s="76">
        <v>1</v>
      </c>
      <c r="K619" s="67">
        <f t="shared" si="682"/>
        <v>1</v>
      </c>
      <c r="L619" s="75">
        <f>L618*J619</f>
        <v>9.9127693504684224E+33</v>
      </c>
      <c r="M619" s="75">
        <f t="shared" si="683"/>
        <v>6.0765276118371426E+36</v>
      </c>
      <c r="N619" s="75">
        <f t="shared" si="684"/>
        <v>8.0589315755227715E+37</v>
      </c>
      <c r="O619" s="75">
        <f t="shared" si="685"/>
        <v>4.0294657877613857E+38</v>
      </c>
      <c r="P619" s="75">
        <f t="shared" si="686"/>
        <v>413149.8666666667</v>
      </c>
      <c r="Q619" s="106">
        <f t="shared" si="752"/>
        <v>13.262396043134707</v>
      </c>
      <c r="R619" s="79">
        <f>Q619/(($C619/K$3))</f>
        <v>0.89975549817738854</v>
      </c>
      <c r="S619" s="76">
        <f t="shared" si="687"/>
        <v>603</v>
      </c>
      <c r="T619" s="76">
        <f t="shared" si="688"/>
        <v>10</v>
      </c>
      <c r="U619" s="76">
        <v>1</v>
      </c>
      <c r="V619" s="67">
        <f t="shared" si="689"/>
        <v>1.05</v>
      </c>
      <c r="W619" s="75">
        <f>W618*U619</f>
        <v>9.9127693504684224E+33</v>
      </c>
      <c r="X619" s="75">
        <f t="shared" si="690"/>
        <v>6.2762699142490823E+36</v>
      </c>
      <c r="Y619" s="75">
        <f t="shared" si="691"/>
        <v>2.014732893880691E+37</v>
      </c>
      <c r="Z619" s="75">
        <f t="shared" si="692"/>
        <v>4.0294657877613857E+38</v>
      </c>
      <c r="AA619" s="75">
        <f t="shared" si="693"/>
        <v>413149.8666666667</v>
      </c>
      <c r="AB619" s="106">
        <f t="shared" si="694"/>
        <v>3.2100800657196427</v>
      </c>
      <c r="AC619" s="79">
        <f>AB619/(($C619/V$3))</f>
        <v>0.22866920413878053</v>
      </c>
      <c r="AD619" s="76">
        <f t="shared" si="695"/>
        <v>578</v>
      </c>
      <c r="AE619" s="76">
        <f t="shared" si="696"/>
        <v>10</v>
      </c>
      <c r="AF619" s="76">
        <v>1</v>
      </c>
      <c r="AG619" s="67">
        <f t="shared" si="697"/>
        <v>1.175</v>
      </c>
      <c r="AH619" s="75">
        <f>AH618*AF619</f>
        <v>4.1303205626951762E+31</v>
      </c>
      <c r="AI619" s="75">
        <f t="shared" si="698"/>
        <v>2.8051072101544287E+34</v>
      </c>
      <c r="AJ619" s="75">
        <f t="shared" si="699"/>
        <v>6.2960402933771512E+35</v>
      </c>
      <c r="AK619" s="75">
        <f t="shared" si="700"/>
        <v>4.0294657877613857E+38</v>
      </c>
      <c r="AL619" s="75">
        <f t="shared" si="701"/>
        <v>413149.8666666667</v>
      </c>
      <c r="AM619" s="106">
        <f t="shared" si="702"/>
        <v>22.444918577748538</v>
      </c>
      <c r="AN619" s="79">
        <f>AM619/(($C619/AG$3))</f>
        <v>1.7891980548747988</v>
      </c>
      <c r="AO619" s="76">
        <f t="shared" si="703"/>
        <v>548</v>
      </c>
      <c r="AP619" s="76">
        <f t="shared" si="704"/>
        <v>10</v>
      </c>
      <c r="AQ619" s="76">
        <v>1</v>
      </c>
      <c r="AR619" s="67">
        <f t="shared" si="705"/>
        <v>1.325</v>
      </c>
      <c r="AS619" s="75">
        <f>AS618*AQ619</f>
        <v>2.5814503516844851E+30</v>
      </c>
      <c r="AT619" s="75">
        <f t="shared" si="706"/>
        <v>1.8743911003581046E+33</v>
      </c>
      <c r="AU619" s="75">
        <f t="shared" si="707"/>
        <v>9.8375629584017791E+33</v>
      </c>
      <c r="AV619" s="75">
        <f t="shared" si="708"/>
        <v>4.0294657877613857E+38</v>
      </c>
      <c r="AW619" s="75">
        <f t="shared" si="709"/>
        <v>413149.8666666667</v>
      </c>
      <c r="AX619" s="106">
        <f t="shared" si="710"/>
        <v>5.24840464539247</v>
      </c>
      <c r="AY619" s="79">
        <f>AX619/(($C619/AR$3))</f>
        <v>0.47178671337483191</v>
      </c>
      <c r="AZ619" s="76">
        <f t="shared" si="711"/>
        <v>511</v>
      </c>
      <c r="BA619" s="76">
        <f t="shared" si="712"/>
        <v>10</v>
      </c>
      <c r="BB619" s="76">
        <v>1</v>
      </c>
      <c r="BC619" s="67">
        <f t="shared" si="713"/>
        <v>1.51</v>
      </c>
      <c r="BD619" s="75">
        <f>BD618*BB619</f>
        <v>1.1473112674153268E+28</v>
      </c>
      <c r="BE619" s="75">
        <f t="shared" si="714"/>
        <v>8.8527684705034028E+30</v>
      </c>
      <c r="BF619" s="75">
        <f t="shared" si="715"/>
        <v>5.824592636772883E+31</v>
      </c>
      <c r="BG619" s="75">
        <f t="shared" si="716"/>
        <v>4.0294657877613857E+38</v>
      </c>
      <c r="BH619" s="75">
        <f t="shared" si="717"/>
        <v>413149.8666666667</v>
      </c>
      <c r="BI619" s="106">
        <f t="shared" si="718"/>
        <v>6.5794024278166559</v>
      </c>
      <c r="BJ619" s="79">
        <f>BI619/(($C619/BC$3))</f>
        <v>0.67400933962029519</v>
      </c>
      <c r="BK619" s="76">
        <f t="shared" si="719"/>
        <v>461</v>
      </c>
      <c r="BL619" s="76">
        <f t="shared" si="720"/>
        <v>10</v>
      </c>
      <c r="BM619" s="76">
        <v>1</v>
      </c>
      <c r="BN619" s="67">
        <f t="shared" si="721"/>
        <v>1.76</v>
      </c>
      <c r="BO619" s="75">
        <f>BO618*BM619</f>
        <v>4.7804636142305282E+25</v>
      </c>
      <c r="BP619" s="75">
        <f t="shared" si="722"/>
        <v>3.8786769580420817E+28</v>
      </c>
      <c r="BQ619" s="75">
        <f t="shared" si="723"/>
        <v>5.6880787468485001E+28</v>
      </c>
      <c r="BR619" s="75">
        <f t="shared" si="724"/>
        <v>4.0294657877613857E+38</v>
      </c>
      <c r="BS619" s="75">
        <f t="shared" si="725"/>
        <v>413149.8666666667</v>
      </c>
      <c r="BT619" s="106">
        <f t="shared" si="726"/>
        <v>1.4664997390552954</v>
      </c>
      <c r="BU619" s="79">
        <f>BT619/(($C619/BN$3))</f>
        <v>0.17510444645436363</v>
      </c>
      <c r="BV619" s="76">
        <f t="shared" si="727"/>
        <v>406</v>
      </c>
      <c r="BW619" s="76">
        <f t="shared" si="728"/>
        <v>10</v>
      </c>
      <c r="BX619" s="76">
        <v>1</v>
      </c>
      <c r="BY619" s="67">
        <f t="shared" si="729"/>
        <v>2.0350000000000001</v>
      </c>
      <c r="BZ619" s="75">
        <f>BZ618*BX619</f>
        <v>1.32790655950848E+22</v>
      </c>
      <c r="CA619" s="75">
        <f t="shared" si="730"/>
        <v>1.0971296785315012E+25</v>
      </c>
      <c r="CB619" s="75">
        <f t="shared" si="731"/>
        <v>2.7773822006096089E+25</v>
      </c>
      <c r="CC619" s="75">
        <f t="shared" si="732"/>
        <v>4.0294657877613857E+38</v>
      </c>
      <c r="CD619" s="75">
        <f t="shared" si="733"/>
        <v>413149.8666666667</v>
      </c>
      <c r="CE619" s="106">
        <f t="shared" si="734"/>
        <v>2.5314985593381372</v>
      </c>
      <c r="CF619" s="79">
        <f>CE619/(($C619/BY$3))</f>
        <v>0.34949793543101149</v>
      </c>
      <c r="CG619" s="76">
        <f t="shared" si="735"/>
        <v>356</v>
      </c>
      <c r="CH619" s="76">
        <f t="shared" si="736"/>
        <v>10</v>
      </c>
      <c r="CI619" s="76">
        <v>1</v>
      </c>
      <c r="CJ619" s="67">
        <f t="shared" si="737"/>
        <v>2.2850000000000001</v>
      </c>
      <c r="CK619" s="75">
        <f>CK618*CI619</f>
        <v>3.688629331968E+18</v>
      </c>
      <c r="CL619" s="75">
        <f t="shared" si="738"/>
        <v>3.0005524163826895E+21</v>
      </c>
      <c r="CM619" s="75">
        <f t="shared" si="739"/>
        <v>2.712287305282812E+22</v>
      </c>
      <c r="CN619" s="75">
        <f t="shared" si="740"/>
        <v>4.0294657877613857E+38</v>
      </c>
      <c r="CO619" s="75">
        <f t="shared" si="741"/>
        <v>413149.8666666667</v>
      </c>
      <c r="CP619" s="106">
        <f t="shared" si="742"/>
        <v>9.0392931997255523</v>
      </c>
      <c r="CQ619" s="79">
        <f>CP619/(($C619/CJ$3))</f>
        <v>1.4012744207172922</v>
      </c>
      <c r="CR619" s="76">
        <f t="shared" si="743"/>
        <v>293</v>
      </c>
      <c r="CS619" s="76">
        <f t="shared" si="744"/>
        <v>10</v>
      </c>
      <c r="CT619" s="76">
        <v>1</v>
      </c>
      <c r="CU619" s="67">
        <f t="shared" si="745"/>
        <v>2.6</v>
      </c>
      <c r="CV619" s="75">
        <f>CV618*CT619</f>
        <v>1092927209472000</v>
      </c>
      <c r="CW619" s="75">
        <f t="shared" si="746"/>
        <v>8.325919481757696E+17</v>
      </c>
      <c r="CX619" s="75">
        <f t="shared" si="747"/>
        <v>4.3687555610468152E+18</v>
      </c>
      <c r="CY619" s="75">
        <f t="shared" si="748"/>
        <v>4.0294657877613857E+38</v>
      </c>
      <c r="CZ619" s="75">
        <f t="shared" si="749"/>
        <v>413149.8666666667</v>
      </c>
      <c r="DA619" s="106">
        <f t="shared" si="750"/>
        <v>5.2471748863520373</v>
      </c>
      <c r="DB619" s="79">
        <f>DA619/(($C619/CU$3))</f>
        <v>0.92555323639859544</v>
      </c>
    </row>
    <row r="620" spans="1:106">
      <c r="A620" s="67">
        <v>8192</v>
      </c>
      <c r="B620" s="67">
        <f t="shared" si="679"/>
        <v>20.466666666666665</v>
      </c>
      <c r="C620" s="88">
        <f t="shared" si="751"/>
        <v>14.74</v>
      </c>
      <c r="D620" s="92"/>
      <c r="E620" s="70">
        <f t="shared" si="753"/>
        <v>9.2572814438366707E+36</v>
      </c>
      <c r="F620" s="67">
        <f t="shared" si="754"/>
        <v>122.80000000000005</v>
      </c>
      <c r="G620" s="71">
        <v>614</v>
      </c>
      <c r="H620" s="76">
        <f t="shared" si="680"/>
        <v>614</v>
      </c>
      <c r="I620" s="76">
        <f t="shared" si="681"/>
        <v>10</v>
      </c>
      <c r="J620" s="76">
        <v>1</v>
      </c>
      <c r="K620" s="67">
        <f t="shared" si="682"/>
        <v>1</v>
      </c>
      <c r="L620" s="75">
        <f>L619*J620</f>
        <v>9.9127693504684224E+33</v>
      </c>
      <c r="M620" s="75">
        <f t="shared" si="683"/>
        <v>6.0864403811876118E+36</v>
      </c>
      <c r="N620" s="75">
        <f t="shared" si="684"/>
        <v>9.2572814438366707E+37</v>
      </c>
      <c r="O620" s="75">
        <f t="shared" si="685"/>
        <v>4.6286407219183354E+38</v>
      </c>
      <c r="P620" s="75">
        <f t="shared" si="686"/>
        <v>413422.93333333335</v>
      </c>
      <c r="Q620" s="106">
        <f t="shared" si="752"/>
        <v>15.209680641002764</v>
      </c>
      <c r="R620" s="79">
        <f>Q620/(($C620/K$3))</f>
        <v>1.0318643582769853</v>
      </c>
      <c r="S620" s="76">
        <f t="shared" si="687"/>
        <v>604</v>
      </c>
      <c r="T620" s="76">
        <f t="shared" si="688"/>
        <v>10</v>
      </c>
      <c r="U620" s="76">
        <v>1</v>
      </c>
      <c r="V620" s="67">
        <f t="shared" si="689"/>
        <v>1.05</v>
      </c>
      <c r="W620" s="75">
        <f>W619*U620</f>
        <v>9.9127693504684224E+33</v>
      </c>
      <c r="X620" s="75">
        <f t="shared" si="690"/>
        <v>6.2866783220670737E+36</v>
      </c>
      <c r="Y620" s="75">
        <f t="shared" si="691"/>
        <v>2.3143203609591667E+37</v>
      </c>
      <c r="Z620" s="75">
        <f t="shared" si="692"/>
        <v>4.6286407219183354E+38</v>
      </c>
      <c r="AA620" s="75">
        <f t="shared" si="693"/>
        <v>413422.93333333335</v>
      </c>
      <c r="AB620" s="106">
        <f t="shared" si="694"/>
        <v>3.6813087013464578</v>
      </c>
      <c r="AC620" s="79">
        <f>AB620/(($C620/V$3))</f>
        <v>0.26223705131708147</v>
      </c>
      <c r="AD620" s="76">
        <f t="shared" si="695"/>
        <v>579</v>
      </c>
      <c r="AE620" s="76">
        <f t="shared" si="696"/>
        <v>10</v>
      </c>
      <c r="AF620" s="76">
        <v>1</v>
      </c>
      <c r="AG620" s="67">
        <f t="shared" si="697"/>
        <v>1.175</v>
      </c>
      <c r="AH620" s="75">
        <f>AH619*AF620</f>
        <v>4.1303205626951762E+31</v>
      </c>
      <c r="AI620" s="75">
        <f t="shared" si="698"/>
        <v>2.809960336815596E+34</v>
      </c>
      <c r="AJ620" s="75">
        <f t="shared" si="699"/>
        <v>7.2322511279973828E+35</v>
      </c>
      <c r="AK620" s="75">
        <f t="shared" si="700"/>
        <v>4.6286407219183354E+38</v>
      </c>
      <c r="AL620" s="75">
        <f t="shared" si="701"/>
        <v>413422.93333333335</v>
      </c>
      <c r="AM620" s="106">
        <f t="shared" si="702"/>
        <v>25.737911789151351</v>
      </c>
      <c r="AN620" s="79">
        <f>AM620/(($C620/AG$3))</f>
        <v>2.0516992097864883</v>
      </c>
      <c r="AO620" s="76">
        <f t="shared" si="703"/>
        <v>549</v>
      </c>
      <c r="AP620" s="76">
        <f t="shared" si="704"/>
        <v>10</v>
      </c>
      <c r="AQ620" s="76">
        <v>1</v>
      </c>
      <c r="AR620" s="67">
        <f t="shared" si="705"/>
        <v>1.325</v>
      </c>
      <c r="AS620" s="75">
        <f>AS619*AQ620</f>
        <v>2.5814503516844851E+30</v>
      </c>
      <c r="AT620" s="75">
        <f t="shared" si="706"/>
        <v>1.8778115220740864E+33</v>
      </c>
      <c r="AU620" s="75">
        <f t="shared" si="707"/>
        <v>1.1300392387495888E+34</v>
      </c>
      <c r="AV620" s="75">
        <f t="shared" si="708"/>
        <v>4.6286407219183354E+38</v>
      </c>
      <c r="AW620" s="75">
        <f t="shared" si="709"/>
        <v>413422.93333333335</v>
      </c>
      <c r="AX620" s="106">
        <f t="shared" si="710"/>
        <v>6.0178523002214526</v>
      </c>
      <c r="AY620" s="79">
        <f>AX620/(($C620/AR$3))</f>
        <v>0.54095348017594469</v>
      </c>
      <c r="AZ620" s="76">
        <f t="shared" si="711"/>
        <v>512</v>
      </c>
      <c r="BA620" s="76">
        <f t="shared" si="712"/>
        <v>10</v>
      </c>
      <c r="BB620" s="76">
        <v>1</v>
      </c>
      <c r="BC620" s="67">
        <f t="shared" si="713"/>
        <v>1.51</v>
      </c>
      <c r="BD620" s="75">
        <f>BD619*BB620</f>
        <v>1.1473112674153268E+28</v>
      </c>
      <c r="BE620" s="75">
        <f t="shared" si="714"/>
        <v>8.8700928706413752E+30</v>
      </c>
      <c r="BF620" s="75">
        <f t="shared" si="715"/>
        <v>6.690699980388854E+31</v>
      </c>
      <c r="BG620" s="75">
        <f t="shared" si="716"/>
        <v>4.6286407219183354E+38</v>
      </c>
      <c r="BH620" s="75">
        <f t="shared" si="717"/>
        <v>413422.93333333335</v>
      </c>
      <c r="BI620" s="106">
        <f t="shared" si="718"/>
        <v>7.5429875176775525</v>
      </c>
      <c r="BJ620" s="79">
        <f>BI620/(($C620/BC$3))</f>
        <v>0.77272124502666928</v>
      </c>
      <c r="BK620" s="76">
        <f t="shared" si="719"/>
        <v>462</v>
      </c>
      <c r="BL620" s="76">
        <f t="shared" si="720"/>
        <v>10</v>
      </c>
      <c r="BM620" s="76">
        <v>1</v>
      </c>
      <c r="BN620" s="67">
        <f t="shared" si="721"/>
        <v>1.76</v>
      </c>
      <c r="BO620" s="75">
        <f>BO619*BM620</f>
        <v>4.7804636142305282E+25</v>
      </c>
      <c r="BP620" s="75">
        <f t="shared" si="722"/>
        <v>3.8870905740031274E+28</v>
      </c>
      <c r="BQ620" s="75">
        <f t="shared" si="723"/>
        <v>6.5338866995984682E+28</v>
      </c>
      <c r="BR620" s="75">
        <f t="shared" si="724"/>
        <v>4.6286407219183354E+38</v>
      </c>
      <c r="BS620" s="75">
        <f t="shared" si="725"/>
        <v>413422.93333333335</v>
      </c>
      <c r="BT620" s="106">
        <f t="shared" si="726"/>
        <v>1.6809195914541124</v>
      </c>
      <c r="BU620" s="79">
        <f>BT620/(($C620/BN$3))</f>
        <v>0.20070681689004327</v>
      </c>
      <c r="BV620" s="76">
        <f t="shared" si="727"/>
        <v>407</v>
      </c>
      <c r="BW620" s="76">
        <f t="shared" si="728"/>
        <v>10</v>
      </c>
      <c r="BX620" s="76">
        <v>1</v>
      </c>
      <c r="BY620" s="67">
        <f t="shared" si="729"/>
        <v>2.0350000000000001</v>
      </c>
      <c r="BZ620" s="75">
        <f>BZ619*BX620</f>
        <v>1.32790655950848E+22</v>
      </c>
      <c r="CA620" s="75">
        <f t="shared" si="730"/>
        <v>1.099831968380101E+25</v>
      </c>
      <c r="CB620" s="75">
        <f t="shared" si="731"/>
        <v>3.1903743650383034E+25</v>
      </c>
      <c r="CC620" s="75">
        <f t="shared" si="732"/>
        <v>4.6286407219183354E+38</v>
      </c>
      <c r="CD620" s="75">
        <f t="shared" si="733"/>
        <v>413422.93333333335</v>
      </c>
      <c r="CE620" s="106">
        <f t="shared" si="734"/>
        <v>2.900783443981247</v>
      </c>
      <c r="CF620" s="79">
        <f>CE620/(($C620/BY$3))</f>
        <v>0.4004812963705453</v>
      </c>
      <c r="CG620" s="76">
        <f t="shared" si="735"/>
        <v>357</v>
      </c>
      <c r="CH620" s="76">
        <f t="shared" si="736"/>
        <v>10</v>
      </c>
      <c r="CI620" s="76">
        <v>1</v>
      </c>
      <c r="CJ620" s="67">
        <f t="shared" si="737"/>
        <v>2.2850000000000001</v>
      </c>
      <c r="CK620" s="75">
        <f>CK619*CI620</f>
        <v>3.688629331968E+18</v>
      </c>
      <c r="CL620" s="75">
        <f t="shared" si="738"/>
        <v>3.008980934406236E+21</v>
      </c>
      <c r="CM620" s="75">
        <f t="shared" si="739"/>
        <v>3.1155999658577068E+22</v>
      </c>
      <c r="CN620" s="75">
        <f t="shared" si="740"/>
        <v>4.6286407219183354E+38</v>
      </c>
      <c r="CO620" s="75">
        <f t="shared" si="741"/>
        <v>413422.93333333335</v>
      </c>
      <c r="CP620" s="106">
        <f t="shared" si="742"/>
        <v>10.354336015334408</v>
      </c>
      <c r="CQ620" s="79">
        <f>CP620/(($C620/CJ$3))</f>
        <v>1.6051328219158156</v>
      </c>
      <c r="CR620" s="76">
        <f t="shared" si="743"/>
        <v>294</v>
      </c>
      <c r="CS620" s="76">
        <f t="shared" si="744"/>
        <v>10</v>
      </c>
      <c r="CT620" s="76">
        <v>1</v>
      </c>
      <c r="CU620" s="67">
        <f t="shared" si="745"/>
        <v>2.6</v>
      </c>
      <c r="CV620" s="75">
        <f>CV619*CT620</f>
        <v>1092927209472000</v>
      </c>
      <c r="CW620" s="75">
        <f t="shared" si="746"/>
        <v>8.354335589203968E+17</v>
      </c>
      <c r="CX620" s="75">
        <f t="shared" si="747"/>
        <v>5.0183823263586263E+18</v>
      </c>
      <c r="CY620" s="75">
        <f t="shared" si="748"/>
        <v>4.6286407219183354E+38</v>
      </c>
      <c r="CZ620" s="75">
        <f t="shared" si="749"/>
        <v>413422.93333333335</v>
      </c>
      <c r="DA620" s="106">
        <f t="shared" si="750"/>
        <v>6.0069197278161965</v>
      </c>
      <c r="DB620" s="79">
        <f>DA620/(($C620/CU$3))</f>
        <v>1.0595652165754486</v>
      </c>
    </row>
    <row r="621" spans="1:106">
      <c r="A621" s="67">
        <v>8192</v>
      </c>
      <c r="B621" s="67">
        <f t="shared" si="679"/>
        <v>20.5</v>
      </c>
      <c r="C621" s="88">
        <f t="shared" si="751"/>
        <v>14.74</v>
      </c>
      <c r="D621" s="92"/>
      <c r="E621" s="70">
        <f t="shared" si="753"/>
        <v>1.0633823966279764E+37</v>
      </c>
      <c r="F621" s="67">
        <f t="shared" si="754"/>
        <v>123.00000000000007</v>
      </c>
      <c r="G621" s="71">
        <v>615</v>
      </c>
      <c r="H621" s="76">
        <f t="shared" si="680"/>
        <v>615</v>
      </c>
      <c r="I621" s="76">
        <f t="shared" si="681"/>
        <v>10</v>
      </c>
      <c r="J621" s="76">
        <v>1</v>
      </c>
      <c r="K621" s="67">
        <f t="shared" si="682"/>
        <v>1</v>
      </c>
      <c r="L621" s="75">
        <f>L620*J621</f>
        <v>9.9127693504684224E+33</v>
      </c>
      <c r="M621" s="75">
        <f t="shared" si="683"/>
        <v>6.0963531505380798E+36</v>
      </c>
      <c r="N621" s="75">
        <f t="shared" si="684"/>
        <v>1.0633823966279763E+38</v>
      </c>
      <c r="O621" s="75">
        <f t="shared" si="685"/>
        <v>5.3169119831398819E+38</v>
      </c>
      <c r="P621" s="75">
        <f t="shared" si="686"/>
        <v>413696</v>
      </c>
      <c r="Q621" s="106">
        <f t="shared" si="752"/>
        <v>17.442926457338178</v>
      </c>
      <c r="R621" s="79">
        <f>Q621/(($C621/K$3))</f>
        <v>1.1833735724110026</v>
      </c>
      <c r="S621" s="76">
        <f t="shared" si="687"/>
        <v>605</v>
      </c>
      <c r="T621" s="76">
        <f t="shared" si="688"/>
        <v>10</v>
      </c>
      <c r="U621" s="76">
        <v>1</v>
      </c>
      <c r="V621" s="67">
        <f t="shared" si="689"/>
        <v>1.05</v>
      </c>
      <c r="W621" s="75">
        <f>W620*U621</f>
        <v>9.9127693504684224E+33</v>
      </c>
      <c r="X621" s="75">
        <f t="shared" si="690"/>
        <v>6.2970867298850652E+36</v>
      </c>
      <c r="Y621" s="75">
        <f t="shared" si="691"/>
        <v>2.6584559915699394E+37</v>
      </c>
      <c r="Z621" s="75">
        <f t="shared" si="692"/>
        <v>5.3169119831398819E+38</v>
      </c>
      <c r="AA621" s="75">
        <f t="shared" si="693"/>
        <v>413696</v>
      </c>
      <c r="AB621" s="106">
        <f t="shared" si="694"/>
        <v>4.2217236407961334</v>
      </c>
      <c r="AC621" s="79">
        <f>AB621/(($C621/V$3))</f>
        <v>0.30073336654246541</v>
      </c>
      <c r="AD621" s="76">
        <f t="shared" si="695"/>
        <v>580</v>
      </c>
      <c r="AE621" s="76">
        <f t="shared" si="696"/>
        <v>10</v>
      </c>
      <c r="AF621" s="76">
        <v>15</v>
      </c>
      <c r="AG621" s="67">
        <f t="shared" si="697"/>
        <v>1.175</v>
      </c>
      <c r="AH621" s="75">
        <f>AH620*AF621</f>
        <v>6.195480844042764E+32</v>
      </c>
      <c r="AI621" s="75">
        <f t="shared" si="698"/>
        <v>4.2222201952151439E+35</v>
      </c>
      <c r="AJ621" s="75">
        <f t="shared" si="699"/>
        <v>8.3076749736560459E+35</v>
      </c>
      <c r="AK621" s="75">
        <f t="shared" si="700"/>
        <v>5.3169119831398819E+38</v>
      </c>
      <c r="AL621" s="75">
        <f t="shared" si="701"/>
        <v>413696</v>
      </c>
      <c r="AM621" s="106">
        <f t="shared" si="702"/>
        <v>1.9676081752133079</v>
      </c>
      <c r="AN621" s="79">
        <f>AM621/(($C621/AG$3))</f>
        <v>0.15684800582602693</v>
      </c>
      <c r="AO621" s="76">
        <f t="shared" si="703"/>
        <v>550</v>
      </c>
      <c r="AP621" s="76">
        <f t="shared" si="704"/>
        <v>10</v>
      </c>
      <c r="AQ621" s="76">
        <v>1</v>
      </c>
      <c r="AR621" s="67">
        <f t="shared" si="705"/>
        <v>1.325</v>
      </c>
      <c r="AS621" s="75">
        <f>AS620*AQ621</f>
        <v>2.5814503516844851E+30</v>
      </c>
      <c r="AT621" s="75">
        <f t="shared" si="706"/>
        <v>1.8812319437900685E+33</v>
      </c>
      <c r="AU621" s="75">
        <f t="shared" si="707"/>
        <v>1.2980742146337544E+34</v>
      </c>
      <c r="AV621" s="75">
        <f t="shared" si="708"/>
        <v>5.3169119831398819E+38</v>
      </c>
      <c r="AW621" s="75">
        <f t="shared" si="709"/>
        <v>413696</v>
      </c>
      <c r="AX621" s="106">
        <f t="shared" si="710"/>
        <v>6.9001284978106341</v>
      </c>
      <c r="AY621" s="79">
        <f>AX621/(($C621/AR$3))</f>
        <v>0.62026256849383243</v>
      </c>
      <c r="AZ621" s="76">
        <f t="shared" si="711"/>
        <v>513</v>
      </c>
      <c r="BA621" s="76">
        <f t="shared" si="712"/>
        <v>10</v>
      </c>
      <c r="BB621" s="76">
        <v>1</v>
      </c>
      <c r="BC621" s="67">
        <f t="shared" si="713"/>
        <v>1.51</v>
      </c>
      <c r="BD621" s="75">
        <f>BD620*BB621</f>
        <v>1.1473112674153268E+28</v>
      </c>
      <c r="BE621" s="75">
        <f t="shared" si="714"/>
        <v>8.8874172707793466E+30</v>
      </c>
      <c r="BF621" s="75">
        <f t="shared" si="715"/>
        <v>7.6855960612513719E+31</v>
      </c>
      <c r="BG621" s="75">
        <f t="shared" si="716"/>
        <v>5.3169119831398819E+38</v>
      </c>
      <c r="BH621" s="75">
        <f t="shared" si="717"/>
        <v>413696</v>
      </c>
      <c r="BI621" s="106">
        <f t="shared" si="718"/>
        <v>8.6477272610127081</v>
      </c>
      <c r="BJ621" s="79">
        <f>BI621/(($C621/BC$3))</f>
        <v>0.88589336255964646</v>
      </c>
      <c r="BK621" s="76">
        <f t="shared" si="719"/>
        <v>463</v>
      </c>
      <c r="BL621" s="76">
        <f t="shared" si="720"/>
        <v>10</v>
      </c>
      <c r="BM621" s="76">
        <v>1</v>
      </c>
      <c r="BN621" s="67">
        <f t="shared" si="721"/>
        <v>1.76</v>
      </c>
      <c r="BO621" s="75">
        <f>BO620*BM621</f>
        <v>4.7804636142305282E+25</v>
      </c>
      <c r="BP621" s="75">
        <f t="shared" si="722"/>
        <v>3.8955041899641727E+28</v>
      </c>
      <c r="BQ621" s="75">
        <f t="shared" si="723"/>
        <v>7.5054649035657674E+28</v>
      </c>
      <c r="BR621" s="75">
        <f t="shared" si="724"/>
        <v>5.3169119831398819E+38</v>
      </c>
      <c r="BS621" s="75">
        <f t="shared" si="725"/>
        <v>413696</v>
      </c>
      <c r="BT621" s="106">
        <f t="shared" si="726"/>
        <v>1.926699224942894</v>
      </c>
      <c r="BU621" s="79">
        <f>BT621/(($C621/BN$3))</f>
        <v>0.23005363879915153</v>
      </c>
      <c r="BV621" s="76">
        <f t="shared" si="727"/>
        <v>408</v>
      </c>
      <c r="BW621" s="76">
        <f t="shared" si="728"/>
        <v>10</v>
      </c>
      <c r="BX621" s="76">
        <v>1</v>
      </c>
      <c r="BY621" s="67">
        <f t="shared" si="729"/>
        <v>2.0350000000000001</v>
      </c>
      <c r="BZ621" s="75">
        <f>BZ620*BX621</f>
        <v>1.32790655950848E+22</v>
      </c>
      <c r="CA621" s="75">
        <f t="shared" si="730"/>
        <v>1.1025342582287007E+25</v>
      </c>
      <c r="CB621" s="75">
        <f t="shared" si="731"/>
        <v>3.664777784944209E+25</v>
      </c>
      <c r="CC621" s="75">
        <f t="shared" si="732"/>
        <v>5.3169119831398819E+38</v>
      </c>
      <c r="CD621" s="75">
        <f t="shared" si="733"/>
        <v>413696</v>
      </c>
      <c r="CE621" s="106">
        <f t="shared" si="734"/>
        <v>3.3239581968472649</v>
      </c>
      <c r="CF621" s="79">
        <f>CE621/(($C621/BY$3))</f>
        <v>0.458904676430406</v>
      </c>
      <c r="CG621" s="76">
        <f t="shared" si="735"/>
        <v>358</v>
      </c>
      <c r="CH621" s="76">
        <f t="shared" si="736"/>
        <v>10</v>
      </c>
      <c r="CI621" s="76">
        <v>1</v>
      </c>
      <c r="CJ621" s="67">
        <f t="shared" si="737"/>
        <v>2.2850000000000001</v>
      </c>
      <c r="CK621" s="75">
        <f>CK620*CI621</f>
        <v>3.688629331968E+18</v>
      </c>
      <c r="CL621" s="75">
        <f t="shared" si="738"/>
        <v>3.0174094524297831E+21</v>
      </c>
      <c r="CM621" s="75">
        <f t="shared" si="739"/>
        <v>3.578884555609567E+22</v>
      </c>
      <c r="CN621" s="75">
        <f t="shared" si="740"/>
        <v>5.3169119831398819E+38</v>
      </c>
      <c r="CO621" s="75">
        <f t="shared" si="741"/>
        <v>413696</v>
      </c>
      <c r="CP621" s="106">
        <f t="shared" si="742"/>
        <v>11.860785259778561</v>
      </c>
      <c r="CQ621" s="79">
        <f>CP621/(($C621/CJ$3))</f>
        <v>1.8386631152370432</v>
      </c>
      <c r="CR621" s="76">
        <f t="shared" si="743"/>
        <v>295</v>
      </c>
      <c r="CS621" s="76">
        <f t="shared" si="744"/>
        <v>10</v>
      </c>
      <c r="CT621" s="76">
        <v>1</v>
      </c>
      <c r="CU621" s="67">
        <f t="shared" si="745"/>
        <v>2.6</v>
      </c>
      <c r="CV621" s="75">
        <f>CV620*CT621</f>
        <v>1092927209472000</v>
      </c>
      <c r="CW621" s="75">
        <f t="shared" si="746"/>
        <v>8.38275169665024E+17</v>
      </c>
      <c r="CX621" s="75">
        <f t="shared" si="747"/>
        <v>5.7646075230343485E+18</v>
      </c>
      <c r="CY621" s="75">
        <f t="shared" si="748"/>
        <v>5.3169119831398819E+38</v>
      </c>
      <c r="CZ621" s="75">
        <f t="shared" si="749"/>
        <v>413696</v>
      </c>
      <c r="DA621" s="106">
        <f t="shared" si="750"/>
        <v>6.8767485088910529</v>
      </c>
      <c r="DB621" s="79">
        <f>DA621/(($C621/CU$3))</f>
        <v>1.2129949879997786</v>
      </c>
    </row>
    <row r="622" spans="1:106">
      <c r="A622" s="67">
        <v>8192</v>
      </c>
      <c r="B622" s="67">
        <f t="shared" si="679"/>
        <v>20.533333333333335</v>
      </c>
      <c r="C622" s="88">
        <f t="shared" si="751"/>
        <v>14.74</v>
      </c>
      <c r="D622" s="92"/>
      <c r="E622" s="70">
        <f t="shared" si="753"/>
        <v>1.2215056097393611E+37</v>
      </c>
      <c r="F622" s="67">
        <f t="shared" si="754"/>
        <v>123.20000000000006</v>
      </c>
      <c r="G622" s="71">
        <v>616</v>
      </c>
      <c r="H622" s="76">
        <f t="shared" si="680"/>
        <v>616</v>
      </c>
      <c r="I622" s="76">
        <f t="shared" si="681"/>
        <v>10</v>
      </c>
      <c r="J622" s="76">
        <v>1</v>
      </c>
      <c r="K622" s="67">
        <f t="shared" si="682"/>
        <v>1</v>
      </c>
      <c r="L622" s="75">
        <f>L621*J622</f>
        <v>9.9127693504684224E+33</v>
      </c>
      <c r="M622" s="75">
        <f t="shared" si="683"/>
        <v>6.1062659198885477E+36</v>
      </c>
      <c r="N622" s="75">
        <f t="shared" si="684"/>
        <v>1.221505609739361E+38</v>
      </c>
      <c r="O622" s="75">
        <f t="shared" si="685"/>
        <v>6.1075280486968053E+38</v>
      </c>
      <c r="P622" s="75">
        <f t="shared" si="686"/>
        <v>413969.06666666665</v>
      </c>
      <c r="Q622" s="106">
        <f t="shared" si="752"/>
        <v>20.004133880917784</v>
      </c>
      <c r="R622" s="79">
        <f>Q622/(($C622/K$3))</f>
        <v>1.3571325563716272</v>
      </c>
      <c r="S622" s="76">
        <f t="shared" si="687"/>
        <v>606</v>
      </c>
      <c r="T622" s="76">
        <f t="shared" si="688"/>
        <v>10</v>
      </c>
      <c r="U622" s="76">
        <v>1</v>
      </c>
      <c r="V622" s="67">
        <f t="shared" si="689"/>
        <v>1.05</v>
      </c>
      <c r="W622" s="75">
        <f>W621*U622</f>
        <v>9.9127693504684224E+33</v>
      </c>
      <c r="X622" s="75">
        <f t="shared" si="690"/>
        <v>6.3074951377030578E+36</v>
      </c>
      <c r="Y622" s="75">
        <f t="shared" si="691"/>
        <v>3.0537640243484002E+37</v>
      </c>
      <c r="Z622" s="75">
        <f t="shared" si="692"/>
        <v>6.1075280486968053E+38</v>
      </c>
      <c r="AA622" s="75">
        <f t="shared" si="693"/>
        <v>413969.06666666665</v>
      </c>
      <c r="AB622" s="106">
        <f t="shared" si="694"/>
        <v>4.8414845476368633</v>
      </c>
      <c r="AC622" s="79">
        <f>AB622/(($C622/V$3))</f>
        <v>0.34488187076110627</v>
      </c>
      <c r="AD622" s="76">
        <f t="shared" si="695"/>
        <v>581</v>
      </c>
      <c r="AE622" s="76">
        <f t="shared" si="696"/>
        <v>10</v>
      </c>
      <c r="AF622" s="76">
        <v>1</v>
      </c>
      <c r="AG622" s="67">
        <f t="shared" si="697"/>
        <v>1.175</v>
      </c>
      <c r="AH622" s="75">
        <f>AH621*AF622</f>
        <v>6.195480844042764E+32</v>
      </c>
      <c r="AI622" s="75">
        <f t="shared" si="698"/>
        <v>4.2294998852068943E+35</v>
      </c>
      <c r="AJ622" s="75">
        <f t="shared" si="699"/>
        <v>9.5430125760887359E+35</v>
      </c>
      <c r="AK622" s="75">
        <f t="shared" si="700"/>
        <v>6.1075280486968053E+38</v>
      </c>
      <c r="AL622" s="75">
        <f t="shared" si="701"/>
        <v>413969.06666666665</v>
      </c>
      <c r="AM622" s="106">
        <f t="shared" si="702"/>
        <v>2.2562981049996931</v>
      </c>
      <c r="AN622" s="79">
        <f>AM622/(($C622/AG$3))</f>
        <v>0.17986094120587787</v>
      </c>
      <c r="AO622" s="76">
        <f t="shared" si="703"/>
        <v>551</v>
      </c>
      <c r="AP622" s="76">
        <f t="shared" si="704"/>
        <v>10</v>
      </c>
      <c r="AQ622" s="76">
        <v>1</v>
      </c>
      <c r="AR622" s="67">
        <f t="shared" si="705"/>
        <v>1.325</v>
      </c>
      <c r="AS622" s="75">
        <f>AS621*AQ622</f>
        <v>2.5814503516844851E+30</v>
      </c>
      <c r="AT622" s="75">
        <f t="shared" si="706"/>
        <v>1.8846523655060506E+33</v>
      </c>
      <c r="AU622" s="75">
        <f t="shared" si="707"/>
        <v>1.4910957150138622E+34</v>
      </c>
      <c r="AV622" s="75">
        <f t="shared" si="708"/>
        <v>6.1075280486968053E+38</v>
      </c>
      <c r="AW622" s="75">
        <f t="shared" si="709"/>
        <v>413969.06666666665</v>
      </c>
      <c r="AX622" s="106">
        <f t="shared" si="710"/>
        <v>7.9117811979796393</v>
      </c>
      <c r="AY622" s="79">
        <f>AX622/(($C622/AR$3))</f>
        <v>0.71120149846153469</v>
      </c>
      <c r="AZ622" s="76">
        <f t="shared" si="711"/>
        <v>514</v>
      </c>
      <c r="BA622" s="76">
        <f t="shared" si="712"/>
        <v>10</v>
      </c>
      <c r="BB622" s="76">
        <v>1</v>
      </c>
      <c r="BC622" s="67">
        <f t="shared" si="713"/>
        <v>1.51</v>
      </c>
      <c r="BD622" s="75">
        <f>BD621*BB622</f>
        <v>1.1473112674153268E+28</v>
      </c>
      <c r="BE622" s="75">
        <f t="shared" si="714"/>
        <v>8.9047416709173179E+30</v>
      </c>
      <c r="BF622" s="75">
        <f t="shared" si="715"/>
        <v>8.8284315527311423E+31</v>
      </c>
      <c r="BG622" s="75">
        <f t="shared" si="716"/>
        <v>6.1075280486968053E+38</v>
      </c>
      <c r="BH622" s="75">
        <f t="shared" si="717"/>
        <v>413969.06666666665</v>
      </c>
      <c r="BI622" s="106">
        <f t="shared" si="718"/>
        <v>9.9143039506295807</v>
      </c>
      <c r="BJ622" s="79">
        <f>BI622/(($C622/BC$3))</f>
        <v>1.0156444345624605</v>
      </c>
      <c r="BK622" s="76">
        <f t="shared" si="719"/>
        <v>464</v>
      </c>
      <c r="BL622" s="76">
        <f t="shared" si="720"/>
        <v>10</v>
      </c>
      <c r="BM622" s="76">
        <v>1</v>
      </c>
      <c r="BN622" s="67">
        <f t="shared" si="721"/>
        <v>1.76</v>
      </c>
      <c r="BO622" s="75">
        <f>BO621*BM622</f>
        <v>4.7804636142305282E+25</v>
      </c>
      <c r="BP622" s="75">
        <f t="shared" si="722"/>
        <v>3.9039178059252188E+28</v>
      </c>
      <c r="BQ622" s="75">
        <f t="shared" si="723"/>
        <v>8.621515188213978E+28</v>
      </c>
      <c r="BR622" s="75">
        <f t="shared" si="724"/>
        <v>6.1075280486968053E+38</v>
      </c>
      <c r="BS622" s="75">
        <f t="shared" si="725"/>
        <v>413969.06666666665</v>
      </c>
      <c r="BT622" s="106">
        <f t="shared" si="726"/>
        <v>2.2084264108041847</v>
      </c>
      <c r="BU622" s="79">
        <f>BT622/(($C622/BN$3))</f>
        <v>0.26369270576766385</v>
      </c>
      <c r="BV622" s="76">
        <f t="shared" si="727"/>
        <v>409</v>
      </c>
      <c r="BW622" s="76">
        <f t="shared" si="728"/>
        <v>10</v>
      </c>
      <c r="BX622" s="76">
        <v>1</v>
      </c>
      <c r="BY622" s="67">
        <f t="shared" si="729"/>
        <v>2.0350000000000001</v>
      </c>
      <c r="BZ622" s="75">
        <f>BZ621*BX622</f>
        <v>1.32790655950848E+22</v>
      </c>
      <c r="CA622" s="75">
        <f t="shared" si="730"/>
        <v>1.1052365480773007E+25</v>
      </c>
      <c r="CB622" s="75">
        <f t="shared" si="731"/>
        <v>4.209724212995091E+25</v>
      </c>
      <c r="CC622" s="75">
        <f t="shared" si="732"/>
        <v>6.1075280486968053E+38</v>
      </c>
      <c r="CD622" s="75">
        <f t="shared" si="733"/>
        <v>413969.06666666665</v>
      </c>
      <c r="CE622" s="106">
        <f t="shared" si="734"/>
        <v>3.8088897985851453</v>
      </c>
      <c r="CF622" s="79">
        <f>CE622/(($C622/BY$3))</f>
        <v>0.52585418861063571</v>
      </c>
      <c r="CG622" s="76">
        <f t="shared" si="735"/>
        <v>359</v>
      </c>
      <c r="CH622" s="76">
        <f t="shared" si="736"/>
        <v>10</v>
      </c>
      <c r="CI622" s="76">
        <v>1</v>
      </c>
      <c r="CJ622" s="67">
        <f t="shared" si="737"/>
        <v>2.2850000000000001</v>
      </c>
      <c r="CK622" s="75">
        <f>CK621*CI622</f>
        <v>3.688629331968E+18</v>
      </c>
      <c r="CL622" s="75">
        <f t="shared" si="738"/>
        <v>3.0258379704533307E+21</v>
      </c>
      <c r="CM622" s="75">
        <f t="shared" si="739"/>
        <v>4.1110588017530051E+22</v>
      </c>
      <c r="CN622" s="75">
        <f t="shared" si="740"/>
        <v>6.1075280486968053E+38</v>
      </c>
      <c r="CO622" s="75">
        <f t="shared" si="741"/>
        <v>413969.06666666665</v>
      </c>
      <c r="CP622" s="106">
        <f t="shared" si="742"/>
        <v>13.586513362237591</v>
      </c>
      <c r="CQ622" s="79">
        <f>CP622/(($C622/CJ$3))</f>
        <v>2.1061860944852713</v>
      </c>
      <c r="CR622" s="76">
        <f t="shared" si="743"/>
        <v>296</v>
      </c>
      <c r="CS622" s="76">
        <f t="shared" si="744"/>
        <v>10</v>
      </c>
      <c r="CT622" s="76">
        <v>1</v>
      </c>
      <c r="CU622" s="67">
        <f t="shared" si="745"/>
        <v>2.6</v>
      </c>
      <c r="CV622" s="75">
        <f>CV621*CT622</f>
        <v>1092927209472000</v>
      </c>
      <c r="CW622" s="75">
        <f t="shared" si="746"/>
        <v>8.411167804096512E+17</v>
      </c>
      <c r="CX622" s="75">
        <f t="shared" si="747"/>
        <v>6.6217951789130895E+18</v>
      </c>
      <c r="CY622" s="75">
        <f t="shared" si="748"/>
        <v>6.1075280486968053E+38</v>
      </c>
      <c r="CZ622" s="75">
        <f t="shared" si="749"/>
        <v>413969.06666666665</v>
      </c>
      <c r="DA622" s="106">
        <f t="shared" si="750"/>
        <v>7.8726228427972389</v>
      </c>
      <c r="DB622" s="79">
        <f>DA622/(($C622/CU$3))</f>
        <v>1.3886580319723758</v>
      </c>
    </row>
    <row r="623" spans="1:106">
      <c r="A623" s="67">
        <v>8192</v>
      </c>
      <c r="B623" s="67">
        <f t="shared" si="679"/>
        <v>20.566666666666666</v>
      </c>
      <c r="C623" s="88">
        <f t="shared" si="751"/>
        <v>14.74</v>
      </c>
      <c r="D623" s="92"/>
      <c r="E623" s="70">
        <f t="shared" si="753"/>
        <v>1.4031414845272545E+37</v>
      </c>
      <c r="F623" s="67">
        <f t="shared" si="754"/>
        <v>123.40000000000008</v>
      </c>
      <c r="G623" s="71">
        <v>617</v>
      </c>
      <c r="H623" s="76">
        <f t="shared" si="680"/>
        <v>617</v>
      </c>
      <c r="I623" s="76">
        <f t="shared" si="681"/>
        <v>10</v>
      </c>
      <c r="J623" s="76">
        <v>1</v>
      </c>
      <c r="K623" s="67">
        <f t="shared" si="682"/>
        <v>1</v>
      </c>
      <c r="L623" s="75">
        <f>L622*J623</f>
        <v>9.9127693504684224E+33</v>
      </c>
      <c r="M623" s="75">
        <f t="shared" si="683"/>
        <v>6.1161786892390169E+36</v>
      </c>
      <c r="N623" s="75">
        <f t="shared" si="684"/>
        <v>1.4031414845272544E+38</v>
      </c>
      <c r="O623" s="75">
        <f t="shared" si="685"/>
        <v>7.0157074226362726E+38</v>
      </c>
      <c r="P623" s="75">
        <f t="shared" si="686"/>
        <v>414242.1333333333</v>
      </c>
      <c r="Q623" s="106">
        <f t="shared" si="752"/>
        <v>22.941473031126158</v>
      </c>
      <c r="R623" s="79">
        <f>Q623/(($C623/K$3))</f>
        <v>1.5564092965485861</v>
      </c>
      <c r="S623" s="76">
        <f t="shared" si="687"/>
        <v>607</v>
      </c>
      <c r="T623" s="76">
        <f t="shared" si="688"/>
        <v>10</v>
      </c>
      <c r="U623" s="76">
        <v>1</v>
      </c>
      <c r="V623" s="67">
        <f t="shared" si="689"/>
        <v>1.05</v>
      </c>
      <c r="W623" s="75">
        <f>W622*U623</f>
        <v>9.9127693504684224E+33</v>
      </c>
      <c r="X623" s="75">
        <f t="shared" si="690"/>
        <v>6.3179035455210492E+36</v>
      </c>
      <c r="Y623" s="75">
        <f t="shared" si="691"/>
        <v>3.5078537113181337E+37</v>
      </c>
      <c r="Z623" s="75">
        <f t="shared" si="692"/>
        <v>7.0157074226362726E+38</v>
      </c>
      <c r="AA623" s="75">
        <f t="shared" si="693"/>
        <v>414242.1333333333</v>
      </c>
      <c r="AB623" s="106">
        <f t="shared" si="694"/>
        <v>5.5522432180924257</v>
      </c>
      <c r="AC623" s="79">
        <f>AB623/(($C623/V$3))</f>
        <v>0.39551257659410088</v>
      </c>
      <c r="AD623" s="76">
        <f t="shared" si="695"/>
        <v>582</v>
      </c>
      <c r="AE623" s="76">
        <f t="shared" si="696"/>
        <v>10</v>
      </c>
      <c r="AF623" s="76">
        <v>1</v>
      </c>
      <c r="AG623" s="67">
        <f t="shared" si="697"/>
        <v>1.175</v>
      </c>
      <c r="AH623" s="75">
        <f>AH622*AF623</f>
        <v>6.195480844042764E+32</v>
      </c>
      <c r="AI623" s="75">
        <f t="shared" si="698"/>
        <v>4.236779575198644E+35</v>
      </c>
      <c r="AJ623" s="75">
        <f t="shared" si="699"/>
        <v>1.096204284786915E+36</v>
      </c>
      <c r="AK623" s="75">
        <f t="shared" si="700"/>
        <v>7.0157074226362726E+38</v>
      </c>
      <c r="AL623" s="75">
        <f t="shared" si="701"/>
        <v>414242.1333333333</v>
      </c>
      <c r="AM623" s="106">
        <f t="shared" si="702"/>
        <v>2.5873526468167012</v>
      </c>
      <c r="AN623" s="79">
        <f>AM623/(($C623/AG$3))</f>
        <v>0.20625097422046296</v>
      </c>
      <c r="AO623" s="76">
        <f t="shared" si="703"/>
        <v>552</v>
      </c>
      <c r="AP623" s="76">
        <f t="shared" si="704"/>
        <v>10</v>
      </c>
      <c r="AQ623" s="76">
        <v>1</v>
      </c>
      <c r="AR623" s="67">
        <f t="shared" si="705"/>
        <v>1.325</v>
      </c>
      <c r="AS623" s="75">
        <f>AS622*AQ623</f>
        <v>2.5814503516844851E+30</v>
      </c>
      <c r="AT623" s="75">
        <f t="shared" si="706"/>
        <v>1.8880727872220324E+33</v>
      </c>
      <c r="AU623" s="75">
        <f t="shared" si="707"/>
        <v>1.7128191949795512E+34</v>
      </c>
      <c r="AV623" s="75">
        <f t="shared" si="708"/>
        <v>7.0157074226362726E+38</v>
      </c>
      <c r="AW623" s="75">
        <f t="shared" si="709"/>
        <v>414242.1333333333</v>
      </c>
      <c r="AX623" s="106">
        <f t="shared" si="710"/>
        <v>9.0717858261156543</v>
      </c>
      <c r="AY623" s="79">
        <f>AX623/(($C623/AR$3))</f>
        <v>0.81547599861623077</v>
      </c>
      <c r="AZ623" s="76">
        <f t="shared" si="711"/>
        <v>515</v>
      </c>
      <c r="BA623" s="76">
        <f t="shared" si="712"/>
        <v>10</v>
      </c>
      <c r="BB623" s="76">
        <v>1</v>
      </c>
      <c r="BC623" s="67">
        <f t="shared" si="713"/>
        <v>1.51</v>
      </c>
      <c r="BD623" s="75">
        <f>BD622*BB623</f>
        <v>1.1473112674153268E+28</v>
      </c>
      <c r="BE623" s="75">
        <f t="shared" si="714"/>
        <v>8.9220660710552892E+30</v>
      </c>
      <c r="BF623" s="75">
        <f t="shared" si="715"/>
        <v>1.0141204801826185E+32</v>
      </c>
      <c r="BG623" s="75">
        <f t="shared" si="716"/>
        <v>7.0157074226362726E+38</v>
      </c>
      <c r="BH623" s="75">
        <f t="shared" si="717"/>
        <v>414242.1333333333</v>
      </c>
      <c r="BI623" s="106">
        <f t="shared" si="718"/>
        <v>11.366430960118072</v>
      </c>
      <c r="BJ623" s="79">
        <f>BI623/(($C623/BC$3))</f>
        <v>1.1644037143675907</v>
      </c>
      <c r="BK623" s="76">
        <f t="shared" si="719"/>
        <v>465</v>
      </c>
      <c r="BL623" s="76">
        <f t="shared" si="720"/>
        <v>10</v>
      </c>
      <c r="BM623" s="76">
        <v>1</v>
      </c>
      <c r="BN623" s="67">
        <f t="shared" si="721"/>
        <v>1.76</v>
      </c>
      <c r="BO623" s="75">
        <f>BO622*BM623</f>
        <v>4.7804636142305282E+25</v>
      </c>
      <c r="BP623" s="75">
        <f t="shared" si="722"/>
        <v>3.9123314218862645E+28</v>
      </c>
      <c r="BQ623" s="75">
        <f t="shared" si="723"/>
        <v>9.9035203142833501E+28</v>
      </c>
      <c r="BR623" s="75">
        <f t="shared" si="724"/>
        <v>7.0157074226362726E+38</v>
      </c>
      <c r="BS623" s="75">
        <f t="shared" si="725"/>
        <v>414242.1333333333</v>
      </c>
      <c r="BT623" s="106">
        <f t="shared" si="726"/>
        <v>2.5313602674050899</v>
      </c>
      <c r="BU623" s="79">
        <f>BT623/(($C623/BN$3))</f>
        <v>0.30225197222747341</v>
      </c>
      <c r="BV623" s="76">
        <f t="shared" si="727"/>
        <v>410</v>
      </c>
      <c r="BW623" s="76">
        <f t="shared" si="728"/>
        <v>10</v>
      </c>
      <c r="BX623" s="76">
        <v>1</v>
      </c>
      <c r="BY623" s="67">
        <f t="shared" si="729"/>
        <v>2.0350000000000001</v>
      </c>
      <c r="BZ623" s="75">
        <f>BZ622*BX623</f>
        <v>1.32790655950848E+22</v>
      </c>
      <c r="CA623" s="75">
        <f t="shared" si="730"/>
        <v>1.1079388379259005E+25</v>
      </c>
      <c r="CB623" s="75">
        <f t="shared" si="731"/>
        <v>4.835703278458649E+25</v>
      </c>
      <c r="CC623" s="75">
        <f t="shared" si="732"/>
        <v>7.0157074226362726E+38</v>
      </c>
      <c r="CD623" s="75">
        <f t="shared" si="733"/>
        <v>414242.1333333333</v>
      </c>
      <c r="CE623" s="106">
        <f t="shared" si="734"/>
        <v>4.3645940668631598</v>
      </c>
      <c r="CF623" s="79">
        <f>CE623/(($C623/BY$3))</f>
        <v>0.60257455400722726</v>
      </c>
      <c r="CG623" s="76">
        <f t="shared" si="735"/>
        <v>360</v>
      </c>
      <c r="CH623" s="76">
        <f t="shared" si="736"/>
        <v>10</v>
      </c>
      <c r="CI623" s="76">
        <v>15</v>
      </c>
      <c r="CJ623" s="67">
        <f t="shared" si="737"/>
        <v>2.2850000000000001</v>
      </c>
      <c r="CK623" s="75">
        <f>CK622*CI623</f>
        <v>5.532943997952E+19</v>
      </c>
      <c r="CL623" s="75">
        <f t="shared" si="738"/>
        <v>4.5513997327153161E+22</v>
      </c>
      <c r="CM623" s="75">
        <f t="shared" si="739"/>
        <v>4.7223664828697585E+22</v>
      </c>
      <c r="CN623" s="75">
        <f t="shared" si="740"/>
        <v>7.0157074226362726E+38</v>
      </c>
      <c r="CO623" s="75">
        <f t="shared" si="741"/>
        <v>414242.1333333333</v>
      </c>
      <c r="CP623" s="106">
        <f t="shared" si="742"/>
        <v>1.037563554114032</v>
      </c>
      <c r="CQ623" s="79">
        <f>CP623/(($C623/CJ$3))</f>
        <v>0.1608434681920328</v>
      </c>
      <c r="CR623" s="76">
        <f t="shared" si="743"/>
        <v>297</v>
      </c>
      <c r="CS623" s="76">
        <f t="shared" si="744"/>
        <v>10</v>
      </c>
      <c r="CT623" s="76">
        <v>1</v>
      </c>
      <c r="CU623" s="67">
        <f t="shared" si="745"/>
        <v>2.6</v>
      </c>
      <c r="CV623" s="75">
        <f>CV622*CT623</f>
        <v>1092927209472000</v>
      </c>
      <c r="CW623" s="75">
        <f t="shared" si="746"/>
        <v>8.439583911542784E+17</v>
      </c>
      <c r="CX623" s="75">
        <f t="shared" si="747"/>
        <v>7.6064452291447624E+18</v>
      </c>
      <c r="CY623" s="75">
        <f t="shared" si="748"/>
        <v>7.0157074226362726E+38</v>
      </c>
      <c r="CZ623" s="75">
        <f t="shared" si="749"/>
        <v>414242.1333333333</v>
      </c>
      <c r="DA623" s="106">
        <f t="shared" si="750"/>
        <v>9.0128201921678368</v>
      </c>
      <c r="DB623" s="79">
        <f>DA623/(($C623/CU$3))</f>
        <v>1.5897783242629833</v>
      </c>
    </row>
    <row r="624" spans="1:106">
      <c r="A624" s="67">
        <v>8192</v>
      </c>
      <c r="B624" s="67">
        <f t="shared" si="679"/>
        <v>20.6</v>
      </c>
      <c r="C624" s="88">
        <f t="shared" si="751"/>
        <v>14.74</v>
      </c>
      <c r="D624" s="92"/>
      <c r="E624" s="70">
        <f t="shared" si="753"/>
        <v>1.6117863151045547E+37</v>
      </c>
      <c r="F624" s="67">
        <f t="shared" si="754"/>
        <v>123.60000000000007</v>
      </c>
      <c r="G624" s="71">
        <v>618</v>
      </c>
      <c r="H624" s="76">
        <f t="shared" si="680"/>
        <v>618</v>
      </c>
      <c r="I624" s="76">
        <f t="shared" si="681"/>
        <v>10</v>
      </c>
      <c r="J624" s="76">
        <v>1</v>
      </c>
      <c r="K624" s="67">
        <f t="shared" si="682"/>
        <v>1</v>
      </c>
      <c r="L624" s="75">
        <f>L623*J624</f>
        <v>9.9127693504684224E+33</v>
      </c>
      <c r="M624" s="75">
        <f t="shared" si="683"/>
        <v>6.1260914585894849E+36</v>
      </c>
      <c r="N624" s="75">
        <f t="shared" si="684"/>
        <v>1.6117863151045547E+38</v>
      </c>
      <c r="O624" s="75">
        <f t="shared" si="685"/>
        <v>8.058931575522773E+38</v>
      </c>
      <c r="P624" s="75">
        <f t="shared" si="686"/>
        <v>414515.20000000001</v>
      </c>
      <c r="Q624" s="106">
        <f t="shared" si="752"/>
        <v>26.310190208548793</v>
      </c>
      <c r="R624" s="79">
        <f>Q624/(($C624/K$3))</f>
        <v>1.7849518458988325</v>
      </c>
      <c r="S624" s="76">
        <f t="shared" si="687"/>
        <v>608</v>
      </c>
      <c r="T624" s="76">
        <f t="shared" si="688"/>
        <v>10</v>
      </c>
      <c r="U624" s="76">
        <v>1</v>
      </c>
      <c r="V624" s="67">
        <f t="shared" si="689"/>
        <v>1.05</v>
      </c>
      <c r="W624" s="75">
        <f>W623*U624</f>
        <v>9.9127693504684224E+33</v>
      </c>
      <c r="X624" s="75">
        <f t="shared" si="690"/>
        <v>6.3283119533390407E+36</v>
      </c>
      <c r="Y624" s="75">
        <f t="shared" si="691"/>
        <v>4.0294657877613843E+37</v>
      </c>
      <c r="Z624" s="75">
        <f t="shared" si="692"/>
        <v>8.058931575522773E+38</v>
      </c>
      <c r="AA624" s="75">
        <f t="shared" si="693"/>
        <v>414515.20000000001</v>
      </c>
      <c r="AB624" s="106">
        <f t="shared" si="694"/>
        <v>6.3673627619373221</v>
      </c>
      <c r="AC624" s="79">
        <f>AB624/(($C624/V$3))</f>
        <v>0.45357740163054194</v>
      </c>
      <c r="AD624" s="76">
        <f t="shared" si="695"/>
        <v>583</v>
      </c>
      <c r="AE624" s="76">
        <f t="shared" si="696"/>
        <v>10</v>
      </c>
      <c r="AF624" s="76">
        <v>1</v>
      </c>
      <c r="AG624" s="67">
        <f t="shared" si="697"/>
        <v>1.175</v>
      </c>
      <c r="AH624" s="75">
        <f>AH623*AF624</f>
        <v>6.195480844042764E+32</v>
      </c>
      <c r="AI624" s="75">
        <f t="shared" si="698"/>
        <v>4.2440592651903944E+35</v>
      </c>
      <c r="AJ624" s="75">
        <f t="shared" si="699"/>
        <v>1.2592080586754307E+36</v>
      </c>
      <c r="AK624" s="75">
        <f t="shared" si="700"/>
        <v>8.058931575522773E+38</v>
      </c>
      <c r="AL624" s="75">
        <f t="shared" si="701"/>
        <v>414515.20000000001</v>
      </c>
      <c r="AM624" s="106">
        <f t="shared" si="702"/>
        <v>2.9669898085623005</v>
      </c>
      <c r="AN624" s="79">
        <f>AM624/(($C624/AG$3))</f>
        <v>0.23651377374903007</v>
      </c>
      <c r="AO624" s="76">
        <f t="shared" si="703"/>
        <v>553</v>
      </c>
      <c r="AP624" s="76">
        <f t="shared" si="704"/>
        <v>10</v>
      </c>
      <c r="AQ624" s="76">
        <v>1</v>
      </c>
      <c r="AR624" s="67">
        <f t="shared" si="705"/>
        <v>1.325</v>
      </c>
      <c r="AS624" s="75">
        <f>AS623*AQ624</f>
        <v>2.5814503516844851E+30</v>
      </c>
      <c r="AT624" s="75">
        <f t="shared" si="706"/>
        <v>1.8914932089380142E+33</v>
      </c>
      <c r="AU624" s="75">
        <f t="shared" si="707"/>
        <v>1.9675125916803563E+34</v>
      </c>
      <c r="AV624" s="75">
        <f t="shared" si="708"/>
        <v>8.058931575522773E+38</v>
      </c>
      <c r="AW624" s="75">
        <f t="shared" si="709"/>
        <v>414515.20000000001</v>
      </c>
      <c r="AX624" s="106">
        <f t="shared" si="710"/>
        <v>10.401901431012927</v>
      </c>
      <c r="AY624" s="79">
        <f>AX624/(($C624/AR$3))</f>
        <v>0.93504202144451343</v>
      </c>
      <c r="AZ624" s="76">
        <f t="shared" si="711"/>
        <v>516</v>
      </c>
      <c r="BA624" s="76">
        <f t="shared" si="712"/>
        <v>10</v>
      </c>
      <c r="BB624" s="76">
        <v>1</v>
      </c>
      <c r="BC624" s="67">
        <f t="shared" si="713"/>
        <v>1.51</v>
      </c>
      <c r="BD624" s="75">
        <f>BD623*BB624</f>
        <v>1.1473112674153268E+28</v>
      </c>
      <c r="BE624" s="75">
        <f t="shared" si="714"/>
        <v>8.9393904711932616E+30</v>
      </c>
      <c r="BF624" s="75">
        <f t="shared" si="715"/>
        <v>1.164918527354577E+32</v>
      </c>
      <c r="BG624" s="75">
        <f t="shared" si="716"/>
        <v>8.058931575522773E+38</v>
      </c>
      <c r="BH624" s="75">
        <f t="shared" si="717"/>
        <v>414515.20000000001</v>
      </c>
      <c r="BI624" s="106">
        <f t="shared" si="718"/>
        <v>13.031297056644618</v>
      </c>
      <c r="BJ624" s="79">
        <f>BI624/(($C624/BC$3))</f>
        <v>1.3349564827363212</v>
      </c>
      <c r="BK624" s="76">
        <f t="shared" si="719"/>
        <v>466</v>
      </c>
      <c r="BL624" s="76">
        <f t="shared" si="720"/>
        <v>10</v>
      </c>
      <c r="BM624" s="76">
        <v>1</v>
      </c>
      <c r="BN624" s="67">
        <f t="shared" si="721"/>
        <v>1.76</v>
      </c>
      <c r="BO624" s="75">
        <f>BO623*BM624</f>
        <v>4.7804636142305282E+25</v>
      </c>
      <c r="BP624" s="75">
        <f t="shared" si="722"/>
        <v>3.9207450378473097E+28</v>
      </c>
      <c r="BQ624" s="75">
        <f t="shared" si="723"/>
        <v>1.1376157493697002E+29</v>
      </c>
      <c r="BR624" s="75">
        <f t="shared" si="724"/>
        <v>8.058931575522773E+38</v>
      </c>
      <c r="BS624" s="75">
        <f t="shared" si="725"/>
        <v>414515.20000000001</v>
      </c>
      <c r="BT624" s="106">
        <f t="shared" si="726"/>
        <v>2.9015295266287184</v>
      </c>
      <c r="BU624" s="79">
        <f>BT624/(($C624/BN$3))</f>
        <v>0.346451286761638</v>
      </c>
      <c r="BV624" s="76">
        <f t="shared" si="727"/>
        <v>411</v>
      </c>
      <c r="BW624" s="76">
        <f t="shared" si="728"/>
        <v>10</v>
      </c>
      <c r="BX624" s="76">
        <v>1</v>
      </c>
      <c r="BY624" s="67">
        <f t="shared" si="729"/>
        <v>2.0350000000000001</v>
      </c>
      <c r="BZ624" s="75">
        <f>BZ623*BX624</f>
        <v>1.32790655950848E+22</v>
      </c>
      <c r="CA624" s="75">
        <f t="shared" si="730"/>
        <v>1.1106411277745E+25</v>
      </c>
      <c r="CB624" s="75">
        <f t="shared" si="731"/>
        <v>5.5547644012192187E+25</v>
      </c>
      <c r="CC624" s="75">
        <f t="shared" si="732"/>
        <v>8.058931575522773E+38</v>
      </c>
      <c r="CD624" s="75">
        <f t="shared" si="733"/>
        <v>414515.20000000001</v>
      </c>
      <c r="CE624" s="106">
        <f t="shared" si="734"/>
        <v>5.0014034797629385</v>
      </c>
      <c r="CF624" s="79">
        <f>CE624/(($C624/BY$3))</f>
        <v>0.69049227145980874</v>
      </c>
      <c r="CG624" s="76">
        <f t="shared" si="735"/>
        <v>361</v>
      </c>
      <c r="CH624" s="76">
        <f t="shared" si="736"/>
        <v>10</v>
      </c>
      <c r="CI624" s="76">
        <v>1</v>
      </c>
      <c r="CJ624" s="67">
        <f t="shared" si="737"/>
        <v>2.2850000000000001</v>
      </c>
      <c r="CK624" s="75">
        <f>CK623*CI624</f>
        <v>5.532943997952E+19</v>
      </c>
      <c r="CL624" s="75">
        <f t="shared" si="738"/>
        <v>4.5640425097506358E+22</v>
      </c>
      <c r="CM624" s="75">
        <f t="shared" si="739"/>
        <v>5.4245746105656264E+22</v>
      </c>
      <c r="CN624" s="75">
        <f t="shared" si="740"/>
        <v>8.058931575522773E+38</v>
      </c>
      <c r="CO624" s="75">
        <f t="shared" si="741"/>
        <v>414515.20000000001</v>
      </c>
      <c r="CP624" s="106">
        <f t="shared" si="742"/>
        <v>1.1885460310627141</v>
      </c>
      <c r="CQ624" s="79">
        <f>CP624/(($C624/CJ$3))</f>
        <v>0.18424882503244924</v>
      </c>
      <c r="CR624" s="76">
        <f t="shared" si="743"/>
        <v>298</v>
      </c>
      <c r="CS624" s="76">
        <f t="shared" si="744"/>
        <v>10</v>
      </c>
      <c r="CT624" s="76">
        <v>1</v>
      </c>
      <c r="CU624" s="67">
        <f t="shared" si="745"/>
        <v>2.6</v>
      </c>
      <c r="CV624" s="75">
        <f>CV623*CT624</f>
        <v>1092927209472000</v>
      </c>
      <c r="CW624" s="75">
        <f t="shared" si="746"/>
        <v>8.468000018989056E+17</v>
      </c>
      <c r="CX624" s="75">
        <f t="shared" si="747"/>
        <v>8.7375111220936346E+18</v>
      </c>
      <c r="CY624" s="75">
        <f t="shared" si="748"/>
        <v>8.058931575522773E+38</v>
      </c>
      <c r="CZ624" s="75">
        <f t="shared" si="749"/>
        <v>414515.20000000001</v>
      </c>
      <c r="DA624" s="106">
        <f t="shared" si="750"/>
        <v>10.318270078531192</v>
      </c>
      <c r="DB624" s="79">
        <f>DA624/(($C624/CU$3))</f>
        <v>1.8200476393609972</v>
      </c>
    </row>
    <row r="625" spans="1:106">
      <c r="A625" s="67">
        <v>8192</v>
      </c>
      <c r="B625" s="67">
        <f t="shared" si="679"/>
        <v>20.633333333333333</v>
      </c>
      <c r="C625" s="88">
        <f t="shared" si="751"/>
        <v>14.74</v>
      </c>
      <c r="D625" s="92"/>
      <c r="E625" s="70">
        <f t="shared" si="753"/>
        <v>1.8514562887673351E+37</v>
      </c>
      <c r="F625" s="67">
        <f t="shared" si="754"/>
        <v>123.80000000000005</v>
      </c>
      <c r="G625" s="71">
        <v>619</v>
      </c>
      <c r="H625" s="76">
        <f t="shared" si="680"/>
        <v>619</v>
      </c>
      <c r="I625" s="76">
        <f t="shared" si="681"/>
        <v>10</v>
      </c>
      <c r="J625" s="76">
        <v>1</v>
      </c>
      <c r="K625" s="67">
        <f t="shared" si="682"/>
        <v>1</v>
      </c>
      <c r="L625" s="75">
        <f>L624*J625</f>
        <v>9.9127693504684224E+33</v>
      </c>
      <c r="M625" s="75">
        <f t="shared" si="683"/>
        <v>6.1360042279399529E+36</v>
      </c>
      <c r="N625" s="75">
        <f t="shared" si="684"/>
        <v>1.8514562887673349E+38</v>
      </c>
      <c r="O625" s="75">
        <f t="shared" si="685"/>
        <v>9.2572814438366753E+38</v>
      </c>
      <c r="P625" s="75">
        <f t="shared" si="686"/>
        <v>414788.26666666666</v>
      </c>
      <c r="Q625" s="106">
        <f t="shared" si="752"/>
        <v>30.173647539824564</v>
      </c>
      <c r="R625" s="79">
        <f>Q625/(($C625/K$3))</f>
        <v>2.0470588561617751</v>
      </c>
      <c r="S625" s="76">
        <f t="shared" si="687"/>
        <v>609</v>
      </c>
      <c r="T625" s="76">
        <f t="shared" si="688"/>
        <v>10</v>
      </c>
      <c r="U625" s="76">
        <v>1</v>
      </c>
      <c r="V625" s="67">
        <f t="shared" si="689"/>
        <v>1.05</v>
      </c>
      <c r="W625" s="75">
        <f>W624*U625</f>
        <v>9.9127693504684224E+33</v>
      </c>
      <c r="X625" s="75">
        <f t="shared" si="690"/>
        <v>6.3387203611570333E+36</v>
      </c>
      <c r="Y625" s="75">
        <f t="shared" si="691"/>
        <v>4.6286407219183354E+37</v>
      </c>
      <c r="Z625" s="75">
        <f t="shared" si="692"/>
        <v>9.2572814438366753E+38</v>
      </c>
      <c r="AA625" s="75">
        <f t="shared" si="693"/>
        <v>414788.26666666666</v>
      </c>
      <c r="AB625" s="106">
        <f t="shared" si="694"/>
        <v>7.3021689839515966</v>
      </c>
      <c r="AC625" s="79">
        <f>AB625/(($C625/V$3))</f>
        <v>0.52016807551894007</v>
      </c>
      <c r="AD625" s="76">
        <f t="shared" si="695"/>
        <v>584</v>
      </c>
      <c r="AE625" s="76">
        <f t="shared" si="696"/>
        <v>10</v>
      </c>
      <c r="AF625" s="76">
        <v>1</v>
      </c>
      <c r="AG625" s="67">
        <f t="shared" si="697"/>
        <v>1.175</v>
      </c>
      <c r="AH625" s="75">
        <f>AH624*AF625</f>
        <v>6.195480844042764E+32</v>
      </c>
      <c r="AI625" s="75">
        <f t="shared" si="698"/>
        <v>4.2513389551821448E+35</v>
      </c>
      <c r="AJ625" s="75">
        <f t="shared" si="699"/>
        <v>1.4464502255994771E+36</v>
      </c>
      <c r="AK625" s="75">
        <f t="shared" si="700"/>
        <v>9.2572814438366753E+38</v>
      </c>
      <c r="AL625" s="75">
        <f t="shared" si="701"/>
        <v>414788.26666666666</v>
      </c>
      <c r="AM625" s="106">
        <f t="shared" si="702"/>
        <v>3.4023403940453516</v>
      </c>
      <c r="AN625" s="79">
        <f>AM625/(($C625/AG$3))</f>
        <v>0.27121777225259758</v>
      </c>
      <c r="AO625" s="76">
        <f t="shared" si="703"/>
        <v>554</v>
      </c>
      <c r="AP625" s="76">
        <f t="shared" si="704"/>
        <v>10</v>
      </c>
      <c r="AQ625" s="76">
        <v>1</v>
      </c>
      <c r="AR625" s="67">
        <f t="shared" si="705"/>
        <v>1.325</v>
      </c>
      <c r="AS625" s="75">
        <f>AS624*AQ625</f>
        <v>2.5814503516844851E+30</v>
      </c>
      <c r="AT625" s="75">
        <f t="shared" si="706"/>
        <v>1.8949136306539966E+33</v>
      </c>
      <c r="AU625" s="75">
        <f t="shared" si="707"/>
        <v>2.2600784774991784E+34</v>
      </c>
      <c r="AV625" s="75">
        <f t="shared" si="708"/>
        <v>9.2572814438366753E+38</v>
      </c>
      <c r="AW625" s="75">
        <f t="shared" si="709"/>
        <v>414788.26666666666</v>
      </c>
      <c r="AX625" s="106">
        <f t="shared" si="710"/>
        <v>11.927079107659127</v>
      </c>
      <c r="AY625" s="79">
        <f>AX625/(($C625/AR$3))</f>
        <v>1.0721424570996163</v>
      </c>
      <c r="AZ625" s="76">
        <f t="shared" si="711"/>
        <v>517</v>
      </c>
      <c r="BA625" s="76">
        <f t="shared" si="712"/>
        <v>10</v>
      </c>
      <c r="BB625" s="76">
        <v>1</v>
      </c>
      <c r="BC625" s="67">
        <f t="shared" si="713"/>
        <v>1.51</v>
      </c>
      <c r="BD625" s="75">
        <f>BD624*BB625</f>
        <v>1.1473112674153268E+28</v>
      </c>
      <c r="BE625" s="75">
        <f t="shared" si="714"/>
        <v>8.956714871331233E+30</v>
      </c>
      <c r="BF625" s="75">
        <f t="shared" si="715"/>
        <v>1.338139996077771E+32</v>
      </c>
      <c r="BG625" s="75">
        <f t="shared" si="716"/>
        <v>9.2572814438366753E+38</v>
      </c>
      <c r="BH625" s="75">
        <f t="shared" si="717"/>
        <v>414788.26666666666</v>
      </c>
      <c r="BI625" s="106">
        <f t="shared" si="718"/>
        <v>14.940075857063469</v>
      </c>
      <c r="BJ625" s="79">
        <f>BI625/(($C625/BC$3))</f>
        <v>1.5304962377317395</v>
      </c>
      <c r="BK625" s="76">
        <f t="shared" si="719"/>
        <v>467</v>
      </c>
      <c r="BL625" s="76">
        <f t="shared" si="720"/>
        <v>10</v>
      </c>
      <c r="BM625" s="76">
        <v>1</v>
      </c>
      <c r="BN625" s="67">
        <f t="shared" si="721"/>
        <v>1.76</v>
      </c>
      <c r="BO625" s="75">
        <f>BO624*BM625</f>
        <v>4.7804636142305282E+25</v>
      </c>
      <c r="BP625" s="75">
        <f t="shared" si="722"/>
        <v>3.9291586538083554E+28</v>
      </c>
      <c r="BQ625" s="75">
        <f t="shared" si="723"/>
        <v>1.306777339919694E+29</v>
      </c>
      <c r="BR625" s="75">
        <f t="shared" si="724"/>
        <v>9.2572814438366753E+38</v>
      </c>
      <c r="BS625" s="75">
        <f t="shared" si="725"/>
        <v>414788.26666666666</v>
      </c>
      <c r="BT625" s="106">
        <f t="shared" si="726"/>
        <v>3.325845187373877</v>
      </c>
      <c r="BU625" s="79">
        <f>BT625/(($C625/BN$3))</f>
        <v>0.39711584326852262</v>
      </c>
      <c r="BV625" s="76">
        <f t="shared" si="727"/>
        <v>412</v>
      </c>
      <c r="BW625" s="76">
        <f t="shared" si="728"/>
        <v>10</v>
      </c>
      <c r="BX625" s="76">
        <v>1</v>
      </c>
      <c r="BY625" s="67">
        <f t="shared" si="729"/>
        <v>2.0350000000000001</v>
      </c>
      <c r="BZ625" s="75">
        <f>BZ624*BX625</f>
        <v>1.32790655950848E+22</v>
      </c>
      <c r="CA625" s="75">
        <f t="shared" si="730"/>
        <v>1.1133434176230998E+25</v>
      </c>
      <c r="CB625" s="75">
        <f t="shared" si="731"/>
        <v>6.3807487300766085E+25</v>
      </c>
      <c r="CC625" s="75">
        <f t="shared" si="732"/>
        <v>9.2572814438366753E+38</v>
      </c>
      <c r="CD625" s="75">
        <f t="shared" si="733"/>
        <v>414788.26666666666</v>
      </c>
      <c r="CE625" s="106">
        <f t="shared" si="734"/>
        <v>5.73115952281732</v>
      </c>
      <c r="CF625" s="79">
        <f>CE625/(($C625/BY$3))</f>
        <v>0.79124217292627186</v>
      </c>
      <c r="CG625" s="76">
        <f t="shared" si="735"/>
        <v>362</v>
      </c>
      <c r="CH625" s="76">
        <f t="shared" si="736"/>
        <v>10</v>
      </c>
      <c r="CI625" s="76">
        <v>1</v>
      </c>
      <c r="CJ625" s="67">
        <f t="shared" si="737"/>
        <v>2.2850000000000001</v>
      </c>
      <c r="CK625" s="75">
        <f>CK624*CI625</f>
        <v>5.532943997952E+19</v>
      </c>
      <c r="CL625" s="75">
        <f t="shared" si="738"/>
        <v>4.5766852867859556E+22</v>
      </c>
      <c r="CM625" s="75">
        <f t="shared" si="739"/>
        <v>6.231199931715417E+22</v>
      </c>
      <c r="CN625" s="75">
        <f t="shared" si="740"/>
        <v>9.2572814438366753E+38</v>
      </c>
      <c r="CO625" s="75">
        <f t="shared" si="741"/>
        <v>414788.26666666666</v>
      </c>
      <c r="CP625" s="106">
        <f t="shared" si="742"/>
        <v>1.3615093766019837</v>
      </c>
      <c r="CQ625" s="79">
        <f>CP625/(($C625/CJ$3))</f>
        <v>0.21106166387622341</v>
      </c>
      <c r="CR625" s="76">
        <f t="shared" si="743"/>
        <v>299</v>
      </c>
      <c r="CS625" s="76">
        <f t="shared" si="744"/>
        <v>10</v>
      </c>
      <c r="CT625" s="76">
        <v>1</v>
      </c>
      <c r="CU625" s="67">
        <f t="shared" si="745"/>
        <v>2.6</v>
      </c>
      <c r="CV625" s="75">
        <f>CV624*CT625</f>
        <v>1092927209472000</v>
      </c>
      <c r="CW625" s="75">
        <f t="shared" si="746"/>
        <v>8.496416126435328E+17</v>
      </c>
      <c r="CX625" s="75">
        <f t="shared" si="747"/>
        <v>1.0036764652717257E+19</v>
      </c>
      <c r="CY625" s="75">
        <f t="shared" si="748"/>
        <v>9.2572814438366753E+38</v>
      </c>
      <c r="CZ625" s="75">
        <f t="shared" si="749"/>
        <v>414788.26666666666</v>
      </c>
      <c r="DA625" s="106">
        <f t="shared" si="750"/>
        <v>11.812939130287374</v>
      </c>
      <c r="DB625" s="79">
        <f>DA625/(($C625/CU$3))</f>
        <v>2.0836934693858327</v>
      </c>
    </row>
    <row r="626" spans="1:106">
      <c r="A626" s="67">
        <v>8192</v>
      </c>
      <c r="B626" s="67">
        <f t="shared" si="679"/>
        <v>20.666666666666668</v>
      </c>
      <c r="C626" s="88">
        <f t="shared" si="751"/>
        <v>14.74</v>
      </c>
      <c r="D626" s="92"/>
      <c r="E626" s="70">
        <f t="shared" si="753"/>
        <v>2.1267647932559532E+37</v>
      </c>
      <c r="F626" s="67">
        <f t="shared" si="754"/>
        <v>124.00000000000007</v>
      </c>
      <c r="G626" s="71">
        <v>620</v>
      </c>
      <c r="H626" s="76">
        <f t="shared" si="680"/>
        <v>620</v>
      </c>
      <c r="I626" s="76">
        <f t="shared" si="681"/>
        <v>10</v>
      </c>
      <c r="J626" s="76">
        <v>16</v>
      </c>
      <c r="K626" s="67">
        <f t="shared" si="682"/>
        <v>1</v>
      </c>
      <c r="L626" s="75">
        <f>L625*J626</f>
        <v>1.5860430960749476E+35</v>
      </c>
      <c r="M626" s="75">
        <f t="shared" si="683"/>
        <v>9.8334671956646753E+37</v>
      </c>
      <c r="N626" s="75">
        <f t="shared" si="684"/>
        <v>2.126764793255953E+38</v>
      </c>
      <c r="O626" s="75">
        <f t="shared" si="685"/>
        <v>1.0633823966279765E+39</v>
      </c>
      <c r="P626" s="75">
        <f t="shared" si="686"/>
        <v>415061.33333333337</v>
      </c>
      <c r="Q626" s="106">
        <f t="shared" si="752"/>
        <v>2.1627822119481817</v>
      </c>
      <c r="R626" s="79">
        <f>Q626/(($C626/K$3))</f>
        <v>0.14672877964370296</v>
      </c>
      <c r="S626" s="76">
        <f t="shared" si="687"/>
        <v>610</v>
      </c>
      <c r="T626" s="76">
        <f t="shared" si="688"/>
        <v>10</v>
      </c>
      <c r="U626" s="76">
        <v>1</v>
      </c>
      <c r="V626" s="67">
        <f t="shared" si="689"/>
        <v>1.05</v>
      </c>
      <c r="W626" s="75">
        <f>W625*U626</f>
        <v>9.9127693504684224E+33</v>
      </c>
      <c r="X626" s="75">
        <f t="shared" si="690"/>
        <v>6.3491287689750248E+36</v>
      </c>
      <c r="Y626" s="75">
        <f t="shared" si="691"/>
        <v>5.3169119831398798E+37</v>
      </c>
      <c r="Z626" s="75">
        <f t="shared" si="692"/>
        <v>1.0633823966279765E+39</v>
      </c>
      <c r="AA626" s="75">
        <f t="shared" si="693"/>
        <v>415061.33333333337</v>
      </c>
      <c r="AB626" s="106">
        <f t="shared" si="694"/>
        <v>8.3742386973169207</v>
      </c>
      <c r="AC626" s="79">
        <f>AB626/(($C626/V$3))</f>
        <v>0.59653667789571008</v>
      </c>
      <c r="AD626" s="76">
        <f t="shared" si="695"/>
        <v>585</v>
      </c>
      <c r="AE626" s="76">
        <f t="shared" si="696"/>
        <v>10</v>
      </c>
      <c r="AF626" s="76">
        <v>1</v>
      </c>
      <c r="AG626" s="67">
        <f t="shared" si="697"/>
        <v>1.175</v>
      </c>
      <c r="AH626" s="75">
        <f>AH625*AF626</f>
        <v>6.195480844042764E+32</v>
      </c>
      <c r="AI626" s="75">
        <f t="shared" si="698"/>
        <v>4.2586186451738953E+35</v>
      </c>
      <c r="AJ626" s="75">
        <f t="shared" si="699"/>
        <v>1.6615349947312098E+36</v>
      </c>
      <c r="AK626" s="75">
        <f t="shared" si="700"/>
        <v>1.0633823966279765E+39</v>
      </c>
      <c r="AL626" s="75">
        <f t="shared" si="701"/>
        <v>415061.33333333337</v>
      </c>
      <c r="AM626" s="106">
        <f t="shared" si="702"/>
        <v>3.9015820226451932</v>
      </c>
      <c r="AN626" s="79">
        <f>AM626/(($C626/AG$3))</f>
        <v>0.31101484915930139</v>
      </c>
      <c r="AO626" s="76">
        <f t="shared" si="703"/>
        <v>555</v>
      </c>
      <c r="AP626" s="76">
        <f t="shared" si="704"/>
        <v>10</v>
      </c>
      <c r="AQ626" s="76">
        <v>1</v>
      </c>
      <c r="AR626" s="67">
        <f t="shared" si="705"/>
        <v>1.325</v>
      </c>
      <c r="AS626" s="75">
        <f>AS625*AQ626</f>
        <v>2.5814503516844851E+30</v>
      </c>
      <c r="AT626" s="75">
        <f t="shared" si="706"/>
        <v>1.8983340523699784E+33</v>
      </c>
      <c r="AU626" s="75">
        <f t="shared" si="707"/>
        <v>2.5961484292675102E+34</v>
      </c>
      <c r="AV626" s="75">
        <f t="shared" si="708"/>
        <v>1.0633823966279765E+39</v>
      </c>
      <c r="AW626" s="75">
        <f t="shared" si="709"/>
        <v>415061.33333333337</v>
      </c>
      <c r="AX626" s="106">
        <f t="shared" si="710"/>
        <v>13.675930356021082</v>
      </c>
      <c r="AY626" s="79">
        <f>AX626/(($C626/AR$3))</f>
        <v>1.2293492348526414</v>
      </c>
      <c r="AZ626" s="76">
        <f t="shared" si="711"/>
        <v>518</v>
      </c>
      <c r="BA626" s="76">
        <f t="shared" si="712"/>
        <v>10</v>
      </c>
      <c r="BB626" s="76">
        <v>1</v>
      </c>
      <c r="BC626" s="67">
        <f t="shared" si="713"/>
        <v>1.51</v>
      </c>
      <c r="BD626" s="75">
        <f>BD625*BB626</f>
        <v>1.1473112674153268E+28</v>
      </c>
      <c r="BE626" s="75">
        <f t="shared" si="714"/>
        <v>8.9740392714692043E+30</v>
      </c>
      <c r="BF626" s="75">
        <f t="shared" si="715"/>
        <v>1.5371192122502746E+32</v>
      </c>
      <c r="BG626" s="75">
        <f t="shared" si="716"/>
        <v>1.0633823966279765E+39</v>
      </c>
      <c r="BH626" s="75">
        <f t="shared" si="717"/>
        <v>415061.33333333337</v>
      </c>
      <c r="BI626" s="106">
        <f t="shared" si="718"/>
        <v>17.128509980307026</v>
      </c>
      <c r="BJ626" s="79">
        <f>BI626/(($C626/BC$3))</f>
        <v>1.7546845366528907</v>
      </c>
      <c r="BK626" s="76">
        <f t="shared" si="719"/>
        <v>468</v>
      </c>
      <c r="BL626" s="76">
        <f t="shared" si="720"/>
        <v>10</v>
      </c>
      <c r="BM626" s="76">
        <v>1</v>
      </c>
      <c r="BN626" s="67">
        <f t="shared" si="721"/>
        <v>1.76</v>
      </c>
      <c r="BO626" s="75">
        <f>BO625*BM626</f>
        <v>4.7804636142305282E+25</v>
      </c>
      <c r="BP626" s="75">
        <f t="shared" si="722"/>
        <v>3.9375722697694016E+28</v>
      </c>
      <c r="BQ626" s="75">
        <f t="shared" si="723"/>
        <v>1.501092980713154E+29</v>
      </c>
      <c r="BR626" s="75">
        <f t="shared" si="724"/>
        <v>1.0633823966279765E+39</v>
      </c>
      <c r="BS626" s="75">
        <f t="shared" si="725"/>
        <v>415061.33333333337</v>
      </c>
      <c r="BT626" s="106">
        <f t="shared" si="726"/>
        <v>3.812229663028035</v>
      </c>
      <c r="BU626" s="79">
        <f>BT626/(($C626/BN$3))</f>
        <v>0.45519160155558624</v>
      </c>
      <c r="BV626" s="76">
        <f t="shared" si="727"/>
        <v>413</v>
      </c>
      <c r="BW626" s="76">
        <f t="shared" si="728"/>
        <v>10</v>
      </c>
      <c r="BX626" s="76">
        <v>1</v>
      </c>
      <c r="BY626" s="67">
        <f t="shared" si="729"/>
        <v>2.0350000000000001</v>
      </c>
      <c r="BZ626" s="75">
        <f>BZ625*BX626</f>
        <v>1.32790655950848E+22</v>
      </c>
      <c r="CA626" s="75">
        <f t="shared" si="730"/>
        <v>1.1160457074716995E+25</v>
      </c>
      <c r="CB626" s="75">
        <f t="shared" si="731"/>
        <v>7.3295555698884207E+25</v>
      </c>
      <c r="CC626" s="75">
        <f t="shared" si="732"/>
        <v>1.0633823966279765E+39</v>
      </c>
      <c r="CD626" s="75">
        <f t="shared" si="733"/>
        <v>415061.33333333337</v>
      </c>
      <c r="CE626" s="106">
        <f t="shared" si="734"/>
        <v>6.5674331443761966</v>
      </c>
      <c r="CF626" s="79">
        <f>CE626/(($C626/BY$3))</f>
        <v>0.90669785948477344</v>
      </c>
      <c r="CG626" s="76">
        <f t="shared" si="735"/>
        <v>363</v>
      </c>
      <c r="CH626" s="76">
        <f t="shared" si="736"/>
        <v>10</v>
      </c>
      <c r="CI626" s="76">
        <v>1</v>
      </c>
      <c r="CJ626" s="67">
        <f t="shared" si="737"/>
        <v>2.2850000000000001</v>
      </c>
      <c r="CK626" s="75">
        <f>CK625*CI626</f>
        <v>5.532943997952E+19</v>
      </c>
      <c r="CL626" s="75">
        <f t="shared" si="738"/>
        <v>4.589328063821277E+22</v>
      </c>
      <c r="CM626" s="75">
        <f t="shared" si="739"/>
        <v>7.1577691112191365E+22</v>
      </c>
      <c r="CN626" s="75">
        <f t="shared" si="740"/>
        <v>1.0633823966279765E+39</v>
      </c>
      <c r="CO626" s="75">
        <f t="shared" si="741"/>
        <v>415061.33333333337</v>
      </c>
      <c r="CP626" s="106">
        <f t="shared" si="742"/>
        <v>1.5596551415980626</v>
      </c>
      <c r="CQ626" s="79">
        <f>CP626/(($C626/CJ$3))</f>
        <v>0.24177829026808503</v>
      </c>
      <c r="CR626" s="76">
        <f t="shared" si="743"/>
        <v>300</v>
      </c>
      <c r="CS626" s="76">
        <f t="shared" si="744"/>
        <v>10</v>
      </c>
      <c r="CT626" s="76">
        <v>15</v>
      </c>
      <c r="CU626" s="67">
        <f t="shared" si="745"/>
        <v>2.6</v>
      </c>
      <c r="CV626" s="75">
        <f>CV625*CT626</f>
        <v>1.639390814208E+16</v>
      </c>
      <c r="CW626" s="75">
        <f t="shared" si="746"/>
        <v>1.27872483508224E+19</v>
      </c>
      <c r="CX626" s="75">
        <f t="shared" si="747"/>
        <v>1.1529215046068699E+19</v>
      </c>
      <c r="CY626" s="75">
        <f t="shared" si="748"/>
        <v>1.0633823966279765E+39</v>
      </c>
      <c r="CZ626" s="75">
        <f t="shared" si="749"/>
        <v>415061.33333333337</v>
      </c>
      <c r="DA626" s="106">
        <f t="shared" si="750"/>
        <v>0.90161813783238276</v>
      </c>
      <c r="DB626" s="79">
        <f>DA626/(($C626/CU$3))</f>
        <v>0.15903712064885991</v>
      </c>
    </row>
    <row r="627" spans="1:106">
      <c r="A627" s="67">
        <v>8192</v>
      </c>
      <c r="B627" s="67">
        <f t="shared" si="679"/>
        <v>20.7</v>
      </c>
      <c r="C627" s="88">
        <f t="shared" si="751"/>
        <v>14.74</v>
      </c>
      <c r="D627" s="92"/>
      <c r="E627" s="70">
        <f t="shared" si="753"/>
        <v>2.4430112194787231E+37</v>
      </c>
      <c r="F627" s="67">
        <f t="shared" si="754"/>
        <v>124.20000000000006</v>
      </c>
      <c r="G627" s="71">
        <v>621</v>
      </c>
      <c r="H627" s="76">
        <f t="shared" si="680"/>
        <v>621</v>
      </c>
      <c r="I627" s="76">
        <f t="shared" si="681"/>
        <v>10</v>
      </c>
      <c r="J627" s="76">
        <v>1</v>
      </c>
      <c r="K627" s="67">
        <f t="shared" si="682"/>
        <v>1</v>
      </c>
      <c r="L627" s="75">
        <f>L626*J627</f>
        <v>1.5860430960749476E+35</v>
      </c>
      <c r="M627" s="75">
        <f t="shared" si="683"/>
        <v>9.8493276266254241E+37</v>
      </c>
      <c r="N627" s="75">
        <f t="shared" si="684"/>
        <v>2.4430112194787232E+38</v>
      </c>
      <c r="O627" s="75">
        <f t="shared" si="685"/>
        <v>1.2215056097393617E+39</v>
      </c>
      <c r="P627" s="75">
        <f t="shared" si="686"/>
        <v>415334.40000000002</v>
      </c>
      <c r="Q627" s="106">
        <f t="shared" si="752"/>
        <v>2.4803837501299038</v>
      </c>
      <c r="R627" s="79">
        <f>Q627/(($C627/K$3))</f>
        <v>0.16827569539551585</v>
      </c>
      <c r="S627" s="76">
        <f t="shared" si="687"/>
        <v>611</v>
      </c>
      <c r="T627" s="76">
        <f t="shared" si="688"/>
        <v>10</v>
      </c>
      <c r="U627" s="76">
        <v>1</v>
      </c>
      <c r="V627" s="67">
        <f t="shared" si="689"/>
        <v>1.05</v>
      </c>
      <c r="W627" s="75">
        <f>W626*U627</f>
        <v>9.9127693504684224E+33</v>
      </c>
      <c r="X627" s="75">
        <f t="shared" si="690"/>
        <v>6.3595371767930174E+36</v>
      </c>
      <c r="Y627" s="75">
        <f t="shared" si="691"/>
        <v>6.1075280486968042E+37</v>
      </c>
      <c r="Z627" s="75">
        <f t="shared" si="692"/>
        <v>1.2215056097393617E+39</v>
      </c>
      <c r="AA627" s="75">
        <f t="shared" si="693"/>
        <v>415334.40000000002</v>
      </c>
      <c r="AB627" s="106">
        <f t="shared" si="694"/>
        <v>9.6037303956397402</v>
      </c>
      <c r="AC627" s="79">
        <f>AB627/(($C627/V$3))</f>
        <v>0.68411919371924879</v>
      </c>
      <c r="AD627" s="76">
        <f t="shared" si="695"/>
        <v>586</v>
      </c>
      <c r="AE627" s="76">
        <f t="shared" si="696"/>
        <v>10</v>
      </c>
      <c r="AF627" s="76">
        <v>1</v>
      </c>
      <c r="AG627" s="67">
        <f t="shared" si="697"/>
        <v>1.175</v>
      </c>
      <c r="AH627" s="75">
        <f>AH626*AF627</f>
        <v>6.195480844042764E+32</v>
      </c>
      <c r="AI627" s="75">
        <f t="shared" si="698"/>
        <v>4.265898335165645E+35</v>
      </c>
      <c r="AJ627" s="75">
        <f t="shared" si="699"/>
        <v>1.9086025152177481E+36</v>
      </c>
      <c r="AK627" s="75">
        <f t="shared" si="700"/>
        <v>1.2215056097393617E+39</v>
      </c>
      <c r="AL627" s="75">
        <f t="shared" si="701"/>
        <v>415334.40000000002</v>
      </c>
      <c r="AM627" s="106">
        <f t="shared" si="702"/>
        <v>4.4740928293679953</v>
      </c>
      <c r="AN627" s="79">
        <f>AM627/(($C627/AG$3))</f>
        <v>0.35665258307377173</v>
      </c>
      <c r="AO627" s="76">
        <f t="shared" si="703"/>
        <v>556</v>
      </c>
      <c r="AP627" s="76">
        <f t="shared" si="704"/>
        <v>10</v>
      </c>
      <c r="AQ627" s="76">
        <v>1</v>
      </c>
      <c r="AR627" s="67">
        <f t="shared" si="705"/>
        <v>1.325</v>
      </c>
      <c r="AS627" s="75">
        <f>AS626*AQ627</f>
        <v>2.5814503516844851E+30</v>
      </c>
      <c r="AT627" s="75">
        <f t="shared" si="706"/>
        <v>1.9017544740859601E+33</v>
      </c>
      <c r="AU627" s="75">
        <f t="shared" si="707"/>
        <v>2.9821914300277249E+34</v>
      </c>
      <c r="AV627" s="75">
        <f t="shared" si="708"/>
        <v>1.2215056097393617E+39</v>
      </c>
      <c r="AW627" s="75">
        <f t="shared" si="709"/>
        <v>415334.40000000002</v>
      </c>
      <c r="AX627" s="106">
        <f t="shared" si="710"/>
        <v>15.681264172974037</v>
      </c>
      <c r="AY627" s="79">
        <f>AX627/(($C627/AR$3))</f>
        <v>1.4096116030658479</v>
      </c>
      <c r="AZ627" s="76">
        <f t="shared" si="711"/>
        <v>519</v>
      </c>
      <c r="BA627" s="76">
        <f t="shared" si="712"/>
        <v>10</v>
      </c>
      <c r="BB627" s="76">
        <v>1</v>
      </c>
      <c r="BC627" s="67">
        <f t="shared" si="713"/>
        <v>1.51</v>
      </c>
      <c r="BD627" s="75">
        <f>BD626*BB627</f>
        <v>1.1473112674153268E+28</v>
      </c>
      <c r="BE627" s="75">
        <f t="shared" si="714"/>
        <v>8.9913636716071745E+30</v>
      </c>
      <c r="BF627" s="75">
        <f t="shared" si="715"/>
        <v>1.7656863105462288E+32</v>
      </c>
      <c r="BG627" s="75">
        <f t="shared" si="716"/>
        <v>1.2215056097393617E+39</v>
      </c>
      <c r="BH627" s="75">
        <f t="shared" si="717"/>
        <v>415334.40000000002</v>
      </c>
      <c r="BI627" s="106">
        <f t="shared" si="718"/>
        <v>19.637580850187305</v>
      </c>
      <c r="BJ627" s="79">
        <f>BI627/(($C627/BC$3))</f>
        <v>2.0117196121969356</v>
      </c>
      <c r="BK627" s="76">
        <f t="shared" si="719"/>
        <v>469</v>
      </c>
      <c r="BL627" s="76">
        <f t="shared" si="720"/>
        <v>10</v>
      </c>
      <c r="BM627" s="76">
        <v>1</v>
      </c>
      <c r="BN627" s="67">
        <f t="shared" si="721"/>
        <v>1.76</v>
      </c>
      <c r="BO627" s="75">
        <f>BO626*BM627</f>
        <v>4.7804636142305282E+25</v>
      </c>
      <c r="BP627" s="75">
        <f t="shared" si="722"/>
        <v>3.9459858857304472E+28</v>
      </c>
      <c r="BQ627" s="75">
        <f t="shared" si="723"/>
        <v>1.724303037642796E+29</v>
      </c>
      <c r="BR627" s="75">
        <f t="shared" si="724"/>
        <v>1.2215056097393617E+39</v>
      </c>
      <c r="BS627" s="75">
        <f t="shared" si="725"/>
        <v>415334.40000000002</v>
      </c>
      <c r="BT627" s="106">
        <f t="shared" si="726"/>
        <v>4.3697648384355734</v>
      </c>
      <c r="BU627" s="79">
        <f>BT627/(($C627/BN$3))</f>
        <v>0.52176296578335202</v>
      </c>
      <c r="BV627" s="76">
        <f t="shared" si="727"/>
        <v>414</v>
      </c>
      <c r="BW627" s="76">
        <f t="shared" si="728"/>
        <v>10</v>
      </c>
      <c r="BX627" s="76">
        <v>1</v>
      </c>
      <c r="BY627" s="67">
        <f t="shared" si="729"/>
        <v>2.0350000000000001</v>
      </c>
      <c r="BZ627" s="75">
        <f>BZ626*BX627</f>
        <v>1.32790655950848E+22</v>
      </c>
      <c r="CA627" s="75">
        <f t="shared" si="730"/>
        <v>1.1187479973202995E+25</v>
      </c>
      <c r="CB627" s="75">
        <f t="shared" si="731"/>
        <v>8.419448425990182E+25</v>
      </c>
      <c r="CC627" s="75">
        <f t="shared" si="732"/>
        <v>1.2215056097393617E+39</v>
      </c>
      <c r="CD627" s="75">
        <f t="shared" si="733"/>
        <v>415334.40000000002</v>
      </c>
      <c r="CE627" s="106">
        <f t="shared" si="734"/>
        <v>7.52577742812234</v>
      </c>
      <c r="CF627" s="79">
        <f>CE627/(($C627/BY$3))</f>
        <v>1.0390065852258454</v>
      </c>
      <c r="CG627" s="76">
        <f t="shared" si="735"/>
        <v>364</v>
      </c>
      <c r="CH627" s="76">
        <f t="shared" si="736"/>
        <v>10</v>
      </c>
      <c r="CI627" s="76">
        <v>1</v>
      </c>
      <c r="CJ627" s="67">
        <f t="shared" si="737"/>
        <v>2.2850000000000001</v>
      </c>
      <c r="CK627" s="75">
        <f>CK626*CI627</f>
        <v>5.532943997952E+19</v>
      </c>
      <c r="CL627" s="75">
        <f t="shared" si="738"/>
        <v>4.6019708408565967E+22</v>
      </c>
      <c r="CM627" s="75">
        <f t="shared" si="739"/>
        <v>8.2221176035060119E+22</v>
      </c>
      <c r="CN627" s="75">
        <f t="shared" si="740"/>
        <v>1.2215056097393617E+39</v>
      </c>
      <c r="CO627" s="75">
        <f t="shared" si="741"/>
        <v>415334.40000000002</v>
      </c>
      <c r="CP627" s="106">
        <f t="shared" si="742"/>
        <v>1.7866513908583506</v>
      </c>
      <c r="CQ627" s="79">
        <f>CP627/(($C627/CJ$3))</f>
        <v>0.27696732890850279</v>
      </c>
      <c r="CR627" s="76">
        <f t="shared" si="743"/>
        <v>301</v>
      </c>
      <c r="CS627" s="76">
        <f t="shared" si="744"/>
        <v>10</v>
      </c>
      <c r="CT627" s="76">
        <v>1</v>
      </c>
      <c r="CU627" s="67">
        <f t="shared" si="745"/>
        <v>2.6</v>
      </c>
      <c r="CV627" s="75">
        <f>CV626*CT627</f>
        <v>1.639390814208E+16</v>
      </c>
      <c r="CW627" s="75">
        <f t="shared" si="746"/>
        <v>1.2829872511991808E+19</v>
      </c>
      <c r="CX627" s="75">
        <f t="shared" si="747"/>
        <v>1.3243590357826181E+19</v>
      </c>
      <c r="CY627" s="75">
        <f t="shared" si="748"/>
        <v>1.2215056097393617E+39</v>
      </c>
      <c r="CZ627" s="75">
        <f t="shared" si="749"/>
        <v>415334.40000000002</v>
      </c>
      <c r="DA627" s="106">
        <f t="shared" si="750"/>
        <v>1.0322464502626725</v>
      </c>
      <c r="DB627" s="79">
        <f>DA627/(($C627/CU$3))</f>
        <v>0.18207874970711996</v>
      </c>
    </row>
    <row r="628" spans="1:106">
      <c r="A628" s="67">
        <v>8192</v>
      </c>
      <c r="B628" s="67">
        <f t="shared" si="679"/>
        <v>20.733333333333334</v>
      </c>
      <c r="C628" s="88">
        <f t="shared" si="751"/>
        <v>14.74</v>
      </c>
      <c r="D628" s="92"/>
      <c r="E628" s="70">
        <f t="shared" si="753"/>
        <v>2.8062829690545099E+37</v>
      </c>
      <c r="F628" s="67">
        <f t="shared" si="754"/>
        <v>124.40000000000006</v>
      </c>
      <c r="G628" s="71">
        <v>622</v>
      </c>
      <c r="H628" s="76">
        <f t="shared" si="680"/>
        <v>622</v>
      </c>
      <c r="I628" s="76">
        <f t="shared" si="681"/>
        <v>10</v>
      </c>
      <c r="J628" s="76">
        <v>1</v>
      </c>
      <c r="K628" s="67">
        <f t="shared" si="682"/>
        <v>1</v>
      </c>
      <c r="L628" s="75">
        <f>L627*J628</f>
        <v>1.5860430960749476E+35</v>
      </c>
      <c r="M628" s="75">
        <f t="shared" si="683"/>
        <v>9.8651880575861748E+37</v>
      </c>
      <c r="N628" s="75">
        <f t="shared" si="684"/>
        <v>2.80628296905451E+38</v>
      </c>
      <c r="O628" s="75">
        <f t="shared" si="685"/>
        <v>1.4031414845272551E+39</v>
      </c>
      <c r="P628" s="75">
        <f t="shared" si="686"/>
        <v>415607.46666666667</v>
      </c>
      <c r="Q628" s="106">
        <f t="shared" si="752"/>
        <v>2.844632005668176</v>
      </c>
      <c r="R628" s="79">
        <f>Q628/(($C628/K$3))</f>
        <v>0.19298724597477449</v>
      </c>
      <c r="S628" s="76">
        <f t="shared" si="687"/>
        <v>612</v>
      </c>
      <c r="T628" s="76">
        <f t="shared" si="688"/>
        <v>10</v>
      </c>
      <c r="U628" s="76">
        <v>1</v>
      </c>
      <c r="V628" s="67">
        <f t="shared" si="689"/>
        <v>1.05</v>
      </c>
      <c r="W628" s="75">
        <f>W627*U628</f>
        <v>9.9127693504684224E+33</v>
      </c>
      <c r="X628" s="75">
        <f t="shared" si="690"/>
        <v>6.3699455846110089E+36</v>
      </c>
      <c r="Y628" s="75">
        <f t="shared" si="691"/>
        <v>7.0157074226362702E+37</v>
      </c>
      <c r="Z628" s="75">
        <f t="shared" si="692"/>
        <v>1.4031414845272551E+39</v>
      </c>
      <c r="AA628" s="75">
        <f t="shared" si="693"/>
        <v>415607.46666666667</v>
      </c>
      <c r="AB628" s="106">
        <f t="shared" si="694"/>
        <v>11.013763507784653</v>
      </c>
      <c r="AC628" s="79">
        <f>AB628/(($C628/V$3))</f>
        <v>0.78456252938764481</v>
      </c>
      <c r="AD628" s="76">
        <f t="shared" si="695"/>
        <v>587</v>
      </c>
      <c r="AE628" s="76">
        <f t="shared" si="696"/>
        <v>10</v>
      </c>
      <c r="AF628" s="76">
        <v>1</v>
      </c>
      <c r="AG628" s="67">
        <f t="shared" si="697"/>
        <v>1.175</v>
      </c>
      <c r="AH628" s="75">
        <f>AH627*AF628</f>
        <v>6.195480844042764E+32</v>
      </c>
      <c r="AI628" s="75">
        <f t="shared" si="698"/>
        <v>4.2731780251573954E+35</v>
      </c>
      <c r="AJ628" s="75">
        <f t="shared" si="699"/>
        <v>2.1924085695738303E+36</v>
      </c>
      <c r="AK628" s="75">
        <f t="shared" si="700"/>
        <v>1.4031414845272551E+39</v>
      </c>
      <c r="AL628" s="75">
        <f t="shared" si="701"/>
        <v>415607.46666666667</v>
      </c>
      <c r="AM628" s="106">
        <f t="shared" si="702"/>
        <v>5.1306277357659971</v>
      </c>
      <c r="AN628" s="79">
        <f>AM628/(($C628/AG$3))</f>
        <v>0.40898830322422303</v>
      </c>
      <c r="AO628" s="76">
        <f t="shared" si="703"/>
        <v>557</v>
      </c>
      <c r="AP628" s="76">
        <f t="shared" si="704"/>
        <v>10</v>
      </c>
      <c r="AQ628" s="76">
        <v>1</v>
      </c>
      <c r="AR628" s="67">
        <f t="shared" si="705"/>
        <v>1.325</v>
      </c>
      <c r="AS628" s="75">
        <f>AS627*AQ628</f>
        <v>2.5814503516844851E+30</v>
      </c>
      <c r="AT628" s="75">
        <f t="shared" si="706"/>
        <v>1.9051748958019422E+33</v>
      </c>
      <c r="AU628" s="75">
        <f t="shared" si="707"/>
        <v>3.4256383899591029E+34</v>
      </c>
      <c r="AV628" s="75">
        <f t="shared" si="708"/>
        <v>1.4031414845272551E+39</v>
      </c>
      <c r="AW628" s="75">
        <f t="shared" si="709"/>
        <v>415607.46666666667</v>
      </c>
      <c r="AX628" s="106">
        <f t="shared" si="710"/>
        <v>17.980702965945571</v>
      </c>
      <c r="AY628" s="79">
        <f>AX628/(($C628/AR$3))</f>
        <v>1.6163114945643067</v>
      </c>
      <c r="AZ628" s="76">
        <f t="shared" si="711"/>
        <v>520</v>
      </c>
      <c r="BA628" s="76">
        <f t="shared" si="712"/>
        <v>10</v>
      </c>
      <c r="BB628" s="76">
        <v>15</v>
      </c>
      <c r="BC628" s="67">
        <f t="shared" si="713"/>
        <v>1.51</v>
      </c>
      <c r="BD628" s="75">
        <f>BD627*BB628</f>
        <v>1.7209669011229901E+29</v>
      </c>
      <c r="BE628" s="75">
        <f t="shared" si="714"/>
        <v>1.3513032107617719E+32</v>
      </c>
      <c r="BF628" s="75">
        <f t="shared" si="715"/>
        <v>2.0282409603652373E+32</v>
      </c>
      <c r="BG628" s="75">
        <f t="shared" si="716"/>
        <v>1.4031414845272551E+39</v>
      </c>
      <c r="BH628" s="75">
        <f t="shared" si="717"/>
        <v>415607.46666666667</v>
      </c>
      <c r="BI628" s="106">
        <f t="shared" si="718"/>
        <v>1.5009517806309765</v>
      </c>
      <c r="BJ628" s="79">
        <f>BI628/(($C628/BC$3))</f>
        <v>0.15376100330751524</v>
      </c>
      <c r="BK628" s="76">
        <f t="shared" si="719"/>
        <v>470</v>
      </c>
      <c r="BL628" s="76">
        <f t="shared" si="720"/>
        <v>10</v>
      </c>
      <c r="BM628" s="76">
        <v>1</v>
      </c>
      <c r="BN628" s="67">
        <f t="shared" si="721"/>
        <v>1.76</v>
      </c>
      <c r="BO628" s="75">
        <f>BO627*BM628</f>
        <v>4.7804636142305282E+25</v>
      </c>
      <c r="BP628" s="75">
        <f t="shared" si="722"/>
        <v>3.9543995016914925E+28</v>
      </c>
      <c r="BQ628" s="75">
        <f t="shared" si="723"/>
        <v>1.9807040628566704E+29</v>
      </c>
      <c r="BR628" s="75">
        <f t="shared" si="724"/>
        <v>1.4031414845272551E+39</v>
      </c>
      <c r="BS628" s="75">
        <f t="shared" si="725"/>
        <v>415607.46666666667</v>
      </c>
      <c r="BT628" s="106">
        <f t="shared" si="726"/>
        <v>5.0088618057164558</v>
      </c>
      <c r="BU628" s="79">
        <f>BT628/(($C628/BN$3))</f>
        <v>0.59807305142883049</v>
      </c>
      <c r="BV628" s="76">
        <f t="shared" si="727"/>
        <v>415</v>
      </c>
      <c r="BW628" s="76">
        <f t="shared" si="728"/>
        <v>10</v>
      </c>
      <c r="BX628" s="76">
        <v>1</v>
      </c>
      <c r="BY628" s="67">
        <f t="shared" si="729"/>
        <v>2.0350000000000001</v>
      </c>
      <c r="BZ628" s="75">
        <f>BZ627*BX628</f>
        <v>1.32790655950848E+22</v>
      </c>
      <c r="CA628" s="75">
        <f t="shared" si="730"/>
        <v>1.1214502871688993E+25</v>
      </c>
      <c r="CB628" s="75">
        <f t="shared" si="731"/>
        <v>9.6714065569173014E+25</v>
      </c>
      <c r="CC628" s="75">
        <f t="shared" si="732"/>
        <v>1.4031414845272551E+39</v>
      </c>
      <c r="CD628" s="75">
        <f t="shared" si="733"/>
        <v>415607.46666666667</v>
      </c>
      <c r="CE628" s="106">
        <f t="shared" si="734"/>
        <v>8.624017192356126</v>
      </c>
      <c r="CF628" s="79">
        <f>CE628/(($C628/BY$3))</f>
        <v>1.1906292392431965</v>
      </c>
      <c r="CG628" s="76">
        <f t="shared" si="735"/>
        <v>365</v>
      </c>
      <c r="CH628" s="76">
        <f t="shared" si="736"/>
        <v>10</v>
      </c>
      <c r="CI628" s="76">
        <v>1</v>
      </c>
      <c r="CJ628" s="67">
        <f t="shared" si="737"/>
        <v>2.2850000000000001</v>
      </c>
      <c r="CK628" s="75">
        <f>CK627*CI628</f>
        <v>5.532943997952E+19</v>
      </c>
      <c r="CL628" s="75">
        <f t="shared" si="738"/>
        <v>4.6146136178919165E+22</v>
      </c>
      <c r="CM628" s="75">
        <f t="shared" si="739"/>
        <v>9.444732965739522E+22</v>
      </c>
      <c r="CN628" s="75">
        <f t="shared" si="740"/>
        <v>1.4031414845272551E+39</v>
      </c>
      <c r="CO628" s="75">
        <f t="shared" si="741"/>
        <v>415607.46666666667</v>
      </c>
      <c r="CP628" s="106">
        <f t="shared" si="742"/>
        <v>2.0467007094852154</v>
      </c>
      <c r="CQ628" s="79">
        <f>CP628/(($C628/CJ$3))</f>
        <v>0.31728026602264026</v>
      </c>
      <c r="CR628" s="76">
        <f t="shared" si="743"/>
        <v>302</v>
      </c>
      <c r="CS628" s="76">
        <f t="shared" si="744"/>
        <v>10</v>
      </c>
      <c r="CT628" s="76">
        <v>1</v>
      </c>
      <c r="CU628" s="67">
        <f t="shared" si="745"/>
        <v>2.6</v>
      </c>
      <c r="CV628" s="75">
        <f>CV627*CT628</f>
        <v>1.639390814208E+16</v>
      </c>
      <c r="CW628" s="75">
        <f t="shared" si="746"/>
        <v>1.2872496673161216E+19</v>
      </c>
      <c r="CX628" s="75">
        <f t="shared" si="747"/>
        <v>1.5212890458289531E+19</v>
      </c>
      <c r="CY628" s="75">
        <f t="shared" si="748"/>
        <v>1.4031414845272551E+39</v>
      </c>
      <c r="CZ628" s="75">
        <f t="shared" si="749"/>
        <v>415607.46666666667</v>
      </c>
      <c r="DA628" s="106">
        <f t="shared" si="750"/>
        <v>1.181813508641876</v>
      </c>
      <c r="DB628" s="79">
        <f>DA628/(($C628/CU$3))</f>
        <v>0.20846099881064298</v>
      </c>
    </row>
    <row r="629" spans="1:106">
      <c r="A629" s="67">
        <v>8192</v>
      </c>
      <c r="B629" s="67">
        <f t="shared" si="679"/>
        <v>20.766666666666666</v>
      </c>
      <c r="C629" s="88">
        <f t="shared" si="751"/>
        <v>14.74</v>
      </c>
      <c r="D629" s="92"/>
      <c r="E629" s="70">
        <f t="shared" si="753"/>
        <v>3.2235726302091104E+37</v>
      </c>
      <c r="F629" s="67">
        <f t="shared" si="754"/>
        <v>124.60000000000007</v>
      </c>
      <c r="G629" s="71">
        <v>623</v>
      </c>
      <c r="H629" s="76">
        <f t="shared" si="680"/>
        <v>623</v>
      </c>
      <c r="I629" s="76">
        <f t="shared" si="681"/>
        <v>10</v>
      </c>
      <c r="J629" s="76">
        <v>1</v>
      </c>
      <c r="K629" s="67">
        <f t="shared" si="682"/>
        <v>1</v>
      </c>
      <c r="L629" s="75">
        <f>L628*J629</f>
        <v>1.5860430960749476E+35</v>
      </c>
      <c r="M629" s="75">
        <f t="shared" si="683"/>
        <v>9.8810484885469236E+37</v>
      </c>
      <c r="N629" s="75">
        <f t="shared" si="684"/>
        <v>3.2235726302091105E+38</v>
      </c>
      <c r="O629" s="75">
        <f t="shared" si="685"/>
        <v>1.6117863151045552E+39</v>
      </c>
      <c r="P629" s="75">
        <f t="shared" si="686"/>
        <v>415880.53333333333</v>
      </c>
      <c r="Q629" s="106">
        <f t="shared" si="752"/>
        <v>3.2623791229701364</v>
      </c>
      <c r="R629" s="79">
        <f>Q629/(($C629/K$3))</f>
        <v>0.22132829870896448</v>
      </c>
      <c r="S629" s="76">
        <f t="shared" si="687"/>
        <v>613</v>
      </c>
      <c r="T629" s="76">
        <f t="shared" si="688"/>
        <v>10</v>
      </c>
      <c r="U629" s="76">
        <v>1</v>
      </c>
      <c r="V629" s="67">
        <f t="shared" si="689"/>
        <v>1.05</v>
      </c>
      <c r="W629" s="75">
        <f>W628*U629</f>
        <v>9.9127693504684224E+33</v>
      </c>
      <c r="X629" s="75">
        <f t="shared" si="690"/>
        <v>6.3803539924290003E+36</v>
      </c>
      <c r="Y629" s="75">
        <f t="shared" si="691"/>
        <v>8.0589315755227715E+37</v>
      </c>
      <c r="Z629" s="75">
        <f t="shared" si="692"/>
        <v>1.6117863151045552E+39</v>
      </c>
      <c r="AA629" s="75">
        <f t="shared" si="693"/>
        <v>415880.53333333333</v>
      </c>
      <c r="AB629" s="106">
        <f t="shared" si="694"/>
        <v>12.630853374414006</v>
      </c>
      <c r="AC629" s="79">
        <f>AB629/(($C629/V$3))</f>
        <v>0.89975549817738842</v>
      </c>
      <c r="AD629" s="76">
        <f t="shared" si="695"/>
        <v>588</v>
      </c>
      <c r="AE629" s="76">
        <f t="shared" si="696"/>
        <v>10</v>
      </c>
      <c r="AF629" s="76">
        <v>1</v>
      </c>
      <c r="AG629" s="67">
        <f t="shared" si="697"/>
        <v>1.175</v>
      </c>
      <c r="AH629" s="75">
        <f>AH628*AF629</f>
        <v>6.195480844042764E+32</v>
      </c>
      <c r="AI629" s="75">
        <f t="shared" si="698"/>
        <v>4.2804577151491458E+35</v>
      </c>
      <c r="AJ629" s="75">
        <f t="shared" si="699"/>
        <v>2.5184161173508619E+36</v>
      </c>
      <c r="AK629" s="75">
        <f t="shared" si="700"/>
        <v>1.6117863151045552E+39</v>
      </c>
      <c r="AL629" s="75">
        <f t="shared" si="701"/>
        <v>415880.53333333333</v>
      </c>
      <c r="AM629" s="106">
        <f t="shared" si="702"/>
        <v>5.8835206067749031</v>
      </c>
      <c r="AN629" s="79">
        <f>AM629/(($C629/AG$3))</f>
        <v>0.46900520440709037</v>
      </c>
      <c r="AO629" s="76">
        <f t="shared" si="703"/>
        <v>558</v>
      </c>
      <c r="AP629" s="76">
        <f t="shared" si="704"/>
        <v>10</v>
      </c>
      <c r="AQ629" s="76">
        <v>1</v>
      </c>
      <c r="AR629" s="67">
        <f t="shared" si="705"/>
        <v>1.325</v>
      </c>
      <c r="AS629" s="75">
        <f>AS628*AQ629</f>
        <v>2.5814503516844851E+30</v>
      </c>
      <c r="AT629" s="75">
        <f t="shared" si="706"/>
        <v>1.908595317517924E+33</v>
      </c>
      <c r="AU629" s="75">
        <f t="shared" si="707"/>
        <v>3.9350251833607135E+34</v>
      </c>
      <c r="AV629" s="75">
        <f t="shared" si="708"/>
        <v>1.6117863151045552E+39</v>
      </c>
      <c r="AW629" s="75">
        <f t="shared" si="709"/>
        <v>415880.53333333333</v>
      </c>
      <c r="AX629" s="106">
        <f t="shared" si="710"/>
        <v>20.617388857885839</v>
      </c>
      <c r="AY629" s="79">
        <f>AX629/(($C629/AR$3))</f>
        <v>1.8533270174151111</v>
      </c>
      <c r="AZ629" s="76">
        <f t="shared" si="711"/>
        <v>521</v>
      </c>
      <c r="BA629" s="76">
        <f t="shared" si="712"/>
        <v>10</v>
      </c>
      <c r="BB629" s="76">
        <v>1</v>
      </c>
      <c r="BC629" s="67">
        <f t="shared" si="713"/>
        <v>1.51</v>
      </c>
      <c r="BD629" s="75">
        <f>BD628*BB629</f>
        <v>1.7209669011229901E+29</v>
      </c>
      <c r="BE629" s="75">
        <f t="shared" si="714"/>
        <v>1.3539018707824677E+32</v>
      </c>
      <c r="BF629" s="75">
        <f t="shared" si="715"/>
        <v>2.3298370547091547E+32</v>
      </c>
      <c r="BG629" s="75">
        <f t="shared" si="716"/>
        <v>1.6117863151045552E+39</v>
      </c>
      <c r="BH629" s="75">
        <f t="shared" si="717"/>
        <v>415880.53333333333</v>
      </c>
      <c r="BI629" s="106">
        <f t="shared" si="718"/>
        <v>1.7208315498985605</v>
      </c>
      <c r="BJ629" s="79">
        <f>BI629/(($C629/BC$3))</f>
        <v>0.17628600002352959</v>
      </c>
      <c r="BK629" s="76">
        <f t="shared" si="719"/>
        <v>471</v>
      </c>
      <c r="BL629" s="76">
        <f t="shared" si="720"/>
        <v>10</v>
      </c>
      <c r="BM629" s="76">
        <v>1</v>
      </c>
      <c r="BN629" s="67">
        <f t="shared" si="721"/>
        <v>1.76</v>
      </c>
      <c r="BO629" s="75">
        <f>BO628*BM629</f>
        <v>4.7804636142305282E+25</v>
      </c>
      <c r="BP629" s="75">
        <f t="shared" si="722"/>
        <v>3.9628131176525391E+28</v>
      </c>
      <c r="BQ629" s="75">
        <f t="shared" si="723"/>
        <v>2.2752314987394018E+29</v>
      </c>
      <c r="BR629" s="75">
        <f t="shared" si="724"/>
        <v>1.6117863151045552E+39</v>
      </c>
      <c r="BS629" s="75">
        <f t="shared" si="725"/>
        <v>415880.53333333333</v>
      </c>
      <c r="BT629" s="106">
        <f t="shared" si="726"/>
        <v>5.7414554539659592</v>
      </c>
      <c r="BU629" s="79">
        <f>BT629/(($C629/BN$3))</f>
        <v>0.68554691987653249</v>
      </c>
      <c r="BV629" s="76">
        <f t="shared" si="727"/>
        <v>416</v>
      </c>
      <c r="BW629" s="76">
        <f t="shared" si="728"/>
        <v>10</v>
      </c>
      <c r="BX629" s="76">
        <v>1</v>
      </c>
      <c r="BY629" s="67">
        <f t="shared" si="729"/>
        <v>2.0350000000000001</v>
      </c>
      <c r="BZ629" s="75">
        <f>BZ628*BX629</f>
        <v>1.32790655950848E+22</v>
      </c>
      <c r="CA629" s="75">
        <f t="shared" si="730"/>
        <v>1.1241525770174988E+25</v>
      </c>
      <c r="CB629" s="75">
        <f t="shared" si="731"/>
        <v>1.1109528802438442E+26</v>
      </c>
      <c r="CC629" s="75">
        <f t="shared" si="732"/>
        <v>1.6117863151045552E+39</v>
      </c>
      <c r="CD629" s="75">
        <f t="shared" si="733"/>
        <v>415880.53333333333</v>
      </c>
      <c r="CE629" s="106">
        <f t="shared" si="734"/>
        <v>9.8825809143392718</v>
      </c>
      <c r="CF629" s="79">
        <f>CE629/(($C629/BY$3))</f>
        <v>1.3643861710095264</v>
      </c>
      <c r="CG629" s="76">
        <f t="shared" si="735"/>
        <v>366</v>
      </c>
      <c r="CH629" s="76">
        <f t="shared" si="736"/>
        <v>10</v>
      </c>
      <c r="CI629" s="76">
        <v>1</v>
      </c>
      <c r="CJ629" s="67">
        <f t="shared" si="737"/>
        <v>2.2850000000000001</v>
      </c>
      <c r="CK629" s="75">
        <f>CK628*CI629</f>
        <v>5.532943997952E+19</v>
      </c>
      <c r="CL629" s="75">
        <f t="shared" si="738"/>
        <v>4.6272563949272379E+22</v>
      </c>
      <c r="CM629" s="75">
        <f t="shared" si="739"/>
        <v>1.0849149221131256E+23</v>
      </c>
      <c r="CN629" s="75">
        <f t="shared" si="740"/>
        <v>1.6117863151045552E+39</v>
      </c>
      <c r="CO629" s="75">
        <f t="shared" si="741"/>
        <v>415880.53333333333</v>
      </c>
      <c r="CP629" s="106">
        <f t="shared" si="742"/>
        <v>2.3446181268504911</v>
      </c>
      <c r="CQ629" s="79">
        <f>CP629/(($C629/CJ$3))</f>
        <v>0.36346352916237262</v>
      </c>
      <c r="CR629" s="76">
        <f t="shared" si="743"/>
        <v>303</v>
      </c>
      <c r="CS629" s="76">
        <f t="shared" si="744"/>
        <v>10</v>
      </c>
      <c r="CT629" s="76">
        <v>1</v>
      </c>
      <c r="CU629" s="67">
        <f t="shared" si="745"/>
        <v>2.6</v>
      </c>
      <c r="CV629" s="75">
        <f>CV628*CT629</f>
        <v>1.639390814208E+16</v>
      </c>
      <c r="CW629" s="75">
        <f t="shared" si="746"/>
        <v>1.2915120834330624E+19</v>
      </c>
      <c r="CX629" s="75">
        <f t="shared" si="747"/>
        <v>1.7475022244187271E+19</v>
      </c>
      <c r="CY629" s="75">
        <f t="shared" si="748"/>
        <v>1.6117863151045552E+39</v>
      </c>
      <c r="CZ629" s="75">
        <f t="shared" si="749"/>
        <v>415880.53333333333</v>
      </c>
      <c r="DA629" s="106">
        <f t="shared" si="750"/>
        <v>1.3530668793849485</v>
      </c>
      <c r="DB629" s="79">
        <f>DA629/(($C629/CU$3))</f>
        <v>0.23866851332434641</v>
      </c>
    </row>
    <row r="630" spans="1:106">
      <c r="A630" s="67">
        <v>8192</v>
      </c>
      <c r="B630" s="67">
        <f t="shared" si="679"/>
        <v>20.8</v>
      </c>
      <c r="C630" s="88">
        <f t="shared" si="751"/>
        <v>14.74</v>
      </c>
      <c r="D630" s="92"/>
      <c r="E630" s="70">
        <f t="shared" si="753"/>
        <v>3.7029125775346716E+37</v>
      </c>
      <c r="F630" s="67">
        <f t="shared" si="754"/>
        <v>124.80000000000005</v>
      </c>
      <c r="G630" s="71">
        <v>624</v>
      </c>
      <c r="H630" s="76">
        <f t="shared" si="680"/>
        <v>624</v>
      </c>
      <c r="I630" s="76">
        <f t="shared" si="681"/>
        <v>10</v>
      </c>
      <c r="J630" s="76">
        <v>1</v>
      </c>
      <c r="K630" s="67">
        <f t="shared" si="682"/>
        <v>1</v>
      </c>
      <c r="L630" s="75">
        <f>L629*J630</f>
        <v>1.5860430960749476E+35</v>
      </c>
      <c r="M630" s="75">
        <f t="shared" si="683"/>
        <v>9.8969089195076724E+37</v>
      </c>
      <c r="N630" s="75">
        <f t="shared" si="684"/>
        <v>3.7029125775346713E+38</v>
      </c>
      <c r="O630" s="75">
        <f t="shared" si="685"/>
        <v>1.8514562887673357E+39</v>
      </c>
      <c r="P630" s="75">
        <f t="shared" si="686"/>
        <v>416153.59999999998</v>
      </c>
      <c r="Q630" s="106">
        <f t="shared" si="752"/>
        <v>3.7414839397338566</v>
      </c>
      <c r="R630" s="79">
        <f>Q630/(($C630/K$3))</f>
        <v>0.25383201762102148</v>
      </c>
      <c r="S630" s="76">
        <f t="shared" si="687"/>
        <v>614</v>
      </c>
      <c r="T630" s="76">
        <f t="shared" si="688"/>
        <v>10</v>
      </c>
      <c r="U630" s="76">
        <v>1</v>
      </c>
      <c r="V630" s="67">
        <f t="shared" si="689"/>
        <v>1.05</v>
      </c>
      <c r="W630" s="75">
        <f>W629*U630</f>
        <v>9.9127693504684224E+33</v>
      </c>
      <c r="X630" s="75">
        <f t="shared" si="690"/>
        <v>6.3907624002469929E+36</v>
      </c>
      <c r="Y630" s="75">
        <f t="shared" si="691"/>
        <v>9.2572814438366707E+37</v>
      </c>
      <c r="Z630" s="75">
        <f t="shared" si="692"/>
        <v>1.8514562887673357E+39</v>
      </c>
      <c r="AA630" s="75">
        <f t="shared" si="693"/>
        <v>416153.59999999998</v>
      </c>
      <c r="AB630" s="106">
        <f t="shared" si="694"/>
        <v>14.485410134288346</v>
      </c>
      <c r="AC630" s="79">
        <f>AB630/(($C630/V$3))</f>
        <v>1.0318643582769853</v>
      </c>
      <c r="AD630" s="76">
        <f t="shared" si="695"/>
        <v>589</v>
      </c>
      <c r="AE630" s="76">
        <f t="shared" si="696"/>
        <v>10</v>
      </c>
      <c r="AF630" s="76">
        <v>1</v>
      </c>
      <c r="AG630" s="67">
        <f t="shared" si="697"/>
        <v>1.175</v>
      </c>
      <c r="AH630" s="75">
        <f>AH629*AF630</f>
        <v>6.195480844042764E+32</v>
      </c>
      <c r="AI630" s="75">
        <f t="shared" si="698"/>
        <v>4.2877374051408962E+35</v>
      </c>
      <c r="AJ630" s="75">
        <f t="shared" si="699"/>
        <v>2.8929004511989549E+36</v>
      </c>
      <c r="AK630" s="75">
        <f t="shared" si="700"/>
        <v>1.8514562887673357E+39</v>
      </c>
      <c r="AL630" s="75">
        <f t="shared" si="701"/>
        <v>416153.59999999998</v>
      </c>
      <c r="AM630" s="106">
        <f t="shared" si="702"/>
        <v>6.7469160954923106</v>
      </c>
      <c r="AN630" s="79">
        <f>AM630/(($C630/AG$3))</f>
        <v>0.53783082850769781</v>
      </c>
      <c r="AO630" s="76">
        <f t="shared" si="703"/>
        <v>559</v>
      </c>
      <c r="AP630" s="76">
        <f t="shared" si="704"/>
        <v>10</v>
      </c>
      <c r="AQ630" s="76">
        <v>1</v>
      </c>
      <c r="AR630" s="67">
        <f t="shared" si="705"/>
        <v>1.325</v>
      </c>
      <c r="AS630" s="75">
        <f>AS629*AQ630</f>
        <v>2.5814503516844851E+30</v>
      </c>
      <c r="AT630" s="75">
        <f t="shared" si="706"/>
        <v>1.9120157392339058E+33</v>
      </c>
      <c r="AU630" s="75">
        <f t="shared" si="707"/>
        <v>4.5201569549983578E+34</v>
      </c>
      <c r="AV630" s="75">
        <f t="shared" si="708"/>
        <v>1.8514562887673357E+39</v>
      </c>
      <c r="AW630" s="75">
        <f t="shared" si="709"/>
        <v>416153.59999999998</v>
      </c>
      <c r="AX630" s="106">
        <f t="shared" si="710"/>
        <v>23.640793651674986</v>
      </c>
      <c r="AY630" s="79">
        <f>AX630/(($C630/AR$3))</f>
        <v>2.1251052638038912</v>
      </c>
      <c r="AZ630" s="76">
        <f t="shared" si="711"/>
        <v>522</v>
      </c>
      <c r="BA630" s="76">
        <f t="shared" si="712"/>
        <v>10</v>
      </c>
      <c r="BB630" s="76">
        <v>1</v>
      </c>
      <c r="BC630" s="67">
        <f t="shared" si="713"/>
        <v>1.51</v>
      </c>
      <c r="BD630" s="75">
        <f>BD629*BB630</f>
        <v>1.7209669011229901E+29</v>
      </c>
      <c r="BE630" s="75">
        <f t="shared" si="714"/>
        <v>1.3565005308031632E+32</v>
      </c>
      <c r="BF630" s="75">
        <f t="shared" si="715"/>
        <v>2.6762799921555434E+32</v>
      </c>
      <c r="BG630" s="75">
        <f t="shared" si="716"/>
        <v>1.8514562887673357E+39</v>
      </c>
      <c r="BH630" s="75">
        <f t="shared" si="717"/>
        <v>416153.59999999998</v>
      </c>
      <c r="BI630" s="106">
        <f t="shared" si="718"/>
        <v>1.9729295576249859</v>
      </c>
      <c r="BJ630" s="79">
        <f>BI630/(($C630/BC$3))</f>
        <v>0.20211150827772922</v>
      </c>
      <c r="BK630" s="76">
        <f t="shared" si="719"/>
        <v>472</v>
      </c>
      <c r="BL630" s="76">
        <f t="shared" si="720"/>
        <v>10</v>
      </c>
      <c r="BM630" s="76">
        <v>1</v>
      </c>
      <c r="BN630" s="67">
        <f t="shared" si="721"/>
        <v>1.76</v>
      </c>
      <c r="BO630" s="75">
        <f>BO629*BM630</f>
        <v>4.7804636142305282E+25</v>
      </c>
      <c r="BP630" s="75">
        <f t="shared" si="722"/>
        <v>3.9712267336135848E+28</v>
      </c>
      <c r="BQ630" s="75">
        <f t="shared" si="723"/>
        <v>2.613554679839389E+29</v>
      </c>
      <c r="BR630" s="75">
        <f t="shared" si="724"/>
        <v>1.8514562887673357E+39</v>
      </c>
      <c r="BS630" s="75">
        <f t="shared" si="725"/>
        <v>416153.59999999998</v>
      </c>
      <c r="BT630" s="106">
        <f t="shared" si="726"/>
        <v>6.5812275529813595</v>
      </c>
      <c r="BU630" s="79">
        <f>BT630/(($C630/BN$3))</f>
        <v>0.78581821528135631</v>
      </c>
      <c r="BV630" s="76">
        <f t="shared" si="727"/>
        <v>417</v>
      </c>
      <c r="BW630" s="76">
        <f t="shared" si="728"/>
        <v>10</v>
      </c>
      <c r="BX630" s="76">
        <v>1</v>
      </c>
      <c r="BY630" s="67">
        <f t="shared" si="729"/>
        <v>2.0350000000000001</v>
      </c>
      <c r="BZ630" s="75">
        <f>BZ629*BX630</f>
        <v>1.32790655950848E+22</v>
      </c>
      <c r="CA630" s="75">
        <f t="shared" si="730"/>
        <v>1.1268548668660986E+25</v>
      </c>
      <c r="CB630" s="75">
        <f t="shared" si="731"/>
        <v>1.2761497460153224E+26</v>
      </c>
      <c r="CC630" s="75">
        <f t="shared" si="732"/>
        <v>1.8514562887673357E+39</v>
      </c>
      <c r="CD630" s="75">
        <f t="shared" si="733"/>
        <v>416153.59999999998</v>
      </c>
      <c r="CE630" s="106">
        <f t="shared" si="734"/>
        <v>11.324881167389625</v>
      </c>
      <c r="CF630" s="79">
        <f>CE630/(($C630/BY$3))</f>
        <v>1.5635097134082692</v>
      </c>
      <c r="CG630" s="76">
        <f t="shared" si="735"/>
        <v>367</v>
      </c>
      <c r="CH630" s="76">
        <f t="shared" si="736"/>
        <v>10</v>
      </c>
      <c r="CI630" s="76">
        <v>1</v>
      </c>
      <c r="CJ630" s="67">
        <f t="shared" si="737"/>
        <v>2.2850000000000001</v>
      </c>
      <c r="CK630" s="75">
        <f>CK629*CI630</f>
        <v>5.532943997952E+19</v>
      </c>
      <c r="CL630" s="75">
        <f t="shared" si="738"/>
        <v>4.6398991719625577E+22</v>
      </c>
      <c r="CM630" s="75">
        <f t="shared" si="739"/>
        <v>1.2462399863430836E+23</v>
      </c>
      <c r="CN630" s="75">
        <f t="shared" si="740"/>
        <v>1.8514562887673357E+39</v>
      </c>
      <c r="CO630" s="75">
        <f t="shared" si="741"/>
        <v>416153.59999999998</v>
      </c>
      <c r="CP630" s="106">
        <f t="shared" si="742"/>
        <v>2.6859204050676735</v>
      </c>
      <c r="CQ630" s="79">
        <f>CP630/(($C630/CJ$3))</f>
        <v>0.4163723287367459</v>
      </c>
      <c r="CR630" s="76">
        <f t="shared" si="743"/>
        <v>304</v>
      </c>
      <c r="CS630" s="76">
        <f t="shared" si="744"/>
        <v>10</v>
      </c>
      <c r="CT630" s="76">
        <v>1</v>
      </c>
      <c r="CU630" s="67">
        <f t="shared" si="745"/>
        <v>2.6</v>
      </c>
      <c r="CV630" s="75">
        <f>CV629*CT630</f>
        <v>1.639390814208E+16</v>
      </c>
      <c r="CW630" s="75">
        <f t="shared" si="746"/>
        <v>1.2957744995500032E+19</v>
      </c>
      <c r="CX630" s="75">
        <f t="shared" si="747"/>
        <v>2.0073529305434518E+19</v>
      </c>
      <c r="CY630" s="75">
        <f t="shared" si="748"/>
        <v>1.8514562887673357E+39</v>
      </c>
      <c r="CZ630" s="75">
        <f t="shared" si="749"/>
        <v>416153.59999999998</v>
      </c>
      <c r="DA630" s="106">
        <f t="shared" si="750"/>
        <v>1.5491529824368095</v>
      </c>
      <c r="DB630" s="79">
        <f>DA630/(($C630/CU$3))</f>
        <v>0.27325629269577373</v>
      </c>
    </row>
    <row r="631" spans="1:106">
      <c r="A631" s="67">
        <v>8192</v>
      </c>
      <c r="B631" s="67">
        <f t="shared" si="679"/>
        <v>20.833333333333332</v>
      </c>
      <c r="C631" s="88">
        <f t="shared" si="751"/>
        <v>14.74</v>
      </c>
      <c r="D631" s="92"/>
      <c r="E631" s="70">
        <f t="shared" si="753"/>
        <v>4.2535295865119084E+37</v>
      </c>
      <c r="F631" s="67">
        <f t="shared" si="754"/>
        <v>125.00000000000007</v>
      </c>
      <c r="G631" s="71">
        <v>625</v>
      </c>
      <c r="H631" s="76">
        <f t="shared" si="680"/>
        <v>625</v>
      </c>
      <c r="I631" s="76">
        <f t="shared" si="681"/>
        <v>10</v>
      </c>
      <c r="J631" s="76">
        <v>1</v>
      </c>
      <c r="K631" s="67">
        <f t="shared" si="682"/>
        <v>1</v>
      </c>
      <c r="L631" s="75">
        <f>L630*J631</f>
        <v>1.5860430960749476E+35</v>
      </c>
      <c r="M631" s="75">
        <f t="shared" si="683"/>
        <v>9.912769350468423E+37</v>
      </c>
      <c r="N631" s="75">
        <f t="shared" si="684"/>
        <v>4.2535295865119084E+38</v>
      </c>
      <c r="O631" s="75">
        <f t="shared" si="685"/>
        <v>2.1267647932559543E+39</v>
      </c>
      <c r="P631" s="75">
        <f t="shared" si="686"/>
        <v>416426.66666666663</v>
      </c>
      <c r="Q631" s="106">
        <f t="shared" si="752"/>
        <v>4.2909599085051946</v>
      </c>
      <c r="R631" s="79">
        <f>Q631/(($C631/K$3))</f>
        <v>0.29110989881310684</v>
      </c>
      <c r="S631" s="76">
        <f t="shared" si="687"/>
        <v>615</v>
      </c>
      <c r="T631" s="76">
        <f t="shared" si="688"/>
        <v>10</v>
      </c>
      <c r="U631" s="76">
        <v>1</v>
      </c>
      <c r="V631" s="67">
        <f t="shared" si="689"/>
        <v>1.05</v>
      </c>
      <c r="W631" s="75">
        <f>W630*U631</f>
        <v>9.9127693504684224E+33</v>
      </c>
      <c r="X631" s="75">
        <f t="shared" si="690"/>
        <v>6.4011708080649844E+36</v>
      </c>
      <c r="Y631" s="75">
        <f t="shared" si="691"/>
        <v>1.0633823966279763E+38</v>
      </c>
      <c r="Z631" s="75">
        <f t="shared" si="692"/>
        <v>2.1267647932559543E+39</v>
      </c>
      <c r="AA631" s="75">
        <f t="shared" si="693"/>
        <v>416426.66666666663</v>
      </c>
      <c r="AB631" s="106">
        <f t="shared" si="694"/>
        <v>16.612310911750644</v>
      </c>
      <c r="AC631" s="79">
        <f>AB631/(($C631/V$3))</f>
        <v>1.1833735724110024</v>
      </c>
      <c r="AD631" s="76">
        <f t="shared" si="695"/>
        <v>590</v>
      </c>
      <c r="AE631" s="76">
        <f t="shared" si="696"/>
        <v>10</v>
      </c>
      <c r="AF631" s="76">
        <v>1</v>
      </c>
      <c r="AG631" s="67">
        <f t="shared" si="697"/>
        <v>1.175</v>
      </c>
      <c r="AH631" s="75">
        <f>AH630*AF631</f>
        <v>6.195480844042764E+32</v>
      </c>
      <c r="AI631" s="75">
        <f t="shared" si="698"/>
        <v>4.2950170951326467E+35</v>
      </c>
      <c r="AJ631" s="75">
        <f t="shared" si="699"/>
        <v>3.3230699894624195E+36</v>
      </c>
      <c r="AK631" s="75">
        <f t="shared" si="700"/>
        <v>2.1267647932559543E+39</v>
      </c>
      <c r="AL631" s="75">
        <f t="shared" si="701"/>
        <v>416426.66666666663</v>
      </c>
      <c r="AM631" s="106">
        <f t="shared" si="702"/>
        <v>7.7370355364319927</v>
      </c>
      <c r="AN631" s="79">
        <f>AM631/(($C631/AG$3))</f>
        <v>0.61675826019725866</v>
      </c>
      <c r="AO631" s="76">
        <f t="shared" si="703"/>
        <v>560</v>
      </c>
      <c r="AP631" s="76">
        <f t="shared" si="704"/>
        <v>10</v>
      </c>
      <c r="AQ631" s="76">
        <v>16</v>
      </c>
      <c r="AR631" s="67">
        <f t="shared" si="705"/>
        <v>1.325</v>
      </c>
      <c r="AS631" s="75">
        <f>AS630*AQ631</f>
        <v>4.1303205626951762E+31</v>
      </c>
      <c r="AT631" s="75">
        <f t="shared" si="706"/>
        <v>3.0646978575198202E+34</v>
      </c>
      <c r="AU631" s="75">
        <f t="shared" si="707"/>
        <v>5.1922968585350213E+34</v>
      </c>
      <c r="AV631" s="75">
        <f t="shared" si="708"/>
        <v>2.1267647932559543E+39</v>
      </c>
      <c r="AW631" s="75">
        <f t="shared" si="709"/>
        <v>416426.66666666663</v>
      </c>
      <c r="AX631" s="106">
        <f t="shared" si="710"/>
        <v>1.6942279793731481</v>
      </c>
      <c r="AY631" s="79">
        <f>AX631/(($C631/AR$3))</f>
        <v>0.15229661279982504</v>
      </c>
      <c r="AZ631" s="76">
        <f t="shared" si="711"/>
        <v>523</v>
      </c>
      <c r="BA631" s="76">
        <f t="shared" si="712"/>
        <v>10</v>
      </c>
      <c r="BB631" s="76">
        <v>1</v>
      </c>
      <c r="BC631" s="67">
        <f t="shared" si="713"/>
        <v>1.51</v>
      </c>
      <c r="BD631" s="75">
        <f>BD630*BB631</f>
        <v>1.7209669011229901E+29</v>
      </c>
      <c r="BE631" s="75">
        <f t="shared" si="714"/>
        <v>1.3590991908238589E+32</v>
      </c>
      <c r="BF631" s="75">
        <f t="shared" si="715"/>
        <v>3.0742384245005502E+32</v>
      </c>
      <c r="BG631" s="75">
        <f t="shared" si="716"/>
        <v>2.1267647932559543E+39</v>
      </c>
      <c r="BH631" s="75">
        <f t="shared" si="717"/>
        <v>416426.66666666663</v>
      </c>
      <c r="BI631" s="106">
        <f t="shared" si="718"/>
        <v>2.2619676659780867</v>
      </c>
      <c r="BJ631" s="79">
        <f>BI631/(($C631/BC$3))</f>
        <v>0.23172124665040103</v>
      </c>
      <c r="BK631" s="76">
        <f t="shared" si="719"/>
        <v>473</v>
      </c>
      <c r="BL631" s="76">
        <f t="shared" si="720"/>
        <v>10</v>
      </c>
      <c r="BM631" s="76">
        <v>1</v>
      </c>
      <c r="BN631" s="67">
        <f t="shared" si="721"/>
        <v>1.76</v>
      </c>
      <c r="BO631" s="75">
        <f>BO630*BM631</f>
        <v>4.7804636142305282E+25</v>
      </c>
      <c r="BP631" s="75">
        <f t="shared" si="722"/>
        <v>3.9796403495746296E+28</v>
      </c>
      <c r="BQ631" s="75">
        <f t="shared" si="723"/>
        <v>3.0021859614263101E+29</v>
      </c>
      <c r="BR631" s="75">
        <f t="shared" si="724"/>
        <v>2.1267647932559543E+39</v>
      </c>
      <c r="BS631" s="75">
        <f t="shared" si="725"/>
        <v>416426.66666666663</v>
      </c>
      <c r="BT631" s="106">
        <f t="shared" si="726"/>
        <v>7.5438625044275769</v>
      </c>
      <c r="BU631" s="79">
        <f>BT631/(($C631/BN$3))</f>
        <v>0.90075970202120326</v>
      </c>
      <c r="BV631" s="76">
        <f t="shared" si="727"/>
        <v>418</v>
      </c>
      <c r="BW631" s="76">
        <f t="shared" si="728"/>
        <v>10</v>
      </c>
      <c r="BX631" s="76">
        <v>1</v>
      </c>
      <c r="BY631" s="67">
        <f t="shared" si="729"/>
        <v>2.0350000000000001</v>
      </c>
      <c r="BZ631" s="75">
        <f>BZ630*BX631</f>
        <v>1.32790655950848E+22</v>
      </c>
      <c r="CA631" s="75">
        <f t="shared" si="730"/>
        <v>1.1295571567146983E+25</v>
      </c>
      <c r="CB631" s="75">
        <f t="shared" si="731"/>
        <v>1.4659111139776846E+26</v>
      </c>
      <c r="CC631" s="75">
        <f t="shared" si="732"/>
        <v>2.1267647932559543E+39</v>
      </c>
      <c r="CD631" s="75">
        <f t="shared" si="733"/>
        <v>416426.66666666663</v>
      </c>
      <c r="CE631" s="106">
        <f t="shared" si="734"/>
        <v>12.977750663288852</v>
      </c>
      <c r="CF631" s="79">
        <f>CE631/(($C631/BY$3))</f>
        <v>1.7917043826182371</v>
      </c>
      <c r="CG631" s="76">
        <f t="shared" si="735"/>
        <v>368</v>
      </c>
      <c r="CH631" s="76">
        <f t="shared" si="736"/>
        <v>10</v>
      </c>
      <c r="CI631" s="76">
        <v>1</v>
      </c>
      <c r="CJ631" s="67">
        <f t="shared" si="737"/>
        <v>2.2850000000000001</v>
      </c>
      <c r="CK631" s="75">
        <f>CK630*CI631</f>
        <v>5.532943997952E+19</v>
      </c>
      <c r="CL631" s="75">
        <f t="shared" si="738"/>
        <v>4.6525419489978774E+22</v>
      </c>
      <c r="CM631" s="75">
        <f t="shared" si="739"/>
        <v>1.4315538222438278E+23</v>
      </c>
      <c r="CN631" s="75">
        <f t="shared" si="740"/>
        <v>2.1267647932559543E+39</v>
      </c>
      <c r="CO631" s="75">
        <f t="shared" si="741"/>
        <v>416426.66666666663</v>
      </c>
      <c r="CP631" s="106">
        <f t="shared" si="742"/>
        <v>3.0769283500005278</v>
      </c>
      <c r="CQ631" s="79">
        <f>CP631/(($C631/CJ$3))</f>
        <v>0.47698651830062461</v>
      </c>
      <c r="CR631" s="76">
        <f t="shared" si="743"/>
        <v>305</v>
      </c>
      <c r="CS631" s="76">
        <f t="shared" si="744"/>
        <v>10</v>
      </c>
      <c r="CT631" s="76">
        <v>1</v>
      </c>
      <c r="CU631" s="67">
        <f t="shared" si="745"/>
        <v>2.6</v>
      </c>
      <c r="CV631" s="75">
        <f>CV630*CT631</f>
        <v>1.639390814208E+16</v>
      </c>
      <c r="CW631" s="75">
        <f t="shared" si="746"/>
        <v>1.300036915666944E+19</v>
      </c>
      <c r="CX631" s="75">
        <f t="shared" si="747"/>
        <v>2.3058430092137411E+19</v>
      </c>
      <c r="CY631" s="75">
        <f t="shared" si="748"/>
        <v>2.1267647932559543E+39</v>
      </c>
      <c r="CZ631" s="75">
        <f t="shared" si="749"/>
        <v>416426.66666666663</v>
      </c>
      <c r="DA631" s="106">
        <f t="shared" si="750"/>
        <v>1.7736750252440325</v>
      </c>
      <c r="DB631" s="79">
        <f>DA631/(($C631/CU$3))</f>
        <v>0.31285990947316716</v>
      </c>
    </row>
    <row r="632" spans="1:106">
      <c r="A632" s="67">
        <v>8192</v>
      </c>
      <c r="B632" s="67">
        <f t="shared" si="679"/>
        <v>20.866666666666667</v>
      </c>
      <c r="C632" s="88">
        <f t="shared" si="751"/>
        <v>14.74</v>
      </c>
      <c r="D632" s="92"/>
      <c r="E632" s="70">
        <f t="shared" si="753"/>
        <v>4.8860224389574481E+37</v>
      </c>
      <c r="F632" s="67">
        <f t="shared" si="754"/>
        <v>125.20000000000006</v>
      </c>
      <c r="G632" s="71">
        <v>626</v>
      </c>
      <c r="H632" s="76">
        <f t="shared" si="680"/>
        <v>626</v>
      </c>
      <c r="I632" s="76">
        <f t="shared" si="681"/>
        <v>10</v>
      </c>
      <c r="J632" s="76">
        <v>1</v>
      </c>
      <c r="K632" s="67">
        <f t="shared" si="682"/>
        <v>1</v>
      </c>
      <c r="L632" s="75">
        <f>L631*J632</f>
        <v>1.5860430960749476E+35</v>
      </c>
      <c r="M632" s="75">
        <f t="shared" si="683"/>
        <v>9.9286297814291718E+37</v>
      </c>
      <c r="N632" s="75">
        <f t="shared" si="684"/>
        <v>4.8860224389574479E+38</v>
      </c>
      <c r="O632" s="75">
        <f t="shared" si="685"/>
        <v>2.4430112194787239E+39</v>
      </c>
      <c r="P632" s="75">
        <f t="shared" si="686"/>
        <v>416699.73333333334</v>
      </c>
      <c r="Q632" s="106">
        <f t="shared" si="752"/>
        <v>4.9211447566475099</v>
      </c>
      <c r="R632" s="79">
        <f>Q632/(($C632/K$3))</f>
        <v>0.33386328064094367</v>
      </c>
      <c r="S632" s="76">
        <f t="shared" si="687"/>
        <v>616</v>
      </c>
      <c r="T632" s="76">
        <f t="shared" si="688"/>
        <v>10</v>
      </c>
      <c r="U632" s="76">
        <v>1</v>
      </c>
      <c r="V632" s="67">
        <f t="shared" si="689"/>
        <v>1.05</v>
      </c>
      <c r="W632" s="75">
        <f>W631*U632</f>
        <v>9.9127693504684224E+33</v>
      </c>
      <c r="X632" s="75">
        <f t="shared" si="690"/>
        <v>6.4115792158829758E+36</v>
      </c>
      <c r="Y632" s="75">
        <f t="shared" si="691"/>
        <v>1.221505609739361E+38</v>
      </c>
      <c r="Z632" s="75">
        <f t="shared" si="692"/>
        <v>2.4430112194787239E+39</v>
      </c>
      <c r="AA632" s="75">
        <f t="shared" si="693"/>
        <v>416699.73333333334</v>
      </c>
      <c r="AB632" s="106">
        <f t="shared" si="694"/>
        <v>19.051556077064554</v>
      </c>
      <c r="AC632" s="79">
        <f>AB632/(($C632/V$3))</f>
        <v>1.357132556371627</v>
      </c>
      <c r="AD632" s="76">
        <f t="shared" si="695"/>
        <v>591</v>
      </c>
      <c r="AE632" s="76">
        <f t="shared" si="696"/>
        <v>10</v>
      </c>
      <c r="AF632" s="76">
        <v>1</v>
      </c>
      <c r="AG632" s="67">
        <f t="shared" si="697"/>
        <v>1.175</v>
      </c>
      <c r="AH632" s="75">
        <f>AH631*AF632</f>
        <v>6.195480844042764E+32</v>
      </c>
      <c r="AI632" s="75">
        <f t="shared" si="698"/>
        <v>4.3022967851243964E+35</v>
      </c>
      <c r="AJ632" s="75">
        <f t="shared" si="699"/>
        <v>3.8172050304354967E+36</v>
      </c>
      <c r="AK632" s="75">
        <f t="shared" si="700"/>
        <v>2.4430112194787239E+39</v>
      </c>
      <c r="AL632" s="75">
        <f t="shared" si="701"/>
        <v>416699.73333333334</v>
      </c>
      <c r="AM632" s="106">
        <f t="shared" si="702"/>
        <v>8.8724818883575143</v>
      </c>
      <c r="AN632" s="79">
        <f>AM632/(($C632/AG$3))</f>
        <v>0.70727043546947621</v>
      </c>
      <c r="AO632" s="76">
        <f t="shared" si="703"/>
        <v>561</v>
      </c>
      <c r="AP632" s="76">
        <f t="shared" si="704"/>
        <v>10</v>
      </c>
      <c r="AQ632" s="76">
        <v>1</v>
      </c>
      <c r="AR632" s="67">
        <f t="shared" si="705"/>
        <v>1.325</v>
      </c>
      <c r="AS632" s="75">
        <f>AS631*AQ632</f>
        <v>4.1303205626951762E+31</v>
      </c>
      <c r="AT632" s="75">
        <f t="shared" si="706"/>
        <v>3.070170532265392E+34</v>
      </c>
      <c r="AU632" s="75">
        <f t="shared" si="707"/>
        <v>5.9643828600554525E+34</v>
      </c>
      <c r="AV632" s="75">
        <f t="shared" si="708"/>
        <v>2.4430112194787239E+39</v>
      </c>
      <c r="AW632" s="75">
        <f t="shared" si="709"/>
        <v>416699.73333333334</v>
      </c>
      <c r="AX632" s="106">
        <f t="shared" si="710"/>
        <v>1.9426878075253049</v>
      </c>
      <c r="AY632" s="79">
        <f>AX632/(($C632/AR$3))</f>
        <v>0.17463102747428963</v>
      </c>
      <c r="AZ632" s="76">
        <f t="shared" si="711"/>
        <v>524</v>
      </c>
      <c r="BA632" s="76">
        <f t="shared" si="712"/>
        <v>10</v>
      </c>
      <c r="BB632" s="76">
        <v>1</v>
      </c>
      <c r="BC632" s="67">
        <f t="shared" si="713"/>
        <v>1.51</v>
      </c>
      <c r="BD632" s="75">
        <f>BD631*BB632</f>
        <v>1.7209669011229901E+29</v>
      </c>
      <c r="BE632" s="75">
        <f t="shared" si="714"/>
        <v>1.3616978508445547E+32</v>
      </c>
      <c r="BF632" s="75">
        <f t="shared" si="715"/>
        <v>3.5313726210924591E+32</v>
      </c>
      <c r="BG632" s="75">
        <f t="shared" si="716"/>
        <v>2.4430112194787239E+39</v>
      </c>
      <c r="BH632" s="75">
        <f t="shared" si="717"/>
        <v>416699.73333333334</v>
      </c>
      <c r="BI632" s="106">
        <f t="shared" si="718"/>
        <v>2.5933599138033632</v>
      </c>
      <c r="BJ632" s="79">
        <f>BI632/(($C632/BC$3))</f>
        <v>0.265669841916084</v>
      </c>
      <c r="BK632" s="76">
        <f t="shared" si="719"/>
        <v>474</v>
      </c>
      <c r="BL632" s="76">
        <f t="shared" si="720"/>
        <v>10</v>
      </c>
      <c r="BM632" s="76">
        <v>1</v>
      </c>
      <c r="BN632" s="67">
        <f t="shared" si="721"/>
        <v>1.76</v>
      </c>
      <c r="BO632" s="75">
        <f>BO631*BM632</f>
        <v>4.7804636142305282E+25</v>
      </c>
      <c r="BP632" s="75">
        <f t="shared" si="722"/>
        <v>3.9880539655356761E+28</v>
      </c>
      <c r="BQ632" s="75">
        <f t="shared" si="723"/>
        <v>3.448606075285594E+29</v>
      </c>
      <c r="BR632" s="75">
        <f t="shared" si="724"/>
        <v>2.4430112194787239E+39</v>
      </c>
      <c r="BS632" s="75">
        <f t="shared" si="725"/>
        <v>416699.73333333334</v>
      </c>
      <c r="BT632" s="106">
        <f t="shared" si="726"/>
        <v>8.6473405452585865</v>
      </c>
      <c r="BU632" s="79">
        <f>BT632/(($C632/BN$3))</f>
        <v>1.0325182740607268</v>
      </c>
      <c r="BV632" s="76">
        <f t="shared" si="727"/>
        <v>419</v>
      </c>
      <c r="BW632" s="76">
        <f t="shared" si="728"/>
        <v>10</v>
      </c>
      <c r="BX632" s="76">
        <v>1</v>
      </c>
      <c r="BY632" s="67">
        <f t="shared" si="729"/>
        <v>2.0350000000000001</v>
      </c>
      <c r="BZ632" s="75">
        <f>BZ631*BX632</f>
        <v>1.32790655950848E+22</v>
      </c>
      <c r="CA632" s="75">
        <f t="shared" si="730"/>
        <v>1.1322594465632983E+25</v>
      </c>
      <c r="CB632" s="75">
        <f t="shared" si="731"/>
        <v>1.6838896851980378E+26</v>
      </c>
      <c r="CC632" s="75">
        <f t="shared" si="732"/>
        <v>2.4430112194787239E+39</v>
      </c>
      <c r="CD632" s="75">
        <f t="shared" si="733"/>
        <v>416699.73333333334</v>
      </c>
      <c r="CE632" s="106">
        <f t="shared" si="734"/>
        <v>14.871942029797857</v>
      </c>
      <c r="CF632" s="79">
        <f>CE632/(($C632/BY$3))</f>
        <v>2.0532158772482116</v>
      </c>
      <c r="CG632" s="76">
        <f t="shared" si="735"/>
        <v>369</v>
      </c>
      <c r="CH632" s="76">
        <f t="shared" si="736"/>
        <v>10</v>
      </c>
      <c r="CI632" s="76">
        <v>1</v>
      </c>
      <c r="CJ632" s="67">
        <f t="shared" si="737"/>
        <v>2.2850000000000001</v>
      </c>
      <c r="CK632" s="75">
        <f>CK631*CI632</f>
        <v>5.532943997952E+19</v>
      </c>
      <c r="CL632" s="75">
        <f t="shared" si="738"/>
        <v>4.6651847260331988E+22</v>
      </c>
      <c r="CM632" s="75">
        <f t="shared" si="739"/>
        <v>1.6444235207012031E+23</v>
      </c>
      <c r="CN632" s="75">
        <f t="shared" si="740"/>
        <v>2.4430112194787239E+39</v>
      </c>
      <c r="CO632" s="75">
        <f t="shared" si="741"/>
        <v>416699.73333333334</v>
      </c>
      <c r="CP632" s="106">
        <f t="shared" si="742"/>
        <v>3.5248840448370724</v>
      </c>
      <c r="CQ632" s="79">
        <f>CP632/(($C632/CJ$3))</f>
        <v>0.54642876814468866</v>
      </c>
      <c r="CR632" s="76">
        <f t="shared" si="743"/>
        <v>306</v>
      </c>
      <c r="CS632" s="76">
        <f t="shared" si="744"/>
        <v>10</v>
      </c>
      <c r="CT632" s="76">
        <v>1</v>
      </c>
      <c r="CU632" s="67">
        <f t="shared" si="745"/>
        <v>2.6</v>
      </c>
      <c r="CV632" s="75">
        <f>CV631*CT632</f>
        <v>1.639390814208E+16</v>
      </c>
      <c r="CW632" s="75">
        <f t="shared" si="746"/>
        <v>1.3042993317838848E+19</v>
      </c>
      <c r="CX632" s="75">
        <f t="shared" si="747"/>
        <v>2.6487180715652375E+19</v>
      </c>
      <c r="CY632" s="75">
        <f t="shared" si="748"/>
        <v>2.4430112194787239E+39</v>
      </c>
      <c r="CZ632" s="75">
        <f t="shared" si="749"/>
        <v>416699.73333333334</v>
      </c>
      <c r="DA632" s="106">
        <f t="shared" si="750"/>
        <v>2.0307593563991149</v>
      </c>
      <c r="DB632" s="79">
        <f>DA632/(($C632/CU$3))</f>
        <v>0.35820721347609896</v>
      </c>
    </row>
    <row r="633" spans="1:106">
      <c r="A633" s="67">
        <v>8192</v>
      </c>
      <c r="B633" s="67">
        <f t="shared" si="679"/>
        <v>20.9</v>
      </c>
      <c r="C633" s="88">
        <f t="shared" si="751"/>
        <v>14.74</v>
      </c>
      <c r="D633" s="92"/>
      <c r="E633" s="70">
        <f t="shared" si="753"/>
        <v>5.6125659381090216E+37</v>
      </c>
      <c r="F633" s="67">
        <f t="shared" si="754"/>
        <v>125.40000000000006</v>
      </c>
      <c r="G633" s="71">
        <v>627</v>
      </c>
      <c r="H633" s="76">
        <f t="shared" si="680"/>
        <v>627</v>
      </c>
      <c r="I633" s="76">
        <f t="shared" si="681"/>
        <v>10</v>
      </c>
      <c r="J633" s="76">
        <v>1</v>
      </c>
      <c r="K633" s="67">
        <f t="shared" si="682"/>
        <v>1</v>
      </c>
      <c r="L633" s="75">
        <f>L632*J633</f>
        <v>1.5860430960749476E+35</v>
      </c>
      <c r="M633" s="75">
        <f t="shared" si="683"/>
        <v>9.9444902123899206E+37</v>
      </c>
      <c r="N633" s="75">
        <f t="shared" si="684"/>
        <v>5.6125659381090214E+38</v>
      </c>
      <c r="O633" s="75">
        <f t="shared" si="685"/>
        <v>2.8062829690545109E+39</v>
      </c>
      <c r="P633" s="75">
        <f t="shared" si="686"/>
        <v>416972.79999999999</v>
      </c>
      <c r="Q633" s="106">
        <f t="shared" si="752"/>
        <v>5.6438950798264953</v>
      </c>
      <c r="R633" s="79">
        <f>Q633/(($C633/K$3))</f>
        <v>0.38289654544277446</v>
      </c>
      <c r="S633" s="76">
        <f t="shared" si="687"/>
        <v>617</v>
      </c>
      <c r="T633" s="76">
        <f t="shared" si="688"/>
        <v>10</v>
      </c>
      <c r="U633" s="76">
        <v>1</v>
      </c>
      <c r="V633" s="67">
        <f t="shared" si="689"/>
        <v>1.05</v>
      </c>
      <c r="W633" s="75">
        <f>W632*U633</f>
        <v>9.9127693504684224E+33</v>
      </c>
      <c r="X633" s="75">
        <f t="shared" si="690"/>
        <v>6.4219876237009685E+36</v>
      </c>
      <c r="Y633" s="75">
        <f t="shared" si="691"/>
        <v>1.4031414845272544E+38</v>
      </c>
      <c r="Z633" s="75">
        <f t="shared" si="692"/>
        <v>2.8062829690545109E+39</v>
      </c>
      <c r="AA633" s="75">
        <f t="shared" si="693"/>
        <v>416972.79999999999</v>
      </c>
      <c r="AB633" s="106">
        <f t="shared" si="694"/>
        <v>21.849021934405862</v>
      </c>
      <c r="AC633" s="79">
        <f>AB633/(($C633/V$3))</f>
        <v>1.5564092965485858</v>
      </c>
      <c r="AD633" s="76">
        <f t="shared" si="695"/>
        <v>592</v>
      </c>
      <c r="AE633" s="76">
        <f t="shared" si="696"/>
        <v>10</v>
      </c>
      <c r="AF633" s="76">
        <v>1</v>
      </c>
      <c r="AG633" s="67">
        <f t="shared" si="697"/>
        <v>1.175</v>
      </c>
      <c r="AH633" s="75">
        <f>AH632*AF633</f>
        <v>6.195480844042764E+32</v>
      </c>
      <c r="AI633" s="75">
        <f t="shared" si="698"/>
        <v>4.3095764751161468E+35</v>
      </c>
      <c r="AJ633" s="75">
        <f t="shared" si="699"/>
        <v>4.3848171391476629E+36</v>
      </c>
      <c r="AK633" s="75">
        <f t="shared" si="700"/>
        <v>2.8062829690545109E+39</v>
      </c>
      <c r="AL633" s="75">
        <f t="shared" si="701"/>
        <v>416972.79999999999</v>
      </c>
      <c r="AM633" s="106">
        <f t="shared" si="702"/>
        <v>10.174589462481897</v>
      </c>
      <c r="AN633" s="79">
        <f>AM633/(($C633/AG$3))</f>
        <v>0.81106802024533453</v>
      </c>
      <c r="AO633" s="76">
        <f t="shared" si="703"/>
        <v>562</v>
      </c>
      <c r="AP633" s="76">
        <f t="shared" si="704"/>
        <v>10</v>
      </c>
      <c r="AQ633" s="76">
        <v>1</v>
      </c>
      <c r="AR633" s="67">
        <f t="shared" si="705"/>
        <v>1.325</v>
      </c>
      <c r="AS633" s="75">
        <f>AS632*AQ633</f>
        <v>4.1303205626951762E+31</v>
      </c>
      <c r="AT633" s="75">
        <f t="shared" si="706"/>
        <v>3.0756432070109629E+34</v>
      </c>
      <c r="AU633" s="75">
        <f t="shared" si="707"/>
        <v>6.8512767799182095E+34</v>
      </c>
      <c r="AV633" s="75">
        <f t="shared" si="708"/>
        <v>2.8062829690545109E+39</v>
      </c>
      <c r="AW633" s="75">
        <f t="shared" si="709"/>
        <v>416972.79999999999</v>
      </c>
      <c r="AX633" s="106">
        <f t="shared" si="710"/>
        <v>2.2275915373735966</v>
      </c>
      <c r="AY633" s="79">
        <f>AX633/(($C633/AR$3))</f>
        <v>0.20024143738263334</v>
      </c>
      <c r="AZ633" s="76">
        <f t="shared" si="711"/>
        <v>525</v>
      </c>
      <c r="BA633" s="76">
        <f t="shared" si="712"/>
        <v>10</v>
      </c>
      <c r="BB633" s="76">
        <v>1</v>
      </c>
      <c r="BC633" s="67">
        <f t="shared" si="713"/>
        <v>1.51</v>
      </c>
      <c r="BD633" s="75">
        <f>BD632*BB633</f>
        <v>1.7209669011229901E+29</v>
      </c>
      <c r="BE633" s="75">
        <f t="shared" si="714"/>
        <v>1.3642965108652505E+32</v>
      </c>
      <c r="BF633" s="75">
        <f t="shared" si="715"/>
        <v>4.0564819207304753E+32</v>
      </c>
      <c r="BG633" s="75">
        <f t="shared" si="716"/>
        <v>2.8062829690545109E+39</v>
      </c>
      <c r="BH633" s="75">
        <f t="shared" si="717"/>
        <v>416972.79999999999</v>
      </c>
      <c r="BI633" s="106">
        <f t="shared" si="718"/>
        <v>2.9733140035356493</v>
      </c>
      <c r="BJ633" s="79">
        <f>BI633/(($C633/BC$3))</f>
        <v>0.3045932255996493</v>
      </c>
      <c r="BK633" s="76">
        <f t="shared" si="719"/>
        <v>475</v>
      </c>
      <c r="BL633" s="76">
        <f t="shared" si="720"/>
        <v>10</v>
      </c>
      <c r="BM633" s="76">
        <v>1</v>
      </c>
      <c r="BN633" s="67">
        <f t="shared" si="721"/>
        <v>1.76</v>
      </c>
      <c r="BO633" s="75">
        <f>BO632*BM633</f>
        <v>4.7804636142305282E+25</v>
      </c>
      <c r="BP633" s="75">
        <f t="shared" si="722"/>
        <v>3.9964675814967218E+28</v>
      </c>
      <c r="BQ633" s="75">
        <f t="shared" si="723"/>
        <v>3.9614081257133421E+29</v>
      </c>
      <c r="BR633" s="75">
        <f t="shared" si="724"/>
        <v>2.8062829690545109E+39</v>
      </c>
      <c r="BS633" s="75">
        <f t="shared" si="725"/>
        <v>416972.79999999999</v>
      </c>
      <c r="BT633" s="106">
        <f t="shared" si="726"/>
        <v>9.9122738892073041</v>
      </c>
      <c r="BU633" s="79">
        <f>BT633/(($C633/BN$3))</f>
        <v>1.1835550912486332</v>
      </c>
      <c r="BV633" s="76">
        <f t="shared" si="727"/>
        <v>420</v>
      </c>
      <c r="BW633" s="76">
        <f t="shared" si="728"/>
        <v>10</v>
      </c>
      <c r="BX633" s="76">
        <v>15</v>
      </c>
      <c r="BY633" s="67">
        <f t="shared" si="729"/>
        <v>2.0350000000000001</v>
      </c>
      <c r="BZ633" s="75">
        <f>BZ632*BX633</f>
        <v>1.9918598392627201E+23</v>
      </c>
      <c r="CA633" s="75">
        <f t="shared" si="730"/>
        <v>1.702442604617847E+26</v>
      </c>
      <c r="CB633" s="75">
        <f t="shared" si="731"/>
        <v>1.934281311383461E+26</v>
      </c>
      <c r="CC633" s="75">
        <f t="shared" si="732"/>
        <v>2.8062829690545109E+39</v>
      </c>
      <c r="CD633" s="75">
        <f t="shared" si="733"/>
        <v>416972.79999999999</v>
      </c>
      <c r="CE633" s="106">
        <f t="shared" si="734"/>
        <v>1.1361800428024742</v>
      </c>
      <c r="CF633" s="79">
        <f>CE633/(($C633/BY$3))</f>
        <v>0.15686067755108787</v>
      </c>
      <c r="CG633" s="76">
        <f t="shared" si="735"/>
        <v>370</v>
      </c>
      <c r="CH633" s="76">
        <f t="shared" si="736"/>
        <v>10</v>
      </c>
      <c r="CI633" s="76">
        <v>1</v>
      </c>
      <c r="CJ633" s="67">
        <f t="shared" si="737"/>
        <v>2.2850000000000001</v>
      </c>
      <c r="CK633" s="75">
        <f>CK632*CI633</f>
        <v>5.532943997952E+19</v>
      </c>
      <c r="CL633" s="75">
        <f t="shared" si="738"/>
        <v>4.6778275030685186E+22</v>
      </c>
      <c r="CM633" s="75">
        <f t="shared" si="739"/>
        <v>1.8889465931479047E+23</v>
      </c>
      <c r="CN633" s="75">
        <f t="shared" si="740"/>
        <v>2.8062829690545109E+39</v>
      </c>
      <c r="CO633" s="75">
        <f t="shared" si="741"/>
        <v>416972.79999999999</v>
      </c>
      <c r="CP633" s="106">
        <f t="shared" si="742"/>
        <v>4.0380851835789384</v>
      </c>
      <c r="CQ633" s="79">
        <f>CP633/(($C633/CJ$3))</f>
        <v>0.62598538972034434</v>
      </c>
      <c r="CR633" s="76">
        <f t="shared" si="743"/>
        <v>307</v>
      </c>
      <c r="CS633" s="76">
        <f t="shared" si="744"/>
        <v>10</v>
      </c>
      <c r="CT633" s="76">
        <v>1</v>
      </c>
      <c r="CU633" s="67">
        <f t="shared" si="745"/>
        <v>2.6</v>
      </c>
      <c r="CV633" s="75">
        <f>CV632*CT633</f>
        <v>1.639390814208E+16</v>
      </c>
      <c r="CW633" s="75">
        <f t="shared" si="746"/>
        <v>1.3085617479008256E+19</v>
      </c>
      <c r="CX633" s="75">
        <f t="shared" si="747"/>
        <v>3.0425780916579074E+19</v>
      </c>
      <c r="CY633" s="75">
        <f t="shared" si="748"/>
        <v>2.8062829690545109E+39</v>
      </c>
      <c r="CZ633" s="75">
        <f t="shared" si="749"/>
        <v>416972.79999999999</v>
      </c>
      <c r="DA633" s="106">
        <f t="shared" si="750"/>
        <v>2.32513146325633</v>
      </c>
      <c r="DB633" s="79">
        <f>DA633/(($C633/CU$3))</f>
        <v>0.41013173707370815</v>
      </c>
    </row>
    <row r="634" spans="1:106">
      <c r="A634" s="67">
        <v>8192</v>
      </c>
      <c r="B634" s="67">
        <f t="shared" si="679"/>
        <v>20.933333333333334</v>
      </c>
      <c r="C634" s="88">
        <f t="shared" si="751"/>
        <v>14.74</v>
      </c>
      <c r="D634" s="92"/>
      <c r="E634" s="70">
        <f t="shared" si="753"/>
        <v>6.4471452604182245E+37</v>
      </c>
      <c r="F634" s="67">
        <f t="shared" si="754"/>
        <v>125.60000000000007</v>
      </c>
      <c r="G634" s="71">
        <v>628</v>
      </c>
      <c r="H634" s="76">
        <f t="shared" si="680"/>
        <v>628</v>
      </c>
      <c r="I634" s="76">
        <f t="shared" si="681"/>
        <v>10</v>
      </c>
      <c r="J634" s="76">
        <v>1</v>
      </c>
      <c r="K634" s="67">
        <f t="shared" si="682"/>
        <v>1</v>
      </c>
      <c r="L634" s="75">
        <f>L633*J634</f>
        <v>1.5860430960749476E+35</v>
      </c>
      <c r="M634" s="75">
        <f t="shared" si="683"/>
        <v>9.9603506433506713E+37</v>
      </c>
      <c r="N634" s="75">
        <f t="shared" si="684"/>
        <v>6.4471452604182247E+38</v>
      </c>
      <c r="O634" s="75">
        <f t="shared" si="685"/>
        <v>3.2235726302091122E+39</v>
      </c>
      <c r="P634" s="75">
        <f t="shared" si="686"/>
        <v>417245.8666666667</v>
      </c>
      <c r="Q634" s="106">
        <f t="shared" si="752"/>
        <v>6.4728095337910707</v>
      </c>
      <c r="R634" s="79">
        <f>Q634/(($C634/K$3))</f>
        <v>0.43913226145122597</v>
      </c>
      <c r="S634" s="76">
        <f t="shared" si="687"/>
        <v>618</v>
      </c>
      <c r="T634" s="76">
        <f t="shared" si="688"/>
        <v>10</v>
      </c>
      <c r="U634" s="76">
        <v>1</v>
      </c>
      <c r="V634" s="67">
        <f t="shared" si="689"/>
        <v>1.05</v>
      </c>
      <c r="W634" s="75">
        <f>W633*U634</f>
        <v>9.9127693504684224E+33</v>
      </c>
      <c r="X634" s="75">
        <f t="shared" si="690"/>
        <v>6.4323960315189599E+36</v>
      </c>
      <c r="Y634" s="75">
        <f t="shared" si="691"/>
        <v>1.6117863151045547E+38</v>
      </c>
      <c r="Z634" s="75">
        <f t="shared" si="692"/>
        <v>3.2235726302091122E+39</v>
      </c>
      <c r="AA634" s="75">
        <f t="shared" si="693"/>
        <v>417245.8666666667</v>
      </c>
      <c r="AB634" s="106">
        <f t="shared" si="694"/>
        <v>25.057324008141705</v>
      </c>
      <c r="AC634" s="79">
        <f>AB634/(($C634/V$3))</f>
        <v>1.7849518458988325</v>
      </c>
      <c r="AD634" s="76">
        <f t="shared" si="695"/>
        <v>593</v>
      </c>
      <c r="AE634" s="76">
        <f t="shared" si="696"/>
        <v>10</v>
      </c>
      <c r="AF634" s="76">
        <v>1</v>
      </c>
      <c r="AG634" s="67">
        <f t="shared" si="697"/>
        <v>1.175</v>
      </c>
      <c r="AH634" s="75">
        <f>AH633*AF634</f>
        <v>6.195480844042764E+32</v>
      </c>
      <c r="AI634" s="75">
        <f t="shared" si="698"/>
        <v>4.3168561651078972E+35</v>
      </c>
      <c r="AJ634" s="75">
        <f t="shared" si="699"/>
        <v>5.0368322347017263E+36</v>
      </c>
      <c r="AK634" s="75">
        <f t="shared" si="700"/>
        <v>3.2235726302091122E+39</v>
      </c>
      <c r="AL634" s="75">
        <f t="shared" si="701"/>
        <v>417245.8666666667</v>
      </c>
      <c r="AM634" s="106">
        <f t="shared" si="702"/>
        <v>11.667825014447368</v>
      </c>
      <c r="AN634" s="79">
        <f>AM634/(($C634/AG$3))</f>
        <v>0.93010138344475302</v>
      </c>
      <c r="AO634" s="76">
        <f t="shared" si="703"/>
        <v>563</v>
      </c>
      <c r="AP634" s="76">
        <f t="shared" si="704"/>
        <v>10</v>
      </c>
      <c r="AQ634" s="76">
        <v>1</v>
      </c>
      <c r="AR634" s="67">
        <f t="shared" si="705"/>
        <v>1.325</v>
      </c>
      <c r="AS634" s="75">
        <f>AS633*AQ634</f>
        <v>4.1303205626951762E+31</v>
      </c>
      <c r="AT634" s="75">
        <f t="shared" si="706"/>
        <v>3.0811158817565338E+34</v>
      </c>
      <c r="AU634" s="75">
        <f t="shared" si="707"/>
        <v>7.8700503667214297E+34</v>
      </c>
      <c r="AV634" s="75">
        <f t="shared" si="708"/>
        <v>3.2235726302091122E+39</v>
      </c>
      <c r="AW634" s="75">
        <f t="shared" si="709"/>
        <v>417245.8666666667</v>
      </c>
      <c r="AX634" s="106">
        <f t="shared" si="710"/>
        <v>2.5542857421625897</v>
      </c>
      <c r="AY634" s="79">
        <f>AX634/(($C634/AR$3))</f>
        <v>0.22960845375613509</v>
      </c>
      <c r="AZ634" s="76">
        <f t="shared" si="711"/>
        <v>526</v>
      </c>
      <c r="BA634" s="76">
        <f t="shared" si="712"/>
        <v>10</v>
      </c>
      <c r="BB634" s="76">
        <v>1</v>
      </c>
      <c r="BC634" s="67">
        <f t="shared" si="713"/>
        <v>1.51</v>
      </c>
      <c r="BD634" s="75">
        <f>BD633*BB634</f>
        <v>1.7209669011229901E+29</v>
      </c>
      <c r="BE634" s="75">
        <f t="shared" si="714"/>
        <v>1.366895170885946E+32</v>
      </c>
      <c r="BF634" s="75">
        <f t="shared" si="715"/>
        <v>4.65967410941831E+32</v>
      </c>
      <c r="BG634" s="75">
        <f t="shared" si="716"/>
        <v>3.2235726302091122E+39</v>
      </c>
      <c r="BH634" s="75">
        <f t="shared" si="717"/>
        <v>417245.8666666667</v>
      </c>
      <c r="BI634" s="106">
        <f t="shared" si="718"/>
        <v>3.4089476710918265</v>
      </c>
      <c r="BJ634" s="79">
        <f>BI634/(($C634/BC$3))</f>
        <v>0.34922055517969186</v>
      </c>
      <c r="BK634" s="76">
        <f t="shared" si="719"/>
        <v>476</v>
      </c>
      <c r="BL634" s="76">
        <f t="shared" si="720"/>
        <v>10</v>
      </c>
      <c r="BM634" s="76">
        <v>1</v>
      </c>
      <c r="BN634" s="67">
        <f t="shared" si="721"/>
        <v>1.76</v>
      </c>
      <c r="BO634" s="75">
        <f>BO633*BM634</f>
        <v>4.7804636142305282E+25</v>
      </c>
      <c r="BP634" s="75">
        <f t="shared" si="722"/>
        <v>4.0048811974577666E+28</v>
      </c>
      <c r="BQ634" s="75">
        <f t="shared" si="723"/>
        <v>4.5504629974788043E+29</v>
      </c>
      <c r="BR634" s="75">
        <f t="shared" si="724"/>
        <v>3.2235726302091122E+39</v>
      </c>
      <c r="BS634" s="75">
        <f t="shared" si="725"/>
        <v>417245.8666666667</v>
      </c>
      <c r="BT634" s="106">
        <f t="shared" si="726"/>
        <v>11.362292095873816</v>
      </c>
      <c r="BU634" s="79">
        <f>BT634/(($C634/BN$3))</f>
        <v>1.3566915935371719</v>
      </c>
      <c r="BV634" s="76">
        <f t="shared" si="727"/>
        <v>421</v>
      </c>
      <c r="BW634" s="76">
        <f t="shared" si="728"/>
        <v>10</v>
      </c>
      <c r="BX634" s="76">
        <v>1</v>
      </c>
      <c r="BY634" s="67">
        <f t="shared" si="729"/>
        <v>2.0350000000000001</v>
      </c>
      <c r="BZ634" s="75">
        <f>BZ633*BX634</f>
        <v>1.9918598392627201E+23</v>
      </c>
      <c r="CA634" s="75">
        <f t="shared" si="730"/>
        <v>1.7064960393907466E+26</v>
      </c>
      <c r="CB634" s="75">
        <f t="shared" si="731"/>
        <v>2.2219057604876888E+26</v>
      </c>
      <c r="CC634" s="75">
        <f t="shared" si="732"/>
        <v>3.2235726302091122E+39</v>
      </c>
      <c r="CD634" s="75">
        <f t="shared" si="733"/>
        <v>417245.8666666667</v>
      </c>
      <c r="CE634" s="106">
        <f t="shared" si="734"/>
        <v>1.302028079292205</v>
      </c>
      <c r="CF634" s="79">
        <f>CE634/(($C634/BY$3))</f>
        <v>0.17975760796198353</v>
      </c>
      <c r="CG634" s="76">
        <f t="shared" si="735"/>
        <v>371</v>
      </c>
      <c r="CH634" s="76">
        <f t="shared" si="736"/>
        <v>10</v>
      </c>
      <c r="CI634" s="76">
        <v>1</v>
      </c>
      <c r="CJ634" s="67">
        <f t="shared" si="737"/>
        <v>2.2850000000000001</v>
      </c>
      <c r="CK634" s="75">
        <f>CK633*CI634</f>
        <v>5.532943997952E+19</v>
      </c>
      <c r="CL634" s="75">
        <f t="shared" si="738"/>
        <v>4.6904702801038392E+22</v>
      </c>
      <c r="CM634" s="75">
        <f t="shared" si="739"/>
        <v>2.1698298442262519E+23</v>
      </c>
      <c r="CN634" s="75">
        <f t="shared" si="740"/>
        <v>3.2235726302091122E+39</v>
      </c>
      <c r="CO634" s="75">
        <f t="shared" si="741"/>
        <v>417245.8666666667</v>
      </c>
      <c r="CP634" s="106">
        <f t="shared" si="742"/>
        <v>4.6260389996079789</v>
      </c>
      <c r="CQ634" s="79">
        <f>CP634/(($C634/CJ$3))</f>
        <v>0.71713019770042286</v>
      </c>
      <c r="CR634" s="76">
        <f t="shared" si="743"/>
        <v>308</v>
      </c>
      <c r="CS634" s="76">
        <f t="shared" si="744"/>
        <v>10</v>
      </c>
      <c r="CT634" s="76">
        <v>1</v>
      </c>
      <c r="CU634" s="67">
        <f t="shared" si="745"/>
        <v>2.6</v>
      </c>
      <c r="CV634" s="75">
        <f>CV633*CT634</f>
        <v>1.639390814208E+16</v>
      </c>
      <c r="CW634" s="75">
        <f t="shared" si="746"/>
        <v>1.3128241640177664E+19</v>
      </c>
      <c r="CX634" s="75">
        <f t="shared" si="747"/>
        <v>3.4950044488374563E+19</v>
      </c>
      <c r="CY634" s="75">
        <f t="shared" si="748"/>
        <v>3.2235726302091122E+39</v>
      </c>
      <c r="CZ634" s="75">
        <f t="shared" si="749"/>
        <v>417245.8666666667</v>
      </c>
      <c r="DA634" s="106">
        <f t="shared" si="750"/>
        <v>2.6622030159327252</v>
      </c>
      <c r="DB634" s="79">
        <f>DA634/(($C634/CU$3))</f>
        <v>0.46958804894335721</v>
      </c>
    </row>
    <row r="635" spans="1:106">
      <c r="A635" s="67">
        <v>8192</v>
      </c>
      <c r="B635" s="67">
        <f t="shared" si="679"/>
        <v>20.966666666666665</v>
      </c>
      <c r="C635" s="88">
        <f t="shared" si="751"/>
        <v>14.74</v>
      </c>
      <c r="D635" s="92"/>
      <c r="E635" s="70">
        <f t="shared" si="753"/>
        <v>7.4058251550693441E+37</v>
      </c>
      <c r="F635" s="67">
        <f t="shared" si="754"/>
        <v>125.80000000000007</v>
      </c>
      <c r="G635" s="71">
        <v>629</v>
      </c>
      <c r="H635" s="76">
        <f t="shared" si="680"/>
        <v>629</v>
      </c>
      <c r="I635" s="76">
        <f t="shared" si="681"/>
        <v>10</v>
      </c>
      <c r="J635" s="76">
        <v>1</v>
      </c>
      <c r="K635" s="67">
        <f t="shared" si="682"/>
        <v>1</v>
      </c>
      <c r="L635" s="75">
        <f>L634*J635</f>
        <v>1.5860430960749476E+35</v>
      </c>
      <c r="M635" s="75">
        <f t="shared" si="683"/>
        <v>9.9762110743114201E+37</v>
      </c>
      <c r="N635" s="75">
        <f t="shared" si="684"/>
        <v>7.4058251550693441E+38</v>
      </c>
      <c r="O635" s="75">
        <f t="shared" si="685"/>
        <v>3.7029125775346719E+39</v>
      </c>
      <c r="P635" s="75">
        <f t="shared" si="686"/>
        <v>417518.93333333335</v>
      </c>
      <c r="Q635" s="106">
        <f t="shared" si="752"/>
        <v>7.4234848279616124</v>
      </c>
      <c r="R635" s="79">
        <f>Q635/(($C635/K$3))</f>
        <v>0.50362855006523832</v>
      </c>
      <c r="S635" s="76">
        <f t="shared" si="687"/>
        <v>619</v>
      </c>
      <c r="T635" s="76">
        <f t="shared" si="688"/>
        <v>10</v>
      </c>
      <c r="U635" s="76">
        <v>1</v>
      </c>
      <c r="V635" s="67">
        <f t="shared" si="689"/>
        <v>1.05</v>
      </c>
      <c r="W635" s="75">
        <f>W634*U635</f>
        <v>9.9127693504684224E+33</v>
      </c>
      <c r="X635" s="75">
        <f t="shared" si="690"/>
        <v>6.4428044393369514E+36</v>
      </c>
      <c r="Y635" s="75">
        <f t="shared" si="691"/>
        <v>1.8514562887673349E+38</v>
      </c>
      <c r="Z635" s="75">
        <f t="shared" si="692"/>
        <v>3.7029125775346719E+39</v>
      </c>
      <c r="AA635" s="75">
        <f t="shared" si="693"/>
        <v>417518.93333333335</v>
      </c>
      <c r="AB635" s="106">
        <f t="shared" si="694"/>
        <v>28.736807180785295</v>
      </c>
      <c r="AC635" s="79">
        <f>AB635/(($C635/V$3))</f>
        <v>2.0470588561617746</v>
      </c>
      <c r="AD635" s="76">
        <f t="shared" si="695"/>
        <v>594</v>
      </c>
      <c r="AE635" s="76">
        <f t="shared" si="696"/>
        <v>10</v>
      </c>
      <c r="AF635" s="76">
        <v>1</v>
      </c>
      <c r="AG635" s="67">
        <f t="shared" si="697"/>
        <v>1.175</v>
      </c>
      <c r="AH635" s="75">
        <f>AH634*AF635</f>
        <v>6.195480844042764E+32</v>
      </c>
      <c r="AI635" s="75">
        <f t="shared" si="698"/>
        <v>4.3241358550996469E+35</v>
      </c>
      <c r="AJ635" s="75">
        <f t="shared" si="699"/>
        <v>5.7858009023979121E+36</v>
      </c>
      <c r="AK635" s="75">
        <f t="shared" si="700"/>
        <v>3.7029125775346719E+39</v>
      </c>
      <c r="AL635" s="75">
        <f t="shared" si="701"/>
        <v>417518.93333333335</v>
      </c>
      <c r="AM635" s="106">
        <f t="shared" si="702"/>
        <v>13.38024774493257</v>
      </c>
      <c r="AN635" s="79">
        <f>AM635/(($C635/AG$3))</f>
        <v>1.0666072659630781</v>
      </c>
      <c r="AO635" s="76">
        <f t="shared" si="703"/>
        <v>564</v>
      </c>
      <c r="AP635" s="76">
        <f t="shared" si="704"/>
        <v>10</v>
      </c>
      <c r="AQ635" s="76">
        <v>1</v>
      </c>
      <c r="AR635" s="67">
        <f t="shared" si="705"/>
        <v>1.325</v>
      </c>
      <c r="AS635" s="75">
        <f>AS634*AQ635</f>
        <v>4.1303205626951762E+31</v>
      </c>
      <c r="AT635" s="75">
        <f t="shared" si="706"/>
        <v>3.0865885565021051E+34</v>
      </c>
      <c r="AU635" s="75">
        <f t="shared" si="707"/>
        <v>9.0403139099967192E+34</v>
      </c>
      <c r="AV635" s="75">
        <f t="shared" si="708"/>
        <v>3.7029125775346719E+39</v>
      </c>
      <c r="AW635" s="75">
        <f t="shared" si="709"/>
        <v>417518.93333333335</v>
      </c>
      <c r="AX635" s="106">
        <f t="shared" si="710"/>
        <v>2.9289015184588481</v>
      </c>
      <c r="AY635" s="79">
        <f>AX635/(($C635/AR$3))</f>
        <v>0.26328320976648395</v>
      </c>
      <c r="AZ635" s="76">
        <f t="shared" si="711"/>
        <v>527</v>
      </c>
      <c r="BA635" s="76">
        <f t="shared" si="712"/>
        <v>10</v>
      </c>
      <c r="BB635" s="76">
        <v>1</v>
      </c>
      <c r="BC635" s="67">
        <f t="shared" si="713"/>
        <v>1.51</v>
      </c>
      <c r="BD635" s="75">
        <f>BD634*BB635</f>
        <v>1.7209669011229901E+29</v>
      </c>
      <c r="BE635" s="75">
        <f t="shared" si="714"/>
        <v>1.3694938309066418E+32</v>
      </c>
      <c r="BF635" s="75">
        <f t="shared" si="715"/>
        <v>5.3525599843110875E+32</v>
      </c>
      <c r="BG635" s="75">
        <f t="shared" si="716"/>
        <v>3.7029125775346719E+39</v>
      </c>
      <c r="BH635" s="75">
        <f t="shared" si="717"/>
        <v>417518.93333333335</v>
      </c>
      <c r="BI635" s="106">
        <f t="shared" si="718"/>
        <v>3.9084221217466517</v>
      </c>
      <c r="BJ635" s="79">
        <f>BI635/(($C635/BC$3))</f>
        <v>0.40038788357106136</v>
      </c>
      <c r="BK635" s="76">
        <f t="shared" si="719"/>
        <v>477</v>
      </c>
      <c r="BL635" s="76">
        <f t="shared" si="720"/>
        <v>10</v>
      </c>
      <c r="BM635" s="76">
        <v>1</v>
      </c>
      <c r="BN635" s="67">
        <f t="shared" si="721"/>
        <v>1.76</v>
      </c>
      <c r="BO635" s="75">
        <f>BO634*BM635</f>
        <v>4.7804636142305282E+25</v>
      </c>
      <c r="BP635" s="75">
        <f t="shared" si="722"/>
        <v>4.0132948134188132E+28</v>
      </c>
      <c r="BQ635" s="75">
        <f t="shared" si="723"/>
        <v>5.2271093596787802E+29</v>
      </c>
      <c r="BR635" s="75">
        <f t="shared" si="724"/>
        <v>3.7029125775346719E+39</v>
      </c>
      <c r="BS635" s="75">
        <f t="shared" si="725"/>
        <v>417518.93333333335</v>
      </c>
      <c r="BT635" s="106">
        <f t="shared" si="726"/>
        <v>13.024483878436911</v>
      </c>
      <c r="BU635" s="79">
        <f>BT635/(($C635/BN$3))</f>
        <v>1.5551622541417207</v>
      </c>
      <c r="BV635" s="76">
        <f t="shared" si="727"/>
        <v>422</v>
      </c>
      <c r="BW635" s="76">
        <f t="shared" si="728"/>
        <v>10</v>
      </c>
      <c r="BX635" s="76">
        <v>1</v>
      </c>
      <c r="BY635" s="67">
        <f t="shared" si="729"/>
        <v>2.0350000000000001</v>
      </c>
      <c r="BZ635" s="75">
        <f>BZ634*BX635</f>
        <v>1.9918598392627201E+23</v>
      </c>
      <c r="CA635" s="75">
        <f t="shared" si="730"/>
        <v>1.7105494741636463E+26</v>
      </c>
      <c r="CB635" s="75">
        <f t="shared" si="731"/>
        <v>2.5522994920306451E+26</v>
      </c>
      <c r="CC635" s="75">
        <f t="shared" si="732"/>
        <v>3.7029125775346719E+39</v>
      </c>
      <c r="CD635" s="75">
        <f t="shared" si="733"/>
        <v>417518.93333333335</v>
      </c>
      <c r="CE635" s="106">
        <f t="shared" si="734"/>
        <v>1.492093348120529</v>
      </c>
      <c r="CF635" s="79">
        <f>CE635/(($C635/BY$3))</f>
        <v>0.2059979622405208</v>
      </c>
      <c r="CG635" s="76">
        <f t="shared" si="735"/>
        <v>372</v>
      </c>
      <c r="CH635" s="76">
        <f t="shared" si="736"/>
        <v>10</v>
      </c>
      <c r="CI635" s="76">
        <v>1</v>
      </c>
      <c r="CJ635" s="67">
        <f t="shared" si="737"/>
        <v>2.2850000000000001</v>
      </c>
      <c r="CK635" s="75">
        <f>CK634*CI635</f>
        <v>5.532943997952E+19</v>
      </c>
      <c r="CL635" s="75">
        <f t="shared" si="738"/>
        <v>4.7031130571391598E+22</v>
      </c>
      <c r="CM635" s="75">
        <f t="shared" si="739"/>
        <v>2.4924799726861685E+23</v>
      </c>
      <c r="CN635" s="75">
        <f t="shared" si="740"/>
        <v>3.7029125775346719E+39</v>
      </c>
      <c r="CO635" s="75">
        <f t="shared" si="741"/>
        <v>417518.93333333335</v>
      </c>
      <c r="CP635" s="106">
        <f t="shared" si="742"/>
        <v>5.2996386487087985</v>
      </c>
      <c r="CQ635" s="79">
        <f>CP635/(($C635/CJ$3))</f>
        <v>0.82155185293755806</v>
      </c>
      <c r="CR635" s="76">
        <f t="shared" si="743"/>
        <v>309</v>
      </c>
      <c r="CS635" s="76">
        <f t="shared" si="744"/>
        <v>10</v>
      </c>
      <c r="CT635" s="76">
        <v>1</v>
      </c>
      <c r="CU635" s="67">
        <f t="shared" si="745"/>
        <v>2.6</v>
      </c>
      <c r="CV635" s="75">
        <f>CV634*CT635</f>
        <v>1.639390814208E+16</v>
      </c>
      <c r="CW635" s="75">
        <f t="shared" si="746"/>
        <v>1.3170865801347072E+19</v>
      </c>
      <c r="CX635" s="75">
        <f t="shared" si="747"/>
        <v>4.0147058610869051E+19</v>
      </c>
      <c r="CY635" s="75">
        <f t="shared" si="748"/>
        <v>3.7029125775346719E+39</v>
      </c>
      <c r="CZ635" s="75">
        <f t="shared" si="749"/>
        <v>417518.93333333335</v>
      </c>
      <c r="DA635" s="106">
        <f t="shared" si="750"/>
        <v>3.04817156414751</v>
      </c>
      <c r="DB635" s="79">
        <f>DA635/(($C635/CU$3))</f>
        <v>0.53766933967323782</v>
      </c>
    </row>
    <row r="636" spans="1:106">
      <c r="A636" s="67">
        <v>8192</v>
      </c>
      <c r="B636" s="67">
        <f t="shared" si="679"/>
        <v>21</v>
      </c>
      <c r="C636" s="88">
        <f t="shared" si="751"/>
        <v>14.74</v>
      </c>
      <c r="D636" s="92"/>
      <c r="E636" s="70">
        <f t="shared" si="753"/>
        <v>8.5070591730238167E+37</v>
      </c>
      <c r="F636" s="67">
        <f t="shared" si="754"/>
        <v>126.00000000000006</v>
      </c>
      <c r="G636" s="71">
        <v>630</v>
      </c>
      <c r="H636" s="76">
        <f t="shared" si="680"/>
        <v>630</v>
      </c>
      <c r="I636" s="76">
        <f t="shared" si="681"/>
        <v>10</v>
      </c>
      <c r="J636" s="76">
        <v>1</v>
      </c>
      <c r="K636" s="67">
        <f t="shared" si="682"/>
        <v>1</v>
      </c>
      <c r="L636" s="75">
        <f>L635*J636</f>
        <v>1.5860430960749476E+35</v>
      </c>
      <c r="M636" s="75">
        <f t="shared" si="683"/>
        <v>9.9920715052721689E+37</v>
      </c>
      <c r="N636" s="75">
        <f t="shared" si="684"/>
        <v>8.5070591730238167E+38</v>
      </c>
      <c r="O636" s="75">
        <f t="shared" si="685"/>
        <v>4.2535295865119085E+39</v>
      </c>
      <c r="P636" s="75">
        <f t="shared" si="686"/>
        <v>417792</v>
      </c>
      <c r="Q636" s="106">
        <f t="shared" si="752"/>
        <v>8.5138093422722125</v>
      </c>
      <c r="R636" s="79">
        <f>Q636/(($C636/K$3))</f>
        <v>0.57759900558156119</v>
      </c>
      <c r="S636" s="76">
        <f t="shared" si="687"/>
        <v>620</v>
      </c>
      <c r="T636" s="76">
        <f t="shared" si="688"/>
        <v>10</v>
      </c>
      <c r="U636" s="76">
        <v>16</v>
      </c>
      <c r="V636" s="67">
        <f t="shared" si="689"/>
        <v>1.05</v>
      </c>
      <c r="W636" s="75">
        <f>W635*U636</f>
        <v>1.5860430960749476E+35</v>
      </c>
      <c r="X636" s="75">
        <f t="shared" si="690"/>
        <v>1.032514055544791E+38</v>
      </c>
      <c r="Y636" s="75">
        <f t="shared" si="691"/>
        <v>2.126764793255953E+38</v>
      </c>
      <c r="Z636" s="75">
        <f t="shared" si="692"/>
        <v>4.2535295865119085E+39</v>
      </c>
      <c r="AA636" s="75">
        <f t="shared" si="693"/>
        <v>417792</v>
      </c>
      <c r="AB636" s="106">
        <f t="shared" si="694"/>
        <v>2.0597925828077921</v>
      </c>
      <c r="AC636" s="79">
        <f>AB636/(($C636/V$3))</f>
        <v>0.14672877964370296</v>
      </c>
      <c r="AD636" s="76">
        <f t="shared" si="695"/>
        <v>595</v>
      </c>
      <c r="AE636" s="76">
        <f t="shared" si="696"/>
        <v>10</v>
      </c>
      <c r="AF636" s="76">
        <v>1</v>
      </c>
      <c r="AG636" s="67">
        <f t="shared" si="697"/>
        <v>1.175</v>
      </c>
      <c r="AH636" s="75">
        <f>AH635*AF636</f>
        <v>6.195480844042764E+32</v>
      </c>
      <c r="AI636" s="75">
        <f t="shared" si="698"/>
        <v>4.3314155450913981E+35</v>
      </c>
      <c r="AJ636" s="75">
        <f t="shared" si="699"/>
        <v>6.6461399789248415E+36</v>
      </c>
      <c r="AK636" s="75">
        <f t="shared" si="700"/>
        <v>4.2535295865119085E+39</v>
      </c>
      <c r="AL636" s="75">
        <f t="shared" si="701"/>
        <v>417792</v>
      </c>
      <c r="AM636" s="106">
        <f t="shared" si="702"/>
        <v>15.344036862167654</v>
      </c>
      <c r="AN636" s="79">
        <f>AM636/(($C636/AG$3))</f>
        <v>1.2231508353491856</v>
      </c>
      <c r="AO636" s="76">
        <f t="shared" si="703"/>
        <v>565</v>
      </c>
      <c r="AP636" s="76">
        <f t="shared" si="704"/>
        <v>10</v>
      </c>
      <c r="AQ636" s="76">
        <v>1</v>
      </c>
      <c r="AR636" s="67">
        <f t="shared" si="705"/>
        <v>1.325</v>
      </c>
      <c r="AS636" s="75">
        <f>AS635*AQ636</f>
        <v>4.1303205626951762E+31</v>
      </c>
      <c r="AT636" s="75">
        <f t="shared" si="706"/>
        <v>3.092061231247676E+34</v>
      </c>
      <c r="AU636" s="75">
        <f t="shared" si="707"/>
        <v>1.0384593717070044E+35</v>
      </c>
      <c r="AV636" s="75">
        <f t="shared" si="708"/>
        <v>4.2535295865119085E+39</v>
      </c>
      <c r="AW636" s="75">
        <f t="shared" si="709"/>
        <v>417792</v>
      </c>
      <c r="AX636" s="106">
        <f t="shared" si="710"/>
        <v>3.3584696228281881</v>
      </c>
      <c r="AY636" s="79">
        <f>AX636/(($C636/AR$3))</f>
        <v>0.30189771032885682</v>
      </c>
      <c r="AZ636" s="76">
        <f t="shared" si="711"/>
        <v>528</v>
      </c>
      <c r="BA636" s="76">
        <f t="shared" si="712"/>
        <v>10</v>
      </c>
      <c r="BB636" s="76">
        <v>1</v>
      </c>
      <c r="BC636" s="67">
        <f t="shared" si="713"/>
        <v>1.51</v>
      </c>
      <c r="BD636" s="75">
        <f>BD635*BB636</f>
        <v>1.7209669011229901E+29</v>
      </c>
      <c r="BE636" s="75">
        <f t="shared" si="714"/>
        <v>1.3720924909273377E+32</v>
      </c>
      <c r="BF636" s="75">
        <f t="shared" si="715"/>
        <v>6.1484768490011026E+32</v>
      </c>
      <c r="BG636" s="75">
        <f t="shared" si="716"/>
        <v>4.2535295865119085E+39</v>
      </c>
      <c r="BH636" s="75">
        <f t="shared" si="717"/>
        <v>417792</v>
      </c>
      <c r="BI636" s="106">
        <f t="shared" si="718"/>
        <v>4.4810950352520438</v>
      </c>
      <c r="BJ636" s="79">
        <f>BI636/(($C636/BC$3))</f>
        <v>0.45905383332636274</v>
      </c>
      <c r="BK636" s="76">
        <f t="shared" si="719"/>
        <v>478</v>
      </c>
      <c r="BL636" s="76">
        <f t="shared" si="720"/>
        <v>10</v>
      </c>
      <c r="BM636" s="76">
        <v>1</v>
      </c>
      <c r="BN636" s="67">
        <f t="shared" si="721"/>
        <v>1.76</v>
      </c>
      <c r="BO636" s="75">
        <f>BO635*BM636</f>
        <v>4.7804636142305282E+25</v>
      </c>
      <c r="BP636" s="75">
        <f t="shared" si="722"/>
        <v>4.0217084293798589E+28</v>
      </c>
      <c r="BQ636" s="75">
        <f t="shared" si="723"/>
        <v>6.0043719228526202E+29</v>
      </c>
      <c r="BR636" s="75">
        <f t="shared" si="724"/>
        <v>4.2535295865119085E+39</v>
      </c>
      <c r="BS636" s="75">
        <f t="shared" si="725"/>
        <v>417792</v>
      </c>
      <c r="BT636" s="106">
        <f t="shared" si="726"/>
        <v>14.929903617549135</v>
      </c>
      <c r="BU636" s="79">
        <f>BT636/(($C636/BN$3))</f>
        <v>1.782675058811837</v>
      </c>
      <c r="BV636" s="76">
        <f t="shared" si="727"/>
        <v>423</v>
      </c>
      <c r="BW636" s="76">
        <f t="shared" si="728"/>
        <v>10</v>
      </c>
      <c r="BX636" s="76">
        <v>1</v>
      </c>
      <c r="BY636" s="67">
        <f t="shared" si="729"/>
        <v>2.0350000000000001</v>
      </c>
      <c r="BZ636" s="75">
        <f>BZ635*BX636</f>
        <v>1.9918598392627201E+23</v>
      </c>
      <c r="CA636" s="75">
        <f t="shared" si="730"/>
        <v>1.7146029089365459E+26</v>
      </c>
      <c r="CB636" s="75">
        <f t="shared" si="731"/>
        <v>2.9318222279553707E+26</v>
      </c>
      <c r="CC636" s="75">
        <f t="shared" si="732"/>
        <v>4.2535295865119085E+39</v>
      </c>
      <c r="CD636" s="75">
        <f t="shared" si="733"/>
        <v>417792</v>
      </c>
      <c r="CE636" s="106">
        <f t="shared" si="734"/>
        <v>1.7099132473616208</v>
      </c>
      <c r="CF636" s="79">
        <f>CE636/(($C636/BY$3))</f>
        <v>0.23607011250888049</v>
      </c>
      <c r="CG636" s="76">
        <f t="shared" si="735"/>
        <v>373</v>
      </c>
      <c r="CH636" s="76">
        <f t="shared" si="736"/>
        <v>10</v>
      </c>
      <c r="CI636" s="76">
        <v>1</v>
      </c>
      <c r="CJ636" s="67">
        <f t="shared" si="737"/>
        <v>2.2850000000000001</v>
      </c>
      <c r="CK636" s="75">
        <f>CK635*CI636</f>
        <v>5.532943997952E+19</v>
      </c>
      <c r="CL636" s="75">
        <f t="shared" si="738"/>
        <v>4.7157558341744795E+22</v>
      </c>
      <c r="CM636" s="75">
        <f t="shared" si="739"/>
        <v>2.8631076444876566E+23</v>
      </c>
      <c r="CN636" s="75">
        <f t="shared" si="740"/>
        <v>4.2535295865119085E+39</v>
      </c>
      <c r="CO636" s="75">
        <f t="shared" si="741"/>
        <v>417792</v>
      </c>
      <c r="CP636" s="106">
        <f t="shared" si="742"/>
        <v>6.0713653233254394</v>
      </c>
      <c r="CQ636" s="79">
        <f>CP636/(($C636/CJ$3))</f>
        <v>0.94118519428755976</v>
      </c>
      <c r="CR636" s="76">
        <f t="shared" si="743"/>
        <v>310</v>
      </c>
      <c r="CS636" s="76">
        <f t="shared" si="744"/>
        <v>10</v>
      </c>
      <c r="CT636" s="76">
        <v>1</v>
      </c>
      <c r="CU636" s="67">
        <f t="shared" si="745"/>
        <v>2.6</v>
      </c>
      <c r="CV636" s="75">
        <f>CV635*CT636</f>
        <v>1.639390814208E+16</v>
      </c>
      <c r="CW636" s="75">
        <f t="shared" si="746"/>
        <v>1.321348996251648E+19</v>
      </c>
      <c r="CX636" s="75">
        <f t="shared" si="747"/>
        <v>4.6116860184274821E+19</v>
      </c>
      <c r="CY636" s="75">
        <f t="shared" si="748"/>
        <v>4.2535295865119085E+39</v>
      </c>
      <c r="CZ636" s="75">
        <f t="shared" si="749"/>
        <v>417792</v>
      </c>
      <c r="DA636" s="106">
        <f t="shared" si="750"/>
        <v>3.4901347270930962</v>
      </c>
      <c r="DB636" s="79">
        <f>DA636/(($C636/CU$3))</f>
        <v>0.61562756380203865</v>
      </c>
    </row>
    <row r="637" spans="1:106">
      <c r="A637" s="67">
        <v>8192</v>
      </c>
      <c r="B637" s="67">
        <f t="shared" si="679"/>
        <v>21.033333333333335</v>
      </c>
      <c r="C637" s="88">
        <f t="shared" si="751"/>
        <v>14.74</v>
      </c>
      <c r="D637" s="92"/>
      <c r="E637" s="70">
        <f t="shared" si="753"/>
        <v>9.7720448779148999E+37</v>
      </c>
      <c r="F637" s="67">
        <f t="shared" si="754"/>
        <v>126.20000000000007</v>
      </c>
      <c r="G637" s="71">
        <v>631</v>
      </c>
      <c r="H637" s="76">
        <f t="shared" si="680"/>
        <v>631</v>
      </c>
      <c r="I637" s="76">
        <f t="shared" si="681"/>
        <v>10</v>
      </c>
      <c r="J637" s="76">
        <v>1</v>
      </c>
      <c r="K637" s="67">
        <f t="shared" si="682"/>
        <v>1</v>
      </c>
      <c r="L637" s="75">
        <f>L636*J637</f>
        <v>1.5860430960749476E+35</v>
      </c>
      <c r="M637" s="75">
        <f t="shared" si="683"/>
        <v>1.000793193623292E+38</v>
      </c>
      <c r="N637" s="75">
        <f t="shared" si="684"/>
        <v>9.7720448779149003E+38</v>
      </c>
      <c r="O637" s="75">
        <f t="shared" si="685"/>
        <v>4.8860224389574503E+39</v>
      </c>
      <c r="P637" s="75">
        <f t="shared" si="686"/>
        <v>418065.06666666665</v>
      </c>
      <c r="Q637" s="106">
        <f t="shared" si="752"/>
        <v>9.7642998975002921</v>
      </c>
      <c r="R637" s="79">
        <f>Q637/(($C637/K$3))</f>
        <v>0.66243554257125459</v>
      </c>
      <c r="S637" s="76">
        <f t="shared" si="687"/>
        <v>621</v>
      </c>
      <c r="T637" s="76">
        <f t="shared" si="688"/>
        <v>10</v>
      </c>
      <c r="U637" s="76">
        <v>1</v>
      </c>
      <c r="V637" s="67">
        <f t="shared" si="689"/>
        <v>1.05</v>
      </c>
      <c r="W637" s="75">
        <f>W636*U637</f>
        <v>1.5860430960749476E+35</v>
      </c>
      <c r="X637" s="75">
        <f t="shared" si="690"/>
        <v>1.0341794007956695E+38</v>
      </c>
      <c r="Y637" s="75">
        <f t="shared" si="691"/>
        <v>2.4430112194787232E+38</v>
      </c>
      <c r="Z637" s="75">
        <f t="shared" si="692"/>
        <v>4.8860224389574503E+39</v>
      </c>
      <c r="AA637" s="75">
        <f t="shared" si="693"/>
        <v>418065.06666666665</v>
      </c>
      <c r="AB637" s="106">
        <f t="shared" si="694"/>
        <v>2.3622702382189558</v>
      </c>
      <c r="AC637" s="79">
        <f>AB637/(($C637/V$3))</f>
        <v>0.16827569539551585</v>
      </c>
      <c r="AD637" s="76">
        <f t="shared" si="695"/>
        <v>596</v>
      </c>
      <c r="AE637" s="76">
        <f t="shared" si="696"/>
        <v>10</v>
      </c>
      <c r="AF637" s="76">
        <v>1</v>
      </c>
      <c r="AG637" s="67">
        <f t="shared" si="697"/>
        <v>1.175</v>
      </c>
      <c r="AH637" s="75">
        <f>AH636*AF637</f>
        <v>6.195480844042764E+32</v>
      </c>
      <c r="AI637" s="75">
        <f t="shared" si="698"/>
        <v>4.3386952350831478E+35</v>
      </c>
      <c r="AJ637" s="75">
        <f t="shared" si="699"/>
        <v>7.6344100608709958E+36</v>
      </c>
      <c r="AK637" s="75">
        <f t="shared" si="700"/>
        <v>4.8860224389574503E+39</v>
      </c>
      <c r="AL637" s="75">
        <f t="shared" si="701"/>
        <v>418065.06666666665</v>
      </c>
      <c r="AM637" s="106">
        <f t="shared" si="702"/>
        <v>17.596096630937222</v>
      </c>
      <c r="AN637" s="79">
        <f>AM637/(($C637/AG$3))</f>
        <v>1.4026739173236931</v>
      </c>
      <c r="AO637" s="76">
        <f t="shared" si="703"/>
        <v>566</v>
      </c>
      <c r="AP637" s="76">
        <f t="shared" si="704"/>
        <v>10</v>
      </c>
      <c r="AQ637" s="76">
        <v>1</v>
      </c>
      <c r="AR637" s="67">
        <f t="shared" si="705"/>
        <v>1.325</v>
      </c>
      <c r="AS637" s="75">
        <f>AS636*AQ637</f>
        <v>4.1303205626951762E+31</v>
      </c>
      <c r="AT637" s="75">
        <f t="shared" si="706"/>
        <v>3.0975339059932469E+34</v>
      </c>
      <c r="AU637" s="75">
        <f t="shared" si="707"/>
        <v>1.1928765720110907E+35</v>
      </c>
      <c r="AV637" s="75">
        <f t="shared" si="708"/>
        <v>4.8860224389574503E+39</v>
      </c>
      <c r="AW637" s="75">
        <f t="shared" si="709"/>
        <v>418065.06666666665</v>
      </c>
      <c r="AX637" s="106">
        <f t="shared" si="710"/>
        <v>3.851052508910588</v>
      </c>
      <c r="AY637" s="79">
        <f>AX637/(($C637/AR$3))</f>
        <v>0.34617670110627741</v>
      </c>
      <c r="AZ637" s="76">
        <f t="shared" si="711"/>
        <v>529</v>
      </c>
      <c r="BA637" s="76">
        <f t="shared" si="712"/>
        <v>10</v>
      </c>
      <c r="BB637" s="76">
        <v>1</v>
      </c>
      <c r="BC637" s="67">
        <f t="shared" si="713"/>
        <v>1.51</v>
      </c>
      <c r="BD637" s="75">
        <f>BD636*BB637</f>
        <v>1.7209669011229901E+29</v>
      </c>
      <c r="BE637" s="75">
        <f t="shared" si="714"/>
        <v>1.3746911509480333E+32</v>
      </c>
      <c r="BF637" s="75">
        <f t="shared" si="715"/>
        <v>7.0627452421849211E+32</v>
      </c>
      <c r="BG637" s="75">
        <f t="shared" si="716"/>
        <v>4.8860224389574503E+39</v>
      </c>
      <c r="BH637" s="75">
        <f t="shared" si="717"/>
        <v>418065.06666666665</v>
      </c>
      <c r="BI637" s="106">
        <f t="shared" si="718"/>
        <v>5.1376960107106342</v>
      </c>
      <c r="BJ637" s="79">
        <f>BI637/(($C637/BC$3))</f>
        <v>0.5263175696182536</v>
      </c>
      <c r="BK637" s="76">
        <f t="shared" si="719"/>
        <v>479</v>
      </c>
      <c r="BL637" s="76">
        <f t="shared" si="720"/>
        <v>10</v>
      </c>
      <c r="BM637" s="76">
        <v>1</v>
      </c>
      <c r="BN637" s="67">
        <f t="shared" si="721"/>
        <v>1.76</v>
      </c>
      <c r="BO637" s="75">
        <f>BO636*BM637</f>
        <v>4.7804636142305282E+25</v>
      </c>
      <c r="BP637" s="75">
        <f t="shared" si="722"/>
        <v>4.0301220453409046E+28</v>
      </c>
      <c r="BQ637" s="75">
        <f t="shared" si="723"/>
        <v>6.8972121505711909E+29</v>
      </c>
      <c r="BR637" s="75">
        <f t="shared" si="724"/>
        <v>4.8860224389574503E+39</v>
      </c>
      <c r="BS637" s="75">
        <f t="shared" si="725"/>
        <v>418065.06666666665</v>
      </c>
      <c r="BT637" s="106">
        <f t="shared" si="726"/>
        <v>17.114152060344768</v>
      </c>
      <c r="BU637" s="79">
        <f>BT637/(($C637/BN$3))</f>
        <v>2.043480843026241</v>
      </c>
      <c r="BV637" s="76">
        <f t="shared" si="727"/>
        <v>424</v>
      </c>
      <c r="BW637" s="76">
        <f t="shared" si="728"/>
        <v>10</v>
      </c>
      <c r="BX637" s="76">
        <v>1</v>
      </c>
      <c r="BY637" s="67">
        <f t="shared" si="729"/>
        <v>2.0350000000000001</v>
      </c>
      <c r="BZ637" s="75">
        <f>BZ636*BX637</f>
        <v>1.9918598392627201E+23</v>
      </c>
      <c r="CA637" s="75">
        <f t="shared" si="730"/>
        <v>1.7186563437094456E+26</v>
      </c>
      <c r="CB637" s="75">
        <f t="shared" si="731"/>
        <v>3.3677793703960762E+26</v>
      </c>
      <c r="CC637" s="75">
        <f t="shared" si="732"/>
        <v>4.8860224389574503E+39</v>
      </c>
      <c r="CD637" s="75">
        <f t="shared" si="733"/>
        <v>418065.06666666665</v>
      </c>
      <c r="CE637" s="106">
        <f t="shared" si="734"/>
        <v>1.9595420473224225</v>
      </c>
      <c r="CF637" s="79">
        <f>CE637/(($C637/BY$3))</f>
        <v>0.27053379011540907</v>
      </c>
      <c r="CG637" s="76">
        <f t="shared" si="735"/>
        <v>374</v>
      </c>
      <c r="CH637" s="76">
        <f t="shared" si="736"/>
        <v>10</v>
      </c>
      <c r="CI637" s="76">
        <v>1</v>
      </c>
      <c r="CJ637" s="67">
        <f t="shared" si="737"/>
        <v>2.2850000000000001</v>
      </c>
      <c r="CK637" s="75">
        <f>CK636*CI637</f>
        <v>5.532943997952E+19</v>
      </c>
      <c r="CL637" s="75">
        <f t="shared" si="738"/>
        <v>4.7283986112098001E+22</v>
      </c>
      <c r="CM637" s="75">
        <f t="shared" si="739"/>
        <v>3.2888470414024068E+23</v>
      </c>
      <c r="CN637" s="75">
        <f t="shared" si="740"/>
        <v>4.8860224389574503E+39</v>
      </c>
      <c r="CO637" s="75">
        <f t="shared" si="741"/>
        <v>418065.06666666665</v>
      </c>
      <c r="CP637" s="106">
        <f t="shared" si="742"/>
        <v>6.9555198531811762</v>
      </c>
      <c r="CQ637" s="79">
        <f>CP637/(($C637/CJ$3))</f>
        <v>1.0782471414191988</v>
      </c>
      <c r="CR637" s="76">
        <f t="shared" si="743"/>
        <v>311</v>
      </c>
      <c r="CS637" s="76">
        <f t="shared" si="744"/>
        <v>10</v>
      </c>
      <c r="CT637" s="76">
        <v>1</v>
      </c>
      <c r="CU637" s="67">
        <f t="shared" si="745"/>
        <v>2.6</v>
      </c>
      <c r="CV637" s="75">
        <f>CV636*CT637</f>
        <v>1.639390814208E+16</v>
      </c>
      <c r="CW637" s="75">
        <f t="shared" si="746"/>
        <v>1.3256114123685888E+19</v>
      </c>
      <c r="CX637" s="75">
        <f t="shared" si="747"/>
        <v>5.2974361431304774E+19</v>
      </c>
      <c r="CY637" s="75">
        <f t="shared" si="748"/>
        <v>4.8860224389574503E+39</v>
      </c>
      <c r="CZ637" s="75">
        <f t="shared" si="749"/>
        <v>418065.06666666665</v>
      </c>
      <c r="DA637" s="106">
        <f t="shared" si="750"/>
        <v>3.9962209842966523</v>
      </c>
      <c r="DB637" s="79">
        <f>DA637/(($C637/CU$3))</f>
        <v>0.7048965101201693</v>
      </c>
    </row>
    <row r="638" spans="1:106">
      <c r="A638" s="67">
        <v>8192</v>
      </c>
      <c r="B638" s="67">
        <f t="shared" si="679"/>
        <v>21.066666666666666</v>
      </c>
      <c r="C638" s="88">
        <f t="shared" si="751"/>
        <v>14.74</v>
      </c>
      <c r="D638" s="92"/>
      <c r="E638" s="70">
        <f t="shared" si="753"/>
        <v>1.1225131876218047E+38</v>
      </c>
      <c r="F638" s="67">
        <f t="shared" si="754"/>
        <v>126.40000000000006</v>
      </c>
      <c r="G638" s="71">
        <v>632</v>
      </c>
      <c r="H638" s="76">
        <f t="shared" si="680"/>
        <v>632</v>
      </c>
      <c r="I638" s="76">
        <f t="shared" si="681"/>
        <v>10</v>
      </c>
      <c r="J638" s="76">
        <v>1</v>
      </c>
      <c r="K638" s="67">
        <f t="shared" si="682"/>
        <v>1</v>
      </c>
      <c r="L638" s="75">
        <f>L637*J638</f>
        <v>1.5860430960749476E+35</v>
      </c>
      <c r="M638" s="75">
        <f t="shared" si="683"/>
        <v>1.0023792367193668E+38</v>
      </c>
      <c r="N638" s="75">
        <f t="shared" si="684"/>
        <v>1.1225131876218047E+39</v>
      </c>
      <c r="O638" s="75">
        <f t="shared" si="685"/>
        <v>5.6125659381090241E+39</v>
      </c>
      <c r="P638" s="75">
        <f t="shared" si="686"/>
        <v>418338.1333333333</v>
      </c>
      <c r="Q638" s="106">
        <f t="shared" si="752"/>
        <v>11.198488022313969</v>
      </c>
      <c r="R638" s="79">
        <f>Q638/(($C638/K$3))</f>
        <v>0.75973460124246739</v>
      </c>
      <c r="S638" s="76">
        <f t="shared" si="687"/>
        <v>622</v>
      </c>
      <c r="T638" s="76">
        <f t="shared" si="688"/>
        <v>10</v>
      </c>
      <c r="U638" s="76">
        <v>1</v>
      </c>
      <c r="V638" s="67">
        <f t="shared" si="689"/>
        <v>1.05</v>
      </c>
      <c r="W638" s="75">
        <f>W637*U638</f>
        <v>1.5860430960749476E+35</v>
      </c>
      <c r="X638" s="75">
        <f t="shared" si="690"/>
        <v>1.0358447460465483E+38</v>
      </c>
      <c r="Y638" s="75">
        <f t="shared" si="691"/>
        <v>2.80628296905451E+38</v>
      </c>
      <c r="Z638" s="75">
        <f t="shared" si="692"/>
        <v>5.6125659381090241E+39</v>
      </c>
      <c r="AA638" s="75">
        <f t="shared" si="693"/>
        <v>418338.1333333333</v>
      </c>
      <c r="AB638" s="106">
        <f t="shared" si="694"/>
        <v>2.7091733387315964</v>
      </c>
      <c r="AC638" s="79">
        <f>AB638/(($C638/V$3))</f>
        <v>0.19298724597477451</v>
      </c>
      <c r="AD638" s="76">
        <f t="shared" si="695"/>
        <v>597</v>
      </c>
      <c r="AE638" s="76">
        <f t="shared" si="696"/>
        <v>10</v>
      </c>
      <c r="AF638" s="76">
        <v>1</v>
      </c>
      <c r="AG638" s="67">
        <f t="shared" si="697"/>
        <v>1.175</v>
      </c>
      <c r="AH638" s="75">
        <f>AH637*AF638</f>
        <v>6.195480844042764E+32</v>
      </c>
      <c r="AI638" s="75">
        <f t="shared" si="698"/>
        <v>4.3459749250748975E+35</v>
      </c>
      <c r="AJ638" s="75">
        <f t="shared" si="699"/>
        <v>8.7696342782953271E+36</v>
      </c>
      <c r="AK638" s="75">
        <f t="shared" si="700"/>
        <v>5.6125659381090241E+39</v>
      </c>
      <c r="AL638" s="75">
        <f t="shared" si="701"/>
        <v>418338.1333333333</v>
      </c>
      <c r="AM638" s="106">
        <f t="shared" si="702"/>
        <v>20.178750290751374</v>
      </c>
      <c r="AN638" s="79">
        <f>AM638/(($C638/AG$3))</f>
        <v>1.6085503115083355</v>
      </c>
      <c r="AO638" s="76">
        <f t="shared" si="703"/>
        <v>567</v>
      </c>
      <c r="AP638" s="76">
        <f t="shared" si="704"/>
        <v>10</v>
      </c>
      <c r="AQ638" s="76">
        <v>1</v>
      </c>
      <c r="AR638" s="67">
        <f t="shared" si="705"/>
        <v>1.325</v>
      </c>
      <c r="AS638" s="75">
        <f>AS637*AQ638</f>
        <v>4.1303205626951762E+31</v>
      </c>
      <c r="AT638" s="75">
        <f t="shared" si="706"/>
        <v>3.1030065807388187E+34</v>
      </c>
      <c r="AU638" s="75">
        <f t="shared" si="707"/>
        <v>1.3702553559836423E+35</v>
      </c>
      <c r="AV638" s="75">
        <f t="shared" si="708"/>
        <v>5.6125659381090241E+39</v>
      </c>
      <c r="AW638" s="75">
        <f t="shared" si="709"/>
        <v>418338.1333333333</v>
      </c>
      <c r="AX638" s="106">
        <f t="shared" si="710"/>
        <v>4.4158957460457193</v>
      </c>
      <c r="AY638" s="79">
        <f>AX638/(($C638/AR$3))</f>
        <v>0.39695127974970001</v>
      </c>
      <c r="AZ638" s="76">
        <f t="shared" si="711"/>
        <v>530</v>
      </c>
      <c r="BA638" s="76">
        <f t="shared" si="712"/>
        <v>10</v>
      </c>
      <c r="BB638" s="76">
        <v>1</v>
      </c>
      <c r="BC638" s="67">
        <f t="shared" si="713"/>
        <v>1.51</v>
      </c>
      <c r="BD638" s="75">
        <f>BD637*BB638</f>
        <v>1.7209669011229901E+29</v>
      </c>
      <c r="BE638" s="75">
        <f t="shared" si="714"/>
        <v>1.377289810968729E+32</v>
      </c>
      <c r="BF638" s="75">
        <f t="shared" si="715"/>
        <v>8.112963841460955E+32</v>
      </c>
      <c r="BG638" s="75">
        <f t="shared" si="716"/>
        <v>5.6125659381090241E+39</v>
      </c>
      <c r="BH638" s="75">
        <f t="shared" si="717"/>
        <v>418338.1333333333</v>
      </c>
      <c r="BI638" s="106">
        <f t="shared" si="718"/>
        <v>5.8905277428536484</v>
      </c>
      <c r="BJ638" s="79">
        <f>BI638/(($C638/BC$3))</f>
        <v>0.60343940920685279</v>
      </c>
      <c r="BK638" s="76">
        <f t="shared" si="719"/>
        <v>480</v>
      </c>
      <c r="BL638" s="76">
        <f t="shared" si="720"/>
        <v>10</v>
      </c>
      <c r="BM638" s="76">
        <v>15</v>
      </c>
      <c r="BN638" s="67">
        <f t="shared" si="721"/>
        <v>1.76</v>
      </c>
      <c r="BO638" s="75">
        <f>BO637*BM638</f>
        <v>7.1706954213457927E+26</v>
      </c>
      <c r="BP638" s="75">
        <f t="shared" si="722"/>
        <v>6.0578034919529252E+29</v>
      </c>
      <c r="BQ638" s="75">
        <f t="shared" si="723"/>
        <v>7.9228162514266885E+29</v>
      </c>
      <c r="BR638" s="75">
        <f t="shared" si="724"/>
        <v>5.6125659381090241E+39</v>
      </c>
      <c r="BS638" s="75">
        <f t="shared" si="725"/>
        <v>418338.1333333333</v>
      </c>
      <c r="BT638" s="106">
        <f t="shared" si="726"/>
        <v>1.3078694714926313</v>
      </c>
      <c r="BU638" s="79">
        <f>BT638/(($C638/BN$3))</f>
        <v>0.15616351898419478</v>
      </c>
      <c r="BV638" s="76">
        <f t="shared" si="727"/>
        <v>425</v>
      </c>
      <c r="BW638" s="76">
        <f t="shared" si="728"/>
        <v>10</v>
      </c>
      <c r="BX638" s="76">
        <v>1</v>
      </c>
      <c r="BY638" s="67">
        <f t="shared" si="729"/>
        <v>2.0350000000000001</v>
      </c>
      <c r="BZ638" s="75">
        <f>BZ637*BX638</f>
        <v>1.9918598392627201E+23</v>
      </c>
      <c r="CA638" s="75">
        <f t="shared" si="730"/>
        <v>1.7227097784823449E+26</v>
      </c>
      <c r="CB638" s="75">
        <f t="shared" si="731"/>
        <v>3.8685626227669233E+26</v>
      </c>
      <c r="CC638" s="75">
        <f t="shared" si="732"/>
        <v>5.6125659381090241E+39</v>
      </c>
      <c r="CD638" s="75">
        <f t="shared" si="733"/>
        <v>418338.1333333333</v>
      </c>
      <c r="CE638" s="106">
        <f t="shared" si="734"/>
        <v>2.2456264375390091</v>
      </c>
      <c r="CF638" s="79">
        <f>CE638/(($C638/BY$3))</f>
        <v>0.31003051563038558</v>
      </c>
      <c r="CG638" s="76">
        <f t="shared" si="735"/>
        <v>375</v>
      </c>
      <c r="CH638" s="76">
        <f t="shared" si="736"/>
        <v>10</v>
      </c>
      <c r="CI638" s="76">
        <v>1</v>
      </c>
      <c r="CJ638" s="67">
        <f t="shared" si="737"/>
        <v>2.2850000000000001</v>
      </c>
      <c r="CK638" s="75">
        <f>CK637*CI638</f>
        <v>5.532943997952E+19</v>
      </c>
      <c r="CL638" s="75">
        <f t="shared" si="738"/>
        <v>4.7410413882451207E+22</v>
      </c>
      <c r="CM638" s="75">
        <f t="shared" si="739"/>
        <v>3.7778931862958115E+23</v>
      </c>
      <c r="CN638" s="75">
        <f t="shared" si="740"/>
        <v>5.6125659381090241E+39</v>
      </c>
      <c r="CO638" s="75">
        <f t="shared" si="741"/>
        <v>418338.1333333333</v>
      </c>
      <c r="CP638" s="106">
        <f t="shared" si="742"/>
        <v>7.9684880955957755</v>
      </c>
      <c r="CQ638" s="79">
        <f>CP638/(($C638/CJ$3))</f>
        <v>1.2352778357148133</v>
      </c>
      <c r="CR638" s="76">
        <f t="shared" si="743"/>
        <v>312</v>
      </c>
      <c r="CS638" s="76">
        <f t="shared" si="744"/>
        <v>10</v>
      </c>
      <c r="CT638" s="76">
        <v>1</v>
      </c>
      <c r="CU638" s="67">
        <f t="shared" si="745"/>
        <v>2.6</v>
      </c>
      <c r="CV638" s="75">
        <f>CV637*CT638</f>
        <v>1.639390814208E+16</v>
      </c>
      <c r="CW638" s="75">
        <f t="shared" si="746"/>
        <v>1.3298738284855296E+19</v>
      </c>
      <c r="CX638" s="75">
        <f t="shared" si="747"/>
        <v>6.0851561833158164E+19</v>
      </c>
      <c r="CY638" s="75">
        <f t="shared" si="748"/>
        <v>5.6125659381090241E+39</v>
      </c>
      <c r="CZ638" s="75">
        <f t="shared" si="749"/>
        <v>418338.1333333333</v>
      </c>
      <c r="DA638" s="106">
        <f t="shared" si="750"/>
        <v>4.5757394821775224</v>
      </c>
      <c r="DB638" s="79">
        <f>DA638/(($C638/CU$3))</f>
        <v>0.80711822616428475</v>
      </c>
    </row>
    <row r="639" spans="1:106">
      <c r="A639" s="67">
        <v>8192</v>
      </c>
      <c r="B639" s="67">
        <f t="shared" si="679"/>
        <v>21.1</v>
      </c>
      <c r="C639" s="88">
        <f t="shared" si="751"/>
        <v>14.74</v>
      </c>
      <c r="D639" s="92"/>
      <c r="E639" s="70">
        <f t="shared" si="753"/>
        <v>1.2894290520836457E+38</v>
      </c>
      <c r="F639" s="67">
        <f t="shared" si="754"/>
        <v>126.60000000000008</v>
      </c>
      <c r="G639" s="71">
        <v>633</v>
      </c>
      <c r="H639" s="76">
        <f t="shared" si="680"/>
        <v>633</v>
      </c>
      <c r="I639" s="76">
        <f t="shared" si="681"/>
        <v>10</v>
      </c>
      <c r="J639" s="76">
        <v>1</v>
      </c>
      <c r="K639" s="67">
        <f t="shared" si="682"/>
        <v>1</v>
      </c>
      <c r="L639" s="75">
        <f>L638*J639</f>
        <v>1.5860430960749476E+35</v>
      </c>
      <c r="M639" s="75">
        <f t="shared" si="683"/>
        <v>1.0039652798154419E+38</v>
      </c>
      <c r="N639" s="75">
        <f t="shared" si="684"/>
        <v>1.2894290520836457E+39</v>
      </c>
      <c r="O639" s="75">
        <f t="shared" si="685"/>
        <v>6.447145260418228E+39</v>
      </c>
      <c r="P639" s="75">
        <f t="shared" si="686"/>
        <v>418611.20000000001</v>
      </c>
      <c r="Q639" s="106">
        <f t="shared" si="752"/>
        <v>12.843362992798719</v>
      </c>
      <c r="R639" s="79">
        <f>Q639/(($C639/K$3))</f>
        <v>0.87132720439611389</v>
      </c>
      <c r="S639" s="76">
        <f t="shared" si="687"/>
        <v>623</v>
      </c>
      <c r="T639" s="76">
        <f t="shared" si="688"/>
        <v>10</v>
      </c>
      <c r="U639" s="76">
        <v>1</v>
      </c>
      <c r="V639" s="67">
        <f t="shared" si="689"/>
        <v>1.05</v>
      </c>
      <c r="W639" s="75">
        <f>W638*U639</f>
        <v>1.5860430960749476E+35</v>
      </c>
      <c r="X639" s="75">
        <f t="shared" si="690"/>
        <v>1.0375100912974269E+38</v>
      </c>
      <c r="Y639" s="75">
        <f t="shared" si="691"/>
        <v>3.2235726302091105E+38</v>
      </c>
      <c r="Z639" s="75">
        <f t="shared" si="692"/>
        <v>6.447145260418228E+39</v>
      </c>
      <c r="AA639" s="75">
        <f t="shared" si="693"/>
        <v>418611.20000000001</v>
      </c>
      <c r="AB639" s="106">
        <f t="shared" si="694"/>
        <v>3.1070277361620349</v>
      </c>
      <c r="AC639" s="79">
        <f>AB639/(($C639/V$3))</f>
        <v>0.2213282987089645</v>
      </c>
      <c r="AD639" s="76">
        <f t="shared" si="695"/>
        <v>598</v>
      </c>
      <c r="AE639" s="76">
        <f t="shared" si="696"/>
        <v>10</v>
      </c>
      <c r="AF639" s="76">
        <v>1</v>
      </c>
      <c r="AG639" s="67">
        <f t="shared" si="697"/>
        <v>1.175</v>
      </c>
      <c r="AH639" s="75">
        <f>AH638*AF639</f>
        <v>6.195480844042764E+32</v>
      </c>
      <c r="AI639" s="75">
        <f t="shared" si="698"/>
        <v>4.3532546150666486E+35</v>
      </c>
      <c r="AJ639" s="75">
        <f t="shared" si="699"/>
        <v>1.0073664469403454E+37</v>
      </c>
      <c r="AK639" s="75">
        <f t="shared" si="700"/>
        <v>6.447145260418228E+39</v>
      </c>
      <c r="AL639" s="75">
        <f t="shared" si="701"/>
        <v>418611.20000000001</v>
      </c>
      <c r="AM639" s="106">
        <f t="shared" si="702"/>
        <v>23.14053589821836</v>
      </c>
      <c r="AN639" s="79">
        <f>AM639/(($C639/AG$3))</f>
        <v>1.8446492320492927</v>
      </c>
      <c r="AO639" s="76">
        <f t="shared" si="703"/>
        <v>568</v>
      </c>
      <c r="AP639" s="76">
        <f t="shared" si="704"/>
        <v>10</v>
      </c>
      <c r="AQ639" s="76">
        <v>1</v>
      </c>
      <c r="AR639" s="67">
        <f t="shared" si="705"/>
        <v>1.325</v>
      </c>
      <c r="AS639" s="75">
        <f>AS638*AQ639</f>
        <v>4.1303205626951762E+31</v>
      </c>
      <c r="AT639" s="75">
        <f t="shared" si="706"/>
        <v>3.1084792554843895E+34</v>
      </c>
      <c r="AU639" s="75">
        <f t="shared" si="707"/>
        <v>1.5740100733442867E+35</v>
      </c>
      <c r="AV639" s="75">
        <f t="shared" si="708"/>
        <v>6.447145260418228E+39</v>
      </c>
      <c r="AW639" s="75">
        <f t="shared" si="709"/>
        <v>418611.20000000001</v>
      </c>
      <c r="AX639" s="106">
        <f t="shared" si="710"/>
        <v>5.0636016649209106</v>
      </c>
      <c r="AY639" s="79">
        <f>AX639/(($C639/AR$3))</f>
        <v>0.45517450515740887</v>
      </c>
      <c r="AZ639" s="76">
        <f t="shared" si="711"/>
        <v>531</v>
      </c>
      <c r="BA639" s="76">
        <f t="shared" si="712"/>
        <v>10</v>
      </c>
      <c r="BB639" s="76">
        <v>1</v>
      </c>
      <c r="BC639" s="67">
        <f t="shared" si="713"/>
        <v>1.51</v>
      </c>
      <c r="BD639" s="75">
        <f>BD638*BB639</f>
        <v>1.7209669011229901E+29</v>
      </c>
      <c r="BE639" s="75">
        <f t="shared" si="714"/>
        <v>1.3798884709894246E+32</v>
      </c>
      <c r="BF639" s="75">
        <f t="shared" si="715"/>
        <v>9.3193482188366258E+32</v>
      </c>
      <c r="BG639" s="75">
        <f t="shared" si="716"/>
        <v>6.447145260418228E+39</v>
      </c>
      <c r="BH639" s="75">
        <f t="shared" si="717"/>
        <v>418611.20000000001</v>
      </c>
      <c r="BI639" s="106">
        <f t="shared" si="718"/>
        <v>6.7536967043099878</v>
      </c>
      <c r="BJ639" s="79">
        <f>BI639/(($C639/BC$3))</f>
        <v>0.69186445206974778</v>
      </c>
      <c r="BK639" s="76">
        <f t="shared" si="719"/>
        <v>481</v>
      </c>
      <c r="BL639" s="76">
        <f t="shared" si="720"/>
        <v>10</v>
      </c>
      <c r="BM639" s="76">
        <v>1</v>
      </c>
      <c r="BN639" s="67">
        <f t="shared" si="721"/>
        <v>1.76</v>
      </c>
      <c r="BO639" s="75">
        <f>BO638*BM639</f>
        <v>7.1706954213457927E+26</v>
      </c>
      <c r="BP639" s="75">
        <f t="shared" si="722"/>
        <v>6.0704239158944939E+29</v>
      </c>
      <c r="BQ639" s="75">
        <f t="shared" si="723"/>
        <v>9.1009259949576143E+29</v>
      </c>
      <c r="BR639" s="75">
        <f t="shared" si="724"/>
        <v>6.447145260418228E+39</v>
      </c>
      <c r="BS639" s="75">
        <f t="shared" si="725"/>
        <v>418611.20000000001</v>
      </c>
      <c r="BT639" s="106">
        <f t="shared" si="726"/>
        <v>1.4992241268568089</v>
      </c>
      <c r="BU639" s="79">
        <f>BT639/(($C639/BN$3))</f>
        <v>0.17901183604260407</v>
      </c>
      <c r="BV639" s="76">
        <f t="shared" si="727"/>
        <v>426</v>
      </c>
      <c r="BW639" s="76">
        <f t="shared" si="728"/>
        <v>10</v>
      </c>
      <c r="BX639" s="76">
        <v>1</v>
      </c>
      <c r="BY639" s="67">
        <f t="shared" si="729"/>
        <v>2.0350000000000001</v>
      </c>
      <c r="BZ639" s="75">
        <f>BZ638*BX639</f>
        <v>1.9918598392627201E+23</v>
      </c>
      <c r="CA639" s="75">
        <f t="shared" si="730"/>
        <v>1.7267632132552448E+26</v>
      </c>
      <c r="CB639" s="75">
        <f t="shared" si="731"/>
        <v>4.4438115209753804E+26</v>
      </c>
      <c r="CC639" s="75">
        <f t="shared" si="732"/>
        <v>6.447145260418228E+39</v>
      </c>
      <c r="CD639" s="75">
        <f t="shared" si="733"/>
        <v>418611.20000000001</v>
      </c>
      <c r="CE639" s="106">
        <f t="shared" si="734"/>
        <v>2.5734921191644067</v>
      </c>
      <c r="CF639" s="79">
        <f>CE639/(($C639/BY$3))</f>
        <v>0.35529555376523525</v>
      </c>
      <c r="CG639" s="76">
        <f t="shared" si="735"/>
        <v>376</v>
      </c>
      <c r="CH639" s="76">
        <f t="shared" si="736"/>
        <v>10</v>
      </c>
      <c r="CI639" s="76">
        <v>1</v>
      </c>
      <c r="CJ639" s="67">
        <f t="shared" si="737"/>
        <v>2.2850000000000001</v>
      </c>
      <c r="CK639" s="75">
        <f>CK638*CI639</f>
        <v>5.532943997952E+19</v>
      </c>
      <c r="CL639" s="75">
        <f t="shared" si="738"/>
        <v>4.7536841652804405E+22</v>
      </c>
      <c r="CM639" s="75">
        <f t="shared" si="739"/>
        <v>4.3396596884525052E+23</v>
      </c>
      <c r="CN639" s="75">
        <f t="shared" si="740"/>
        <v>6.447145260418228E+39</v>
      </c>
      <c r="CO639" s="75">
        <f t="shared" si="741"/>
        <v>418611.20000000001</v>
      </c>
      <c r="CP639" s="106">
        <f t="shared" si="742"/>
        <v>9.1290450470987263</v>
      </c>
      <c r="CQ639" s="79">
        <f>CP639/(($C639/CJ$3))</f>
        <v>1.4151877837598774</v>
      </c>
      <c r="CR639" s="76">
        <f t="shared" si="743"/>
        <v>313</v>
      </c>
      <c r="CS639" s="76">
        <f t="shared" si="744"/>
        <v>10</v>
      </c>
      <c r="CT639" s="76">
        <v>1</v>
      </c>
      <c r="CU639" s="67">
        <f t="shared" si="745"/>
        <v>2.6</v>
      </c>
      <c r="CV639" s="75">
        <f>CV638*CT639</f>
        <v>1.639390814208E+16</v>
      </c>
      <c r="CW639" s="75">
        <f t="shared" si="746"/>
        <v>1.3341362446024704E+19</v>
      </c>
      <c r="CX639" s="75">
        <f t="shared" si="747"/>
        <v>6.9900088976749158E+19</v>
      </c>
      <c r="CY639" s="75">
        <f t="shared" si="748"/>
        <v>6.447145260418228E+39</v>
      </c>
      <c r="CZ639" s="75">
        <f t="shared" si="749"/>
        <v>418611.20000000001</v>
      </c>
      <c r="DA639" s="106">
        <f t="shared" si="750"/>
        <v>5.2393516224107328</v>
      </c>
      <c r="DB639" s="79">
        <f>DA639/(($C639/CU$3))</f>
        <v>0.9241732848214318</v>
      </c>
    </row>
    <row r="640" spans="1:106">
      <c r="A640" s="67">
        <v>8192</v>
      </c>
      <c r="B640" s="67">
        <f t="shared" si="679"/>
        <v>21.133333333333333</v>
      </c>
      <c r="C640" s="88">
        <f t="shared" si="751"/>
        <v>14.74</v>
      </c>
      <c r="D640" s="92"/>
      <c r="E640" s="70">
        <f t="shared" si="753"/>
        <v>1.4811650310138694E+38</v>
      </c>
      <c r="F640" s="67">
        <f t="shared" si="754"/>
        <v>126.80000000000007</v>
      </c>
      <c r="G640" s="71">
        <v>634</v>
      </c>
      <c r="H640" s="76">
        <f t="shared" si="680"/>
        <v>634</v>
      </c>
      <c r="I640" s="76">
        <f t="shared" si="681"/>
        <v>10</v>
      </c>
      <c r="J640" s="76">
        <v>1</v>
      </c>
      <c r="K640" s="67">
        <f t="shared" si="682"/>
        <v>1</v>
      </c>
      <c r="L640" s="75">
        <f>L639*J640</f>
        <v>1.5860430960749476E+35</v>
      </c>
      <c r="M640" s="75">
        <f t="shared" si="683"/>
        <v>1.0055513229115168E+38</v>
      </c>
      <c r="N640" s="75">
        <f t="shared" si="684"/>
        <v>1.4811650310138694E+39</v>
      </c>
      <c r="O640" s="75">
        <f t="shared" si="685"/>
        <v>7.4058251550693475E+39</v>
      </c>
      <c r="P640" s="75">
        <f t="shared" si="686"/>
        <v>418884.26666666666</v>
      </c>
      <c r="Q640" s="106">
        <f t="shared" si="752"/>
        <v>14.729879989867053</v>
      </c>
      <c r="R640" s="79">
        <f>Q640/(($C640/K$3))</f>
        <v>0.99931343214837531</v>
      </c>
      <c r="S640" s="76">
        <f t="shared" si="687"/>
        <v>624</v>
      </c>
      <c r="T640" s="76">
        <f t="shared" si="688"/>
        <v>10</v>
      </c>
      <c r="U640" s="76">
        <v>1</v>
      </c>
      <c r="V640" s="67">
        <f t="shared" si="689"/>
        <v>1.05</v>
      </c>
      <c r="W640" s="75">
        <f>W639*U640</f>
        <v>1.5860430960749476E+35</v>
      </c>
      <c r="X640" s="75">
        <f t="shared" si="690"/>
        <v>1.0391754365483056E+38</v>
      </c>
      <c r="Y640" s="75">
        <f t="shared" si="691"/>
        <v>3.7029125775346713E+38</v>
      </c>
      <c r="Z640" s="75">
        <f t="shared" si="692"/>
        <v>7.4058251550693475E+39</v>
      </c>
      <c r="AA640" s="75">
        <f t="shared" si="693"/>
        <v>418884.26666666666</v>
      </c>
      <c r="AB640" s="106">
        <f t="shared" si="694"/>
        <v>3.5633180378417686</v>
      </c>
      <c r="AC640" s="79">
        <f>AB640/(($C640/V$3))</f>
        <v>0.25383201762102153</v>
      </c>
      <c r="AD640" s="76">
        <f t="shared" si="695"/>
        <v>599</v>
      </c>
      <c r="AE640" s="76">
        <f t="shared" si="696"/>
        <v>10</v>
      </c>
      <c r="AF640" s="76">
        <v>1</v>
      </c>
      <c r="AG640" s="67">
        <f t="shared" si="697"/>
        <v>1.175</v>
      </c>
      <c r="AH640" s="75">
        <f>AH639*AF640</f>
        <v>6.195480844042764E+32</v>
      </c>
      <c r="AI640" s="75">
        <f t="shared" si="698"/>
        <v>4.3605343050583983E+35</v>
      </c>
      <c r="AJ640" s="75">
        <f t="shared" si="699"/>
        <v>1.1571601804795829E+37</v>
      </c>
      <c r="AK640" s="75">
        <f t="shared" si="700"/>
        <v>7.4058251550693475E+39</v>
      </c>
      <c r="AL640" s="75">
        <f t="shared" si="701"/>
        <v>418884.26666666666</v>
      </c>
      <c r="AM640" s="106">
        <f t="shared" si="702"/>
        <v>26.537119066744406</v>
      </c>
      <c r="AN640" s="79">
        <f>AM640/(($C640/AG$3))</f>
        <v>2.1154080667180923</v>
      </c>
      <c r="AO640" s="76">
        <f t="shared" si="703"/>
        <v>569</v>
      </c>
      <c r="AP640" s="76">
        <f t="shared" si="704"/>
        <v>10</v>
      </c>
      <c r="AQ640" s="76">
        <v>1</v>
      </c>
      <c r="AR640" s="67">
        <f t="shared" si="705"/>
        <v>1.325</v>
      </c>
      <c r="AS640" s="75">
        <f>AS639*AQ640</f>
        <v>4.1303205626951762E+31</v>
      </c>
      <c r="AT640" s="75">
        <f t="shared" si="706"/>
        <v>3.1139519302299604E+34</v>
      </c>
      <c r="AU640" s="75">
        <f t="shared" si="707"/>
        <v>1.808062781999345E+35</v>
      </c>
      <c r="AV640" s="75">
        <f t="shared" si="708"/>
        <v>7.4058251550693475E+39</v>
      </c>
      <c r="AW640" s="75">
        <f t="shared" si="709"/>
        <v>418884.26666666666</v>
      </c>
      <c r="AX640" s="106">
        <f t="shared" si="710"/>
        <v>5.806328493535295</v>
      </c>
      <c r="AY640" s="79">
        <f>AX640/(($C640/AR$3))</f>
        <v>0.52193929809594752</v>
      </c>
      <c r="AZ640" s="76">
        <f t="shared" si="711"/>
        <v>532</v>
      </c>
      <c r="BA640" s="76">
        <f t="shared" si="712"/>
        <v>10</v>
      </c>
      <c r="BB640" s="76">
        <v>1</v>
      </c>
      <c r="BC640" s="67">
        <f t="shared" si="713"/>
        <v>1.51</v>
      </c>
      <c r="BD640" s="75">
        <f>BD639*BB640</f>
        <v>1.7209669011229901E+29</v>
      </c>
      <c r="BE640" s="75">
        <f t="shared" si="714"/>
        <v>1.3824871310101205E+32</v>
      </c>
      <c r="BF640" s="75">
        <f t="shared" si="715"/>
        <v>1.0705119968622181E+33</v>
      </c>
      <c r="BG640" s="75">
        <f t="shared" si="716"/>
        <v>7.4058251550693475E+39</v>
      </c>
      <c r="BH640" s="75">
        <f t="shared" si="717"/>
        <v>418884.26666666666</v>
      </c>
      <c r="BI640" s="106">
        <f t="shared" si="718"/>
        <v>7.7433776622574682</v>
      </c>
      <c r="BJ640" s="79">
        <f>BI640/(($C640/BC$3))</f>
        <v>0.79324967910507305</v>
      </c>
      <c r="BK640" s="76">
        <f t="shared" si="719"/>
        <v>482</v>
      </c>
      <c r="BL640" s="76">
        <f t="shared" si="720"/>
        <v>10</v>
      </c>
      <c r="BM640" s="76">
        <v>1</v>
      </c>
      <c r="BN640" s="67">
        <f t="shared" si="721"/>
        <v>1.76</v>
      </c>
      <c r="BO640" s="75">
        <f>BO639*BM640</f>
        <v>7.1706954213457927E+26</v>
      </c>
      <c r="BP640" s="75">
        <f t="shared" si="722"/>
        <v>6.0830443398360626E+29</v>
      </c>
      <c r="BQ640" s="75">
        <f t="shared" si="723"/>
        <v>1.0454218719357565E+30</v>
      </c>
      <c r="BR640" s="75">
        <f t="shared" si="724"/>
        <v>7.4058251550693475E+39</v>
      </c>
      <c r="BS640" s="75">
        <f t="shared" si="725"/>
        <v>418884.26666666666</v>
      </c>
      <c r="BT640" s="106">
        <f t="shared" si="726"/>
        <v>1.7185833499348295</v>
      </c>
      <c r="BU640" s="79">
        <f>BT640/(($C640/BN$3))</f>
        <v>0.20520398208177068</v>
      </c>
      <c r="BV640" s="76">
        <f t="shared" si="727"/>
        <v>427</v>
      </c>
      <c r="BW640" s="76">
        <f t="shared" si="728"/>
        <v>10</v>
      </c>
      <c r="BX640" s="76">
        <v>1</v>
      </c>
      <c r="BY640" s="67">
        <f t="shared" si="729"/>
        <v>2.0350000000000001</v>
      </c>
      <c r="BZ640" s="75">
        <f>BZ639*BX640</f>
        <v>1.9918598392627201E+23</v>
      </c>
      <c r="CA640" s="75">
        <f t="shared" si="730"/>
        <v>1.7308166480281445E+26</v>
      </c>
      <c r="CB640" s="75">
        <f t="shared" si="731"/>
        <v>5.1045989840612923E+26</v>
      </c>
      <c r="CC640" s="75">
        <f t="shared" si="732"/>
        <v>7.4058251550693475E+39</v>
      </c>
      <c r="CD640" s="75">
        <f t="shared" si="733"/>
        <v>418884.26666666666</v>
      </c>
      <c r="CE640" s="106">
        <f t="shared" si="734"/>
        <v>2.9492430581117723</v>
      </c>
      <c r="CF640" s="79">
        <f>CE640/(($C640/BY$3))</f>
        <v>0.40717161623184916</v>
      </c>
      <c r="CG640" s="76">
        <f t="shared" si="735"/>
        <v>377</v>
      </c>
      <c r="CH640" s="76">
        <f t="shared" si="736"/>
        <v>10</v>
      </c>
      <c r="CI640" s="76">
        <v>1</v>
      </c>
      <c r="CJ640" s="67">
        <f t="shared" si="737"/>
        <v>2.2850000000000001</v>
      </c>
      <c r="CK640" s="75">
        <f>CK639*CI640</f>
        <v>5.532943997952E+19</v>
      </c>
      <c r="CL640" s="75">
        <f t="shared" si="738"/>
        <v>4.7663269423157611E+22</v>
      </c>
      <c r="CM640" s="75">
        <f t="shared" si="739"/>
        <v>4.9849599453723403E+23</v>
      </c>
      <c r="CN640" s="75">
        <f t="shared" si="740"/>
        <v>7.4058251550693475E+39</v>
      </c>
      <c r="CO640" s="75">
        <f t="shared" si="741"/>
        <v>418884.26666666666</v>
      </c>
      <c r="CP640" s="106">
        <f t="shared" si="742"/>
        <v>10.458703327955833</v>
      </c>
      <c r="CQ640" s="79">
        <f>CP640/(($C640/CJ$3))</f>
        <v>1.621311879537251</v>
      </c>
      <c r="CR640" s="76">
        <f t="shared" si="743"/>
        <v>314</v>
      </c>
      <c r="CS640" s="76">
        <f t="shared" si="744"/>
        <v>10</v>
      </c>
      <c r="CT640" s="76">
        <v>1</v>
      </c>
      <c r="CU640" s="67">
        <f t="shared" si="745"/>
        <v>2.6</v>
      </c>
      <c r="CV640" s="75">
        <f>CV639*CT640</f>
        <v>1.639390814208E+16</v>
      </c>
      <c r="CW640" s="75">
        <f t="shared" si="746"/>
        <v>1.3383986607194112E+19</v>
      </c>
      <c r="CX640" s="75">
        <f t="shared" si="747"/>
        <v>8.0294117221738119E+19</v>
      </c>
      <c r="CY640" s="75">
        <f t="shared" si="748"/>
        <v>7.4058251550693475E+39</v>
      </c>
      <c r="CZ640" s="75">
        <f t="shared" si="749"/>
        <v>418884.26666666666</v>
      </c>
      <c r="DA640" s="106">
        <f t="shared" si="750"/>
        <v>5.9992676007743997</v>
      </c>
      <c r="DB640" s="79">
        <f>DA640/(($C640/CU$3))</f>
        <v>1.0582154519683473</v>
      </c>
    </row>
    <row r="641" spans="1:106">
      <c r="A641" s="67">
        <v>8192</v>
      </c>
      <c r="B641" s="67">
        <f t="shared" si="679"/>
        <v>21.166666666666668</v>
      </c>
      <c r="C641" s="88">
        <f t="shared" si="751"/>
        <v>14.74</v>
      </c>
      <c r="D641" s="92"/>
      <c r="E641" s="70">
        <f t="shared" si="753"/>
        <v>1.7014118346047641E+38</v>
      </c>
      <c r="F641" s="67">
        <f t="shared" si="754"/>
        <v>127.00000000000006</v>
      </c>
      <c r="G641" s="71">
        <v>635</v>
      </c>
      <c r="H641" s="76">
        <f t="shared" si="680"/>
        <v>635</v>
      </c>
      <c r="I641" s="76">
        <f t="shared" si="681"/>
        <v>10</v>
      </c>
      <c r="J641" s="76">
        <v>1</v>
      </c>
      <c r="K641" s="67">
        <f t="shared" si="682"/>
        <v>1</v>
      </c>
      <c r="L641" s="75">
        <f>L640*J641</f>
        <v>1.5860430960749476E+35</v>
      </c>
      <c r="M641" s="75">
        <f t="shared" si="683"/>
        <v>1.0071373660075917E+38</v>
      </c>
      <c r="N641" s="75">
        <f t="shared" si="684"/>
        <v>1.7014118346047642E+39</v>
      </c>
      <c r="O641" s="75">
        <f t="shared" si="685"/>
        <v>8.5070591730238218E+39</v>
      </c>
      <c r="P641" s="75">
        <f t="shared" si="686"/>
        <v>419157.33333333337</v>
      </c>
      <c r="Q641" s="106">
        <f t="shared" si="752"/>
        <v>16.893542946870856</v>
      </c>
      <c r="R641" s="79">
        <f>Q641/(($C641/K$3))</f>
        <v>1.1461019638311298</v>
      </c>
      <c r="S641" s="76">
        <f t="shared" si="687"/>
        <v>625</v>
      </c>
      <c r="T641" s="76">
        <f t="shared" si="688"/>
        <v>10</v>
      </c>
      <c r="U641" s="76">
        <v>1</v>
      </c>
      <c r="V641" s="67">
        <f t="shared" si="689"/>
        <v>1.05</v>
      </c>
      <c r="W641" s="75">
        <f>W640*U641</f>
        <v>1.5860430960749476E+35</v>
      </c>
      <c r="X641" s="75">
        <f t="shared" si="690"/>
        <v>1.0408407817991844E+38</v>
      </c>
      <c r="Y641" s="75">
        <f t="shared" si="691"/>
        <v>4.2535295865119084E+38</v>
      </c>
      <c r="Z641" s="75">
        <f t="shared" si="692"/>
        <v>8.5070591730238218E+39</v>
      </c>
      <c r="AA641" s="75">
        <f t="shared" si="693"/>
        <v>419157.33333333337</v>
      </c>
      <c r="AB641" s="106">
        <f t="shared" si="694"/>
        <v>4.0866284842906619</v>
      </c>
      <c r="AC641" s="79">
        <f>AB641/(($C641/V$3))</f>
        <v>0.29110989881310684</v>
      </c>
      <c r="AD641" s="76">
        <f t="shared" si="695"/>
        <v>600</v>
      </c>
      <c r="AE641" s="76">
        <f t="shared" si="696"/>
        <v>10</v>
      </c>
      <c r="AF641" s="76">
        <v>16</v>
      </c>
      <c r="AG641" s="67">
        <f t="shared" si="697"/>
        <v>1.175</v>
      </c>
      <c r="AH641" s="75">
        <f>AH640*AF641</f>
        <v>9.9127693504684224E+33</v>
      </c>
      <c r="AI641" s="75">
        <f t="shared" si="698"/>
        <v>6.9885023920802392E+36</v>
      </c>
      <c r="AJ641" s="75">
        <f t="shared" si="699"/>
        <v>1.329227995784969E+37</v>
      </c>
      <c r="AK641" s="75">
        <f t="shared" si="700"/>
        <v>8.5070591730238218E+39</v>
      </c>
      <c r="AL641" s="75">
        <f t="shared" si="701"/>
        <v>419157.33333333337</v>
      </c>
      <c r="AM641" s="106">
        <f t="shared" si="702"/>
        <v>1.902021236039533</v>
      </c>
      <c r="AN641" s="79">
        <f>AM641/(($C641/AG$3))</f>
        <v>0.15161973896515954</v>
      </c>
      <c r="AO641" s="76">
        <f t="shared" si="703"/>
        <v>570</v>
      </c>
      <c r="AP641" s="76">
        <f t="shared" si="704"/>
        <v>10</v>
      </c>
      <c r="AQ641" s="76">
        <v>1</v>
      </c>
      <c r="AR641" s="67">
        <f t="shared" si="705"/>
        <v>1.325</v>
      </c>
      <c r="AS641" s="75">
        <f>AS640*AQ641</f>
        <v>4.1303205626951762E+31</v>
      </c>
      <c r="AT641" s="75">
        <f t="shared" si="706"/>
        <v>3.1194246049755317E+34</v>
      </c>
      <c r="AU641" s="75">
        <f t="shared" si="707"/>
        <v>2.07691874341401E+35</v>
      </c>
      <c r="AV641" s="75">
        <f t="shared" si="708"/>
        <v>8.5070591730238218E+39</v>
      </c>
      <c r="AW641" s="75">
        <f t="shared" si="709"/>
        <v>419157.33333333337</v>
      </c>
      <c r="AX641" s="106">
        <f t="shared" si="710"/>
        <v>6.6580187259576382</v>
      </c>
      <c r="AY641" s="79">
        <f>AX641/(($C641/AR$3))</f>
        <v>0.59849896959931281</v>
      </c>
      <c r="AZ641" s="76">
        <f t="shared" si="711"/>
        <v>533</v>
      </c>
      <c r="BA641" s="76">
        <f t="shared" si="712"/>
        <v>10</v>
      </c>
      <c r="BB641" s="76">
        <v>1</v>
      </c>
      <c r="BC641" s="67">
        <f t="shared" si="713"/>
        <v>1.51</v>
      </c>
      <c r="BD641" s="75">
        <f>BD640*BB641</f>
        <v>1.7209669011229901E+29</v>
      </c>
      <c r="BE641" s="75">
        <f t="shared" si="714"/>
        <v>1.3850857910308163E+32</v>
      </c>
      <c r="BF641" s="75">
        <f t="shared" si="715"/>
        <v>1.2296953698002209E+33</v>
      </c>
      <c r="BG641" s="75">
        <f t="shared" si="716"/>
        <v>8.5070591730238218E+39</v>
      </c>
      <c r="BH641" s="75">
        <f t="shared" si="717"/>
        <v>419157.33333333337</v>
      </c>
      <c r="BI641" s="106">
        <f t="shared" si="718"/>
        <v>8.8781169929196242</v>
      </c>
      <c r="BJ641" s="79">
        <f>BI641/(($C641/BC$3))</f>
        <v>0.9094950243764337</v>
      </c>
      <c r="BK641" s="76">
        <f t="shared" si="719"/>
        <v>483</v>
      </c>
      <c r="BL641" s="76">
        <f t="shared" si="720"/>
        <v>10</v>
      </c>
      <c r="BM641" s="76">
        <v>1</v>
      </c>
      <c r="BN641" s="67">
        <f t="shared" si="721"/>
        <v>1.76</v>
      </c>
      <c r="BO641" s="75">
        <f>BO640*BM641</f>
        <v>7.1706954213457927E+26</v>
      </c>
      <c r="BP641" s="75">
        <f t="shared" si="722"/>
        <v>6.0956647637776313E+29</v>
      </c>
      <c r="BQ641" s="75">
        <f t="shared" si="723"/>
        <v>1.2008743845705245E+30</v>
      </c>
      <c r="BR641" s="75">
        <f t="shared" si="724"/>
        <v>8.5070591730238218E+39</v>
      </c>
      <c r="BS641" s="75">
        <f t="shared" si="725"/>
        <v>419157.33333333337</v>
      </c>
      <c r="BT641" s="106">
        <f t="shared" si="726"/>
        <v>1.9700466333163531</v>
      </c>
      <c r="BU641" s="79">
        <f>BT641/(($C641/BN$3))</f>
        <v>0.23522944875419141</v>
      </c>
      <c r="BV641" s="76">
        <f t="shared" si="727"/>
        <v>428</v>
      </c>
      <c r="BW641" s="76">
        <f t="shared" si="728"/>
        <v>10</v>
      </c>
      <c r="BX641" s="76">
        <v>1</v>
      </c>
      <c r="BY641" s="67">
        <f t="shared" si="729"/>
        <v>2.0350000000000001</v>
      </c>
      <c r="BZ641" s="75">
        <f>BZ640*BX641</f>
        <v>1.9918598392627201E+23</v>
      </c>
      <c r="CA641" s="75">
        <f t="shared" si="730"/>
        <v>1.7348700828010441E+26</v>
      </c>
      <c r="CB641" s="75">
        <f t="shared" si="731"/>
        <v>5.8636444559107427E+26</v>
      </c>
      <c r="CC641" s="75">
        <f t="shared" si="732"/>
        <v>8.5070591730238218E+39</v>
      </c>
      <c r="CD641" s="75">
        <f t="shared" si="733"/>
        <v>419157.33333333337</v>
      </c>
      <c r="CE641" s="106">
        <f t="shared" si="734"/>
        <v>3.3798752506260081</v>
      </c>
      <c r="CF641" s="79">
        <f>CE641/(($C641/BY$3))</f>
        <v>0.46662456818344145</v>
      </c>
      <c r="CG641" s="76">
        <f t="shared" si="735"/>
        <v>378</v>
      </c>
      <c r="CH641" s="76">
        <f t="shared" si="736"/>
        <v>10</v>
      </c>
      <c r="CI641" s="76">
        <v>1</v>
      </c>
      <c r="CJ641" s="67">
        <f t="shared" si="737"/>
        <v>2.2850000000000001</v>
      </c>
      <c r="CK641" s="75">
        <f>CK640*CI641</f>
        <v>5.532943997952E+19</v>
      </c>
      <c r="CL641" s="75">
        <f t="shared" si="738"/>
        <v>4.7789697193510816E+22</v>
      </c>
      <c r="CM641" s="75">
        <f t="shared" si="739"/>
        <v>5.7262152889753145E+23</v>
      </c>
      <c r="CN641" s="75">
        <f t="shared" si="740"/>
        <v>8.5070591730238218E+39</v>
      </c>
      <c r="CO641" s="75">
        <f t="shared" si="741"/>
        <v>419157.33333333337</v>
      </c>
      <c r="CP641" s="106">
        <f t="shared" si="742"/>
        <v>11.982112516404175</v>
      </c>
      <c r="CQ641" s="79">
        <f>CP641/(($C641/CJ$3))</f>
        <v>1.857471309361163</v>
      </c>
      <c r="CR641" s="76">
        <f t="shared" si="743"/>
        <v>315</v>
      </c>
      <c r="CS641" s="76">
        <f t="shared" si="744"/>
        <v>10</v>
      </c>
      <c r="CT641" s="76">
        <v>1</v>
      </c>
      <c r="CU641" s="67">
        <f t="shared" si="745"/>
        <v>2.6</v>
      </c>
      <c r="CV641" s="75">
        <f>CV640*CT641</f>
        <v>1.639390814208E+16</v>
      </c>
      <c r="CW641" s="75">
        <f t="shared" si="746"/>
        <v>1.342661076836352E+19</v>
      </c>
      <c r="CX641" s="75">
        <f t="shared" si="747"/>
        <v>9.2233720368549691E+19</v>
      </c>
      <c r="CY641" s="75">
        <f t="shared" si="748"/>
        <v>8.5070591730238218E+39</v>
      </c>
      <c r="CZ641" s="75">
        <f t="shared" si="749"/>
        <v>419157.33333333337</v>
      </c>
      <c r="DA641" s="106">
        <f t="shared" si="750"/>
        <v>6.8694715263419708</v>
      </c>
      <c r="DB641" s="79">
        <f>DA641/(($C641/CU$3))</f>
        <v>1.2117113954198862</v>
      </c>
    </row>
    <row r="642" spans="1:106">
      <c r="A642" s="67">
        <v>8192</v>
      </c>
      <c r="B642" s="67">
        <f t="shared" si="679"/>
        <v>21.2</v>
      </c>
      <c r="C642" s="88">
        <f t="shared" si="751"/>
        <v>14.74</v>
      </c>
      <c r="D642" s="92"/>
      <c r="E642" s="70">
        <f t="shared" si="753"/>
        <v>1.9544089755829804E+38</v>
      </c>
      <c r="F642" s="67">
        <f t="shared" si="754"/>
        <v>127.20000000000007</v>
      </c>
      <c r="G642" s="71">
        <v>636</v>
      </c>
      <c r="H642" s="76">
        <f t="shared" si="680"/>
        <v>636</v>
      </c>
      <c r="I642" s="76">
        <f t="shared" si="681"/>
        <v>10</v>
      </c>
      <c r="J642" s="76">
        <v>1</v>
      </c>
      <c r="K642" s="67">
        <f t="shared" si="682"/>
        <v>1</v>
      </c>
      <c r="L642" s="75">
        <f>L641*J642</f>
        <v>1.5860430960749476E+35</v>
      </c>
      <c r="M642" s="75">
        <f t="shared" si="683"/>
        <v>1.0087234091036667E+38</v>
      </c>
      <c r="N642" s="75">
        <f t="shared" si="684"/>
        <v>1.9544089755829804E+39</v>
      </c>
      <c r="O642" s="75">
        <f t="shared" si="685"/>
        <v>9.7720448779149018E+39</v>
      </c>
      <c r="P642" s="75">
        <f t="shared" si="686"/>
        <v>419430.40000000002</v>
      </c>
      <c r="Q642" s="106">
        <f t="shared" si="752"/>
        <v>19.375073067052469</v>
      </c>
      <c r="R642" s="79">
        <f>Q642/(($C642/K$3))</f>
        <v>1.3144554319574266</v>
      </c>
      <c r="S642" s="76">
        <f t="shared" si="687"/>
        <v>626</v>
      </c>
      <c r="T642" s="76">
        <f t="shared" si="688"/>
        <v>10</v>
      </c>
      <c r="U642" s="76">
        <v>1</v>
      </c>
      <c r="V642" s="67">
        <f t="shared" si="689"/>
        <v>1.05</v>
      </c>
      <c r="W642" s="75">
        <f>W641*U642</f>
        <v>1.5860430960749476E+35</v>
      </c>
      <c r="X642" s="75">
        <f t="shared" si="690"/>
        <v>1.042506127050063E+38</v>
      </c>
      <c r="Y642" s="75">
        <f t="shared" si="691"/>
        <v>4.8860224389574479E+38</v>
      </c>
      <c r="Z642" s="75">
        <f t="shared" si="692"/>
        <v>9.7720448779149018E+39</v>
      </c>
      <c r="AA642" s="75">
        <f t="shared" si="693"/>
        <v>419430.40000000002</v>
      </c>
      <c r="AB642" s="106">
        <f t="shared" si="694"/>
        <v>4.6868045301404857</v>
      </c>
      <c r="AC642" s="79">
        <f>AB642/(($C642/V$3))</f>
        <v>0.33386328064094367</v>
      </c>
      <c r="AD642" s="76">
        <f t="shared" si="695"/>
        <v>601</v>
      </c>
      <c r="AE642" s="76">
        <f t="shared" si="696"/>
        <v>10</v>
      </c>
      <c r="AF642" s="76">
        <v>1</v>
      </c>
      <c r="AG642" s="67">
        <f t="shared" si="697"/>
        <v>1.175</v>
      </c>
      <c r="AH642" s="75">
        <f>AH641*AF642</f>
        <v>9.9127693504684224E+33</v>
      </c>
      <c r="AI642" s="75">
        <f t="shared" si="698"/>
        <v>7.0001498960670387E+36</v>
      </c>
      <c r="AJ642" s="75">
        <f t="shared" si="699"/>
        <v>1.5268820121742001E+37</v>
      </c>
      <c r="AK642" s="75">
        <f t="shared" si="700"/>
        <v>9.7720448779149018E+39</v>
      </c>
      <c r="AL642" s="75">
        <f t="shared" si="701"/>
        <v>419430.40000000002</v>
      </c>
      <c r="AM642" s="106">
        <f t="shared" si="702"/>
        <v>2.1812133094922195</v>
      </c>
      <c r="AN642" s="79">
        <f>AM642/(($C642/AG$3))</f>
        <v>0.17387555214744627</v>
      </c>
      <c r="AO642" s="76">
        <f t="shared" si="703"/>
        <v>571</v>
      </c>
      <c r="AP642" s="76">
        <f t="shared" si="704"/>
        <v>10</v>
      </c>
      <c r="AQ642" s="76">
        <v>1</v>
      </c>
      <c r="AR642" s="67">
        <f t="shared" si="705"/>
        <v>1.325</v>
      </c>
      <c r="AS642" s="75">
        <f>AS641*AQ642</f>
        <v>4.1303205626951762E+31</v>
      </c>
      <c r="AT642" s="75">
        <f t="shared" si="706"/>
        <v>3.1248972797211026E+34</v>
      </c>
      <c r="AU642" s="75">
        <f t="shared" si="707"/>
        <v>2.3857531440221821E+35</v>
      </c>
      <c r="AV642" s="75">
        <f t="shared" si="708"/>
        <v>9.7720448779149018E+39</v>
      </c>
      <c r="AW642" s="75">
        <f t="shared" si="709"/>
        <v>419430.40000000002</v>
      </c>
      <c r="AX642" s="106">
        <f t="shared" si="710"/>
        <v>7.634661015913812</v>
      </c>
      <c r="AY642" s="79">
        <f>AX642/(($C642/AR$3))</f>
        <v>0.68629076296375857</v>
      </c>
      <c r="AZ642" s="76">
        <f t="shared" si="711"/>
        <v>534</v>
      </c>
      <c r="BA642" s="76">
        <f t="shared" si="712"/>
        <v>10</v>
      </c>
      <c r="BB642" s="76">
        <v>1</v>
      </c>
      <c r="BC642" s="67">
        <f t="shared" si="713"/>
        <v>1.51</v>
      </c>
      <c r="BD642" s="75">
        <f>BD641*BB642</f>
        <v>1.7209669011229901E+29</v>
      </c>
      <c r="BE642" s="75">
        <f t="shared" si="714"/>
        <v>1.3876844510515118E+32</v>
      </c>
      <c r="BF642" s="75">
        <f t="shared" si="715"/>
        <v>1.4125490484369845E+33</v>
      </c>
      <c r="BG642" s="75">
        <f t="shared" si="716"/>
        <v>9.7720448779149018E+39</v>
      </c>
      <c r="BH642" s="75">
        <f t="shared" si="717"/>
        <v>419430.40000000002</v>
      </c>
      <c r="BI642" s="106">
        <f t="shared" si="718"/>
        <v>10.179180485640174</v>
      </c>
      <c r="BJ642" s="79">
        <f>BI642/(($C642/BC$3))</f>
        <v>1.0427790049739933</v>
      </c>
      <c r="BK642" s="76">
        <f t="shared" si="719"/>
        <v>484</v>
      </c>
      <c r="BL642" s="76">
        <f t="shared" si="720"/>
        <v>10</v>
      </c>
      <c r="BM642" s="76">
        <v>1</v>
      </c>
      <c r="BN642" s="67">
        <f t="shared" si="721"/>
        <v>1.76</v>
      </c>
      <c r="BO642" s="75">
        <f>BO641*BM642</f>
        <v>7.1706954213457927E+26</v>
      </c>
      <c r="BP642" s="75">
        <f t="shared" si="722"/>
        <v>6.1082851877192E+29</v>
      </c>
      <c r="BQ642" s="75">
        <f t="shared" si="723"/>
        <v>1.3794424301142382E+30</v>
      </c>
      <c r="BR642" s="75">
        <f t="shared" si="724"/>
        <v>9.7720448779149018E+39</v>
      </c>
      <c r="BS642" s="75">
        <f t="shared" si="725"/>
        <v>419430.40000000002</v>
      </c>
      <c r="BT642" s="106">
        <f t="shared" si="726"/>
        <v>2.2583137291749704</v>
      </c>
      <c r="BU642" s="79">
        <f>BT642/(($C642/BN$3))</f>
        <v>0.26964940049850394</v>
      </c>
      <c r="BV642" s="76">
        <f t="shared" si="727"/>
        <v>429</v>
      </c>
      <c r="BW642" s="76">
        <f t="shared" si="728"/>
        <v>10</v>
      </c>
      <c r="BX642" s="76">
        <v>1</v>
      </c>
      <c r="BY642" s="67">
        <f t="shared" si="729"/>
        <v>2.0350000000000001</v>
      </c>
      <c r="BZ642" s="75">
        <f>BZ641*BX642</f>
        <v>1.9918598392627201E+23</v>
      </c>
      <c r="CA642" s="75">
        <f t="shared" si="730"/>
        <v>1.7389235175739438E+26</v>
      </c>
      <c r="CB642" s="75">
        <f t="shared" si="731"/>
        <v>6.7355587407921538E+26</v>
      </c>
      <c r="CC642" s="75">
        <f t="shared" si="732"/>
        <v>9.7720448779149018E+39</v>
      </c>
      <c r="CD642" s="75">
        <f t="shared" si="733"/>
        <v>419430.40000000002</v>
      </c>
      <c r="CE642" s="106">
        <f t="shared" si="734"/>
        <v>3.8734071238447894</v>
      </c>
      <c r="CF642" s="79">
        <f>CE642/(($C642/BY$3))</f>
        <v>0.5347614312770792</v>
      </c>
      <c r="CG642" s="76">
        <f t="shared" si="735"/>
        <v>379</v>
      </c>
      <c r="CH642" s="76">
        <f t="shared" si="736"/>
        <v>10</v>
      </c>
      <c r="CI642" s="76">
        <v>1</v>
      </c>
      <c r="CJ642" s="67">
        <f t="shared" si="737"/>
        <v>2.2850000000000001</v>
      </c>
      <c r="CK642" s="75">
        <f>CK641*CI642</f>
        <v>5.532943997952E+19</v>
      </c>
      <c r="CL642" s="75">
        <f t="shared" si="738"/>
        <v>4.7916124963864014E+22</v>
      </c>
      <c r="CM642" s="75">
        <f t="shared" si="739"/>
        <v>6.5776940828048163E+23</v>
      </c>
      <c r="CN642" s="75">
        <f t="shared" si="740"/>
        <v>9.7720448779149018E+39</v>
      </c>
      <c r="CO642" s="75">
        <f t="shared" si="741"/>
        <v>419430.40000000002</v>
      </c>
      <c r="CP642" s="106">
        <f t="shared" si="742"/>
        <v>13.727516755091088</v>
      </c>
      <c r="CQ642" s="79">
        <f>CP642/(($C642/CJ$3))</f>
        <v>2.1280444901888154</v>
      </c>
      <c r="CR642" s="76">
        <f t="shared" si="743"/>
        <v>316</v>
      </c>
      <c r="CS642" s="76">
        <f t="shared" si="744"/>
        <v>10</v>
      </c>
      <c r="CT642" s="76">
        <v>1</v>
      </c>
      <c r="CU642" s="67">
        <f t="shared" si="745"/>
        <v>2.6</v>
      </c>
      <c r="CV642" s="75">
        <f>CV641*CT642</f>
        <v>1.639390814208E+16</v>
      </c>
      <c r="CW642" s="75">
        <f t="shared" si="746"/>
        <v>1.3469234929532928E+19</v>
      </c>
      <c r="CX642" s="75">
        <f t="shared" si="747"/>
        <v>1.0594872286260956E+20</v>
      </c>
      <c r="CY642" s="75">
        <f t="shared" si="748"/>
        <v>9.7720448779149018E+39</v>
      </c>
      <c r="CZ642" s="75">
        <f t="shared" si="749"/>
        <v>419430.40000000002</v>
      </c>
      <c r="DA642" s="106">
        <f t="shared" si="750"/>
        <v>7.8659792792168295</v>
      </c>
      <c r="DB642" s="79">
        <f>DA642/(($C642/CU$3))</f>
        <v>1.3874861686542574</v>
      </c>
    </row>
    <row r="643" spans="1:106">
      <c r="A643" s="67">
        <v>8192</v>
      </c>
      <c r="B643" s="67">
        <f t="shared" si="679"/>
        <v>21.233333333333334</v>
      </c>
      <c r="C643" s="88">
        <f t="shared" si="751"/>
        <v>14.74</v>
      </c>
      <c r="D643" s="92"/>
      <c r="E643" s="70">
        <f t="shared" si="753"/>
        <v>2.2450263752436098E+38</v>
      </c>
      <c r="F643" s="67">
        <f t="shared" si="754"/>
        <v>127.40000000000006</v>
      </c>
      <c r="G643" s="71">
        <v>637</v>
      </c>
      <c r="H643" s="76">
        <f t="shared" si="680"/>
        <v>637</v>
      </c>
      <c r="I643" s="76">
        <f t="shared" si="681"/>
        <v>10</v>
      </c>
      <c r="J643" s="76">
        <v>1</v>
      </c>
      <c r="K643" s="67">
        <f t="shared" si="682"/>
        <v>1</v>
      </c>
      <c r="L643" s="75">
        <f>L642*J643</f>
        <v>1.5860430960749476E+35</v>
      </c>
      <c r="M643" s="75">
        <f t="shared" si="683"/>
        <v>1.0103094521997416E+38</v>
      </c>
      <c r="N643" s="75">
        <f t="shared" si="684"/>
        <v>2.2450263752436098E+39</v>
      </c>
      <c r="O643" s="75">
        <f t="shared" si="685"/>
        <v>1.1225131876218048E+40</v>
      </c>
      <c r="P643" s="75">
        <f t="shared" si="686"/>
        <v>419703.46666666667</v>
      </c>
      <c r="Q643" s="106">
        <f t="shared" si="752"/>
        <v>22.221175604717203</v>
      </c>
      <c r="R643" s="79">
        <f>Q643/(($C643/K$3))</f>
        <v>1.5075424426538129</v>
      </c>
      <c r="S643" s="76">
        <f t="shared" si="687"/>
        <v>627</v>
      </c>
      <c r="T643" s="76">
        <f t="shared" si="688"/>
        <v>10</v>
      </c>
      <c r="U643" s="76">
        <v>1</v>
      </c>
      <c r="V643" s="67">
        <f t="shared" si="689"/>
        <v>1.05</v>
      </c>
      <c r="W643" s="75">
        <f>W642*U643</f>
        <v>1.5860430960749476E+35</v>
      </c>
      <c r="X643" s="75">
        <f t="shared" si="690"/>
        <v>1.0441714723009417E+38</v>
      </c>
      <c r="Y643" s="75">
        <f t="shared" si="691"/>
        <v>5.6125659381090214E+38</v>
      </c>
      <c r="Z643" s="75">
        <f t="shared" si="692"/>
        <v>1.1225131876218048E+40</v>
      </c>
      <c r="AA643" s="75">
        <f t="shared" si="693"/>
        <v>419703.46666666667</v>
      </c>
      <c r="AB643" s="106">
        <f t="shared" si="694"/>
        <v>5.3751381712633295</v>
      </c>
      <c r="AC643" s="79">
        <f>AB643/(($C643/V$3))</f>
        <v>0.38289654544277452</v>
      </c>
      <c r="AD643" s="76">
        <f t="shared" si="695"/>
        <v>602</v>
      </c>
      <c r="AE643" s="76">
        <f t="shared" si="696"/>
        <v>10</v>
      </c>
      <c r="AF643" s="76">
        <v>1</v>
      </c>
      <c r="AG643" s="67">
        <f t="shared" si="697"/>
        <v>1.175</v>
      </c>
      <c r="AH643" s="75">
        <f>AH642*AF643</f>
        <v>9.9127693504684224E+33</v>
      </c>
      <c r="AI643" s="75">
        <f t="shared" si="698"/>
        <v>7.0117974000538382E+36</v>
      </c>
      <c r="AJ643" s="75">
        <f t="shared" si="699"/>
        <v>1.7539268556590664E+37</v>
      </c>
      <c r="AK643" s="75">
        <f t="shared" si="700"/>
        <v>1.1225131876218048E+40</v>
      </c>
      <c r="AL643" s="75">
        <f t="shared" si="701"/>
        <v>419703.46666666667</v>
      </c>
      <c r="AM643" s="106">
        <f t="shared" si="702"/>
        <v>2.5013940871217977</v>
      </c>
      <c r="AN643" s="79">
        <f>AM643/(($C643/AG$3))</f>
        <v>0.19939878238589637</v>
      </c>
      <c r="AO643" s="76">
        <f t="shared" si="703"/>
        <v>572</v>
      </c>
      <c r="AP643" s="76">
        <f t="shared" si="704"/>
        <v>10</v>
      </c>
      <c r="AQ643" s="76">
        <v>1</v>
      </c>
      <c r="AR643" s="67">
        <f t="shared" si="705"/>
        <v>1.325</v>
      </c>
      <c r="AS643" s="75">
        <f>AS642*AQ643</f>
        <v>4.1303205626951762E+31</v>
      </c>
      <c r="AT643" s="75">
        <f t="shared" si="706"/>
        <v>3.1303699544666735E+34</v>
      </c>
      <c r="AU643" s="75">
        <f t="shared" si="707"/>
        <v>2.7405107119672857E+35</v>
      </c>
      <c r="AV643" s="75">
        <f t="shared" si="708"/>
        <v>1.1225131876218048E+40</v>
      </c>
      <c r="AW643" s="75">
        <f t="shared" si="709"/>
        <v>419703.46666666667</v>
      </c>
      <c r="AX643" s="106">
        <f t="shared" si="710"/>
        <v>8.7545905175102252</v>
      </c>
      <c r="AY643" s="79">
        <f>AX643/(($C643/AR$3))</f>
        <v>0.78696285181146863</v>
      </c>
      <c r="AZ643" s="76">
        <f t="shared" si="711"/>
        <v>535</v>
      </c>
      <c r="BA643" s="76">
        <f t="shared" si="712"/>
        <v>10</v>
      </c>
      <c r="BB643" s="76">
        <v>1</v>
      </c>
      <c r="BC643" s="67">
        <f t="shared" si="713"/>
        <v>1.51</v>
      </c>
      <c r="BD643" s="75">
        <f>BD642*BB643</f>
        <v>1.7209669011229901E+29</v>
      </c>
      <c r="BE643" s="75">
        <f t="shared" si="714"/>
        <v>1.3902831110722076E+32</v>
      </c>
      <c r="BF643" s="75">
        <f t="shared" si="715"/>
        <v>1.6225927682921916E+33</v>
      </c>
      <c r="BG643" s="75">
        <f t="shared" si="716"/>
        <v>1.1225131876218048E+40</v>
      </c>
      <c r="BH643" s="75">
        <f t="shared" si="717"/>
        <v>419703.46666666667</v>
      </c>
      <c r="BI643" s="106">
        <f t="shared" si="718"/>
        <v>11.67095216341097</v>
      </c>
      <c r="BJ643" s="79">
        <f>BI643/(($C643/BC$3))</f>
        <v>1.1955995771201198</v>
      </c>
      <c r="BK643" s="76">
        <f t="shared" si="719"/>
        <v>485</v>
      </c>
      <c r="BL643" s="76">
        <f t="shared" si="720"/>
        <v>10</v>
      </c>
      <c r="BM643" s="76">
        <v>1</v>
      </c>
      <c r="BN643" s="67">
        <f t="shared" si="721"/>
        <v>1.76</v>
      </c>
      <c r="BO643" s="75">
        <f>BO642*BM643</f>
        <v>7.1706954213457927E+26</v>
      </c>
      <c r="BP643" s="75">
        <f t="shared" si="722"/>
        <v>6.1209056116607687E+29</v>
      </c>
      <c r="BQ643" s="75">
        <f t="shared" si="723"/>
        <v>1.584563250285338E+30</v>
      </c>
      <c r="BR643" s="75">
        <f t="shared" si="724"/>
        <v>1.1225131876218048E+40</v>
      </c>
      <c r="BS643" s="75">
        <f t="shared" si="725"/>
        <v>419703.46666666667</v>
      </c>
      <c r="BT643" s="106">
        <f t="shared" si="726"/>
        <v>2.5887725621297446</v>
      </c>
      <c r="BU643" s="79">
        <f>BT643/(($C643/BN$3))</f>
        <v>0.30910717159758144</v>
      </c>
      <c r="BV643" s="76">
        <f t="shared" si="727"/>
        <v>430</v>
      </c>
      <c r="BW643" s="76">
        <f t="shared" si="728"/>
        <v>10</v>
      </c>
      <c r="BX643" s="76">
        <v>1</v>
      </c>
      <c r="BY643" s="67">
        <f t="shared" si="729"/>
        <v>2.0350000000000001</v>
      </c>
      <c r="BZ643" s="75">
        <f>BZ642*BX643</f>
        <v>1.9918598392627201E+23</v>
      </c>
      <c r="CA643" s="75">
        <f t="shared" si="730"/>
        <v>1.7429769523468434E+26</v>
      </c>
      <c r="CB643" s="75">
        <f t="shared" si="731"/>
        <v>7.737125245533848E+26</v>
      </c>
      <c r="CC643" s="75">
        <f t="shared" si="732"/>
        <v>1.1225131876218048E+40</v>
      </c>
      <c r="CD643" s="75">
        <f t="shared" si="733"/>
        <v>419703.46666666667</v>
      </c>
      <c r="CE643" s="106">
        <f t="shared" si="734"/>
        <v>4.4390290044375753</v>
      </c>
      <c r="CF643" s="79">
        <f>CE643/(($C643/BY$3))</f>
        <v>0.6128510192693668</v>
      </c>
      <c r="CG643" s="76">
        <f t="shared" si="735"/>
        <v>380</v>
      </c>
      <c r="CH643" s="76">
        <f t="shared" si="736"/>
        <v>10</v>
      </c>
      <c r="CI643" s="76">
        <v>16</v>
      </c>
      <c r="CJ643" s="67">
        <f t="shared" si="737"/>
        <v>2.2850000000000001</v>
      </c>
      <c r="CK643" s="75">
        <f>CK642*CI643</f>
        <v>8.8527103967232E+20</v>
      </c>
      <c r="CL643" s="75">
        <f t="shared" si="738"/>
        <v>7.6868084374747552E+23</v>
      </c>
      <c r="CM643" s="75">
        <f t="shared" si="739"/>
        <v>7.5557863725916229E+23</v>
      </c>
      <c r="CN643" s="75">
        <f t="shared" si="740"/>
        <v>1.1225131876218048E+40</v>
      </c>
      <c r="CO643" s="75">
        <f t="shared" si="741"/>
        <v>419703.46666666667</v>
      </c>
      <c r="CP643" s="106">
        <f t="shared" si="742"/>
        <v>0.98295494600276845</v>
      </c>
      <c r="CQ643" s="79">
        <f>CP643/(($C643/CJ$3))</f>
        <v>0.15237802249771548</v>
      </c>
      <c r="CR643" s="76">
        <f t="shared" si="743"/>
        <v>317</v>
      </c>
      <c r="CS643" s="76">
        <f t="shared" si="744"/>
        <v>10</v>
      </c>
      <c r="CT643" s="76">
        <v>1</v>
      </c>
      <c r="CU643" s="67">
        <f t="shared" si="745"/>
        <v>2.6</v>
      </c>
      <c r="CV643" s="75">
        <f>CV642*CT643</f>
        <v>1.639390814208E+16</v>
      </c>
      <c r="CW643" s="75">
        <f t="shared" si="746"/>
        <v>1.3511859090702336E+19</v>
      </c>
      <c r="CX643" s="75">
        <f t="shared" si="747"/>
        <v>1.2170312366631635E+20</v>
      </c>
      <c r="CY643" s="75">
        <f t="shared" si="748"/>
        <v>1.1225131876218048E+40</v>
      </c>
      <c r="CZ643" s="75">
        <f t="shared" si="749"/>
        <v>419703.46666666667</v>
      </c>
      <c r="DA643" s="106">
        <f t="shared" si="750"/>
        <v>9.007133870280045</v>
      </c>
      <c r="DB643" s="79">
        <f>DA643/(($C643/CU$3))</f>
        <v>1.588775309547362</v>
      </c>
    </row>
    <row r="644" spans="1:106">
      <c r="A644" s="67">
        <v>8192</v>
      </c>
      <c r="B644" s="67">
        <f t="shared" si="679"/>
        <v>21.266666666666666</v>
      </c>
      <c r="C644" s="88">
        <f t="shared" si="751"/>
        <v>14.74</v>
      </c>
      <c r="D644" s="92"/>
      <c r="E644" s="70">
        <f t="shared" si="753"/>
        <v>2.5788581041672913E+38</v>
      </c>
      <c r="F644" s="67">
        <f t="shared" si="754"/>
        <v>127.60000000000005</v>
      </c>
      <c r="G644" s="71">
        <v>638</v>
      </c>
      <c r="U644" s="76">
        <v>1</v>
      </c>
      <c r="AF644" s="76">
        <v>1</v>
      </c>
      <c r="AQ644" s="76">
        <v>1</v>
      </c>
      <c r="BB644" s="76">
        <v>1</v>
      </c>
      <c r="BM644" s="76">
        <v>1</v>
      </c>
      <c r="BX644" s="76">
        <v>1</v>
      </c>
      <c r="CI644" s="76">
        <v>1</v>
      </c>
      <c r="CT644" s="76">
        <v>1</v>
      </c>
    </row>
    <row r="645" spans="1:106">
      <c r="A645" s="67">
        <v>8192</v>
      </c>
      <c r="B645" s="67">
        <f t="shared" si="679"/>
        <v>21.3</v>
      </c>
      <c r="C645" s="88">
        <f t="shared" si="751"/>
        <v>14.74</v>
      </c>
      <c r="D645" s="92"/>
      <c r="E645" s="70">
        <f t="shared" si="753"/>
        <v>2.9623300620277403E+38</v>
      </c>
      <c r="F645" s="67">
        <f t="shared" si="754"/>
        <v>127.80000000000007</v>
      </c>
      <c r="G645" s="71">
        <v>639</v>
      </c>
      <c r="U645" s="76">
        <v>1</v>
      </c>
      <c r="AF645" s="76">
        <v>1</v>
      </c>
      <c r="AQ645" s="76">
        <v>1</v>
      </c>
      <c r="BB645" s="76">
        <v>1</v>
      </c>
      <c r="BM645" s="76">
        <v>1</v>
      </c>
      <c r="BX645" s="76">
        <v>1</v>
      </c>
      <c r="CI645" s="76">
        <v>1</v>
      </c>
      <c r="CT645" s="76">
        <v>1</v>
      </c>
    </row>
    <row r="646" spans="1:106">
      <c r="A646" s="67">
        <v>8192</v>
      </c>
      <c r="B646" s="67">
        <f t="shared" si="679"/>
        <v>21.333333333333332</v>
      </c>
      <c r="C646" s="88">
        <f t="shared" si="751"/>
        <v>14.74</v>
      </c>
      <c r="D646" s="92"/>
      <c r="E646" s="70">
        <f t="shared" si="753"/>
        <v>3.4028236692095297E+38</v>
      </c>
      <c r="F646" s="67">
        <f t="shared" si="754"/>
        <v>128.00000000000006</v>
      </c>
      <c r="G646" s="71">
        <v>640</v>
      </c>
      <c r="U646" s="76">
        <v>1</v>
      </c>
      <c r="AF646" s="76">
        <v>1</v>
      </c>
      <c r="AQ646" s="76">
        <v>1</v>
      </c>
      <c r="BB646" s="76">
        <v>1</v>
      </c>
      <c r="BM646" s="76">
        <v>1</v>
      </c>
      <c r="BX646" s="76">
        <v>1</v>
      </c>
      <c r="CI646" s="76">
        <v>1</v>
      </c>
      <c r="CT646" s="76">
        <v>15</v>
      </c>
    </row>
    <row r="647" spans="1:106">
      <c r="A647" s="67">
        <v>8192</v>
      </c>
      <c r="B647" s="67">
        <f t="shared" ref="B647:B710" si="755">G647/30</f>
        <v>21.366666666666667</v>
      </c>
      <c r="C647" s="88">
        <f t="shared" si="751"/>
        <v>14.74</v>
      </c>
      <c r="D647" s="92"/>
      <c r="E647" s="70">
        <f t="shared" si="753"/>
        <v>3.9088179511659622E+38</v>
      </c>
      <c r="F647" s="67">
        <f t="shared" si="754"/>
        <v>128.20000000000007</v>
      </c>
      <c r="G647" s="71">
        <v>641</v>
      </c>
      <c r="U647" s="76">
        <v>1</v>
      </c>
      <c r="AF647" s="76">
        <v>1</v>
      </c>
      <c r="AQ647" s="76">
        <v>1</v>
      </c>
      <c r="BB647" s="76">
        <v>1</v>
      </c>
      <c r="BM647" s="76">
        <v>1</v>
      </c>
      <c r="BX647" s="76">
        <v>1</v>
      </c>
      <c r="CI647" s="76">
        <v>1</v>
      </c>
      <c r="CT647" s="76">
        <v>1</v>
      </c>
    </row>
    <row r="648" spans="1:106">
      <c r="A648" s="67">
        <v>8192</v>
      </c>
      <c r="B648" s="67">
        <f t="shared" si="755"/>
        <v>21.4</v>
      </c>
      <c r="C648" s="88">
        <f t="shared" si="751"/>
        <v>14.74</v>
      </c>
      <c r="D648" s="92"/>
      <c r="E648" s="70">
        <f t="shared" si="753"/>
        <v>4.4900527504872211E+38</v>
      </c>
      <c r="F648" s="67">
        <f t="shared" si="754"/>
        <v>128.40000000000006</v>
      </c>
      <c r="G648" s="71">
        <v>642</v>
      </c>
      <c r="U648" s="76">
        <v>1</v>
      </c>
      <c r="AF648" s="76">
        <v>1</v>
      </c>
      <c r="AQ648" s="76">
        <v>1</v>
      </c>
      <c r="BB648" s="76">
        <v>15</v>
      </c>
      <c r="BM648" s="76">
        <v>1</v>
      </c>
      <c r="BX648" s="76">
        <v>1</v>
      </c>
      <c r="CI648" s="76">
        <v>1</v>
      </c>
      <c r="CT648" s="76">
        <v>1</v>
      </c>
    </row>
    <row r="649" spans="1:106">
      <c r="A649" s="67">
        <v>8192</v>
      </c>
      <c r="B649" s="67">
        <f t="shared" si="755"/>
        <v>21.433333333333334</v>
      </c>
      <c r="C649" s="88">
        <f t="shared" si="751"/>
        <v>14.74</v>
      </c>
      <c r="D649" s="92"/>
      <c r="E649" s="70">
        <f t="shared" si="753"/>
        <v>5.1577162083345842E+38</v>
      </c>
      <c r="F649" s="67">
        <f t="shared" si="754"/>
        <v>128.60000000000005</v>
      </c>
      <c r="G649" s="71">
        <v>643</v>
      </c>
      <c r="U649" s="76">
        <v>1</v>
      </c>
      <c r="AF649" s="76">
        <v>1</v>
      </c>
      <c r="AQ649" s="76">
        <v>1</v>
      </c>
      <c r="BB649" s="76">
        <v>1</v>
      </c>
      <c r="BM649" s="76">
        <v>1</v>
      </c>
      <c r="BX649" s="76">
        <v>1</v>
      </c>
      <c r="CI649" s="76">
        <v>1</v>
      </c>
      <c r="CT649" s="76">
        <v>1</v>
      </c>
    </row>
    <row r="650" spans="1:106">
      <c r="A650" s="67">
        <v>8192</v>
      </c>
      <c r="B650" s="67">
        <f t="shared" si="755"/>
        <v>21.466666666666665</v>
      </c>
      <c r="C650" s="88">
        <f t="shared" si="751"/>
        <v>14.74</v>
      </c>
      <c r="D650" s="92"/>
      <c r="E650" s="70">
        <f t="shared" si="753"/>
        <v>5.9246601240554821E+38</v>
      </c>
      <c r="F650" s="67">
        <f t="shared" si="754"/>
        <v>128.80000000000007</v>
      </c>
      <c r="G650" s="71">
        <v>644</v>
      </c>
      <c r="U650" s="76">
        <v>1</v>
      </c>
      <c r="AF650" s="76">
        <v>1</v>
      </c>
      <c r="AQ650" s="76">
        <v>1</v>
      </c>
      <c r="BB650" s="76">
        <v>1</v>
      </c>
      <c r="BM650" s="76">
        <v>1</v>
      </c>
      <c r="BX650" s="76">
        <v>1</v>
      </c>
      <c r="CI650" s="76">
        <v>1</v>
      </c>
      <c r="CT650" s="76">
        <v>1</v>
      </c>
    </row>
    <row r="651" spans="1:106">
      <c r="A651" s="67">
        <v>8192</v>
      </c>
      <c r="B651" s="67">
        <f t="shared" si="755"/>
        <v>21.5</v>
      </c>
      <c r="C651" s="88">
        <f t="shared" si="751"/>
        <v>14.74</v>
      </c>
      <c r="D651" s="92"/>
      <c r="E651" s="70">
        <f t="shared" si="753"/>
        <v>6.8056473384190624E+38</v>
      </c>
      <c r="F651" s="67">
        <f t="shared" si="754"/>
        <v>129.00000000000006</v>
      </c>
      <c r="G651" s="71">
        <v>645</v>
      </c>
      <c r="U651" s="76">
        <v>1</v>
      </c>
      <c r="AF651" s="76">
        <v>1</v>
      </c>
      <c r="AQ651" s="76">
        <v>15</v>
      </c>
      <c r="BB651" s="76">
        <v>1</v>
      </c>
      <c r="BM651" s="76">
        <v>1</v>
      </c>
      <c r="BX651" s="76">
        <v>1</v>
      </c>
      <c r="CI651" s="76">
        <v>1</v>
      </c>
      <c r="CT651" s="76">
        <v>1</v>
      </c>
    </row>
    <row r="652" spans="1:106">
      <c r="A652" s="67">
        <v>8192</v>
      </c>
      <c r="B652" s="67">
        <f t="shared" si="755"/>
        <v>21.533333333333335</v>
      </c>
      <c r="C652" s="88">
        <f t="shared" si="751"/>
        <v>14.74</v>
      </c>
      <c r="D652" s="92"/>
      <c r="E652" s="70">
        <f t="shared" si="753"/>
        <v>7.817635902331926E+38</v>
      </c>
      <c r="F652" s="67">
        <f t="shared" si="754"/>
        <v>129.20000000000005</v>
      </c>
      <c r="G652" s="71">
        <v>646</v>
      </c>
      <c r="U652" s="76">
        <v>1</v>
      </c>
      <c r="AF652" s="76">
        <v>1</v>
      </c>
      <c r="AQ652" s="76">
        <v>1</v>
      </c>
      <c r="BB652" s="76">
        <v>1</v>
      </c>
      <c r="BM652" s="76">
        <v>1</v>
      </c>
      <c r="BX652" s="76">
        <v>1</v>
      </c>
      <c r="CI652" s="76">
        <v>1</v>
      </c>
      <c r="CT652" s="76">
        <v>1</v>
      </c>
    </row>
    <row r="653" spans="1:106">
      <c r="A653" s="67">
        <v>8192</v>
      </c>
      <c r="B653" s="67">
        <f t="shared" si="755"/>
        <v>21.566666666666666</v>
      </c>
      <c r="C653" s="88">
        <f t="shared" si="751"/>
        <v>14.74</v>
      </c>
      <c r="D653" s="92"/>
      <c r="E653" s="70">
        <f t="shared" si="753"/>
        <v>8.9801055009744467E+38</v>
      </c>
      <c r="F653" s="67">
        <f t="shared" si="754"/>
        <v>129.40000000000006</v>
      </c>
      <c r="G653" s="71">
        <v>647</v>
      </c>
      <c r="U653" s="76">
        <v>1</v>
      </c>
      <c r="AF653" s="76">
        <v>1</v>
      </c>
      <c r="AQ653" s="76">
        <v>1</v>
      </c>
      <c r="BB653" s="76">
        <v>1</v>
      </c>
      <c r="BM653" s="76">
        <v>1</v>
      </c>
      <c r="BX653" s="76">
        <v>16</v>
      </c>
      <c r="CI653" s="76">
        <v>1</v>
      </c>
      <c r="CT653" s="76">
        <v>1</v>
      </c>
    </row>
    <row r="654" spans="1:106">
      <c r="A654" s="67">
        <v>8192</v>
      </c>
      <c r="B654" s="67">
        <f t="shared" si="755"/>
        <v>21.6</v>
      </c>
      <c r="C654" s="88">
        <f t="shared" si="751"/>
        <v>14.74</v>
      </c>
      <c r="D654" s="92"/>
      <c r="E654" s="70">
        <f t="shared" si="753"/>
        <v>1.0315432416669173E+39</v>
      </c>
      <c r="F654" s="67">
        <f t="shared" si="754"/>
        <v>129.60000000000005</v>
      </c>
      <c r="G654" s="71">
        <v>648</v>
      </c>
      <c r="AF654" s="76">
        <v>1</v>
      </c>
      <c r="AQ654" s="76">
        <v>1</v>
      </c>
      <c r="BB654" s="76">
        <v>1</v>
      </c>
      <c r="BM654" s="76">
        <v>1</v>
      </c>
      <c r="BX654" s="76">
        <v>1</v>
      </c>
      <c r="CI654" s="76">
        <v>1</v>
      </c>
      <c r="CT654" s="76">
        <v>1</v>
      </c>
    </row>
    <row r="655" spans="1:106">
      <c r="A655" s="67">
        <v>8192</v>
      </c>
      <c r="B655" s="67">
        <f t="shared" si="755"/>
        <v>21.633333333333333</v>
      </c>
      <c r="C655" s="88">
        <f t="shared" si="751"/>
        <v>14.74</v>
      </c>
      <c r="D655" s="92"/>
      <c r="E655" s="70">
        <f t="shared" si="753"/>
        <v>1.1849320248110969E+39</v>
      </c>
      <c r="F655" s="67">
        <f t="shared" si="754"/>
        <v>129.80000000000007</v>
      </c>
      <c r="G655" s="71">
        <v>649</v>
      </c>
      <c r="AF655" s="76">
        <v>1</v>
      </c>
      <c r="AQ655" s="76">
        <v>1</v>
      </c>
      <c r="BB655" s="76">
        <v>1</v>
      </c>
      <c r="BM655" s="76">
        <v>1</v>
      </c>
      <c r="BX655" s="76">
        <v>1</v>
      </c>
      <c r="CI655" s="76">
        <v>1</v>
      </c>
      <c r="CT655" s="76">
        <v>1</v>
      </c>
    </row>
    <row r="656" spans="1:106">
      <c r="A656" s="67">
        <v>8192</v>
      </c>
      <c r="B656" s="67">
        <f t="shared" si="755"/>
        <v>21.666666666666668</v>
      </c>
      <c r="C656" s="88">
        <f t="shared" si="751"/>
        <v>14.74</v>
      </c>
      <c r="D656" s="92"/>
      <c r="E656" s="70">
        <f t="shared" si="753"/>
        <v>1.3611294676838131E+39</v>
      </c>
      <c r="F656" s="67">
        <f t="shared" si="754"/>
        <v>130.00000000000006</v>
      </c>
      <c r="G656" s="71">
        <v>650</v>
      </c>
      <c r="AF656" s="76">
        <v>1</v>
      </c>
      <c r="AQ656" s="76">
        <v>1</v>
      </c>
      <c r="BB656" s="76">
        <v>1</v>
      </c>
      <c r="BM656" s="76">
        <v>1</v>
      </c>
      <c r="BX656" s="76">
        <v>1</v>
      </c>
      <c r="CI656" s="76">
        <v>1</v>
      </c>
      <c r="CT656" s="76">
        <v>1</v>
      </c>
    </row>
    <row r="657" spans="1:98">
      <c r="A657" s="67">
        <v>8192</v>
      </c>
      <c r="B657" s="67">
        <f t="shared" si="755"/>
        <v>21.7</v>
      </c>
      <c r="C657" s="88">
        <f t="shared" si="751"/>
        <v>14.74</v>
      </c>
      <c r="D657" s="92"/>
      <c r="E657" s="70">
        <f t="shared" si="753"/>
        <v>1.5635271804663858E+39</v>
      </c>
      <c r="F657" s="67">
        <f t="shared" si="754"/>
        <v>130.20000000000005</v>
      </c>
      <c r="G657" s="71">
        <v>651</v>
      </c>
      <c r="AF657" s="76">
        <v>1</v>
      </c>
      <c r="AQ657" s="76">
        <v>1</v>
      </c>
      <c r="BB657" s="76">
        <v>1</v>
      </c>
      <c r="BM657" s="76">
        <v>1</v>
      </c>
      <c r="BX657" s="76">
        <v>1</v>
      </c>
      <c r="CI657" s="76">
        <v>1</v>
      </c>
      <c r="CT657" s="76">
        <v>1</v>
      </c>
    </row>
    <row r="658" spans="1:98">
      <c r="A658" s="67">
        <v>8192</v>
      </c>
      <c r="B658" s="67">
        <f t="shared" si="755"/>
        <v>21.733333333333334</v>
      </c>
      <c r="C658" s="88">
        <f t="shared" si="751"/>
        <v>14.74</v>
      </c>
      <c r="D658" s="92"/>
      <c r="E658" s="70">
        <f t="shared" si="753"/>
        <v>1.7960211001948896E+39</v>
      </c>
      <c r="F658" s="67">
        <f t="shared" si="754"/>
        <v>130.40000000000006</v>
      </c>
      <c r="G658" s="71">
        <v>652</v>
      </c>
      <c r="AF658" s="76">
        <v>1</v>
      </c>
      <c r="AQ658" s="76">
        <v>1</v>
      </c>
      <c r="BB658" s="76">
        <v>1</v>
      </c>
      <c r="BM658" s="76">
        <v>16</v>
      </c>
      <c r="BX658" s="76">
        <v>1</v>
      </c>
      <c r="CI658" s="76">
        <v>1</v>
      </c>
      <c r="CT658" s="76">
        <v>1</v>
      </c>
    </row>
    <row r="659" spans="1:98">
      <c r="A659" s="67">
        <v>8192</v>
      </c>
      <c r="B659" s="67">
        <f t="shared" si="755"/>
        <v>21.766666666666666</v>
      </c>
      <c r="C659" s="88">
        <f t="shared" si="751"/>
        <v>14.74</v>
      </c>
      <c r="D659" s="92"/>
      <c r="E659" s="70">
        <f t="shared" si="753"/>
        <v>2.0630864833338349E+39</v>
      </c>
      <c r="F659" s="67">
        <f t="shared" si="754"/>
        <v>130.60000000000005</v>
      </c>
      <c r="G659" s="71">
        <v>653</v>
      </c>
      <c r="AF659" s="76">
        <v>1</v>
      </c>
      <c r="AQ659" s="76">
        <v>1</v>
      </c>
      <c r="BB659" s="76">
        <v>1</v>
      </c>
      <c r="BM659" s="76">
        <v>1</v>
      </c>
      <c r="BX659" s="76">
        <v>1</v>
      </c>
      <c r="CI659" s="76">
        <v>1</v>
      </c>
      <c r="CT659" s="76">
        <v>1</v>
      </c>
    </row>
    <row r="660" spans="1:98">
      <c r="A660" s="67">
        <v>8192</v>
      </c>
      <c r="B660" s="67">
        <f t="shared" si="755"/>
        <v>21.8</v>
      </c>
      <c r="C660" s="88">
        <f t="shared" si="751"/>
        <v>14.74</v>
      </c>
      <c r="D660" s="92"/>
      <c r="E660" s="70">
        <f t="shared" si="753"/>
        <v>2.3698640496221941E+39</v>
      </c>
      <c r="F660" s="67">
        <f t="shared" si="754"/>
        <v>130.80000000000007</v>
      </c>
      <c r="G660" s="71">
        <v>654</v>
      </c>
      <c r="AF660" s="76">
        <v>1</v>
      </c>
      <c r="AQ660" s="76">
        <v>1</v>
      </c>
      <c r="BB660" s="76">
        <v>1</v>
      </c>
      <c r="BM660" s="76">
        <v>1</v>
      </c>
      <c r="BX660" s="76">
        <v>1</v>
      </c>
      <c r="CI660" s="76">
        <v>1</v>
      </c>
      <c r="CT660" s="76">
        <v>1</v>
      </c>
    </row>
    <row r="661" spans="1:98">
      <c r="A661" s="67">
        <v>8192</v>
      </c>
      <c r="B661" s="67">
        <f t="shared" si="755"/>
        <v>21.833333333333332</v>
      </c>
      <c r="C661" s="88">
        <f t="shared" si="751"/>
        <v>14.74</v>
      </c>
      <c r="D661" s="92"/>
      <c r="E661" s="70">
        <f t="shared" si="753"/>
        <v>2.7222589353676262E+39</v>
      </c>
      <c r="F661" s="67">
        <f t="shared" si="754"/>
        <v>131.00000000000006</v>
      </c>
      <c r="G661" s="71">
        <v>655</v>
      </c>
      <c r="AF661" s="76">
        <v>16</v>
      </c>
      <c r="AQ661" s="76">
        <v>1</v>
      </c>
      <c r="BB661" s="76">
        <v>1</v>
      </c>
      <c r="BM661" s="76">
        <v>1</v>
      </c>
      <c r="BX661" s="76">
        <v>1</v>
      </c>
      <c r="CI661" s="76">
        <v>1</v>
      </c>
      <c r="CT661" s="76">
        <v>1</v>
      </c>
    </row>
    <row r="662" spans="1:98">
      <c r="A662" s="67">
        <v>8192</v>
      </c>
      <c r="B662" s="67">
        <f t="shared" si="755"/>
        <v>21.866666666666667</v>
      </c>
      <c r="C662" s="88">
        <f t="shared" ref="C662:C725" si="756">IF(D662&gt;0,C661+D662,C661)</f>
        <v>14.74</v>
      </c>
      <c r="D662" s="92"/>
      <c r="E662" s="70">
        <f t="shared" si="753"/>
        <v>3.1270543609327728E+39</v>
      </c>
      <c r="F662" s="67">
        <f t="shared" si="754"/>
        <v>131.20000000000007</v>
      </c>
      <c r="G662" s="71">
        <v>656</v>
      </c>
      <c r="AF662" s="76">
        <v>1</v>
      </c>
      <c r="AQ662" s="76">
        <v>1</v>
      </c>
      <c r="BB662" s="76">
        <v>1</v>
      </c>
      <c r="BM662" s="76">
        <v>1</v>
      </c>
      <c r="BX662" s="76">
        <v>1</v>
      </c>
      <c r="CI662" s="76">
        <v>1</v>
      </c>
      <c r="CT662" s="76">
        <v>1</v>
      </c>
    </row>
    <row r="663" spans="1:98">
      <c r="A663" s="67">
        <v>8192</v>
      </c>
      <c r="B663" s="67">
        <f t="shared" si="755"/>
        <v>21.9</v>
      </c>
      <c r="C663" s="88">
        <f t="shared" si="756"/>
        <v>14.74</v>
      </c>
      <c r="D663" s="92"/>
      <c r="E663" s="70">
        <f t="shared" si="753"/>
        <v>3.5920422003897811E+39</v>
      </c>
      <c r="F663" s="67">
        <f t="shared" si="754"/>
        <v>131.40000000000006</v>
      </c>
      <c r="G663" s="71">
        <v>657</v>
      </c>
      <c r="AF663" s="76">
        <v>1</v>
      </c>
      <c r="AQ663" s="76">
        <v>1</v>
      </c>
      <c r="BB663" s="76">
        <v>1</v>
      </c>
      <c r="BM663" s="76">
        <v>1</v>
      </c>
      <c r="BX663" s="76">
        <v>1</v>
      </c>
      <c r="CI663" s="76">
        <v>15</v>
      </c>
      <c r="CT663" s="76">
        <v>1</v>
      </c>
    </row>
    <row r="664" spans="1:98">
      <c r="A664" s="67">
        <v>8192</v>
      </c>
      <c r="B664" s="67">
        <f t="shared" si="755"/>
        <v>21.933333333333334</v>
      </c>
      <c r="C664" s="88">
        <f t="shared" si="756"/>
        <v>14.74</v>
      </c>
      <c r="D664" s="92"/>
      <c r="E664" s="70">
        <f t="shared" si="753"/>
        <v>4.1261729666676716E+39</v>
      </c>
      <c r="F664" s="67">
        <f t="shared" si="754"/>
        <v>131.60000000000008</v>
      </c>
      <c r="G664" s="71">
        <v>658</v>
      </c>
      <c r="AF664" s="76">
        <v>1</v>
      </c>
      <c r="AQ664" s="76">
        <v>1</v>
      </c>
      <c r="BB664" s="76">
        <v>1</v>
      </c>
      <c r="BM664" s="76">
        <v>1</v>
      </c>
      <c r="BX664" s="76">
        <v>1</v>
      </c>
      <c r="CI664" s="76">
        <v>1</v>
      </c>
      <c r="CT664" s="76">
        <v>1</v>
      </c>
    </row>
    <row r="665" spans="1:98">
      <c r="A665" s="67">
        <v>8192</v>
      </c>
      <c r="B665" s="67">
        <f t="shared" si="755"/>
        <v>21.966666666666665</v>
      </c>
      <c r="C665" s="88">
        <f t="shared" si="756"/>
        <v>14.74</v>
      </c>
      <c r="D665" s="92"/>
      <c r="E665" s="70">
        <f t="shared" si="753"/>
        <v>4.7397280992443905E+39</v>
      </c>
      <c r="F665" s="67">
        <f t="shared" si="754"/>
        <v>131.80000000000007</v>
      </c>
      <c r="G665" s="71">
        <v>659</v>
      </c>
      <c r="AF665" s="76">
        <v>1</v>
      </c>
      <c r="AQ665" s="76">
        <v>1</v>
      </c>
      <c r="BB665" s="76">
        <v>1</v>
      </c>
      <c r="BM665" s="76">
        <v>1</v>
      </c>
      <c r="BX665" s="76">
        <v>1</v>
      </c>
      <c r="CI665" s="76">
        <v>1</v>
      </c>
      <c r="CT665" s="76">
        <v>1</v>
      </c>
    </row>
    <row r="666" spans="1:98">
      <c r="A666" s="67">
        <v>8192</v>
      </c>
      <c r="B666" s="67">
        <f t="shared" si="755"/>
        <v>22</v>
      </c>
      <c r="C666" s="88">
        <f t="shared" si="756"/>
        <v>14.74</v>
      </c>
      <c r="D666" s="92"/>
      <c r="E666" s="70">
        <f t="shared" si="753"/>
        <v>5.4445178707352548E+39</v>
      </c>
      <c r="F666" s="67">
        <f t="shared" si="754"/>
        <v>132.00000000000009</v>
      </c>
      <c r="G666" s="71">
        <v>660</v>
      </c>
      <c r="AF666" s="76">
        <v>1</v>
      </c>
      <c r="AQ666" s="76">
        <v>1</v>
      </c>
      <c r="BB666" s="76">
        <v>1</v>
      </c>
      <c r="BM666" s="76">
        <v>1</v>
      </c>
      <c r="BX666" s="76">
        <v>1</v>
      </c>
      <c r="CI666" s="76">
        <v>1</v>
      </c>
      <c r="CT666" s="76">
        <v>15</v>
      </c>
    </row>
    <row r="667" spans="1:98">
      <c r="A667" s="67">
        <v>8192</v>
      </c>
      <c r="B667" s="67">
        <f t="shared" si="755"/>
        <v>22.033333333333335</v>
      </c>
      <c r="C667" s="88">
        <f t="shared" si="756"/>
        <v>14.74</v>
      </c>
      <c r="D667" s="92"/>
      <c r="E667" s="70">
        <f t="shared" si="753"/>
        <v>6.2541087218655468E+39</v>
      </c>
      <c r="F667" s="67">
        <f t="shared" si="754"/>
        <v>132.20000000000007</v>
      </c>
      <c r="G667" s="71">
        <v>661</v>
      </c>
      <c r="AF667" s="76">
        <v>1</v>
      </c>
      <c r="AQ667" s="76">
        <v>1</v>
      </c>
      <c r="BB667" s="76">
        <v>1</v>
      </c>
      <c r="BM667" s="76">
        <v>1</v>
      </c>
      <c r="BX667" s="76">
        <v>1</v>
      </c>
      <c r="CI667" s="76">
        <v>1</v>
      </c>
      <c r="CT667" s="76">
        <v>1</v>
      </c>
    </row>
    <row r="668" spans="1:98">
      <c r="A668" s="67">
        <v>8192</v>
      </c>
      <c r="B668" s="67">
        <f t="shared" si="755"/>
        <v>22.066666666666666</v>
      </c>
      <c r="C668" s="88">
        <f t="shared" si="756"/>
        <v>14.74</v>
      </c>
      <c r="D668" s="92"/>
      <c r="E668" s="70">
        <f t="shared" si="753"/>
        <v>7.1840844007795634E+39</v>
      </c>
      <c r="F668" s="67">
        <f t="shared" si="754"/>
        <v>132.40000000000009</v>
      </c>
      <c r="G668" s="71">
        <v>662</v>
      </c>
      <c r="AF668" s="76">
        <v>1</v>
      </c>
      <c r="AQ668" s="76">
        <v>1</v>
      </c>
      <c r="BB668" s="76">
        <v>16</v>
      </c>
      <c r="BM668" s="76">
        <v>1</v>
      </c>
      <c r="BX668" s="76">
        <v>1</v>
      </c>
      <c r="CI668" s="76">
        <v>1</v>
      </c>
      <c r="CT668" s="76">
        <v>1</v>
      </c>
    </row>
    <row r="669" spans="1:98">
      <c r="A669" s="67">
        <v>8192</v>
      </c>
      <c r="B669" s="67">
        <f t="shared" si="755"/>
        <v>22.1</v>
      </c>
      <c r="C669" s="88">
        <f t="shared" si="756"/>
        <v>14.74</v>
      </c>
      <c r="D669" s="92"/>
      <c r="E669" s="70">
        <f t="shared" si="753"/>
        <v>8.2523459333353455E+39</v>
      </c>
      <c r="F669" s="67">
        <f t="shared" si="754"/>
        <v>132.60000000000008</v>
      </c>
      <c r="G669" s="71">
        <v>663</v>
      </c>
      <c r="AF669" s="76">
        <v>1</v>
      </c>
      <c r="AQ669" s="76">
        <v>1</v>
      </c>
      <c r="BB669" s="76">
        <v>1</v>
      </c>
      <c r="BM669" s="76">
        <v>1</v>
      </c>
      <c r="BX669" s="76">
        <v>1</v>
      </c>
      <c r="CI669" s="76">
        <v>1</v>
      </c>
      <c r="CT669" s="76">
        <v>1</v>
      </c>
    </row>
    <row r="670" spans="1:98">
      <c r="A670" s="67">
        <v>8192</v>
      </c>
      <c r="B670" s="67">
        <f t="shared" si="755"/>
        <v>22.133333333333333</v>
      </c>
      <c r="C670" s="88">
        <f t="shared" si="756"/>
        <v>14.74</v>
      </c>
      <c r="D670" s="92"/>
      <c r="E670" s="70">
        <f t="shared" si="753"/>
        <v>9.4794561984887823E+39</v>
      </c>
      <c r="F670" s="67">
        <f t="shared" si="754"/>
        <v>132.80000000000007</v>
      </c>
      <c r="G670" s="71">
        <v>664</v>
      </c>
      <c r="AF670" s="76">
        <v>1</v>
      </c>
      <c r="AQ670" s="76">
        <v>1</v>
      </c>
      <c r="BB670" s="76">
        <v>1</v>
      </c>
      <c r="BM670" s="76">
        <v>1</v>
      </c>
      <c r="BX670" s="76">
        <v>1</v>
      </c>
      <c r="CI670" s="76">
        <v>1</v>
      </c>
      <c r="CT670" s="76">
        <v>1</v>
      </c>
    </row>
    <row r="671" spans="1:98">
      <c r="A671" s="67">
        <v>8192</v>
      </c>
      <c r="B671" s="67">
        <f t="shared" si="755"/>
        <v>22.166666666666668</v>
      </c>
      <c r="C671" s="88">
        <f t="shared" si="756"/>
        <v>14.74</v>
      </c>
      <c r="D671" s="92"/>
      <c r="E671" s="70">
        <f t="shared" si="753"/>
        <v>1.0889035741470514E+40</v>
      </c>
      <c r="F671" s="67">
        <f t="shared" si="754"/>
        <v>133.00000000000009</v>
      </c>
      <c r="G671" s="71">
        <v>665</v>
      </c>
      <c r="AF671" s="76">
        <v>1</v>
      </c>
      <c r="AQ671" s="76">
        <v>16</v>
      </c>
      <c r="BB671" s="76">
        <v>1</v>
      </c>
      <c r="BM671" s="76">
        <v>1</v>
      </c>
      <c r="BX671" s="76">
        <v>1</v>
      </c>
      <c r="CI671" s="76">
        <v>1</v>
      </c>
      <c r="CT671" s="76">
        <v>1</v>
      </c>
    </row>
    <row r="672" spans="1:98">
      <c r="A672" s="67">
        <v>8192</v>
      </c>
      <c r="B672" s="67">
        <f t="shared" si="755"/>
        <v>22.2</v>
      </c>
      <c r="C672" s="88">
        <f t="shared" si="756"/>
        <v>14.74</v>
      </c>
      <c r="D672" s="92"/>
      <c r="E672" s="70">
        <f t="shared" si="753"/>
        <v>1.2508217443731098E+40</v>
      </c>
      <c r="F672" s="67">
        <f t="shared" si="754"/>
        <v>133.20000000000007</v>
      </c>
      <c r="G672" s="71">
        <v>666</v>
      </c>
      <c r="AF672" s="76">
        <v>1</v>
      </c>
      <c r="AQ672" s="76">
        <v>1</v>
      </c>
      <c r="BB672" s="76">
        <v>1</v>
      </c>
      <c r="BM672" s="76">
        <v>1</v>
      </c>
      <c r="BX672" s="76">
        <v>1</v>
      </c>
      <c r="CI672" s="76">
        <v>1</v>
      </c>
      <c r="CT672" s="76">
        <v>1</v>
      </c>
    </row>
    <row r="673" spans="1:98">
      <c r="A673" s="67">
        <v>8192</v>
      </c>
      <c r="B673" s="67">
        <f t="shared" si="755"/>
        <v>22.233333333333334</v>
      </c>
      <c r="C673" s="88">
        <f t="shared" si="756"/>
        <v>14.74</v>
      </c>
      <c r="D673" s="92"/>
      <c r="E673" s="70">
        <f t="shared" si="753"/>
        <v>1.4368168801559132E+40</v>
      </c>
      <c r="F673" s="67">
        <f t="shared" si="754"/>
        <v>133.40000000000006</v>
      </c>
      <c r="G673" s="71">
        <v>667</v>
      </c>
      <c r="AF673" s="76">
        <v>1</v>
      </c>
      <c r="AQ673" s="76">
        <v>1</v>
      </c>
      <c r="BB673" s="76">
        <v>1</v>
      </c>
      <c r="BM673" s="76">
        <v>1</v>
      </c>
      <c r="BX673" s="76">
        <v>15</v>
      </c>
      <c r="CI673" s="76">
        <v>1</v>
      </c>
      <c r="CT673" s="76">
        <v>1</v>
      </c>
    </row>
    <row r="674" spans="1:98">
      <c r="A674" s="67">
        <v>8192</v>
      </c>
      <c r="B674" s="67">
        <f t="shared" si="755"/>
        <v>22.266666666666666</v>
      </c>
      <c r="C674" s="88">
        <f t="shared" si="756"/>
        <v>14.74</v>
      </c>
      <c r="D674" s="92"/>
      <c r="E674" s="70">
        <f t="shared" ref="E674:E737" si="757">POWER($F$1,G674)</f>
        <v>1.6504691866670698E+40</v>
      </c>
      <c r="F674" s="67">
        <f t="shared" ref="F674:F737" si="758">LOG(E674,2)</f>
        <v>133.60000000000008</v>
      </c>
      <c r="G674" s="71">
        <v>668</v>
      </c>
      <c r="AF674" s="76">
        <v>1</v>
      </c>
      <c r="AQ674" s="76">
        <v>1</v>
      </c>
      <c r="BB674" s="76">
        <v>1</v>
      </c>
      <c r="BM674" s="76">
        <v>1</v>
      </c>
      <c r="BX674" s="76">
        <v>1</v>
      </c>
      <c r="CI674" s="76">
        <v>1</v>
      </c>
      <c r="CT674" s="76">
        <v>1</v>
      </c>
    </row>
    <row r="675" spans="1:98">
      <c r="A675" s="67">
        <v>8192</v>
      </c>
      <c r="B675" s="67">
        <f t="shared" si="755"/>
        <v>22.3</v>
      </c>
      <c r="C675" s="88">
        <f t="shared" si="756"/>
        <v>14.74</v>
      </c>
      <c r="D675" s="92"/>
      <c r="E675" s="70">
        <f t="shared" si="757"/>
        <v>1.8958912396977574E+40</v>
      </c>
      <c r="F675" s="67">
        <f t="shared" si="758"/>
        <v>133.80000000000007</v>
      </c>
      <c r="G675" s="71">
        <v>669</v>
      </c>
      <c r="AF675" s="76">
        <v>1</v>
      </c>
      <c r="AQ675" s="76">
        <v>1</v>
      </c>
      <c r="BB675" s="76">
        <v>1</v>
      </c>
      <c r="BM675" s="76">
        <v>1</v>
      </c>
      <c r="BX675" s="76">
        <v>1</v>
      </c>
      <c r="CI675" s="76">
        <v>1</v>
      </c>
      <c r="CT675" s="76">
        <v>1</v>
      </c>
    </row>
    <row r="676" spans="1:98">
      <c r="A676" s="67">
        <v>8192</v>
      </c>
      <c r="B676" s="67">
        <f t="shared" si="755"/>
        <v>22.333333333333332</v>
      </c>
      <c r="C676" s="88">
        <f t="shared" si="756"/>
        <v>14.74</v>
      </c>
      <c r="D676" s="92"/>
      <c r="E676" s="70">
        <f t="shared" si="757"/>
        <v>2.1778071482941029E+40</v>
      </c>
      <c r="F676" s="67">
        <f t="shared" si="758"/>
        <v>134.00000000000009</v>
      </c>
      <c r="G676" s="71">
        <v>670</v>
      </c>
      <c r="AF676" s="76">
        <v>1</v>
      </c>
      <c r="AQ676" s="76">
        <v>1</v>
      </c>
      <c r="BB676" s="76">
        <v>1</v>
      </c>
      <c r="BM676" s="76">
        <v>1</v>
      </c>
      <c r="BX676" s="76">
        <v>1</v>
      </c>
      <c r="CI676" s="76">
        <v>1</v>
      </c>
      <c r="CT676" s="76">
        <v>1</v>
      </c>
    </row>
    <row r="677" spans="1:98">
      <c r="A677" s="67">
        <v>8192</v>
      </c>
      <c r="B677" s="67">
        <f t="shared" si="755"/>
        <v>22.366666666666667</v>
      </c>
      <c r="C677" s="88">
        <f t="shared" si="756"/>
        <v>14.74</v>
      </c>
      <c r="D677" s="92"/>
      <c r="E677" s="70">
        <f t="shared" si="757"/>
        <v>2.5016434887462207E+40</v>
      </c>
      <c r="F677" s="67">
        <f t="shared" si="758"/>
        <v>134.20000000000007</v>
      </c>
      <c r="G677" s="71">
        <v>671</v>
      </c>
      <c r="AF677" s="76">
        <v>1</v>
      </c>
      <c r="AQ677" s="76">
        <v>1</v>
      </c>
      <c r="BB677" s="76">
        <v>1</v>
      </c>
      <c r="BM677" s="76">
        <v>1</v>
      </c>
      <c r="BX677" s="76">
        <v>1</v>
      </c>
      <c r="CI677" s="76">
        <v>1</v>
      </c>
      <c r="CT677" s="76">
        <v>1</v>
      </c>
    </row>
    <row r="678" spans="1:98">
      <c r="A678" s="67">
        <v>8192</v>
      </c>
      <c r="B678" s="67">
        <f t="shared" si="755"/>
        <v>22.4</v>
      </c>
      <c r="C678" s="88">
        <f t="shared" si="756"/>
        <v>14.74</v>
      </c>
      <c r="D678" s="92"/>
      <c r="E678" s="70">
        <f t="shared" si="757"/>
        <v>2.8736337603118273E+40</v>
      </c>
      <c r="F678" s="67">
        <f t="shared" si="758"/>
        <v>134.40000000000006</v>
      </c>
      <c r="G678" s="71">
        <v>672</v>
      </c>
      <c r="AF678" s="76">
        <v>1</v>
      </c>
      <c r="AQ678" s="76">
        <v>1</v>
      </c>
      <c r="BB678" s="76">
        <v>1</v>
      </c>
      <c r="BM678" s="76">
        <v>15</v>
      </c>
      <c r="BX678" s="76">
        <v>1</v>
      </c>
      <c r="CI678" s="76">
        <v>1</v>
      </c>
      <c r="CT678" s="76">
        <v>1</v>
      </c>
    </row>
    <row r="679" spans="1:98">
      <c r="A679" s="67">
        <v>8192</v>
      </c>
      <c r="B679" s="67">
        <f t="shared" si="755"/>
        <v>22.433333333333334</v>
      </c>
      <c r="C679" s="88">
        <f t="shared" si="756"/>
        <v>14.74</v>
      </c>
      <c r="D679" s="92"/>
      <c r="E679" s="70">
        <f t="shared" si="757"/>
        <v>3.3009383733341411E+40</v>
      </c>
      <c r="F679" s="67">
        <f t="shared" si="758"/>
        <v>134.60000000000008</v>
      </c>
      <c r="G679" s="71">
        <v>673</v>
      </c>
      <c r="AQ679" s="76">
        <v>1</v>
      </c>
      <c r="BB679" s="76">
        <v>1</v>
      </c>
      <c r="BM679" s="76">
        <v>1</v>
      </c>
      <c r="BX679" s="76">
        <v>1</v>
      </c>
      <c r="CI679" s="76">
        <v>1</v>
      </c>
      <c r="CT679" s="76">
        <v>1</v>
      </c>
    </row>
    <row r="680" spans="1:98">
      <c r="A680" s="67">
        <v>8192</v>
      </c>
      <c r="B680" s="67">
        <f t="shared" si="755"/>
        <v>22.466666666666665</v>
      </c>
      <c r="C680" s="88">
        <f t="shared" si="756"/>
        <v>14.74</v>
      </c>
      <c r="D680" s="92"/>
      <c r="E680" s="70">
        <f t="shared" si="757"/>
        <v>3.7917824793955163E+40</v>
      </c>
      <c r="F680" s="67">
        <f t="shared" si="758"/>
        <v>134.80000000000007</v>
      </c>
      <c r="G680" s="71">
        <v>674</v>
      </c>
      <c r="AQ680" s="76">
        <v>1</v>
      </c>
      <c r="BB680" s="76">
        <v>1</v>
      </c>
      <c r="BM680" s="76">
        <v>1</v>
      </c>
      <c r="BX680" s="76">
        <v>1</v>
      </c>
      <c r="CI680" s="76">
        <v>1</v>
      </c>
      <c r="CT680" s="76">
        <v>1</v>
      </c>
    </row>
    <row r="681" spans="1:98">
      <c r="A681" s="67">
        <v>8192</v>
      </c>
      <c r="B681" s="67">
        <f t="shared" si="755"/>
        <v>22.5</v>
      </c>
      <c r="C681" s="88">
        <f t="shared" si="756"/>
        <v>14.74</v>
      </c>
      <c r="D681" s="92"/>
      <c r="E681" s="70">
        <f t="shared" si="757"/>
        <v>4.3556142965882096E+40</v>
      </c>
      <c r="F681" s="67">
        <f t="shared" si="758"/>
        <v>135.00000000000006</v>
      </c>
      <c r="G681" s="71">
        <v>675</v>
      </c>
      <c r="AQ681" s="76">
        <v>1</v>
      </c>
      <c r="BB681" s="76">
        <v>1</v>
      </c>
      <c r="BM681" s="76">
        <v>1</v>
      </c>
      <c r="BX681" s="76">
        <v>1</v>
      </c>
      <c r="CI681" s="76">
        <v>1</v>
      </c>
      <c r="CT681" s="76">
        <v>1</v>
      </c>
    </row>
    <row r="682" spans="1:98">
      <c r="A682" s="67">
        <v>8192</v>
      </c>
      <c r="B682" s="67">
        <f t="shared" si="755"/>
        <v>22.533333333333335</v>
      </c>
      <c r="C682" s="88">
        <f t="shared" si="756"/>
        <v>14.74</v>
      </c>
      <c r="D682" s="92"/>
      <c r="E682" s="70">
        <f t="shared" si="757"/>
        <v>5.0032869774924433E+40</v>
      </c>
      <c r="F682" s="67">
        <f t="shared" si="758"/>
        <v>135.20000000000007</v>
      </c>
      <c r="G682" s="71">
        <v>676</v>
      </c>
      <c r="AQ682" s="76">
        <v>1</v>
      </c>
      <c r="BB682" s="76">
        <v>1</v>
      </c>
      <c r="BM682" s="76">
        <v>1</v>
      </c>
      <c r="BX682" s="76">
        <v>1</v>
      </c>
      <c r="CI682" s="76">
        <v>1</v>
      </c>
      <c r="CT682" s="76">
        <v>1</v>
      </c>
    </row>
    <row r="683" spans="1:98">
      <c r="A683" s="67">
        <v>8192</v>
      </c>
      <c r="B683" s="67">
        <f t="shared" si="755"/>
        <v>22.566666666666666</v>
      </c>
      <c r="C683" s="88">
        <f t="shared" si="756"/>
        <v>14.74</v>
      </c>
      <c r="D683" s="92"/>
      <c r="E683" s="70">
        <f t="shared" si="757"/>
        <v>5.7472675206236565E+40</v>
      </c>
      <c r="F683" s="67">
        <f t="shared" si="758"/>
        <v>135.40000000000006</v>
      </c>
      <c r="G683" s="71">
        <v>677</v>
      </c>
      <c r="AQ683" s="76">
        <v>1</v>
      </c>
      <c r="BB683" s="76">
        <v>1</v>
      </c>
      <c r="BM683" s="76">
        <v>1</v>
      </c>
      <c r="BX683" s="76">
        <v>1</v>
      </c>
      <c r="CI683" s="76">
        <v>15</v>
      </c>
      <c r="CT683" s="76">
        <v>1</v>
      </c>
    </row>
    <row r="684" spans="1:98">
      <c r="A684" s="67">
        <v>8192</v>
      </c>
      <c r="B684" s="67">
        <f t="shared" si="755"/>
        <v>22.6</v>
      </c>
      <c r="C684" s="88">
        <f t="shared" si="756"/>
        <v>14.74</v>
      </c>
      <c r="D684" s="92"/>
      <c r="E684" s="70">
        <f t="shared" si="757"/>
        <v>6.6018767466682832E+40</v>
      </c>
      <c r="F684" s="67">
        <f t="shared" si="758"/>
        <v>135.60000000000008</v>
      </c>
      <c r="G684" s="71">
        <v>678</v>
      </c>
      <c r="AQ684" s="76">
        <v>1</v>
      </c>
      <c r="BB684" s="76">
        <v>1</v>
      </c>
      <c r="BM684" s="76">
        <v>1</v>
      </c>
      <c r="BX684" s="76">
        <v>1</v>
      </c>
      <c r="CI684" s="76">
        <v>1</v>
      </c>
      <c r="CT684" s="76">
        <v>1</v>
      </c>
    </row>
    <row r="685" spans="1:98">
      <c r="A685" s="67">
        <v>8192</v>
      </c>
      <c r="B685" s="67">
        <f t="shared" si="755"/>
        <v>22.633333333333333</v>
      </c>
      <c r="C685" s="88">
        <f t="shared" si="756"/>
        <v>14.74</v>
      </c>
      <c r="D685" s="92"/>
      <c r="E685" s="70">
        <f t="shared" si="757"/>
        <v>7.5835649587910355E+40</v>
      </c>
      <c r="F685" s="67">
        <f t="shared" si="758"/>
        <v>135.80000000000007</v>
      </c>
      <c r="G685" s="71">
        <v>679</v>
      </c>
      <c r="AQ685" s="76">
        <v>1</v>
      </c>
      <c r="BB685" s="76">
        <v>1</v>
      </c>
      <c r="BM685" s="76">
        <v>1</v>
      </c>
      <c r="BX685" s="76">
        <v>1</v>
      </c>
      <c r="CI685" s="76">
        <v>1</v>
      </c>
      <c r="CT685" s="76">
        <v>1</v>
      </c>
    </row>
    <row r="686" spans="1:98">
      <c r="A686" s="67">
        <v>8192</v>
      </c>
      <c r="B686" s="67">
        <f t="shared" si="755"/>
        <v>22.666666666666668</v>
      </c>
      <c r="C686" s="88">
        <f t="shared" si="756"/>
        <v>14.74</v>
      </c>
      <c r="D686" s="92"/>
      <c r="E686" s="70">
        <f t="shared" si="757"/>
        <v>8.7112285931764193E+40</v>
      </c>
      <c r="F686" s="67">
        <f t="shared" si="758"/>
        <v>136.00000000000006</v>
      </c>
      <c r="G686" s="71">
        <v>680</v>
      </c>
      <c r="AQ686" s="76">
        <v>1</v>
      </c>
      <c r="BB686" s="76">
        <v>1</v>
      </c>
      <c r="BM686" s="76">
        <v>1</v>
      </c>
      <c r="BX686" s="76">
        <v>1</v>
      </c>
      <c r="CI686" s="76">
        <v>1</v>
      </c>
      <c r="CT686" s="76">
        <v>15</v>
      </c>
    </row>
    <row r="687" spans="1:98">
      <c r="A687" s="67">
        <v>8192</v>
      </c>
      <c r="B687" s="67">
        <f t="shared" si="755"/>
        <v>22.7</v>
      </c>
      <c r="C687" s="88">
        <f t="shared" si="756"/>
        <v>14.74</v>
      </c>
      <c r="D687" s="92"/>
      <c r="E687" s="70">
        <f t="shared" si="757"/>
        <v>1.000657395498489E+41</v>
      </c>
      <c r="F687" s="67">
        <f t="shared" si="758"/>
        <v>136.20000000000007</v>
      </c>
      <c r="G687" s="71">
        <v>681</v>
      </c>
      <c r="AQ687" s="76">
        <v>1</v>
      </c>
      <c r="BB687" s="76">
        <v>1</v>
      </c>
      <c r="BM687" s="76">
        <v>1</v>
      </c>
      <c r="BX687" s="76">
        <v>1</v>
      </c>
      <c r="CI687" s="76">
        <v>1</v>
      </c>
      <c r="CT687" s="76">
        <v>1</v>
      </c>
    </row>
    <row r="688" spans="1:98">
      <c r="A688" s="67">
        <v>8192</v>
      </c>
      <c r="B688" s="67">
        <f t="shared" si="755"/>
        <v>22.733333333333334</v>
      </c>
      <c r="C688" s="88">
        <f t="shared" si="756"/>
        <v>14.74</v>
      </c>
      <c r="D688" s="92"/>
      <c r="E688" s="70">
        <f t="shared" si="757"/>
        <v>1.1494535041247317E+41</v>
      </c>
      <c r="F688" s="67">
        <f t="shared" si="758"/>
        <v>136.40000000000006</v>
      </c>
      <c r="G688" s="71">
        <v>682</v>
      </c>
      <c r="AQ688" s="76">
        <v>1</v>
      </c>
      <c r="BB688" s="76">
        <v>15</v>
      </c>
      <c r="BM688" s="76">
        <v>1</v>
      </c>
      <c r="BX688" s="76">
        <v>1</v>
      </c>
      <c r="CI688" s="76">
        <v>1</v>
      </c>
      <c r="CT688" s="76">
        <v>1</v>
      </c>
    </row>
    <row r="689" spans="1:98">
      <c r="A689" s="67">
        <v>8192</v>
      </c>
      <c r="B689" s="67">
        <f t="shared" si="755"/>
        <v>22.766666666666666</v>
      </c>
      <c r="C689" s="88">
        <f t="shared" si="756"/>
        <v>14.74</v>
      </c>
      <c r="D689" s="92"/>
      <c r="E689" s="70">
        <f t="shared" si="757"/>
        <v>1.3203753493336572E+41</v>
      </c>
      <c r="F689" s="67">
        <f t="shared" si="758"/>
        <v>136.60000000000005</v>
      </c>
      <c r="G689" s="71">
        <v>683</v>
      </c>
      <c r="AQ689" s="76">
        <v>1</v>
      </c>
      <c r="BB689" s="76">
        <v>1</v>
      </c>
      <c r="BM689" s="76">
        <v>1</v>
      </c>
      <c r="BX689" s="76">
        <v>1</v>
      </c>
      <c r="CI689" s="76">
        <v>1</v>
      </c>
      <c r="CT689" s="76">
        <v>1</v>
      </c>
    </row>
    <row r="690" spans="1:98">
      <c r="A690" s="67">
        <v>8192</v>
      </c>
      <c r="B690" s="67">
        <f t="shared" si="755"/>
        <v>22.8</v>
      </c>
      <c r="C690" s="88">
        <f t="shared" si="756"/>
        <v>14.74</v>
      </c>
      <c r="D690" s="92"/>
      <c r="E690" s="70">
        <f t="shared" si="757"/>
        <v>1.5167129917582075E+41</v>
      </c>
      <c r="F690" s="67">
        <f t="shared" si="758"/>
        <v>136.80000000000007</v>
      </c>
      <c r="G690" s="71">
        <v>684</v>
      </c>
      <c r="AQ690" s="76">
        <v>1</v>
      </c>
      <c r="BB690" s="76">
        <v>1</v>
      </c>
      <c r="BM690" s="76">
        <v>1</v>
      </c>
      <c r="BX690" s="76">
        <v>1</v>
      </c>
      <c r="CI690" s="76">
        <v>1</v>
      </c>
      <c r="CT690" s="76">
        <v>1</v>
      </c>
    </row>
    <row r="691" spans="1:98">
      <c r="A691" s="67">
        <v>8192</v>
      </c>
      <c r="B691" s="67">
        <f t="shared" si="755"/>
        <v>22.833333333333332</v>
      </c>
      <c r="C691" s="88">
        <f t="shared" si="756"/>
        <v>14.74</v>
      </c>
      <c r="D691" s="92"/>
      <c r="E691" s="70">
        <f t="shared" si="757"/>
        <v>1.7422457186352842E+41</v>
      </c>
      <c r="F691" s="67">
        <f t="shared" si="758"/>
        <v>137.00000000000006</v>
      </c>
      <c r="G691" s="71">
        <v>685</v>
      </c>
      <c r="AQ691" s="76">
        <v>16</v>
      </c>
      <c r="BB691" s="76">
        <v>1</v>
      </c>
      <c r="BM691" s="76">
        <v>1</v>
      </c>
      <c r="BX691" s="76">
        <v>1</v>
      </c>
      <c r="CI691" s="76">
        <v>1</v>
      </c>
      <c r="CT691" s="76">
        <v>1</v>
      </c>
    </row>
    <row r="692" spans="1:98">
      <c r="A692" s="67">
        <v>8192</v>
      </c>
      <c r="B692" s="67">
        <f t="shared" si="755"/>
        <v>22.866666666666667</v>
      </c>
      <c r="C692" s="88">
        <f t="shared" si="756"/>
        <v>14.74</v>
      </c>
      <c r="D692" s="92"/>
      <c r="E692" s="70">
        <f t="shared" si="757"/>
        <v>2.0013147909969785E+41</v>
      </c>
      <c r="F692" s="67">
        <f t="shared" si="758"/>
        <v>137.20000000000007</v>
      </c>
      <c r="G692" s="71">
        <v>686</v>
      </c>
      <c r="AQ692" s="76">
        <v>1</v>
      </c>
      <c r="BB692" s="76">
        <v>1</v>
      </c>
      <c r="BM692" s="76">
        <v>1</v>
      </c>
      <c r="BX692" s="76">
        <v>1</v>
      </c>
      <c r="CI692" s="76">
        <v>1</v>
      </c>
      <c r="CT692" s="76">
        <v>1</v>
      </c>
    </row>
    <row r="693" spans="1:98">
      <c r="A693" s="67">
        <v>8192</v>
      </c>
      <c r="B693" s="67">
        <f t="shared" si="755"/>
        <v>22.9</v>
      </c>
      <c r="C693" s="88">
        <f t="shared" si="756"/>
        <v>14.74</v>
      </c>
      <c r="D693" s="92"/>
      <c r="E693" s="70">
        <f t="shared" si="757"/>
        <v>2.2989070082494641E+41</v>
      </c>
      <c r="F693" s="67">
        <f t="shared" si="758"/>
        <v>137.40000000000006</v>
      </c>
      <c r="G693" s="71">
        <v>687</v>
      </c>
      <c r="AQ693" s="76">
        <v>1</v>
      </c>
      <c r="BB693" s="76">
        <v>1</v>
      </c>
      <c r="BM693" s="76">
        <v>1</v>
      </c>
      <c r="BX693" s="76">
        <v>15</v>
      </c>
      <c r="CI693" s="76">
        <v>1</v>
      </c>
      <c r="CT693" s="76">
        <v>1</v>
      </c>
    </row>
    <row r="694" spans="1:98">
      <c r="A694" s="67">
        <v>8192</v>
      </c>
      <c r="B694" s="67">
        <f t="shared" si="755"/>
        <v>22.933333333333334</v>
      </c>
      <c r="C694" s="88">
        <f t="shared" si="756"/>
        <v>14.74</v>
      </c>
      <c r="D694" s="92"/>
      <c r="E694" s="70">
        <f t="shared" si="757"/>
        <v>2.6407506986673148E+41</v>
      </c>
      <c r="F694" s="67">
        <f t="shared" si="758"/>
        <v>137.60000000000005</v>
      </c>
      <c r="G694" s="71">
        <v>688</v>
      </c>
      <c r="AQ694" s="76">
        <v>1</v>
      </c>
      <c r="BB694" s="76">
        <v>1</v>
      </c>
      <c r="BM694" s="76">
        <v>1</v>
      </c>
      <c r="BX694" s="76">
        <v>1</v>
      </c>
      <c r="CI694" s="76">
        <v>1</v>
      </c>
      <c r="CT694" s="76">
        <v>1</v>
      </c>
    </row>
    <row r="695" spans="1:98">
      <c r="A695" s="67">
        <v>8192</v>
      </c>
      <c r="B695" s="67">
        <f t="shared" si="755"/>
        <v>22.966666666666665</v>
      </c>
      <c r="C695" s="88">
        <f t="shared" si="756"/>
        <v>14.74</v>
      </c>
      <c r="D695" s="92"/>
      <c r="E695" s="70">
        <f t="shared" si="757"/>
        <v>3.0334259835164161E+41</v>
      </c>
      <c r="F695" s="67">
        <f t="shared" si="758"/>
        <v>137.80000000000007</v>
      </c>
      <c r="G695" s="71">
        <v>689</v>
      </c>
      <c r="AQ695" s="76">
        <v>1</v>
      </c>
      <c r="BB695" s="76">
        <v>1</v>
      </c>
      <c r="BM695" s="76">
        <v>1</v>
      </c>
      <c r="BX695" s="76">
        <v>1</v>
      </c>
      <c r="CI695" s="76">
        <v>1</v>
      </c>
      <c r="CT695" s="76">
        <v>1</v>
      </c>
    </row>
    <row r="696" spans="1:98">
      <c r="A696" s="67">
        <v>8192</v>
      </c>
      <c r="B696" s="67">
        <f t="shared" si="755"/>
        <v>23</v>
      </c>
      <c r="C696" s="88">
        <f t="shared" si="756"/>
        <v>14.74</v>
      </c>
      <c r="D696" s="92"/>
      <c r="E696" s="70">
        <f t="shared" si="757"/>
        <v>3.48449143727057E+41</v>
      </c>
      <c r="F696" s="67">
        <f t="shared" si="758"/>
        <v>138.00000000000006</v>
      </c>
      <c r="G696" s="71">
        <v>690</v>
      </c>
      <c r="AQ696" s="76">
        <v>1</v>
      </c>
      <c r="BB696" s="76">
        <v>1</v>
      </c>
      <c r="BM696" s="76">
        <v>1</v>
      </c>
      <c r="BX696" s="76">
        <v>1</v>
      </c>
      <c r="CI696" s="76">
        <v>1</v>
      </c>
      <c r="CT696" s="76">
        <v>1</v>
      </c>
    </row>
    <row r="697" spans="1:98">
      <c r="A697" s="67">
        <v>8192</v>
      </c>
      <c r="B697" s="67">
        <f t="shared" si="755"/>
        <v>23.033333333333335</v>
      </c>
      <c r="C697" s="88">
        <f t="shared" si="756"/>
        <v>14.74</v>
      </c>
      <c r="D697" s="92"/>
      <c r="E697" s="70">
        <f t="shared" si="757"/>
        <v>4.0026295819939585E+41</v>
      </c>
      <c r="F697" s="67">
        <f t="shared" si="758"/>
        <v>138.20000000000007</v>
      </c>
      <c r="G697" s="71">
        <v>691</v>
      </c>
      <c r="AQ697" s="76">
        <v>1</v>
      </c>
      <c r="BB697" s="76">
        <v>1</v>
      </c>
      <c r="BM697" s="76">
        <v>1</v>
      </c>
      <c r="BX697" s="76">
        <v>1</v>
      </c>
      <c r="CI697" s="76">
        <v>1</v>
      </c>
      <c r="CT697" s="76">
        <v>1</v>
      </c>
    </row>
    <row r="698" spans="1:98">
      <c r="A698" s="67">
        <v>8192</v>
      </c>
      <c r="B698" s="67">
        <f t="shared" si="755"/>
        <v>23.066666666666666</v>
      </c>
      <c r="C698" s="88">
        <f t="shared" si="756"/>
        <v>14.74</v>
      </c>
      <c r="D698" s="92"/>
      <c r="E698" s="70">
        <f t="shared" si="757"/>
        <v>4.5978140164989298E+41</v>
      </c>
      <c r="F698" s="67">
        <f t="shared" si="758"/>
        <v>138.40000000000006</v>
      </c>
      <c r="G698" s="71">
        <v>692</v>
      </c>
      <c r="AQ698" s="76">
        <v>1</v>
      </c>
      <c r="BB698" s="76">
        <v>1</v>
      </c>
      <c r="BM698" s="76">
        <v>15</v>
      </c>
      <c r="BX698" s="76">
        <v>1</v>
      </c>
      <c r="CI698" s="76">
        <v>1</v>
      </c>
      <c r="CT698" s="76">
        <v>1</v>
      </c>
    </row>
    <row r="699" spans="1:98">
      <c r="A699" s="67">
        <v>8192</v>
      </c>
      <c r="B699" s="67">
        <f t="shared" si="755"/>
        <v>23.1</v>
      </c>
      <c r="C699" s="88">
        <f t="shared" si="756"/>
        <v>14.74</v>
      </c>
      <c r="D699" s="92"/>
      <c r="E699" s="70">
        <f t="shared" si="757"/>
        <v>5.281501397334632E+41</v>
      </c>
      <c r="F699" s="67">
        <f t="shared" si="758"/>
        <v>138.60000000000008</v>
      </c>
      <c r="G699" s="71">
        <v>693</v>
      </c>
      <c r="AQ699" s="76">
        <v>1</v>
      </c>
      <c r="BB699" s="76">
        <v>1</v>
      </c>
      <c r="BM699" s="76">
        <v>1</v>
      </c>
      <c r="BX699" s="76">
        <v>1</v>
      </c>
      <c r="CI699" s="76">
        <v>1</v>
      </c>
      <c r="CT699" s="76">
        <v>1</v>
      </c>
    </row>
    <row r="700" spans="1:98">
      <c r="A700" s="67">
        <v>8192</v>
      </c>
      <c r="B700" s="67">
        <f t="shared" si="755"/>
        <v>23.133333333333333</v>
      </c>
      <c r="C700" s="88">
        <f t="shared" si="756"/>
        <v>14.74</v>
      </c>
      <c r="D700" s="92"/>
      <c r="E700" s="70">
        <f t="shared" si="757"/>
        <v>6.066851967032833E+41</v>
      </c>
      <c r="F700" s="67">
        <f t="shared" si="758"/>
        <v>138.80000000000007</v>
      </c>
      <c r="G700" s="71">
        <v>694</v>
      </c>
      <c r="AQ700" s="76">
        <v>1</v>
      </c>
      <c r="BB700" s="76">
        <v>1</v>
      </c>
      <c r="BM700" s="76">
        <v>1</v>
      </c>
      <c r="BX700" s="76">
        <v>1</v>
      </c>
      <c r="CI700" s="76">
        <v>1</v>
      </c>
      <c r="CT700" s="76">
        <v>1</v>
      </c>
    </row>
    <row r="701" spans="1:98">
      <c r="A701" s="67">
        <v>8192</v>
      </c>
      <c r="B701" s="67">
        <f t="shared" si="755"/>
        <v>23.166666666666668</v>
      </c>
      <c r="C701" s="88">
        <f t="shared" si="756"/>
        <v>14.74</v>
      </c>
      <c r="D701" s="92"/>
      <c r="E701" s="70">
        <f t="shared" si="757"/>
        <v>6.9689828745411431E+41</v>
      </c>
      <c r="F701" s="67">
        <f t="shared" si="758"/>
        <v>139.00000000000006</v>
      </c>
      <c r="G701" s="71">
        <v>695</v>
      </c>
      <c r="AQ701" s="76">
        <v>1</v>
      </c>
      <c r="BB701" s="76">
        <v>1</v>
      </c>
      <c r="BM701" s="76">
        <v>1</v>
      </c>
      <c r="BX701" s="76">
        <v>1</v>
      </c>
      <c r="CI701" s="76">
        <v>1</v>
      </c>
      <c r="CT701" s="76">
        <v>1</v>
      </c>
    </row>
    <row r="702" spans="1:98">
      <c r="A702" s="67">
        <v>8192</v>
      </c>
      <c r="B702" s="67">
        <f t="shared" si="755"/>
        <v>23.2</v>
      </c>
      <c r="C702" s="88">
        <f t="shared" si="756"/>
        <v>14.74</v>
      </c>
      <c r="D702" s="92"/>
      <c r="E702" s="70">
        <f t="shared" si="757"/>
        <v>8.00525916398792E+41</v>
      </c>
      <c r="F702" s="67">
        <f t="shared" si="758"/>
        <v>139.20000000000007</v>
      </c>
      <c r="G702" s="71">
        <v>696</v>
      </c>
      <c r="AQ702" s="76">
        <v>1</v>
      </c>
      <c r="BB702" s="76">
        <v>1</v>
      </c>
      <c r="BM702" s="76">
        <v>1</v>
      </c>
      <c r="BX702" s="76">
        <v>1</v>
      </c>
      <c r="CI702" s="76">
        <v>1</v>
      </c>
      <c r="CT702" s="76">
        <v>1</v>
      </c>
    </row>
    <row r="703" spans="1:98">
      <c r="A703" s="67">
        <v>8192</v>
      </c>
      <c r="B703" s="67">
        <f t="shared" si="755"/>
        <v>23.233333333333334</v>
      </c>
      <c r="C703" s="88">
        <f t="shared" si="756"/>
        <v>14.74</v>
      </c>
      <c r="D703" s="92"/>
      <c r="E703" s="70">
        <f t="shared" si="757"/>
        <v>9.1956280329978659E+41</v>
      </c>
      <c r="F703" s="67">
        <f t="shared" si="758"/>
        <v>139.40000000000006</v>
      </c>
      <c r="G703" s="71">
        <v>697</v>
      </c>
      <c r="AQ703" s="76">
        <v>1</v>
      </c>
      <c r="BB703" s="76">
        <v>1</v>
      </c>
      <c r="BM703" s="76">
        <v>1</v>
      </c>
      <c r="BX703" s="76">
        <v>1</v>
      </c>
      <c r="CI703" s="76">
        <v>16</v>
      </c>
      <c r="CT703" s="76">
        <v>1</v>
      </c>
    </row>
    <row r="704" spans="1:98">
      <c r="A704" s="67">
        <v>8192</v>
      </c>
      <c r="B704" s="67">
        <f t="shared" si="755"/>
        <v>23.266666666666666</v>
      </c>
      <c r="C704" s="88">
        <f t="shared" si="756"/>
        <v>14.74</v>
      </c>
      <c r="D704" s="92"/>
      <c r="E704" s="70">
        <f t="shared" si="757"/>
        <v>1.0563002794669265E+42</v>
      </c>
      <c r="F704" s="67">
        <f t="shared" si="758"/>
        <v>139.60000000000008</v>
      </c>
      <c r="G704" s="71">
        <v>698</v>
      </c>
      <c r="AQ704" s="76">
        <v>1</v>
      </c>
      <c r="BB704" s="76">
        <v>1</v>
      </c>
      <c r="BM704" s="76">
        <v>1</v>
      </c>
      <c r="BX704" s="76">
        <v>1</v>
      </c>
      <c r="CI704" s="76">
        <v>1</v>
      </c>
      <c r="CT704" s="76">
        <v>1</v>
      </c>
    </row>
    <row r="705" spans="1:98">
      <c r="A705" s="67">
        <v>8192</v>
      </c>
      <c r="B705" s="67">
        <f t="shared" si="755"/>
        <v>23.3</v>
      </c>
      <c r="C705" s="88">
        <f t="shared" si="756"/>
        <v>14.74</v>
      </c>
      <c r="D705" s="92"/>
      <c r="E705" s="70">
        <f t="shared" si="757"/>
        <v>1.2133703934065671E+42</v>
      </c>
      <c r="F705" s="67">
        <f t="shared" si="758"/>
        <v>139.80000000000007</v>
      </c>
      <c r="G705" s="71">
        <v>699</v>
      </c>
      <c r="AQ705" s="76">
        <v>1</v>
      </c>
      <c r="BB705" s="76">
        <v>1</v>
      </c>
      <c r="BM705" s="76">
        <v>1</v>
      </c>
      <c r="BX705" s="76">
        <v>1</v>
      </c>
      <c r="CI705" s="76">
        <v>1</v>
      </c>
      <c r="CT705" s="76">
        <v>1</v>
      </c>
    </row>
    <row r="706" spans="1:98">
      <c r="A706" s="67">
        <v>8192</v>
      </c>
      <c r="B706" s="67">
        <f t="shared" si="755"/>
        <v>23.333333333333332</v>
      </c>
      <c r="C706" s="88">
        <f t="shared" si="756"/>
        <v>14.74</v>
      </c>
      <c r="D706" s="92"/>
      <c r="E706" s="70">
        <f t="shared" si="757"/>
        <v>1.3937965749082289E+42</v>
      </c>
      <c r="F706" s="67">
        <f t="shared" si="758"/>
        <v>140.00000000000009</v>
      </c>
      <c r="G706" s="71">
        <v>700</v>
      </c>
      <c r="AQ706" s="76">
        <v>1</v>
      </c>
      <c r="BB706" s="76">
        <v>1</v>
      </c>
      <c r="BM706" s="76">
        <v>1</v>
      </c>
      <c r="BX706" s="76">
        <v>1</v>
      </c>
      <c r="CI706" s="76">
        <v>1</v>
      </c>
      <c r="CT706" s="76">
        <v>16</v>
      </c>
    </row>
    <row r="707" spans="1:98">
      <c r="A707" s="67">
        <v>8192</v>
      </c>
      <c r="B707" s="67">
        <f t="shared" si="755"/>
        <v>23.366666666666667</v>
      </c>
      <c r="C707" s="88">
        <f t="shared" si="756"/>
        <v>14.74</v>
      </c>
      <c r="D707" s="92"/>
      <c r="E707" s="70">
        <f t="shared" si="757"/>
        <v>1.6010518327975843E+42</v>
      </c>
      <c r="F707" s="67">
        <f t="shared" si="758"/>
        <v>140.20000000000007</v>
      </c>
      <c r="G707" s="71">
        <v>701</v>
      </c>
      <c r="AQ707" s="76">
        <v>1</v>
      </c>
      <c r="BB707" s="76">
        <v>1</v>
      </c>
      <c r="BM707" s="76">
        <v>1</v>
      </c>
      <c r="BX707" s="76">
        <v>1</v>
      </c>
      <c r="CI707" s="76">
        <v>1</v>
      </c>
      <c r="CT707" s="76">
        <v>1</v>
      </c>
    </row>
    <row r="708" spans="1:98">
      <c r="A708" s="67">
        <v>8192</v>
      </c>
      <c r="B708" s="67">
        <f t="shared" si="755"/>
        <v>23.4</v>
      </c>
      <c r="C708" s="88">
        <f t="shared" si="756"/>
        <v>14.74</v>
      </c>
      <c r="D708" s="92"/>
      <c r="E708" s="70">
        <f t="shared" si="757"/>
        <v>1.8391256065995732E+42</v>
      </c>
      <c r="F708" s="67">
        <f t="shared" si="758"/>
        <v>140.40000000000009</v>
      </c>
      <c r="G708" s="71">
        <v>702</v>
      </c>
      <c r="AQ708" s="76">
        <v>1</v>
      </c>
      <c r="BB708" s="76">
        <v>16</v>
      </c>
      <c r="BM708" s="76">
        <v>1</v>
      </c>
      <c r="BX708" s="76">
        <v>1</v>
      </c>
      <c r="CI708" s="76">
        <v>1</v>
      </c>
      <c r="CT708" s="76">
        <v>1</v>
      </c>
    </row>
    <row r="709" spans="1:98">
      <c r="A709" s="67">
        <v>8192</v>
      </c>
      <c r="B709" s="67">
        <f t="shared" si="755"/>
        <v>23.433333333333334</v>
      </c>
      <c r="C709" s="88">
        <f t="shared" si="756"/>
        <v>14.74</v>
      </c>
      <c r="D709" s="92"/>
      <c r="E709" s="70">
        <f t="shared" si="757"/>
        <v>2.1126005589338543E+42</v>
      </c>
      <c r="F709" s="67">
        <f t="shared" si="758"/>
        <v>140.60000000000008</v>
      </c>
      <c r="G709" s="71">
        <v>703</v>
      </c>
      <c r="BB709" s="76">
        <v>1</v>
      </c>
      <c r="BM709" s="76">
        <v>1</v>
      </c>
      <c r="BX709" s="76">
        <v>1</v>
      </c>
      <c r="CI709" s="76">
        <v>1</v>
      </c>
      <c r="CT709" s="76">
        <v>1</v>
      </c>
    </row>
    <row r="710" spans="1:98">
      <c r="A710" s="67">
        <v>8192</v>
      </c>
      <c r="B710" s="67">
        <f t="shared" si="755"/>
        <v>23.466666666666665</v>
      </c>
      <c r="C710" s="88">
        <f t="shared" si="756"/>
        <v>14.74</v>
      </c>
      <c r="D710" s="92"/>
      <c r="E710" s="70">
        <f t="shared" si="757"/>
        <v>2.4267407868131354E+42</v>
      </c>
      <c r="F710" s="67">
        <f t="shared" si="758"/>
        <v>140.80000000000007</v>
      </c>
      <c r="G710" s="71">
        <v>704</v>
      </c>
      <c r="BB710" s="76">
        <v>1</v>
      </c>
      <c r="BM710" s="76">
        <v>1</v>
      </c>
      <c r="BX710" s="76">
        <v>1</v>
      </c>
      <c r="CI710" s="76">
        <v>1</v>
      </c>
      <c r="CT710" s="76">
        <v>1</v>
      </c>
    </row>
    <row r="711" spans="1:98">
      <c r="A711" s="67">
        <v>8192</v>
      </c>
      <c r="B711" s="67">
        <f t="shared" ref="B711:B774" si="759">G711/30</f>
        <v>23.5</v>
      </c>
      <c r="C711" s="88">
        <f t="shared" si="756"/>
        <v>14.74</v>
      </c>
      <c r="D711" s="92"/>
      <c r="E711" s="70">
        <f t="shared" si="757"/>
        <v>2.7875931498164591E+42</v>
      </c>
      <c r="F711" s="67">
        <f t="shared" si="758"/>
        <v>141.00000000000009</v>
      </c>
      <c r="G711" s="71">
        <v>705</v>
      </c>
      <c r="BB711" s="76">
        <v>1</v>
      </c>
      <c r="BM711" s="76">
        <v>1</v>
      </c>
      <c r="BX711" s="76">
        <v>1</v>
      </c>
      <c r="CI711" s="76">
        <v>1</v>
      </c>
      <c r="CT711" s="76">
        <v>1</v>
      </c>
    </row>
    <row r="712" spans="1:98">
      <c r="A712" s="67">
        <v>8192</v>
      </c>
      <c r="B712" s="67">
        <f t="shared" si="759"/>
        <v>23.533333333333335</v>
      </c>
      <c r="C712" s="88">
        <f t="shared" si="756"/>
        <v>14.74</v>
      </c>
      <c r="D712" s="92"/>
      <c r="E712" s="70">
        <f t="shared" si="757"/>
        <v>3.2021036655951705E+42</v>
      </c>
      <c r="F712" s="67">
        <f t="shared" si="758"/>
        <v>141.20000000000007</v>
      </c>
      <c r="G712" s="71">
        <v>706</v>
      </c>
      <c r="BB712" s="76">
        <v>1</v>
      </c>
      <c r="BM712" s="76">
        <v>1</v>
      </c>
      <c r="BX712" s="76">
        <v>1</v>
      </c>
      <c r="CI712" s="76">
        <v>1</v>
      </c>
      <c r="CT712" s="76">
        <v>1</v>
      </c>
    </row>
    <row r="713" spans="1:98">
      <c r="A713" s="67">
        <v>8192</v>
      </c>
      <c r="B713" s="67">
        <f t="shared" si="759"/>
        <v>23.566666666666666</v>
      </c>
      <c r="C713" s="88">
        <f t="shared" si="756"/>
        <v>14.74</v>
      </c>
      <c r="D713" s="92"/>
      <c r="E713" s="70">
        <f t="shared" si="757"/>
        <v>3.6782512131991482E+42</v>
      </c>
      <c r="F713" s="67">
        <f t="shared" si="758"/>
        <v>141.40000000000009</v>
      </c>
      <c r="G713" s="71">
        <v>707</v>
      </c>
      <c r="BB713" s="76">
        <v>1</v>
      </c>
      <c r="BM713" s="76">
        <v>1</v>
      </c>
      <c r="BX713" s="76">
        <v>16</v>
      </c>
      <c r="CI713" s="76">
        <v>1</v>
      </c>
      <c r="CT713" s="76">
        <v>1</v>
      </c>
    </row>
    <row r="714" spans="1:98">
      <c r="A714" s="67">
        <v>8192</v>
      </c>
      <c r="B714" s="67">
        <f t="shared" si="759"/>
        <v>23.6</v>
      </c>
      <c r="C714" s="88">
        <f t="shared" si="756"/>
        <v>14.74</v>
      </c>
      <c r="D714" s="92"/>
      <c r="E714" s="70">
        <f t="shared" si="757"/>
        <v>4.2252011178677105E+42</v>
      </c>
      <c r="F714" s="67">
        <f t="shared" si="758"/>
        <v>141.60000000000008</v>
      </c>
      <c r="G714" s="71">
        <v>708</v>
      </c>
      <c r="BB714" s="76">
        <v>1</v>
      </c>
      <c r="BM714" s="76">
        <v>1</v>
      </c>
      <c r="BX714" s="76">
        <v>1</v>
      </c>
      <c r="CI714" s="76">
        <v>1</v>
      </c>
      <c r="CT714" s="76">
        <v>1</v>
      </c>
    </row>
    <row r="715" spans="1:98">
      <c r="A715" s="67">
        <v>8192</v>
      </c>
      <c r="B715" s="67">
        <f t="shared" si="759"/>
        <v>23.633333333333333</v>
      </c>
      <c r="C715" s="88">
        <f t="shared" si="756"/>
        <v>14.74</v>
      </c>
      <c r="D715" s="92"/>
      <c r="E715" s="70">
        <f t="shared" si="757"/>
        <v>4.8534815736262714E+42</v>
      </c>
      <c r="F715" s="67">
        <f t="shared" si="758"/>
        <v>141.80000000000007</v>
      </c>
      <c r="G715" s="71">
        <v>709</v>
      </c>
      <c r="BB715" s="76">
        <v>1</v>
      </c>
      <c r="BM715" s="76">
        <v>1</v>
      </c>
      <c r="BX715" s="76">
        <v>1</v>
      </c>
      <c r="CI715" s="76">
        <v>1</v>
      </c>
      <c r="CT715" s="76">
        <v>1</v>
      </c>
    </row>
    <row r="716" spans="1:98">
      <c r="A716" s="67">
        <v>8192</v>
      </c>
      <c r="B716" s="67">
        <f t="shared" si="759"/>
        <v>23.666666666666668</v>
      </c>
      <c r="C716" s="88">
        <f t="shared" si="756"/>
        <v>14.74</v>
      </c>
      <c r="D716" s="92"/>
      <c r="E716" s="70">
        <f t="shared" si="757"/>
        <v>5.5751862996329195E+42</v>
      </c>
      <c r="F716" s="67">
        <f t="shared" si="758"/>
        <v>142.00000000000009</v>
      </c>
      <c r="G716" s="71">
        <v>710</v>
      </c>
      <c r="BB716" s="76">
        <v>1</v>
      </c>
      <c r="BM716" s="76">
        <v>1</v>
      </c>
      <c r="BX716" s="76">
        <v>1</v>
      </c>
      <c r="CI716" s="76">
        <v>1</v>
      </c>
      <c r="CT716" s="76">
        <v>1</v>
      </c>
    </row>
    <row r="717" spans="1:98">
      <c r="A717" s="67">
        <v>8192</v>
      </c>
      <c r="B717" s="67">
        <f t="shared" si="759"/>
        <v>23.7</v>
      </c>
      <c r="C717" s="88">
        <f t="shared" si="756"/>
        <v>14.74</v>
      </c>
      <c r="D717" s="92"/>
      <c r="E717" s="70">
        <f t="shared" si="757"/>
        <v>6.4042073311903422E+42</v>
      </c>
      <c r="F717" s="67">
        <f t="shared" si="758"/>
        <v>142.20000000000007</v>
      </c>
      <c r="G717" s="71">
        <v>711</v>
      </c>
      <c r="BB717" s="76">
        <v>1</v>
      </c>
      <c r="BM717" s="76">
        <v>1</v>
      </c>
      <c r="BX717" s="76">
        <v>1</v>
      </c>
      <c r="CI717" s="76">
        <v>1</v>
      </c>
      <c r="CT717" s="76">
        <v>1</v>
      </c>
    </row>
    <row r="718" spans="1:98">
      <c r="A718" s="67">
        <v>8192</v>
      </c>
      <c r="B718" s="67">
        <f t="shared" si="759"/>
        <v>23.733333333333334</v>
      </c>
      <c r="C718" s="88">
        <f t="shared" si="756"/>
        <v>14.74</v>
      </c>
      <c r="D718" s="92"/>
      <c r="E718" s="70">
        <f t="shared" si="757"/>
        <v>7.3565024263982977E+42</v>
      </c>
      <c r="F718" s="67">
        <f t="shared" si="758"/>
        <v>142.40000000000006</v>
      </c>
      <c r="G718" s="71">
        <v>712</v>
      </c>
      <c r="BB718" s="76">
        <v>1</v>
      </c>
      <c r="BM718" s="76">
        <v>16</v>
      </c>
      <c r="BX718" s="76">
        <v>1</v>
      </c>
      <c r="CI718" s="76">
        <v>1</v>
      </c>
      <c r="CT718" s="76">
        <v>1</v>
      </c>
    </row>
    <row r="719" spans="1:98">
      <c r="A719" s="67">
        <v>8192</v>
      </c>
      <c r="B719" s="67">
        <f t="shared" si="759"/>
        <v>23.766666666666666</v>
      </c>
      <c r="C719" s="88">
        <f t="shared" si="756"/>
        <v>14.74</v>
      </c>
      <c r="D719" s="92"/>
      <c r="E719" s="70">
        <f t="shared" si="757"/>
        <v>8.4504022357354223E+42</v>
      </c>
      <c r="F719" s="67">
        <f t="shared" si="758"/>
        <v>142.60000000000008</v>
      </c>
      <c r="G719" s="71">
        <v>713</v>
      </c>
      <c r="BB719" s="76">
        <v>1</v>
      </c>
      <c r="BM719" s="76">
        <v>1</v>
      </c>
      <c r="BX719" s="76">
        <v>1</v>
      </c>
      <c r="CI719" s="76">
        <v>1</v>
      </c>
      <c r="CT719" s="76">
        <v>1</v>
      </c>
    </row>
    <row r="720" spans="1:98">
      <c r="A720" s="67">
        <v>8192</v>
      </c>
      <c r="B720" s="67">
        <f t="shared" si="759"/>
        <v>23.8</v>
      </c>
      <c r="C720" s="88">
        <f t="shared" si="756"/>
        <v>14.74</v>
      </c>
      <c r="D720" s="92"/>
      <c r="E720" s="70">
        <f t="shared" si="757"/>
        <v>9.7069631472525477E+42</v>
      </c>
      <c r="F720" s="67">
        <f t="shared" si="758"/>
        <v>142.80000000000007</v>
      </c>
      <c r="G720" s="71">
        <v>714</v>
      </c>
      <c r="BB720" s="76">
        <v>1</v>
      </c>
      <c r="BM720" s="76">
        <v>1</v>
      </c>
      <c r="BX720" s="76">
        <v>1</v>
      </c>
      <c r="CI720" s="76">
        <v>1</v>
      </c>
      <c r="CT720" s="76">
        <v>1</v>
      </c>
    </row>
    <row r="721" spans="1:98">
      <c r="A721" s="67">
        <v>8192</v>
      </c>
      <c r="B721" s="67">
        <f t="shared" si="759"/>
        <v>23.833333333333332</v>
      </c>
      <c r="C721" s="88">
        <f t="shared" si="756"/>
        <v>14.74</v>
      </c>
      <c r="D721" s="92"/>
      <c r="E721" s="70">
        <f t="shared" si="757"/>
        <v>1.1150372599265841E+43</v>
      </c>
      <c r="F721" s="67">
        <f t="shared" si="758"/>
        <v>143.00000000000009</v>
      </c>
      <c r="G721" s="71">
        <v>715</v>
      </c>
      <c r="BB721" s="76">
        <v>1</v>
      </c>
      <c r="BM721" s="76">
        <v>1</v>
      </c>
      <c r="BX721" s="76">
        <v>1</v>
      </c>
      <c r="CI721" s="76">
        <v>1</v>
      </c>
      <c r="CT721" s="76">
        <v>1</v>
      </c>
    </row>
    <row r="722" spans="1:98">
      <c r="A722" s="67">
        <v>8192</v>
      </c>
      <c r="B722" s="67">
        <f t="shared" si="759"/>
        <v>23.866666666666667</v>
      </c>
      <c r="C722" s="88">
        <f t="shared" si="756"/>
        <v>14.74</v>
      </c>
      <c r="D722" s="92"/>
      <c r="E722" s="70">
        <f t="shared" si="757"/>
        <v>1.2808414662380689E+43</v>
      </c>
      <c r="F722" s="67">
        <f t="shared" si="758"/>
        <v>143.20000000000007</v>
      </c>
      <c r="G722" s="71">
        <v>716</v>
      </c>
      <c r="BB722" s="76">
        <v>1</v>
      </c>
      <c r="BM722" s="76">
        <v>1</v>
      </c>
      <c r="BX722" s="76">
        <v>1</v>
      </c>
      <c r="CI722" s="76">
        <v>1</v>
      </c>
      <c r="CT722" s="76">
        <v>1</v>
      </c>
    </row>
    <row r="723" spans="1:98">
      <c r="A723" s="67">
        <v>8192</v>
      </c>
      <c r="B723" s="67">
        <f t="shared" si="759"/>
        <v>23.9</v>
      </c>
      <c r="C723" s="88">
        <f t="shared" si="756"/>
        <v>14.74</v>
      </c>
      <c r="D723" s="92"/>
      <c r="E723" s="70">
        <f t="shared" si="757"/>
        <v>1.4713004852796603E+43</v>
      </c>
      <c r="F723" s="67">
        <f t="shared" si="758"/>
        <v>143.40000000000006</v>
      </c>
      <c r="G723" s="71">
        <v>717</v>
      </c>
      <c r="BB723" s="76">
        <v>1</v>
      </c>
      <c r="BM723" s="76">
        <v>1</v>
      </c>
      <c r="BX723" s="76">
        <v>1</v>
      </c>
      <c r="CI723" s="76">
        <v>15</v>
      </c>
      <c r="CT723" s="76">
        <v>1</v>
      </c>
    </row>
    <row r="724" spans="1:98">
      <c r="A724" s="67">
        <v>8192</v>
      </c>
      <c r="B724" s="67">
        <f t="shared" si="759"/>
        <v>23.933333333333334</v>
      </c>
      <c r="C724" s="88">
        <f t="shared" si="756"/>
        <v>14.74</v>
      </c>
      <c r="D724" s="92"/>
      <c r="E724" s="70">
        <f t="shared" si="757"/>
        <v>1.6900804471470847E+43</v>
      </c>
      <c r="F724" s="67">
        <f t="shared" si="758"/>
        <v>143.60000000000008</v>
      </c>
      <c r="G724" s="71">
        <v>718</v>
      </c>
      <c r="BB724" s="76">
        <v>1</v>
      </c>
      <c r="BM724" s="76">
        <v>1</v>
      </c>
      <c r="BX724" s="76">
        <v>1</v>
      </c>
      <c r="CI724" s="76">
        <v>1</v>
      </c>
      <c r="CT724" s="76">
        <v>1</v>
      </c>
    </row>
    <row r="725" spans="1:98">
      <c r="A725" s="67">
        <v>8192</v>
      </c>
      <c r="B725" s="67">
        <f t="shared" si="759"/>
        <v>23.966666666666665</v>
      </c>
      <c r="C725" s="88">
        <f t="shared" si="756"/>
        <v>14.74</v>
      </c>
      <c r="D725" s="92"/>
      <c r="E725" s="70">
        <f t="shared" si="757"/>
        <v>1.9413926294505098E+43</v>
      </c>
      <c r="F725" s="67">
        <f t="shared" si="758"/>
        <v>143.80000000000007</v>
      </c>
      <c r="G725" s="71">
        <v>719</v>
      </c>
      <c r="BB725" s="76">
        <v>1</v>
      </c>
      <c r="BM725" s="76">
        <v>1</v>
      </c>
      <c r="BX725" s="76">
        <v>1</v>
      </c>
      <c r="CI725" s="76">
        <v>1</v>
      </c>
      <c r="CT725" s="76">
        <v>1</v>
      </c>
    </row>
    <row r="726" spans="1:98">
      <c r="A726" s="67">
        <v>8192</v>
      </c>
      <c r="B726" s="67">
        <f t="shared" si="759"/>
        <v>24</v>
      </c>
      <c r="C726" s="88">
        <f t="shared" ref="C726:C789" si="760">IF(D726&gt;0,C725+D726,C725)</f>
        <v>14.74</v>
      </c>
      <c r="D726" s="92"/>
      <c r="E726" s="70">
        <f t="shared" si="757"/>
        <v>2.2300745198531693E+43</v>
      </c>
      <c r="F726" s="67">
        <f t="shared" si="758"/>
        <v>144.00000000000006</v>
      </c>
      <c r="G726" s="71">
        <v>720</v>
      </c>
      <c r="BB726" s="76">
        <v>1</v>
      </c>
      <c r="BM726" s="76">
        <v>1</v>
      </c>
      <c r="BX726" s="76">
        <v>1</v>
      </c>
      <c r="CI726" s="76">
        <v>1</v>
      </c>
      <c r="CT726" s="76">
        <v>15</v>
      </c>
    </row>
    <row r="727" spans="1:98">
      <c r="A727" s="67">
        <v>8192</v>
      </c>
      <c r="B727" s="67">
        <f t="shared" si="759"/>
        <v>24.033333333333335</v>
      </c>
      <c r="C727" s="88">
        <f t="shared" si="760"/>
        <v>14.74</v>
      </c>
      <c r="D727" s="92"/>
      <c r="E727" s="70">
        <f t="shared" si="757"/>
        <v>2.5616829324761389E+43</v>
      </c>
      <c r="F727" s="67">
        <f t="shared" si="758"/>
        <v>144.20000000000007</v>
      </c>
      <c r="G727" s="71">
        <v>721</v>
      </c>
      <c r="BB727" s="76">
        <v>1</v>
      </c>
      <c r="BM727" s="76">
        <v>1</v>
      </c>
      <c r="BX727" s="76">
        <v>1</v>
      </c>
      <c r="CI727" s="76">
        <v>1</v>
      </c>
      <c r="CT727" s="76">
        <v>1</v>
      </c>
    </row>
    <row r="728" spans="1:98">
      <c r="A728" s="67">
        <v>8192</v>
      </c>
      <c r="B728" s="67">
        <f t="shared" si="759"/>
        <v>24.066666666666666</v>
      </c>
      <c r="C728" s="88">
        <f t="shared" si="760"/>
        <v>14.74</v>
      </c>
      <c r="D728" s="92"/>
      <c r="E728" s="70">
        <f t="shared" si="757"/>
        <v>2.942600970559321E+43</v>
      </c>
      <c r="F728" s="67">
        <f t="shared" si="758"/>
        <v>144.40000000000006</v>
      </c>
      <c r="G728" s="71">
        <v>722</v>
      </c>
      <c r="BB728" s="76">
        <v>16</v>
      </c>
      <c r="BM728" s="76">
        <v>1</v>
      </c>
      <c r="BX728" s="76">
        <v>1</v>
      </c>
      <c r="CI728" s="76">
        <v>1</v>
      </c>
      <c r="CT728" s="76">
        <v>1</v>
      </c>
    </row>
    <row r="729" spans="1:98">
      <c r="A729" s="67">
        <v>8192</v>
      </c>
      <c r="B729" s="67">
        <f t="shared" si="759"/>
        <v>24.1</v>
      </c>
      <c r="C729" s="88">
        <f t="shared" si="760"/>
        <v>14.74</v>
      </c>
      <c r="D729" s="92"/>
      <c r="E729" s="70">
        <f t="shared" si="757"/>
        <v>3.3801608942941709E+43</v>
      </c>
      <c r="F729" s="67">
        <f t="shared" si="758"/>
        <v>144.60000000000008</v>
      </c>
      <c r="G729" s="71">
        <v>723</v>
      </c>
      <c r="BB729" s="76">
        <v>1</v>
      </c>
      <c r="BM729" s="76">
        <v>1</v>
      </c>
      <c r="BX729" s="76">
        <v>1</v>
      </c>
      <c r="CI729" s="76">
        <v>1</v>
      </c>
      <c r="CT729" s="76">
        <v>1</v>
      </c>
    </row>
    <row r="730" spans="1:98">
      <c r="A730" s="67">
        <v>8192</v>
      </c>
      <c r="B730" s="67">
        <f t="shared" si="759"/>
        <v>24.133333333333333</v>
      </c>
      <c r="C730" s="88">
        <f t="shared" si="760"/>
        <v>14.74</v>
      </c>
      <c r="D730" s="92"/>
      <c r="E730" s="70">
        <f t="shared" si="757"/>
        <v>3.8827852589010216E+43</v>
      </c>
      <c r="F730" s="67">
        <f t="shared" si="758"/>
        <v>144.80000000000007</v>
      </c>
      <c r="G730" s="71">
        <v>724</v>
      </c>
      <c r="BB730" s="76">
        <v>1</v>
      </c>
      <c r="BM730" s="76">
        <v>1</v>
      </c>
      <c r="BX730" s="76">
        <v>1</v>
      </c>
      <c r="CI730" s="76">
        <v>1</v>
      </c>
      <c r="CT730" s="76">
        <v>1</v>
      </c>
    </row>
    <row r="731" spans="1:98">
      <c r="A731" s="67">
        <v>8192</v>
      </c>
      <c r="B731" s="67">
        <f t="shared" si="759"/>
        <v>24.166666666666668</v>
      </c>
      <c r="C731" s="88">
        <f t="shared" si="760"/>
        <v>14.74</v>
      </c>
      <c r="D731" s="92"/>
      <c r="E731" s="70">
        <f t="shared" si="757"/>
        <v>4.4601490397063395E+43</v>
      </c>
      <c r="F731" s="67">
        <f t="shared" si="758"/>
        <v>145.00000000000006</v>
      </c>
      <c r="G731" s="71">
        <v>725</v>
      </c>
      <c r="BB731" s="76">
        <v>1</v>
      </c>
      <c r="BM731" s="76">
        <v>1</v>
      </c>
      <c r="BX731" s="76">
        <v>1</v>
      </c>
      <c r="CI731" s="76">
        <v>1</v>
      </c>
      <c r="CT731" s="76">
        <v>1</v>
      </c>
    </row>
    <row r="732" spans="1:98">
      <c r="A732" s="67">
        <v>8192</v>
      </c>
      <c r="B732" s="67">
        <f t="shared" si="759"/>
        <v>24.2</v>
      </c>
      <c r="C732" s="88">
        <f t="shared" si="760"/>
        <v>14.74</v>
      </c>
      <c r="D732" s="92"/>
      <c r="E732" s="70">
        <f t="shared" si="757"/>
        <v>5.1233658649522787E+43</v>
      </c>
      <c r="F732" s="67">
        <f t="shared" si="758"/>
        <v>145.20000000000007</v>
      </c>
      <c r="G732" s="71">
        <v>726</v>
      </c>
      <c r="BB732" s="76">
        <v>1</v>
      </c>
      <c r="BM732" s="76">
        <v>1</v>
      </c>
      <c r="BX732" s="76">
        <v>1</v>
      </c>
      <c r="CI732" s="76">
        <v>1</v>
      </c>
      <c r="CT732" s="76">
        <v>1</v>
      </c>
    </row>
    <row r="733" spans="1:98">
      <c r="A733" s="67">
        <v>8192</v>
      </c>
      <c r="B733" s="67">
        <f t="shared" si="759"/>
        <v>24.233333333333334</v>
      </c>
      <c r="C733" s="88">
        <f t="shared" si="760"/>
        <v>14.74</v>
      </c>
      <c r="D733" s="92"/>
      <c r="E733" s="70">
        <f t="shared" si="757"/>
        <v>5.8852019411186451E+43</v>
      </c>
      <c r="F733" s="67">
        <f t="shared" si="758"/>
        <v>145.40000000000006</v>
      </c>
      <c r="G733" s="71">
        <v>727</v>
      </c>
      <c r="BB733" s="76">
        <v>1</v>
      </c>
      <c r="BM733" s="76">
        <v>1</v>
      </c>
      <c r="BX733" s="76">
        <v>15</v>
      </c>
      <c r="CI733" s="76">
        <v>1</v>
      </c>
      <c r="CT733" s="76">
        <v>1</v>
      </c>
    </row>
    <row r="734" spans="1:98">
      <c r="A734" s="67">
        <v>8192</v>
      </c>
      <c r="B734" s="67">
        <f t="shared" si="759"/>
        <v>24.266666666666666</v>
      </c>
      <c r="C734" s="88">
        <f t="shared" si="760"/>
        <v>14.74</v>
      </c>
      <c r="D734" s="92"/>
      <c r="E734" s="70">
        <f t="shared" si="757"/>
        <v>6.7603217885883438E+43</v>
      </c>
      <c r="F734" s="67">
        <f t="shared" si="758"/>
        <v>145.60000000000008</v>
      </c>
      <c r="G734" s="71">
        <v>728</v>
      </c>
      <c r="BB734" s="76">
        <v>1</v>
      </c>
      <c r="BM734" s="76">
        <v>1</v>
      </c>
      <c r="BX734" s="76">
        <v>1</v>
      </c>
      <c r="CI734" s="76">
        <v>1</v>
      </c>
      <c r="CT734" s="76">
        <v>1</v>
      </c>
    </row>
    <row r="735" spans="1:98">
      <c r="A735" s="67">
        <v>8192</v>
      </c>
      <c r="B735" s="67">
        <f t="shared" si="759"/>
        <v>24.3</v>
      </c>
      <c r="C735" s="88">
        <f t="shared" si="760"/>
        <v>14.74</v>
      </c>
      <c r="D735" s="92"/>
      <c r="E735" s="70">
        <f t="shared" si="757"/>
        <v>7.7655705178020471E+43</v>
      </c>
      <c r="F735" s="67">
        <f t="shared" si="758"/>
        <v>145.80000000000007</v>
      </c>
      <c r="G735" s="71">
        <v>729</v>
      </c>
      <c r="BB735" s="76">
        <v>1</v>
      </c>
      <c r="BM735" s="76">
        <v>1</v>
      </c>
      <c r="BX735" s="76">
        <v>1</v>
      </c>
      <c r="CI735" s="76">
        <v>1</v>
      </c>
      <c r="CT735" s="76">
        <v>1</v>
      </c>
    </row>
    <row r="736" spans="1:98">
      <c r="A736" s="67">
        <v>8192</v>
      </c>
      <c r="B736" s="67">
        <f t="shared" si="759"/>
        <v>24.333333333333332</v>
      </c>
      <c r="C736" s="88">
        <f t="shared" si="760"/>
        <v>14.74</v>
      </c>
      <c r="D736" s="92"/>
      <c r="E736" s="70">
        <f t="shared" si="757"/>
        <v>8.920298079412683E+43</v>
      </c>
      <c r="F736" s="67">
        <f t="shared" si="758"/>
        <v>146.00000000000006</v>
      </c>
      <c r="G736" s="71">
        <v>730</v>
      </c>
      <c r="BB736" s="76">
        <v>1</v>
      </c>
      <c r="BM736" s="76">
        <v>1</v>
      </c>
      <c r="BX736" s="76">
        <v>1</v>
      </c>
      <c r="CI736" s="76">
        <v>1</v>
      </c>
      <c r="CT736" s="76">
        <v>1</v>
      </c>
    </row>
    <row r="737" spans="1:98">
      <c r="A737" s="67">
        <v>8192</v>
      </c>
      <c r="B737" s="67">
        <f t="shared" si="759"/>
        <v>24.366666666666667</v>
      </c>
      <c r="C737" s="88">
        <f t="shared" si="760"/>
        <v>14.74</v>
      </c>
      <c r="D737" s="92"/>
      <c r="E737" s="70">
        <f t="shared" si="757"/>
        <v>1.0246731729904559E+44</v>
      </c>
      <c r="F737" s="67">
        <f t="shared" si="758"/>
        <v>146.20000000000007</v>
      </c>
      <c r="G737" s="71">
        <v>731</v>
      </c>
      <c r="BB737" s="76">
        <v>1</v>
      </c>
      <c r="BM737" s="76">
        <v>1</v>
      </c>
      <c r="BX737" s="76">
        <v>1</v>
      </c>
      <c r="CI737" s="76">
        <v>1</v>
      </c>
      <c r="CT737" s="76">
        <v>1</v>
      </c>
    </row>
    <row r="738" spans="1:98">
      <c r="A738" s="67">
        <v>8192</v>
      </c>
      <c r="B738" s="67">
        <f t="shared" si="759"/>
        <v>24.4</v>
      </c>
      <c r="C738" s="88">
        <f t="shared" si="760"/>
        <v>14.74</v>
      </c>
      <c r="D738" s="92"/>
      <c r="E738" s="70">
        <f t="shared" ref="E738:E801" si="761">POWER($F$1,G738)</f>
        <v>1.1770403882237292E+44</v>
      </c>
      <c r="F738" s="67">
        <f t="shared" ref="F738:F801" si="762">LOG(E738,2)</f>
        <v>146.40000000000006</v>
      </c>
      <c r="G738" s="71">
        <v>732</v>
      </c>
      <c r="BB738" s="76">
        <v>1</v>
      </c>
      <c r="BM738" s="76">
        <v>15</v>
      </c>
      <c r="BX738" s="76">
        <v>1</v>
      </c>
      <c r="CI738" s="76">
        <v>1</v>
      </c>
      <c r="CT738" s="76">
        <v>1</v>
      </c>
    </row>
    <row r="739" spans="1:98">
      <c r="A739" s="67">
        <v>8192</v>
      </c>
      <c r="B739" s="67">
        <f t="shared" si="759"/>
        <v>24.433333333333334</v>
      </c>
      <c r="C739" s="88">
        <f t="shared" si="760"/>
        <v>14.74</v>
      </c>
      <c r="D739" s="92"/>
      <c r="E739" s="70">
        <f t="shared" si="761"/>
        <v>1.3520643577176693E+44</v>
      </c>
      <c r="F739" s="67">
        <f t="shared" si="762"/>
        <v>146.60000000000008</v>
      </c>
      <c r="G739" s="71">
        <v>733</v>
      </c>
      <c r="BB739" s="76">
        <v>1</v>
      </c>
      <c r="BM739" s="76">
        <v>1</v>
      </c>
      <c r="BX739" s="76">
        <v>1</v>
      </c>
      <c r="CI739" s="76">
        <v>1</v>
      </c>
      <c r="CT739" s="76">
        <v>1</v>
      </c>
    </row>
    <row r="740" spans="1:98">
      <c r="A740" s="67">
        <v>8192</v>
      </c>
      <c r="B740" s="67">
        <f t="shared" si="759"/>
        <v>24.466666666666665</v>
      </c>
      <c r="C740" s="88">
        <f t="shared" si="760"/>
        <v>14.74</v>
      </c>
      <c r="D740" s="92"/>
      <c r="E740" s="70">
        <f t="shared" si="761"/>
        <v>1.5531141035604094E+44</v>
      </c>
      <c r="F740" s="67">
        <f t="shared" si="762"/>
        <v>146.80000000000007</v>
      </c>
      <c r="G740" s="71">
        <v>734</v>
      </c>
      <c r="BB740" s="76">
        <v>1</v>
      </c>
      <c r="BM740" s="76">
        <v>1</v>
      </c>
      <c r="BX740" s="76">
        <v>1</v>
      </c>
      <c r="CI740" s="76">
        <v>1</v>
      </c>
      <c r="CT740" s="76">
        <v>1</v>
      </c>
    </row>
    <row r="741" spans="1:98">
      <c r="A741" s="67">
        <v>8192</v>
      </c>
      <c r="B741" s="67">
        <f t="shared" si="759"/>
        <v>24.5</v>
      </c>
      <c r="C741" s="88">
        <f t="shared" si="760"/>
        <v>14.74</v>
      </c>
      <c r="D741" s="92"/>
      <c r="E741" s="70">
        <f t="shared" si="761"/>
        <v>1.7840596158825374E+44</v>
      </c>
      <c r="F741" s="67">
        <f t="shared" si="762"/>
        <v>147.00000000000009</v>
      </c>
      <c r="G741" s="71">
        <v>735</v>
      </c>
      <c r="BB741" s="76">
        <v>1</v>
      </c>
      <c r="BM741" s="76">
        <v>1</v>
      </c>
      <c r="BX741" s="76">
        <v>1</v>
      </c>
      <c r="CI741" s="76">
        <v>1</v>
      </c>
      <c r="CT741" s="76">
        <v>1</v>
      </c>
    </row>
    <row r="742" spans="1:98">
      <c r="A742" s="67">
        <v>8192</v>
      </c>
      <c r="B742" s="67">
        <f t="shared" si="759"/>
        <v>24.533333333333335</v>
      </c>
      <c r="C742" s="88">
        <f t="shared" si="760"/>
        <v>14.74</v>
      </c>
      <c r="D742" s="92"/>
      <c r="E742" s="70">
        <f t="shared" si="761"/>
        <v>2.0493463459809131E+44</v>
      </c>
      <c r="F742" s="67">
        <f t="shared" si="762"/>
        <v>147.20000000000007</v>
      </c>
      <c r="G742" s="71">
        <v>736</v>
      </c>
      <c r="BB742" s="76">
        <v>1</v>
      </c>
      <c r="BM742" s="76">
        <v>1</v>
      </c>
      <c r="BX742" s="76">
        <v>1</v>
      </c>
      <c r="CI742" s="76">
        <v>1</v>
      </c>
      <c r="CT742" s="76">
        <v>1</v>
      </c>
    </row>
    <row r="743" spans="1:98">
      <c r="A743" s="67">
        <v>8192</v>
      </c>
      <c r="B743" s="67">
        <f t="shared" si="759"/>
        <v>24.566666666666666</v>
      </c>
      <c r="C743" s="88">
        <f t="shared" si="760"/>
        <v>14.74</v>
      </c>
      <c r="D743" s="92"/>
      <c r="E743" s="70">
        <f t="shared" si="761"/>
        <v>2.35408077644746E+44</v>
      </c>
      <c r="F743" s="67">
        <f t="shared" si="762"/>
        <v>147.40000000000009</v>
      </c>
      <c r="G743" s="71">
        <v>737</v>
      </c>
      <c r="BB743" s="76">
        <v>1</v>
      </c>
      <c r="BM743" s="76">
        <v>1</v>
      </c>
      <c r="BX743" s="76">
        <v>1</v>
      </c>
      <c r="CI743" s="76">
        <v>15</v>
      </c>
      <c r="CT743" s="76">
        <v>1</v>
      </c>
    </row>
    <row r="744" spans="1:98">
      <c r="A744" s="67">
        <v>8192</v>
      </c>
      <c r="B744" s="67">
        <f t="shared" si="759"/>
        <v>24.6</v>
      </c>
      <c r="C744" s="88">
        <f t="shared" si="760"/>
        <v>14.74</v>
      </c>
      <c r="D744" s="92"/>
      <c r="E744" s="70">
        <f t="shared" si="761"/>
        <v>2.7041287154353399E+44</v>
      </c>
      <c r="F744" s="67">
        <f t="shared" si="762"/>
        <v>147.60000000000008</v>
      </c>
      <c r="G744" s="71">
        <v>738</v>
      </c>
      <c r="BB744" s="76">
        <v>1</v>
      </c>
      <c r="BM744" s="76">
        <v>1</v>
      </c>
      <c r="BX744" s="76">
        <v>1</v>
      </c>
      <c r="CI744" s="76">
        <v>1</v>
      </c>
      <c r="CT744" s="76">
        <v>1</v>
      </c>
    </row>
    <row r="745" spans="1:98">
      <c r="A745" s="67">
        <v>8192</v>
      </c>
      <c r="B745" s="67">
        <f t="shared" si="759"/>
        <v>24.633333333333333</v>
      </c>
      <c r="C745" s="88">
        <f t="shared" si="760"/>
        <v>14.74</v>
      </c>
      <c r="D745" s="92"/>
      <c r="E745" s="70">
        <f t="shared" si="761"/>
        <v>3.1062282071208204E+44</v>
      </c>
      <c r="F745" s="67">
        <f t="shared" si="762"/>
        <v>147.8000000000001</v>
      </c>
      <c r="G745" s="71">
        <v>739</v>
      </c>
      <c r="BB745" s="76">
        <v>1</v>
      </c>
      <c r="BM745" s="76">
        <v>1</v>
      </c>
      <c r="BX745" s="76">
        <v>1</v>
      </c>
      <c r="CI745" s="76">
        <v>1</v>
      </c>
      <c r="CT745" s="76">
        <v>1</v>
      </c>
    </row>
    <row r="746" spans="1:98">
      <c r="A746" s="67">
        <v>8192</v>
      </c>
      <c r="B746" s="67">
        <f t="shared" si="759"/>
        <v>24.666666666666668</v>
      </c>
      <c r="C746" s="88">
        <f t="shared" si="760"/>
        <v>14.74</v>
      </c>
      <c r="D746" s="92"/>
      <c r="E746" s="70">
        <f t="shared" si="761"/>
        <v>3.5681192317650756E+44</v>
      </c>
      <c r="F746" s="67">
        <f t="shared" si="762"/>
        <v>148.00000000000009</v>
      </c>
      <c r="G746" s="71">
        <v>740</v>
      </c>
      <c r="BM746" s="76">
        <v>1</v>
      </c>
      <c r="BX746" s="76">
        <v>1</v>
      </c>
      <c r="CI746" s="76">
        <v>1</v>
      </c>
      <c r="CT746" s="76">
        <v>15</v>
      </c>
    </row>
    <row r="747" spans="1:98">
      <c r="A747" s="67">
        <v>8192</v>
      </c>
      <c r="B747" s="67">
        <f t="shared" si="759"/>
        <v>24.7</v>
      </c>
      <c r="C747" s="88">
        <f t="shared" si="760"/>
        <v>14.74</v>
      </c>
      <c r="D747" s="92"/>
      <c r="E747" s="70">
        <f t="shared" si="761"/>
        <v>4.0986926919618269E+44</v>
      </c>
      <c r="F747" s="67">
        <f t="shared" si="762"/>
        <v>148.20000000000007</v>
      </c>
      <c r="G747" s="71">
        <v>741</v>
      </c>
      <c r="BM747" s="76">
        <v>1</v>
      </c>
      <c r="BX747" s="76">
        <v>1</v>
      </c>
      <c r="CI747" s="76">
        <v>1</v>
      </c>
      <c r="CT747" s="76">
        <v>1</v>
      </c>
    </row>
    <row r="748" spans="1:98">
      <c r="A748" s="67">
        <v>8192</v>
      </c>
      <c r="B748" s="67">
        <f t="shared" si="759"/>
        <v>24.733333333333334</v>
      </c>
      <c r="C748" s="88">
        <f t="shared" si="760"/>
        <v>14.74</v>
      </c>
      <c r="D748" s="92"/>
      <c r="E748" s="70">
        <f t="shared" si="761"/>
        <v>4.70816155289492E+44</v>
      </c>
      <c r="F748" s="67">
        <f t="shared" si="762"/>
        <v>148.40000000000009</v>
      </c>
      <c r="G748" s="71">
        <v>742</v>
      </c>
      <c r="BM748" s="76">
        <v>1</v>
      </c>
      <c r="BX748" s="76">
        <v>1</v>
      </c>
      <c r="CI748" s="76">
        <v>1</v>
      </c>
      <c r="CT748" s="76">
        <v>1</v>
      </c>
    </row>
    <row r="749" spans="1:98">
      <c r="A749" s="67">
        <v>8192</v>
      </c>
      <c r="B749" s="67">
        <f t="shared" si="759"/>
        <v>24.766666666666666</v>
      </c>
      <c r="C749" s="88">
        <f t="shared" si="760"/>
        <v>14.74</v>
      </c>
      <c r="D749" s="92"/>
      <c r="E749" s="70">
        <f t="shared" si="761"/>
        <v>5.4082574308706814E+44</v>
      </c>
      <c r="F749" s="67">
        <f t="shared" si="762"/>
        <v>148.60000000000008</v>
      </c>
      <c r="G749" s="71">
        <v>743</v>
      </c>
      <c r="BM749" s="76">
        <v>1</v>
      </c>
      <c r="BX749" s="76">
        <v>1</v>
      </c>
      <c r="CI749" s="76">
        <v>1</v>
      </c>
      <c r="CT749" s="76">
        <v>1</v>
      </c>
    </row>
    <row r="750" spans="1:98">
      <c r="A750" s="67">
        <v>8192</v>
      </c>
      <c r="B750" s="67">
        <f t="shared" si="759"/>
        <v>24.8</v>
      </c>
      <c r="C750" s="88">
        <f t="shared" si="760"/>
        <v>14.74</v>
      </c>
      <c r="D750" s="92"/>
      <c r="E750" s="70">
        <f t="shared" si="761"/>
        <v>6.2124564142416432E+44</v>
      </c>
      <c r="F750" s="67">
        <f t="shared" si="762"/>
        <v>148.8000000000001</v>
      </c>
      <c r="G750" s="71">
        <v>744</v>
      </c>
      <c r="BM750" s="76">
        <v>1</v>
      </c>
      <c r="BX750" s="76">
        <v>1</v>
      </c>
      <c r="CI750" s="76">
        <v>1</v>
      </c>
      <c r="CT750" s="76">
        <v>1</v>
      </c>
    </row>
    <row r="751" spans="1:98">
      <c r="A751" s="67">
        <v>8192</v>
      </c>
      <c r="B751" s="67">
        <f t="shared" si="759"/>
        <v>24.833333333333332</v>
      </c>
      <c r="C751" s="88">
        <f t="shared" si="760"/>
        <v>14.74</v>
      </c>
      <c r="D751" s="92"/>
      <c r="E751" s="70">
        <f t="shared" si="761"/>
        <v>7.1362384635301559E+44</v>
      </c>
      <c r="F751" s="67">
        <f t="shared" si="762"/>
        <v>149.00000000000009</v>
      </c>
      <c r="G751" s="71">
        <v>745</v>
      </c>
      <c r="BM751" s="76">
        <v>1</v>
      </c>
      <c r="BX751" s="76">
        <v>1</v>
      </c>
      <c r="CI751" s="76">
        <v>1</v>
      </c>
      <c r="CT751" s="76">
        <v>1</v>
      </c>
    </row>
    <row r="752" spans="1:98">
      <c r="A752" s="67">
        <v>8192</v>
      </c>
      <c r="B752" s="67">
        <f t="shared" si="759"/>
        <v>24.866666666666667</v>
      </c>
      <c r="C752" s="88">
        <f t="shared" si="760"/>
        <v>14.74</v>
      </c>
      <c r="D752" s="92"/>
      <c r="E752" s="70">
        <f t="shared" si="761"/>
        <v>8.1973853839236571E+44</v>
      </c>
      <c r="F752" s="67">
        <f t="shared" si="762"/>
        <v>149.20000000000007</v>
      </c>
      <c r="G752" s="71">
        <v>746</v>
      </c>
      <c r="BM752" s="76">
        <v>1</v>
      </c>
      <c r="BX752" s="76">
        <v>1</v>
      </c>
      <c r="CI752" s="76">
        <v>1</v>
      </c>
      <c r="CT752" s="76">
        <v>1</v>
      </c>
    </row>
    <row r="753" spans="1:98">
      <c r="A753" s="67">
        <v>8192</v>
      </c>
      <c r="B753" s="67">
        <f t="shared" si="759"/>
        <v>24.9</v>
      </c>
      <c r="C753" s="88">
        <f t="shared" si="760"/>
        <v>14.74</v>
      </c>
      <c r="D753" s="92"/>
      <c r="E753" s="70">
        <f t="shared" si="761"/>
        <v>9.4163231057898448E+44</v>
      </c>
      <c r="F753" s="67">
        <f t="shared" si="762"/>
        <v>149.40000000000009</v>
      </c>
      <c r="G753" s="71">
        <v>747</v>
      </c>
      <c r="BM753" s="76">
        <v>1</v>
      </c>
      <c r="BX753" s="76">
        <v>15</v>
      </c>
      <c r="CI753" s="76">
        <v>1</v>
      </c>
      <c r="CT753" s="76">
        <v>1</v>
      </c>
    </row>
    <row r="754" spans="1:98">
      <c r="A754" s="67">
        <v>8192</v>
      </c>
      <c r="B754" s="67">
        <f t="shared" si="759"/>
        <v>24.933333333333334</v>
      </c>
      <c r="C754" s="88">
        <f t="shared" si="760"/>
        <v>14.74</v>
      </c>
      <c r="D754" s="92"/>
      <c r="E754" s="70">
        <f t="shared" si="761"/>
        <v>1.0816514861741367E+45</v>
      </c>
      <c r="F754" s="67">
        <f t="shared" si="762"/>
        <v>149.60000000000008</v>
      </c>
      <c r="G754" s="71">
        <v>748</v>
      </c>
      <c r="BM754" s="76">
        <v>1</v>
      </c>
      <c r="BX754" s="76">
        <v>1</v>
      </c>
      <c r="CI754" s="76">
        <v>1</v>
      </c>
      <c r="CT754" s="76">
        <v>1</v>
      </c>
    </row>
    <row r="755" spans="1:98">
      <c r="A755" s="67">
        <v>8192</v>
      </c>
      <c r="B755" s="67">
        <f t="shared" si="759"/>
        <v>24.966666666666665</v>
      </c>
      <c r="C755" s="88">
        <f t="shared" si="760"/>
        <v>14.74</v>
      </c>
      <c r="D755" s="92"/>
      <c r="E755" s="70">
        <f t="shared" si="761"/>
        <v>1.2424912828483288E+45</v>
      </c>
      <c r="F755" s="67">
        <f t="shared" si="762"/>
        <v>149.80000000000007</v>
      </c>
      <c r="G755" s="71">
        <v>749</v>
      </c>
      <c r="BM755" s="76">
        <v>1</v>
      </c>
      <c r="BX755" s="76">
        <v>1</v>
      </c>
      <c r="CI755" s="76">
        <v>1</v>
      </c>
      <c r="CT755" s="76">
        <v>1</v>
      </c>
    </row>
    <row r="756" spans="1:98">
      <c r="A756" s="67">
        <v>8192</v>
      </c>
      <c r="B756" s="67">
        <f t="shared" si="759"/>
        <v>25</v>
      </c>
      <c r="C756" s="88">
        <f t="shared" si="760"/>
        <v>14.74</v>
      </c>
      <c r="D756" s="92"/>
      <c r="E756" s="70">
        <f t="shared" si="761"/>
        <v>1.4272476927060312E+45</v>
      </c>
      <c r="F756" s="67">
        <f t="shared" si="762"/>
        <v>150.00000000000009</v>
      </c>
      <c r="G756" s="71">
        <v>750</v>
      </c>
      <c r="BM756" s="76">
        <v>1</v>
      </c>
      <c r="BX756" s="76">
        <v>1</v>
      </c>
      <c r="CI756" s="76">
        <v>1</v>
      </c>
      <c r="CT756" s="76">
        <v>1</v>
      </c>
    </row>
    <row r="757" spans="1:98">
      <c r="A757" s="67">
        <v>8192</v>
      </c>
      <c r="B757" s="67">
        <f t="shared" si="759"/>
        <v>25.033333333333335</v>
      </c>
      <c r="C757" s="88">
        <f t="shared" si="760"/>
        <v>14.74</v>
      </c>
      <c r="D757" s="92"/>
      <c r="E757" s="70">
        <f t="shared" si="761"/>
        <v>1.6394770767847317E+45</v>
      </c>
      <c r="F757" s="67">
        <f t="shared" si="762"/>
        <v>150.20000000000007</v>
      </c>
      <c r="G757" s="71">
        <v>751</v>
      </c>
      <c r="BM757" s="76">
        <v>1</v>
      </c>
      <c r="BX757" s="76">
        <v>1</v>
      </c>
      <c r="CI757" s="76">
        <v>1</v>
      </c>
      <c r="CT757" s="76">
        <v>1</v>
      </c>
    </row>
    <row r="758" spans="1:98">
      <c r="A758" s="67">
        <v>8192</v>
      </c>
      <c r="B758" s="67">
        <f t="shared" si="759"/>
        <v>25.066666666666666</v>
      </c>
      <c r="C758" s="88">
        <f t="shared" si="760"/>
        <v>14.74</v>
      </c>
      <c r="D758" s="92"/>
      <c r="E758" s="70">
        <f t="shared" si="761"/>
        <v>1.8832646211579696E+45</v>
      </c>
      <c r="F758" s="67">
        <f t="shared" si="762"/>
        <v>150.40000000000009</v>
      </c>
      <c r="G758" s="71">
        <v>752</v>
      </c>
      <c r="BM758" s="76">
        <v>16</v>
      </c>
      <c r="BX758" s="76">
        <v>1</v>
      </c>
      <c r="CI758" s="76">
        <v>1</v>
      </c>
      <c r="CT758" s="76">
        <v>1</v>
      </c>
    </row>
    <row r="759" spans="1:98">
      <c r="A759" s="67">
        <v>8192</v>
      </c>
      <c r="B759" s="67">
        <f t="shared" si="759"/>
        <v>25.1</v>
      </c>
      <c r="C759" s="88">
        <f t="shared" si="760"/>
        <v>14.74</v>
      </c>
      <c r="D759" s="92"/>
      <c r="E759" s="70">
        <f t="shared" si="761"/>
        <v>2.1633029723482738E+45</v>
      </c>
      <c r="F759" s="67">
        <f t="shared" si="762"/>
        <v>150.60000000000008</v>
      </c>
      <c r="G759" s="71">
        <v>753</v>
      </c>
      <c r="BM759" s="76">
        <v>1</v>
      </c>
      <c r="BX759" s="76">
        <v>1</v>
      </c>
      <c r="CI759" s="76">
        <v>1</v>
      </c>
      <c r="CT759" s="76">
        <v>1</v>
      </c>
    </row>
    <row r="760" spans="1:98">
      <c r="A760" s="67">
        <v>8192</v>
      </c>
      <c r="B760" s="67">
        <f t="shared" si="759"/>
        <v>25.133333333333333</v>
      </c>
      <c r="C760" s="88">
        <f t="shared" si="760"/>
        <v>14.74</v>
      </c>
      <c r="D760" s="92"/>
      <c r="E760" s="70">
        <f t="shared" si="761"/>
        <v>2.4849825656966589E+45</v>
      </c>
      <c r="F760" s="67">
        <f t="shared" si="762"/>
        <v>150.80000000000007</v>
      </c>
      <c r="G760" s="71">
        <v>754</v>
      </c>
      <c r="BM760" s="76">
        <v>1</v>
      </c>
      <c r="BX760" s="76">
        <v>1</v>
      </c>
      <c r="CI760" s="76">
        <v>1</v>
      </c>
      <c r="CT760" s="76">
        <v>1</v>
      </c>
    </row>
    <row r="761" spans="1:98">
      <c r="A761" s="67">
        <v>8192</v>
      </c>
      <c r="B761" s="67">
        <f t="shared" si="759"/>
        <v>25.166666666666668</v>
      </c>
      <c r="C761" s="88">
        <f t="shared" si="760"/>
        <v>14.74</v>
      </c>
      <c r="D761" s="92"/>
      <c r="E761" s="70">
        <f t="shared" si="761"/>
        <v>2.8544953854120636E+45</v>
      </c>
      <c r="F761" s="67">
        <f t="shared" si="762"/>
        <v>151.00000000000009</v>
      </c>
      <c r="G761" s="71">
        <v>755</v>
      </c>
      <c r="BM761" s="76">
        <v>1</v>
      </c>
      <c r="BX761" s="76">
        <v>1</v>
      </c>
      <c r="CI761" s="76">
        <v>1</v>
      </c>
      <c r="CT761" s="76">
        <v>1</v>
      </c>
    </row>
    <row r="762" spans="1:98">
      <c r="A762" s="67">
        <v>8192</v>
      </c>
      <c r="B762" s="67">
        <f t="shared" si="759"/>
        <v>25.2</v>
      </c>
      <c r="C762" s="88">
        <f t="shared" si="760"/>
        <v>14.74</v>
      </c>
      <c r="D762" s="92"/>
      <c r="E762" s="70">
        <f t="shared" si="761"/>
        <v>3.2789541535694654E+45</v>
      </c>
      <c r="F762" s="67">
        <f t="shared" si="762"/>
        <v>151.20000000000007</v>
      </c>
      <c r="G762" s="71">
        <v>756</v>
      </c>
      <c r="BM762" s="76">
        <v>1</v>
      </c>
      <c r="BX762" s="76">
        <v>1</v>
      </c>
      <c r="CI762" s="76">
        <v>1</v>
      </c>
      <c r="CT762" s="76">
        <v>1</v>
      </c>
    </row>
    <row r="763" spans="1:98">
      <c r="A763" s="67">
        <v>8192</v>
      </c>
      <c r="B763" s="67">
        <f t="shared" si="759"/>
        <v>25.233333333333334</v>
      </c>
      <c r="C763" s="88">
        <f t="shared" si="760"/>
        <v>14.74</v>
      </c>
      <c r="D763" s="92"/>
      <c r="E763" s="70">
        <f t="shared" si="761"/>
        <v>3.7665292423159392E+45</v>
      </c>
      <c r="F763" s="67">
        <f t="shared" si="762"/>
        <v>151.40000000000006</v>
      </c>
      <c r="G763" s="71">
        <v>757</v>
      </c>
      <c r="BM763" s="76">
        <v>1</v>
      </c>
      <c r="BX763" s="76">
        <v>1</v>
      </c>
      <c r="CI763" s="76">
        <v>16</v>
      </c>
      <c r="CT763" s="76">
        <v>1</v>
      </c>
    </row>
    <row r="764" spans="1:98">
      <c r="A764" s="67">
        <v>8192</v>
      </c>
      <c r="B764" s="67">
        <f t="shared" si="759"/>
        <v>25.266666666666666</v>
      </c>
      <c r="C764" s="88">
        <f t="shared" si="760"/>
        <v>14.74</v>
      </c>
      <c r="D764" s="92"/>
      <c r="E764" s="70">
        <f t="shared" si="761"/>
        <v>4.3266059446965489E+45</v>
      </c>
      <c r="F764" s="67">
        <f t="shared" si="762"/>
        <v>151.60000000000008</v>
      </c>
      <c r="G764" s="71">
        <v>758</v>
      </c>
      <c r="BM764" s="76">
        <v>1</v>
      </c>
      <c r="BX764" s="76">
        <v>1</v>
      </c>
      <c r="CI764" s="76">
        <v>1</v>
      </c>
      <c r="CT764" s="76">
        <v>1</v>
      </c>
    </row>
    <row r="765" spans="1:98">
      <c r="A765" s="67">
        <v>8192</v>
      </c>
      <c r="B765" s="67">
        <f t="shared" si="759"/>
        <v>25.3</v>
      </c>
      <c r="C765" s="88">
        <f t="shared" si="760"/>
        <v>14.74</v>
      </c>
      <c r="D765" s="92"/>
      <c r="E765" s="70">
        <f t="shared" si="761"/>
        <v>4.9699651313933203E+45</v>
      </c>
      <c r="F765" s="67">
        <f t="shared" si="762"/>
        <v>151.80000000000007</v>
      </c>
      <c r="G765" s="71">
        <v>759</v>
      </c>
      <c r="BM765" s="76">
        <v>1</v>
      </c>
      <c r="BX765" s="76">
        <v>1</v>
      </c>
      <c r="CI765" s="76">
        <v>1</v>
      </c>
      <c r="CT765" s="76">
        <v>1</v>
      </c>
    </row>
    <row r="766" spans="1:98">
      <c r="A766" s="67">
        <v>8192</v>
      </c>
      <c r="B766" s="67">
        <f t="shared" si="759"/>
        <v>25.333333333333332</v>
      </c>
      <c r="C766" s="88">
        <f t="shared" si="760"/>
        <v>14.74</v>
      </c>
      <c r="D766" s="92"/>
      <c r="E766" s="70">
        <f t="shared" si="761"/>
        <v>5.7089907708241298E+45</v>
      </c>
      <c r="F766" s="67">
        <f t="shared" si="762"/>
        <v>152.00000000000009</v>
      </c>
      <c r="G766" s="71">
        <v>760</v>
      </c>
      <c r="BM766" s="76">
        <v>1</v>
      </c>
      <c r="BX766" s="76">
        <v>1</v>
      </c>
      <c r="CI766" s="76">
        <v>1</v>
      </c>
      <c r="CT766" s="76">
        <v>16</v>
      </c>
    </row>
    <row r="767" spans="1:98">
      <c r="A767" s="67">
        <v>8192</v>
      </c>
      <c r="B767" s="67">
        <f t="shared" si="759"/>
        <v>25.366666666666667</v>
      </c>
      <c r="C767" s="88">
        <f t="shared" si="760"/>
        <v>14.74</v>
      </c>
      <c r="D767" s="92"/>
      <c r="E767" s="70">
        <f t="shared" si="761"/>
        <v>6.5579083071389345E+45</v>
      </c>
      <c r="F767" s="67">
        <f t="shared" si="762"/>
        <v>152.20000000000007</v>
      </c>
      <c r="G767" s="71">
        <v>761</v>
      </c>
      <c r="BM767" s="76">
        <v>1</v>
      </c>
      <c r="BX767" s="76">
        <v>1</v>
      </c>
      <c r="CI767" s="76">
        <v>1</v>
      </c>
      <c r="CT767" s="76">
        <v>1</v>
      </c>
    </row>
    <row r="768" spans="1:98">
      <c r="A768" s="67">
        <v>8192</v>
      </c>
      <c r="B768" s="67">
        <f t="shared" si="759"/>
        <v>25.4</v>
      </c>
      <c r="C768" s="88">
        <f t="shared" si="760"/>
        <v>14.74</v>
      </c>
      <c r="D768" s="92"/>
      <c r="E768" s="70">
        <f t="shared" si="761"/>
        <v>7.5330584846318821E+45</v>
      </c>
      <c r="F768" s="67">
        <f t="shared" si="762"/>
        <v>152.40000000000006</v>
      </c>
      <c r="G768" s="71">
        <v>762</v>
      </c>
      <c r="BM768" s="76">
        <v>1</v>
      </c>
      <c r="BX768" s="76">
        <v>1</v>
      </c>
      <c r="CI768" s="76">
        <v>1</v>
      </c>
      <c r="CT768" s="76">
        <v>1</v>
      </c>
    </row>
    <row r="769" spans="1:98">
      <c r="A769" s="67">
        <v>8192</v>
      </c>
      <c r="B769" s="67">
        <f t="shared" si="759"/>
        <v>25.433333333333334</v>
      </c>
      <c r="C769" s="88">
        <f t="shared" si="760"/>
        <v>14.74</v>
      </c>
      <c r="D769" s="92"/>
      <c r="E769" s="70">
        <f t="shared" si="761"/>
        <v>8.6532118893931003E+45</v>
      </c>
      <c r="F769" s="67">
        <f t="shared" si="762"/>
        <v>152.60000000000008</v>
      </c>
      <c r="G769" s="71">
        <v>763</v>
      </c>
      <c r="BM769" s="76">
        <v>1</v>
      </c>
      <c r="BX769" s="76">
        <v>1</v>
      </c>
      <c r="CI769" s="76">
        <v>1</v>
      </c>
      <c r="CT769" s="76">
        <v>1</v>
      </c>
    </row>
    <row r="770" spans="1:98">
      <c r="A770" s="67">
        <v>8192</v>
      </c>
      <c r="B770" s="67">
        <f t="shared" si="759"/>
        <v>25.466666666666665</v>
      </c>
      <c r="C770" s="88">
        <f t="shared" si="760"/>
        <v>14.74</v>
      </c>
      <c r="D770" s="92"/>
      <c r="E770" s="70">
        <f t="shared" si="761"/>
        <v>9.9399302627866405E+45</v>
      </c>
      <c r="F770" s="67">
        <f t="shared" si="762"/>
        <v>152.80000000000007</v>
      </c>
      <c r="G770" s="71">
        <v>764</v>
      </c>
      <c r="BM770" s="76">
        <v>1</v>
      </c>
      <c r="BX770" s="76">
        <v>1</v>
      </c>
      <c r="CI770" s="76">
        <v>1</v>
      </c>
      <c r="CT770" s="76">
        <v>1</v>
      </c>
    </row>
    <row r="771" spans="1:98">
      <c r="A771" s="67">
        <v>8192</v>
      </c>
      <c r="B771" s="67">
        <f t="shared" si="759"/>
        <v>25.5</v>
      </c>
      <c r="C771" s="88">
        <f t="shared" si="760"/>
        <v>14.74</v>
      </c>
      <c r="D771" s="92"/>
      <c r="E771" s="70">
        <f t="shared" si="761"/>
        <v>1.141798154164826E+46</v>
      </c>
      <c r="F771" s="67">
        <f t="shared" si="762"/>
        <v>153.00000000000009</v>
      </c>
      <c r="G771" s="71">
        <v>765</v>
      </c>
      <c r="BM771" s="76">
        <v>1</v>
      </c>
      <c r="BX771" s="76">
        <v>1</v>
      </c>
      <c r="CI771" s="76">
        <v>1</v>
      </c>
      <c r="CT771" s="76">
        <v>1</v>
      </c>
    </row>
    <row r="772" spans="1:98">
      <c r="A772" s="67">
        <v>8192</v>
      </c>
      <c r="B772" s="67">
        <f t="shared" si="759"/>
        <v>25.533333333333335</v>
      </c>
      <c r="C772" s="88">
        <f t="shared" si="760"/>
        <v>14.74</v>
      </c>
      <c r="D772" s="92"/>
      <c r="E772" s="70">
        <f t="shared" si="761"/>
        <v>1.3115816614277869E+46</v>
      </c>
      <c r="F772" s="67">
        <f t="shared" si="762"/>
        <v>153.20000000000007</v>
      </c>
      <c r="G772" s="71">
        <v>766</v>
      </c>
      <c r="BM772" s="76">
        <v>1</v>
      </c>
      <c r="BX772" s="76">
        <v>1</v>
      </c>
      <c r="CI772" s="76">
        <v>1</v>
      </c>
      <c r="CT772" s="76">
        <v>1</v>
      </c>
    </row>
    <row r="773" spans="1:98">
      <c r="A773" s="67">
        <v>8192</v>
      </c>
      <c r="B773" s="67">
        <f t="shared" si="759"/>
        <v>25.566666666666666</v>
      </c>
      <c r="C773" s="88">
        <f t="shared" si="760"/>
        <v>14.74</v>
      </c>
      <c r="D773" s="92"/>
      <c r="E773" s="70">
        <f t="shared" si="761"/>
        <v>1.5066116969263772E+46</v>
      </c>
      <c r="F773" s="67">
        <f t="shared" si="762"/>
        <v>153.40000000000006</v>
      </c>
      <c r="G773" s="71">
        <v>767</v>
      </c>
      <c r="BM773" s="76">
        <v>1</v>
      </c>
      <c r="BX773" s="76">
        <v>16</v>
      </c>
      <c r="CI773" s="76">
        <v>1</v>
      </c>
      <c r="CT773" s="76">
        <v>1</v>
      </c>
    </row>
    <row r="774" spans="1:98">
      <c r="A774" s="67">
        <v>8192</v>
      </c>
      <c r="B774" s="67">
        <f t="shared" si="759"/>
        <v>25.6</v>
      </c>
      <c r="C774" s="88">
        <f t="shared" si="760"/>
        <v>14.74</v>
      </c>
      <c r="D774" s="92"/>
      <c r="E774" s="70">
        <f t="shared" si="761"/>
        <v>1.7306423778786208E+46</v>
      </c>
      <c r="F774" s="67">
        <f t="shared" si="762"/>
        <v>153.60000000000008</v>
      </c>
      <c r="G774" s="71">
        <v>768</v>
      </c>
      <c r="BM774" s="76">
        <v>1</v>
      </c>
      <c r="BX774" s="76">
        <v>1</v>
      </c>
      <c r="CI774" s="76">
        <v>1</v>
      </c>
      <c r="CT774" s="76">
        <v>1</v>
      </c>
    </row>
    <row r="775" spans="1:98">
      <c r="A775" s="67">
        <v>8192</v>
      </c>
      <c r="B775" s="67">
        <f t="shared" ref="B775:B838" si="763">G775/30</f>
        <v>25.633333333333333</v>
      </c>
      <c r="C775" s="88">
        <f t="shared" si="760"/>
        <v>14.74</v>
      </c>
      <c r="D775" s="92"/>
      <c r="E775" s="70">
        <f t="shared" si="761"/>
        <v>1.9879860525573289E+46</v>
      </c>
      <c r="F775" s="67">
        <f t="shared" si="762"/>
        <v>153.80000000000007</v>
      </c>
      <c r="G775" s="71">
        <v>769</v>
      </c>
      <c r="BM775" s="76">
        <v>1</v>
      </c>
      <c r="BX775" s="76">
        <v>1</v>
      </c>
      <c r="CI775" s="76">
        <v>1</v>
      </c>
      <c r="CT775" s="76">
        <v>1</v>
      </c>
    </row>
    <row r="776" spans="1:98">
      <c r="A776" s="67">
        <v>8192</v>
      </c>
      <c r="B776" s="67">
        <f t="shared" si="763"/>
        <v>25.666666666666668</v>
      </c>
      <c r="C776" s="88">
        <f t="shared" si="760"/>
        <v>14.74</v>
      </c>
      <c r="D776" s="92"/>
      <c r="E776" s="70">
        <f t="shared" si="761"/>
        <v>2.2835963083296529E+46</v>
      </c>
      <c r="F776" s="67">
        <f t="shared" si="762"/>
        <v>154.00000000000006</v>
      </c>
      <c r="G776" s="71">
        <v>770</v>
      </c>
      <c r="BM776" s="76">
        <v>1</v>
      </c>
      <c r="BX776" s="76">
        <v>1</v>
      </c>
      <c r="CI776" s="76">
        <v>1</v>
      </c>
      <c r="CT776" s="76">
        <v>1</v>
      </c>
    </row>
    <row r="777" spans="1:98">
      <c r="A777" s="67">
        <v>8192</v>
      </c>
      <c r="B777" s="67">
        <f t="shared" si="763"/>
        <v>25.7</v>
      </c>
      <c r="C777" s="88">
        <f t="shared" si="760"/>
        <v>14.74</v>
      </c>
      <c r="D777" s="92"/>
      <c r="E777" s="70">
        <f t="shared" si="761"/>
        <v>2.6231633228555748E+46</v>
      </c>
      <c r="F777" s="67">
        <f t="shared" si="762"/>
        <v>154.20000000000007</v>
      </c>
      <c r="G777" s="71">
        <v>771</v>
      </c>
      <c r="BM777" s="76">
        <v>1</v>
      </c>
      <c r="BX777" s="76">
        <v>1</v>
      </c>
      <c r="CI777" s="76">
        <v>1</v>
      </c>
      <c r="CT777" s="76">
        <v>1</v>
      </c>
    </row>
    <row r="778" spans="1:98">
      <c r="A778" s="67">
        <v>8192</v>
      </c>
      <c r="B778" s="67">
        <f t="shared" si="763"/>
        <v>25.733333333333334</v>
      </c>
      <c r="C778" s="88">
        <f t="shared" si="760"/>
        <v>14.74</v>
      </c>
      <c r="D778" s="92"/>
      <c r="E778" s="70">
        <f t="shared" si="761"/>
        <v>3.0132233938527549E+46</v>
      </c>
      <c r="F778" s="67">
        <f t="shared" si="762"/>
        <v>154.40000000000006</v>
      </c>
      <c r="G778" s="71">
        <v>772</v>
      </c>
      <c r="BM778" s="76">
        <v>16</v>
      </c>
      <c r="BX778" s="76">
        <v>1</v>
      </c>
      <c r="CI778" s="76">
        <v>1</v>
      </c>
      <c r="CT778" s="76">
        <v>1</v>
      </c>
    </row>
    <row r="779" spans="1:98">
      <c r="A779" s="67">
        <v>8192</v>
      </c>
      <c r="B779" s="67">
        <f t="shared" si="763"/>
        <v>25.766666666666666</v>
      </c>
      <c r="C779" s="88">
        <f t="shared" si="760"/>
        <v>14.74</v>
      </c>
      <c r="D779" s="92"/>
      <c r="E779" s="70">
        <f t="shared" si="761"/>
        <v>3.4612847557572422E+46</v>
      </c>
      <c r="F779" s="67">
        <f t="shared" si="762"/>
        <v>154.60000000000008</v>
      </c>
      <c r="G779" s="71">
        <v>773</v>
      </c>
      <c r="BM779" s="76">
        <v>1</v>
      </c>
      <c r="BX779" s="76">
        <v>1</v>
      </c>
      <c r="CI779" s="76">
        <v>1</v>
      </c>
      <c r="CT779" s="76">
        <v>1</v>
      </c>
    </row>
    <row r="780" spans="1:98">
      <c r="A780" s="67">
        <v>8192</v>
      </c>
      <c r="B780" s="67">
        <f t="shared" si="763"/>
        <v>25.8</v>
      </c>
      <c r="C780" s="88">
        <f t="shared" si="760"/>
        <v>14.74</v>
      </c>
      <c r="D780" s="92"/>
      <c r="E780" s="70">
        <f t="shared" si="761"/>
        <v>3.9759721051146582E+46</v>
      </c>
      <c r="F780" s="67">
        <f t="shared" si="762"/>
        <v>154.80000000000007</v>
      </c>
      <c r="G780" s="71">
        <v>774</v>
      </c>
      <c r="BM780" s="76">
        <v>1</v>
      </c>
      <c r="BX780" s="76">
        <v>1</v>
      </c>
      <c r="CI780" s="76">
        <v>1</v>
      </c>
      <c r="CT780" s="76">
        <v>1</v>
      </c>
    </row>
    <row r="781" spans="1:98">
      <c r="A781" s="67">
        <v>8192</v>
      </c>
      <c r="B781" s="67">
        <f t="shared" si="763"/>
        <v>25.833333333333332</v>
      </c>
      <c r="C781" s="88">
        <f t="shared" si="760"/>
        <v>14.74</v>
      </c>
      <c r="D781" s="92"/>
      <c r="E781" s="70">
        <f t="shared" si="761"/>
        <v>4.5671926166593079E+46</v>
      </c>
      <c r="F781" s="67">
        <f t="shared" si="762"/>
        <v>155.00000000000009</v>
      </c>
      <c r="G781" s="71">
        <v>775</v>
      </c>
      <c r="BM781" s="76">
        <v>1</v>
      </c>
      <c r="BX781" s="76">
        <v>1</v>
      </c>
      <c r="CI781" s="76">
        <v>1</v>
      </c>
      <c r="CT781" s="76">
        <v>1</v>
      </c>
    </row>
    <row r="782" spans="1:98">
      <c r="A782" s="67">
        <v>8192</v>
      </c>
      <c r="B782" s="67">
        <f t="shared" si="763"/>
        <v>25.866666666666667</v>
      </c>
      <c r="C782" s="88">
        <f t="shared" si="760"/>
        <v>14.74</v>
      </c>
      <c r="D782" s="92"/>
      <c r="E782" s="70">
        <f t="shared" si="761"/>
        <v>5.2463266457111507E+46</v>
      </c>
      <c r="F782" s="67">
        <f t="shared" si="762"/>
        <v>155.20000000000007</v>
      </c>
      <c r="G782" s="71">
        <v>776</v>
      </c>
      <c r="BM782" s="76">
        <v>1</v>
      </c>
      <c r="BX782" s="76">
        <v>1</v>
      </c>
      <c r="CI782" s="76">
        <v>1</v>
      </c>
      <c r="CT782" s="76">
        <v>1</v>
      </c>
    </row>
    <row r="783" spans="1:98">
      <c r="A783" s="67">
        <v>8192</v>
      </c>
      <c r="B783" s="67">
        <f t="shared" si="763"/>
        <v>25.9</v>
      </c>
      <c r="C783" s="88">
        <f t="shared" si="760"/>
        <v>14.74</v>
      </c>
      <c r="D783" s="92"/>
      <c r="E783" s="70">
        <f t="shared" si="761"/>
        <v>6.0264467877055128E+46</v>
      </c>
      <c r="F783" s="67">
        <f t="shared" si="762"/>
        <v>155.40000000000009</v>
      </c>
      <c r="G783" s="71">
        <v>777</v>
      </c>
      <c r="BM783" s="76">
        <v>1</v>
      </c>
      <c r="BX783" s="76">
        <v>1</v>
      </c>
      <c r="CI783" s="76">
        <v>15</v>
      </c>
      <c r="CT783" s="76">
        <v>1</v>
      </c>
    </row>
    <row r="784" spans="1:98">
      <c r="A784" s="67">
        <v>8192</v>
      </c>
      <c r="B784" s="67">
        <f t="shared" si="763"/>
        <v>25.933333333333334</v>
      </c>
      <c r="C784" s="88">
        <f t="shared" si="760"/>
        <v>14.74</v>
      </c>
      <c r="D784" s="92"/>
      <c r="E784" s="70">
        <f t="shared" si="761"/>
        <v>6.9225695115144874E+46</v>
      </c>
      <c r="F784" s="67">
        <f t="shared" si="762"/>
        <v>155.60000000000008</v>
      </c>
      <c r="G784" s="71">
        <v>778</v>
      </c>
      <c r="BM784" s="76">
        <v>1</v>
      </c>
      <c r="BX784" s="76">
        <v>1</v>
      </c>
      <c r="CI784" s="76">
        <v>1</v>
      </c>
      <c r="CT784" s="76">
        <v>1</v>
      </c>
    </row>
    <row r="785" spans="1:98">
      <c r="A785" s="67">
        <v>8192</v>
      </c>
      <c r="B785" s="67">
        <f t="shared" si="763"/>
        <v>25.966666666666665</v>
      </c>
      <c r="C785" s="88">
        <f t="shared" si="760"/>
        <v>14.74</v>
      </c>
      <c r="D785" s="92"/>
      <c r="E785" s="70">
        <f t="shared" si="761"/>
        <v>7.9519442102293205E+46</v>
      </c>
      <c r="F785" s="67">
        <f t="shared" si="762"/>
        <v>155.8000000000001</v>
      </c>
      <c r="G785" s="71">
        <v>779</v>
      </c>
      <c r="BM785" s="76">
        <v>1</v>
      </c>
      <c r="BX785" s="76">
        <v>1</v>
      </c>
      <c r="CI785" s="76">
        <v>1</v>
      </c>
      <c r="CT785" s="76">
        <v>1</v>
      </c>
    </row>
    <row r="786" spans="1:98">
      <c r="A786" s="67">
        <v>8192</v>
      </c>
      <c r="B786" s="67">
        <f t="shared" si="763"/>
        <v>26</v>
      </c>
      <c r="C786" s="88">
        <f t="shared" si="760"/>
        <v>14.74</v>
      </c>
      <c r="D786" s="92"/>
      <c r="E786" s="70">
        <f t="shared" si="761"/>
        <v>9.1343852333186199E+46</v>
      </c>
      <c r="F786" s="67">
        <f t="shared" si="762"/>
        <v>156.00000000000009</v>
      </c>
      <c r="G786" s="71">
        <v>780</v>
      </c>
      <c r="BM786" s="76">
        <v>1</v>
      </c>
      <c r="BX786" s="76">
        <v>1</v>
      </c>
      <c r="CI786" s="76">
        <v>1</v>
      </c>
      <c r="CT786" s="76">
        <v>15</v>
      </c>
    </row>
    <row r="787" spans="1:98">
      <c r="A787" s="67">
        <v>8192</v>
      </c>
      <c r="B787" s="67">
        <f t="shared" si="763"/>
        <v>26.033333333333335</v>
      </c>
      <c r="C787" s="88">
        <f t="shared" si="760"/>
        <v>14.74</v>
      </c>
      <c r="D787" s="92"/>
      <c r="E787" s="70">
        <f t="shared" si="761"/>
        <v>1.0492653291422305E+47</v>
      </c>
      <c r="F787" s="67">
        <f t="shared" si="762"/>
        <v>156.2000000000001</v>
      </c>
      <c r="G787" s="71">
        <v>781</v>
      </c>
      <c r="BM787" s="76">
        <v>1</v>
      </c>
      <c r="BX787" s="76">
        <v>1</v>
      </c>
      <c r="CI787" s="76">
        <v>1</v>
      </c>
      <c r="CT787" s="76">
        <v>1</v>
      </c>
    </row>
    <row r="788" spans="1:98">
      <c r="A788" s="67">
        <v>8192</v>
      </c>
      <c r="B788" s="67">
        <f t="shared" si="763"/>
        <v>26.066666666666666</v>
      </c>
      <c r="C788" s="88">
        <f t="shared" si="760"/>
        <v>14.74</v>
      </c>
      <c r="D788" s="92"/>
      <c r="E788" s="70">
        <f t="shared" si="761"/>
        <v>1.2052893575411026E+47</v>
      </c>
      <c r="F788" s="67">
        <f t="shared" si="762"/>
        <v>156.40000000000009</v>
      </c>
      <c r="G788" s="71">
        <v>782</v>
      </c>
      <c r="BM788" s="76">
        <v>1</v>
      </c>
      <c r="BX788" s="76">
        <v>1</v>
      </c>
      <c r="CI788" s="76">
        <v>1</v>
      </c>
      <c r="CT788" s="76">
        <v>1</v>
      </c>
    </row>
    <row r="789" spans="1:98">
      <c r="A789" s="67">
        <v>8192</v>
      </c>
      <c r="B789" s="67">
        <f t="shared" si="763"/>
        <v>26.1</v>
      </c>
      <c r="C789" s="88">
        <f t="shared" si="760"/>
        <v>14.74</v>
      </c>
      <c r="D789" s="92"/>
      <c r="E789" s="70">
        <f t="shared" si="761"/>
        <v>1.3845139023028981E+47</v>
      </c>
      <c r="F789" s="67">
        <f t="shared" si="762"/>
        <v>156.60000000000008</v>
      </c>
      <c r="G789" s="71">
        <v>783</v>
      </c>
      <c r="BM789" s="76">
        <v>1</v>
      </c>
      <c r="BX789" s="76">
        <v>1</v>
      </c>
      <c r="CI789" s="76">
        <v>1</v>
      </c>
      <c r="CT789" s="76">
        <v>1</v>
      </c>
    </row>
    <row r="790" spans="1:98">
      <c r="A790" s="67">
        <v>8192</v>
      </c>
      <c r="B790" s="67">
        <f t="shared" si="763"/>
        <v>26.133333333333333</v>
      </c>
      <c r="C790" s="88">
        <f t="shared" ref="C790:C853" si="764">IF(D790&gt;0,C789+D790,C789)</f>
        <v>14.74</v>
      </c>
      <c r="D790" s="92"/>
      <c r="E790" s="70">
        <f t="shared" si="761"/>
        <v>1.5903888420458647E+47</v>
      </c>
      <c r="F790" s="67">
        <f t="shared" si="762"/>
        <v>156.8000000000001</v>
      </c>
      <c r="G790" s="71">
        <v>784</v>
      </c>
      <c r="BM790" s="76">
        <v>1</v>
      </c>
      <c r="BX790" s="76">
        <v>1</v>
      </c>
      <c r="CI790" s="76">
        <v>1</v>
      </c>
      <c r="CT790" s="76">
        <v>1</v>
      </c>
    </row>
    <row r="791" spans="1:98">
      <c r="A791" s="67">
        <v>8192</v>
      </c>
      <c r="B791" s="67">
        <f t="shared" si="763"/>
        <v>26.166666666666668</v>
      </c>
      <c r="C791" s="88">
        <f t="shared" si="764"/>
        <v>14.74</v>
      </c>
      <c r="D791" s="92"/>
      <c r="E791" s="70">
        <f t="shared" si="761"/>
        <v>1.8268770466637244E+47</v>
      </c>
      <c r="F791" s="67">
        <f t="shared" si="762"/>
        <v>157.00000000000009</v>
      </c>
      <c r="G791" s="71">
        <v>785</v>
      </c>
      <c r="BM791" s="76">
        <v>1</v>
      </c>
      <c r="BX791" s="76">
        <v>1</v>
      </c>
      <c r="CI791" s="76">
        <v>1</v>
      </c>
      <c r="CT791" s="76">
        <v>1</v>
      </c>
    </row>
    <row r="792" spans="1:98">
      <c r="A792" s="67">
        <v>8192</v>
      </c>
      <c r="B792" s="67">
        <f t="shared" si="763"/>
        <v>26.2</v>
      </c>
      <c r="C792" s="88">
        <f t="shared" si="764"/>
        <v>14.74</v>
      </c>
      <c r="D792" s="92"/>
      <c r="E792" s="70">
        <f t="shared" si="761"/>
        <v>2.0985306582844615E+47</v>
      </c>
      <c r="F792" s="67">
        <f t="shared" si="762"/>
        <v>157.20000000000007</v>
      </c>
      <c r="G792" s="71">
        <v>786</v>
      </c>
      <c r="BM792" s="76">
        <v>1</v>
      </c>
      <c r="BX792" s="76">
        <v>1</v>
      </c>
      <c r="CI792" s="76">
        <v>1</v>
      </c>
      <c r="CT792" s="76">
        <v>1</v>
      </c>
    </row>
    <row r="793" spans="1:98">
      <c r="A793" s="67">
        <v>8192</v>
      </c>
      <c r="B793" s="67">
        <f t="shared" si="763"/>
        <v>26.233333333333334</v>
      </c>
      <c r="C793" s="88">
        <f t="shared" si="764"/>
        <v>14.74</v>
      </c>
      <c r="D793" s="92"/>
      <c r="E793" s="70">
        <f t="shared" si="761"/>
        <v>2.4105787150822067E+47</v>
      </c>
      <c r="F793" s="67">
        <f t="shared" si="762"/>
        <v>157.40000000000009</v>
      </c>
      <c r="G793" s="71">
        <v>787</v>
      </c>
      <c r="BM793" s="76">
        <v>1</v>
      </c>
      <c r="BX793" s="76">
        <v>15</v>
      </c>
      <c r="CI793" s="76">
        <v>1</v>
      </c>
      <c r="CT793" s="76">
        <v>1</v>
      </c>
    </row>
    <row r="794" spans="1:98">
      <c r="A794" s="67">
        <v>8192</v>
      </c>
      <c r="B794" s="67">
        <f t="shared" si="763"/>
        <v>26.266666666666666</v>
      </c>
      <c r="C794" s="88">
        <f t="shared" si="764"/>
        <v>14.74</v>
      </c>
      <c r="D794" s="92"/>
      <c r="E794" s="70">
        <f t="shared" si="761"/>
        <v>2.769027804605797E+47</v>
      </c>
      <c r="F794" s="67">
        <f t="shared" si="762"/>
        <v>157.60000000000008</v>
      </c>
      <c r="G794" s="71">
        <v>788</v>
      </c>
      <c r="BM794" s="76">
        <v>1</v>
      </c>
      <c r="BX794" s="76">
        <v>1</v>
      </c>
      <c r="CI794" s="76">
        <v>1</v>
      </c>
      <c r="CT794" s="76">
        <v>1</v>
      </c>
    </row>
    <row r="795" spans="1:98">
      <c r="A795" s="67">
        <v>8192</v>
      </c>
      <c r="B795" s="67">
        <f t="shared" si="763"/>
        <v>26.3</v>
      </c>
      <c r="C795" s="88">
        <f t="shared" si="764"/>
        <v>14.74</v>
      </c>
      <c r="D795" s="92"/>
      <c r="E795" s="70">
        <f t="shared" si="761"/>
        <v>3.1807776840917298E+47</v>
      </c>
      <c r="F795" s="67">
        <f t="shared" si="762"/>
        <v>157.8000000000001</v>
      </c>
      <c r="G795" s="71">
        <v>789</v>
      </c>
      <c r="BM795" s="76">
        <v>1</v>
      </c>
      <c r="BX795" s="76">
        <v>1</v>
      </c>
      <c r="CI795" s="76">
        <v>1</v>
      </c>
      <c r="CT795" s="76">
        <v>1</v>
      </c>
    </row>
    <row r="796" spans="1:98">
      <c r="A796" s="67">
        <v>8192</v>
      </c>
      <c r="B796" s="67">
        <f t="shared" si="763"/>
        <v>26.333333333333332</v>
      </c>
      <c r="C796" s="88">
        <f t="shared" si="764"/>
        <v>14.74</v>
      </c>
      <c r="D796" s="92"/>
      <c r="E796" s="70">
        <f t="shared" si="761"/>
        <v>3.6537540933274488E+47</v>
      </c>
      <c r="F796" s="67">
        <f t="shared" si="762"/>
        <v>158.00000000000009</v>
      </c>
      <c r="G796" s="71">
        <v>790</v>
      </c>
      <c r="BX796" s="76">
        <v>1</v>
      </c>
      <c r="CI796" s="76">
        <v>1</v>
      </c>
      <c r="CT796" s="76">
        <v>1</v>
      </c>
    </row>
    <row r="797" spans="1:98">
      <c r="A797" s="67">
        <v>8192</v>
      </c>
      <c r="B797" s="67">
        <f t="shared" si="763"/>
        <v>26.366666666666667</v>
      </c>
      <c r="C797" s="88">
        <f t="shared" si="764"/>
        <v>14.74</v>
      </c>
      <c r="D797" s="92"/>
      <c r="E797" s="70">
        <f t="shared" si="761"/>
        <v>4.1970613165689246E+47</v>
      </c>
      <c r="F797" s="67">
        <f t="shared" si="762"/>
        <v>158.20000000000007</v>
      </c>
      <c r="G797" s="71">
        <v>791</v>
      </c>
      <c r="BX797" s="76">
        <v>1</v>
      </c>
      <c r="CI797" s="76">
        <v>1</v>
      </c>
      <c r="CT797" s="76">
        <v>1</v>
      </c>
    </row>
    <row r="798" spans="1:98">
      <c r="A798" s="67">
        <v>8192</v>
      </c>
      <c r="B798" s="67">
        <f t="shared" si="763"/>
        <v>26.4</v>
      </c>
      <c r="C798" s="88">
        <f t="shared" si="764"/>
        <v>14.74</v>
      </c>
      <c r="D798" s="92"/>
      <c r="E798" s="70">
        <f t="shared" si="761"/>
        <v>4.8211574301644143E+47</v>
      </c>
      <c r="F798" s="67">
        <f t="shared" si="762"/>
        <v>158.40000000000009</v>
      </c>
      <c r="G798" s="71">
        <v>792</v>
      </c>
      <c r="BX798" s="76">
        <v>1</v>
      </c>
      <c r="CI798" s="76">
        <v>1</v>
      </c>
      <c r="CT798" s="76">
        <v>1</v>
      </c>
    </row>
    <row r="799" spans="1:98">
      <c r="A799" s="67">
        <v>8192</v>
      </c>
      <c r="B799" s="67">
        <f t="shared" si="763"/>
        <v>26.433333333333334</v>
      </c>
      <c r="C799" s="88">
        <f t="shared" si="764"/>
        <v>14.74</v>
      </c>
      <c r="D799" s="92"/>
      <c r="E799" s="70">
        <f t="shared" si="761"/>
        <v>5.5380556092115964E+47</v>
      </c>
      <c r="F799" s="67">
        <f t="shared" si="762"/>
        <v>158.60000000000008</v>
      </c>
      <c r="G799" s="71">
        <v>793</v>
      </c>
      <c r="BX799" s="76">
        <v>1</v>
      </c>
      <c r="CI799" s="76">
        <v>1</v>
      </c>
      <c r="CT799" s="76">
        <v>1</v>
      </c>
    </row>
    <row r="800" spans="1:98">
      <c r="A800" s="67">
        <v>8192</v>
      </c>
      <c r="B800" s="67">
        <f t="shared" si="763"/>
        <v>26.466666666666665</v>
      </c>
      <c r="C800" s="88">
        <f t="shared" si="764"/>
        <v>14.74</v>
      </c>
      <c r="D800" s="92"/>
      <c r="E800" s="70">
        <f t="shared" si="761"/>
        <v>6.3615553681834621E+47</v>
      </c>
      <c r="F800" s="67">
        <f t="shared" si="762"/>
        <v>158.80000000000007</v>
      </c>
      <c r="G800" s="71">
        <v>794</v>
      </c>
      <c r="BX800" s="76">
        <v>1</v>
      </c>
      <c r="CI800" s="76">
        <v>1</v>
      </c>
      <c r="CT800" s="76">
        <v>1</v>
      </c>
    </row>
    <row r="801" spans="1:98">
      <c r="A801" s="67">
        <v>8192</v>
      </c>
      <c r="B801" s="67">
        <f t="shared" si="763"/>
        <v>26.5</v>
      </c>
      <c r="C801" s="88">
        <f t="shared" si="764"/>
        <v>14.74</v>
      </c>
      <c r="D801" s="92"/>
      <c r="E801" s="70">
        <f t="shared" si="761"/>
        <v>7.3075081866549008E+47</v>
      </c>
      <c r="F801" s="67">
        <f t="shared" si="762"/>
        <v>159.00000000000009</v>
      </c>
      <c r="G801" s="71">
        <v>795</v>
      </c>
      <c r="BX801" s="76">
        <v>1</v>
      </c>
      <c r="CI801" s="76">
        <v>1</v>
      </c>
      <c r="CT801" s="76">
        <v>1</v>
      </c>
    </row>
    <row r="802" spans="1:98">
      <c r="A802" s="67">
        <v>8192</v>
      </c>
      <c r="B802" s="67">
        <f t="shared" si="763"/>
        <v>26.533333333333335</v>
      </c>
      <c r="C802" s="88">
        <f t="shared" si="764"/>
        <v>14.74</v>
      </c>
      <c r="D802" s="92"/>
      <c r="E802" s="70">
        <f t="shared" ref="E802:E865" si="765">POWER($F$1,G802)</f>
        <v>8.3941226331378524E+47</v>
      </c>
      <c r="F802" s="67">
        <f t="shared" ref="F802:F865" si="766">LOG(E802,2)</f>
        <v>159.20000000000007</v>
      </c>
      <c r="G802" s="71">
        <v>796</v>
      </c>
      <c r="BX802" s="76">
        <v>1</v>
      </c>
      <c r="CI802" s="76">
        <v>1</v>
      </c>
      <c r="CT802" s="76">
        <v>1</v>
      </c>
    </row>
    <row r="803" spans="1:98">
      <c r="A803" s="67">
        <v>8192</v>
      </c>
      <c r="B803" s="67">
        <f t="shared" si="763"/>
        <v>26.566666666666666</v>
      </c>
      <c r="C803" s="88">
        <f t="shared" si="764"/>
        <v>14.74</v>
      </c>
      <c r="D803" s="92"/>
      <c r="E803" s="70">
        <f t="shared" si="765"/>
        <v>9.6423148603288319E+47</v>
      </c>
      <c r="F803" s="67">
        <f t="shared" si="766"/>
        <v>159.40000000000009</v>
      </c>
      <c r="G803" s="71">
        <v>797</v>
      </c>
      <c r="BX803" s="76">
        <v>1</v>
      </c>
      <c r="CI803" s="76">
        <v>15</v>
      </c>
      <c r="CT803" s="76">
        <v>1</v>
      </c>
    </row>
    <row r="804" spans="1:98">
      <c r="A804" s="67">
        <v>8192</v>
      </c>
      <c r="B804" s="67">
        <f t="shared" si="763"/>
        <v>26.6</v>
      </c>
      <c r="C804" s="88">
        <f t="shared" si="764"/>
        <v>14.74</v>
      </c>
      <c r="D804" s="92"/>
      <c r="E804" s="70">
        <f t="shared" si="765"/>
        <v>1.1076111218423193E+48</v>
      </c>
      <c r="F804" s="67">
        <f t="shared" si="766"/>
        <v>159.60000000000008</v>
      </c>
      <c r="G804" s="71">
        <v>798</v>
      </c>
      <c r="BX804" s="76">
        <v>1</v>
      </c>
      <c r="CI804" s="76">
        <v>1</v>
      </c>
      <c r="CT804" s="76">
        <v>1</v>
      </c>
    </row>
    <row r="805" spans="1:98">
      <c r="A805" s="67">
        <v>8192</v>
      </c>
      <c r="B805" s="67">
        <f t="shared" si="763"/>
        <v>26.633333333333333</v>
      </c>
      <c r="C805" s="88">
        <f t="shared" si="764"/>
        <v>14.74</v>
      </c>
      <c r="D805" s="92"/>
      <c r="E805" s="70">
        <f t="shared" si="765"/>
        <v>1.2723110736366931E+48</v>
      </c>
      <c r="F805" s="67">
        <f t="shared" si="766"/>
        <v>159.80000000000007</v>
      </c>
      <c r="G805" s="71">
        <v>799</v>
      </c>
      <c r="BX805" s="76">
        <v>1</v>
      </c>
      <c r="CI805" s="76">
        <v>1</v>
      </c>
      <c r="CT805" s="76">
        <v>1</v>
      </c>
    </row>
    <row r="806" spans="1:98">
      <c r="A806" s="67">
        <v>8192</v>
      </c>
      <c r="B806" s="67">
        <f t="shared" si="763"/>
        <v>26.666666666666668</v>
      </c>
      <c r="C806" s="88">
        <f t="shared" si="764"/>
        <v>14.74</v>
      </c>
      <c r="D806" s="92"/>
      <c r="E806" s="70">
        <f t="shared" si="765"/>
        <v>1.4615016373309808E+48</v>
      </c>
      <c r="F806" s="67">
        <f t="shared" si="766"/>
        <v>160.00000000000009</v>
      </c>
      <c r="G806" s="71">
        <v>800</v>
      </c>
      <c r="BX806" s="76">
        <v>1</v>
      </c>
      <c r="CI806" s="76">
        <v>1</v>
      </c>
      <c r="CT806" s="76">
        <v>15</v>
      </c>
    </row>
    <row r="807" spans="1:98">
      <c r="A807" s="67">
        <v>8192</v>
      </c>
      <c r="B807" s="67">
        <f t="shared" si="763"/>
        <v>26.7</v>
      </c>
      <c r="C807" s="88">
        <f t="shared" si="764"/>
        <v>14.74</v>
      </c>
      <c r="D807" s="92"/>
      <c r="E807" s="70">
        <f t="shared" si="765"/>
        <v>1.6788245266275711E+48</v>
      </c>
      <c r="F807" s="67">
        <f t="shared" si="766"/>
        <v>160.20000000000007</v>
      </c>
      <c r="G807" s="71">
        <v>801</v>
      </c>
      <c r="BX807" s="76">
        <v>1</v>
      </c>
      <c r="CI807" s="76">
        <v>1</v>
      </c>
      <c r="CT807" s="76">
        <v>1</v>
      </c>
    </row>
    <row r="808" spans="1:98">
      <c r="A808" s="67">
        <v>8192</v>
      </c>
      <c r="B808" s="67">
        <f t="shared" si="763"/>
        <v>26.733333333333334</v>
      </c>
      <c r="C808" s="88">
        <f t="shared" si="764"/>
        <v>14.74</v>
      </c>
      <c r="D808" s="92"/>
      <c r="E808" s="70">
        <f t="shared" si="765"/>
        <v>1.928462972065767E+48</v>
      </c>
      <c r="F808" s="67">
        <f t="shared" si="766"/>
        <v>160.40000000000009</v>
      </c>
      <c r="G808" s="71">
        <v>802</v>
      </c>
      <c r="BX808" s="76">
        <v>1</v>
      </c>
      <c r="CI808" s="76">
        <v>1</v>
      </c>
      <c r="CT808" s="76">
        <v>1</v>
      </c>
    </row>
    <row r="809" spans="1:98">
      <c r="A809" s="67">
        <v>8192</v>
      </c>
      <c r="B809" s="67">
        <f t="shared" si="763"/>
        <v>26.766666666666666</v>
      </c>
      <c r="C809" s="88">
        <f t="shared" si="764"/>
        <v>14.74</v>
      </c>
      <c r="D809" s="92"/>
      <c r="E809" s="70">
        <f t="shared" si="765"/>
        <v>2.2152222436846402E+48</v>
      </c>
      <c r="F809" s="67">
        <f t="shared" si="766"/>
        <v>160.60000000000008</v>
      </c>
      <c r="G809" s="71">
        <v>803</v>
      </c>
      <c r="BX809" s="76">
        <v>1</v>
      </c>
      <c r="CI809" s="76">
        <v>1</v>
      </c>
      <c r="CT809" s="76">
        <v>1</v>
      </c>
    </row>
    <row r="810" spans="1:98">
      <c r="A810" s="67">
        <v>8192</v>
      </c>
      <c r="B810" s="67">
        <f t="shared" si="763"/>
        <v>26.8</v>
      </c>
      <c r="C810" s="88">
        <f t="shared" si="764"/>
        <v>14.74</v>
      </c>
      <c r="D810" s="92"/>
      <c r="E810" s="70">
        <f t="shared" si="765"/>
        <v>2.5446221472733868E+48</v>
      </c>
      <c r="F810" s="67">
        <f t="shared" si="766"/>
        <v>160.80000000000007</v>
      </c>
      <c r="G810" s="71">
        <v>804</v>
      </c>
      <c r="BX810" s="76">
        <v>1</v>
      </c>
      <c r="CI810" s="76">
        <v>1</v>
      </c>
      <c r="CT810" s="76">
        <v>1</v>
      </c>
    </row>
    <row r="811" spans="1:98">
      <c r="A811" s="67">
        <v>8192</v>
      </c>
      <c r="B811" s="67">
        <f t="shared" si="763"/>
        <v>26.833333333333332</v>
      </c>
      <c r="C811" s="88">
        <f t="shared" si="764"/>
        <v>14.74</v>
      </c>
      <c r="D811" s="92"/>
      <c r="E811" s="70">
        <f t="shared" si="765"/>
        <v>2.9230032746619623E+48</v>
      </c>
      <c r="F811" s="67">
        <f t="shared" si="766"/>
        <v>161.00000000000009</v>
      </c>
      <c r="G811" s="71">
        <v>805</v>
      </c>
      <c r="BX811" s="76">
        <v>1</v>
      </c>
      <c r="CI811" s="76">
        <v>1</v>
      </c>
      <c r="CT811" s="76">
        <v>1</v>
      </c>
    </row>
    <row r="812" spans="1:98">
      <c r="A812" s="67">
        <v>8192</v>
      </c>
      <c r="B812" s="67">
        <f t="shared" si="763"/>
        <v>26.866666666666667</v>
      </c>
      <c r="C812" s="88">
        <f t="shared" si="764"/>
        <v>14.74</v>
      </c>
      <c r="D812" s="92"/>
      <c r="E812" s="70">
        <f t="shared" si="765"/>
        <v>3.3576490532551429E+48</v>
      </c>
      <c r="F812" s="67">
        <f t="shared" si="766"/>
        <v>161.20000000000007</v>
      </c>
      <c r="G812" s="71">
        <v>806</v>
      </c>
      <c r="BX812" s="76">
        <v>1</v>
      </c>
      <c r="CI812" s="76">
        <v>1</v>
      </c>
      <c r="CT812" s="76">
        <v>1</v>
      </c>
    </row>
    <row r="813" spans="1:98">
      <c r="A813" s="67">
        <v>8192</v>
      </c>
      <c r="B813" s="67">
        <f t="shared" si="763"/>
        <v>26.9</v>
      </c>
      <c r="C813" s="88">
        <f t="shared" si="764"/>
        <v>14.74</v>
      </c>
      <c r="D813" s="92"/>
      <c r="E813" s="70">
        <f t="shared" si="765"/>
        <v>3.8569259441315353E+48</v>
      </c>
      <c r="F813" s="67">
        <f t="shared" si="766"/>
        <v>161.40000000000006</v>
      </c>
      <c r="G813" s="71">
        <v>807</v>
      </c>
      <c r="BX813" s="76">
        <v>16</v>
      </c>
      <c r="CI813" s="76">
        <v>1</v>
      </c>
      <c r="CT813" s="76">
        <v>1</v>
      </c>
    </row>
    <row r="814" spans="1:98">
      <c r="A814" s="67">
        <v>8192</v>
      </c>
      <c r="B814" s="67">
        <f t="shared" si="763"/>
        <v>26.933333333333334</v>
      </c>
      <c r="C814" s="88">
        <f t="shared" si="764"/>
        <v>14.74</v>
      </c>
      <c r="D814" s="92"/>
      <c r="E814" s="70">
        <f t="shared" si="765"/>
        <v>4.430444487369281E+48</v>
      </c>
      <c r="F814" s="67">
        <f t="shared" si="766"/>
        <v>161.60000000000008</v>
      </c>
      <c r="G814" s="71">
        <v>808</v>
      </c>
      <c r="BX814" s="76">
        <v>1</v>
      </c>
      <c r="CI814" s="76">
        <v>1</v>
      </c>
      <c r="CT814" s="76">
        <v>1</v>
      </c>
    </row>
    <row r="815" spans="1:98">
      <c r="A815" s="67">
        <v>8192</v>
      </c>
      <c r="B815" s="67">
        <f t="shared" si="763"/>
        <v>26.966666666666665</v>
      </c>
      <c r="C815" s="88">
        <f t="shared" si="764"/>
        <v>14.74</v>
      </c>
      <c r="D815" s="92"/>
      <c r="E815" s="70">
        <f t="shared" si="765"/>
        <v>5.0892442945467755E+48</v>
      </c>
      <c r="F815" s="67">
        <f t="shared" si="766"/>
        <v>161.80000000000007</v>
      </c>
      <c r="G815" s="71">
        <v>809</v>
      </c>
      <c r="BX815" s="76">
        <v>1</v>
      </c>
      <c r="CI815" s="76">
        <v>1</v>
      </c>
      <c r="CT815" s="76">
        <v>1</v>
      </c>
    </row>
    <row r="816" spans="1:98">
      <c r="A816" s="67">
        <v>8192</v>
      </c>
      <c r="B816" s="67">
        <f t="shared" si="763"/>
        <v>27</v>
      </c>
      <c r="C816" s="88">
        <f t="shared" si="764"/>
        <v>14.74</v>
      </c>
      <c r="D816" s="92"/>
      <c r="E816" s="70">
        <f t="shared" si="765"/>
        <v>5.8460065493239271E+48</v>
      </c>
      <c r="F816" s="67">
        <f t="shared" si="766"/>
        <v>162.00000000000009</v>
      </c>
      <c r="G816" s="71">
        <v>810</v>
      </c>
      <c r="BX816" s="76">
        <v>1</v>
      </c>
      <c r="CI816" s="76">
        <v>1</v>
      </c>
      <c r="CT816" s="76">
        <v>1</v>
      </c>
    </row>
    <row r="817" spans="1:98">
      <c r="A817" s="67">
        <v>8192</v>
      </c>
      <c r="B817" s="67">
        <f t="shared" si="763"/>
        <v>27.033333333333335</v>
      </c>
      <c r="C817" s="88">
        <f t="shared" si="764"/>
        <v>14.74</v>
      </c>
      <c r="D817" s="92"/>
      <c r="E817" s="70">
        <f t="shared" si="765"/>
        <v>6.7152981065102897E+48</v>
      </c>
      <c r="F817" s="67">
        <f t="shared" si="766"/>
        <v>162.20000000000007</v>
      </c>
      <c r="G817" s="71">
        <v>811</v>
      </c>
      <c r="BX817" s="76">
        <v>1</v>
      </c>
      <c r="CI817" s="76">
        <v>1</v>
      </c>
      <c r="CT817" s="76">
        <v>1</v>
      </c>
    </row>
    <row r="818" spans="1:98">
      <c r="A818" s="67">
        <v>8192</v>
      </c>
      <c r="B818" s="67">
        <f t="shared" si="763"/>
        <v>27.066666666666666</v>
      </c>
      <c r="C818" s="88">
        <f t="shared" si="764"/>
        <v>14.74</v>
      </c>
      <c r="D818" s="92"/>
      <c r="E818" s="70">
        <f t="shared" si="765"/>
        <v>7.7138518882630733E+48</v>
      </c>
      <c r="F818" s="67">
        <f t="shared" si="766"/>
        <v>162.40000000000009</v>
      </c>
      <c r="G818" s="71">
        <v>812</v>
      </c>
      <c r="BX818" s="76">
        <v>1</v>
      </c>
      <c r="CI818" s="76">
        <v>1</v>
      </c>
      <c r="CT818" s="76">
        <v>1</v>
      </c>
    </row>
    <row r="819" spans="1:98">
      <c r="A819" s="67">
        <v>8192</v>
      </c>
      <c r="B819" s="67">
        <f t="shared" si="763"/>
        <v>27.1</v>
      </c>
      <c r="C819" s="88">
        <f t="shared" si="764"/>
        <v>14.74</v>
      </c>
      <c r="D819" s="92"/>
      <c r="E819" s="70">
        <f t="shared" si="765"/>
        <v>8.8608889747385646E+48</v>
      </c>
      <c r="F819" s="67">
        <f t="shared" si="766"/>
        <v>162.60000000000008</v>
      </c>
      <c r="G819" s="71">
        <v>813</v>
      </c>
      <c r="BX819" s="76">
        <v>1</v>
      </c>
      <c r="CI819" s="76">
        <v>1</v>
      </c>
      <c r="CT819" s="76">
        <v>1</v>
      </c>
    </row>
    <row r="820" spans="1:98">
      <c r="A820" s="67">
        <v>8192</v>
      </c>
      <c r="B820" s="67">
        <f t="shared" si="763"/>
        <v>27.133333333333333</v>
      </c>
      <c r="C820" s="88">
        <f t="shared" si="764"/>
        <v>14.74</v>
      </c>
      <c r="D820" s="92"/>
      <c r="E820" s="70">
        <f t="shared" si="765"/>
        <v>1.0178488589093555E+49</v>
      </c>
      <c r="F820" s="67">
        <f t="shared" si="766"/>
        <v>162.8000000000001</v>
      </c>
      <c r="G820" s="71">
        <v>814</v>
      </c>
      <c r="BX820" s="76">
        <v>1</v>
      </c>
      <c r="CI820" s="76">
        <v>1</v>
      </c>
      <c r="CT820" s="76">
        <v>1</v>
      </c>
    </row>
    <row r="821" spans="1:98">
      <c r="A821" s="67">
        <v>8192</v>
      </c>
      <c r="B821" s="67">
        <f t="shared" si="763"/>
        <v>27.166666666666668</v>
      </c>
      <c r="C821" s="88">
        <f t="shared" si="764"/>
        <v>14.74</v>
      </c>
      <c r="D821" s="92"/>
      <c r="E821" s="70">
        <f t="shared" si="765"/>
        <v>1.1692013098647857E+49</v>
      </c>
      <c r="F821" s="67">
        <f t="shared" si="766"/>
        <v>163.00000000000009</v>
      </c>
      <c r="G821" s="71">
        <v>815</v>
      </c>
      <c r="BX821" s="76">
        <v>1</v>
      </c>
      <c r="CI821" s="76">
        <v>1</v>
      </c>
      <c r="CT821" s="76">
        <v>1</v>
      </c>
    </row>
    <row r="822" spans="1:98">
      <c r="A822" s="67">
        <v>8192</v>
      </c>
      <c r="B822" s="67">
        <f t="shared" si="763"/>
        <v>27.2</v>
      </c>
      <c r="C822" s="88">
        <f t="shared" si="764"/>
        <v>14.74</v>
      </c>
      <c r="D822" s="92"/>
      <c r="E822" s="70">
        <f t="shared" si="765"/>
        <v>1.3430596213020582E+49</v>
      </c>
      <c r="F822" s="67">
        <f t="shared" si="766"/>
        <v>163.20000000000007</v>
      </c>
      <c r="G822" s="71">
        <v>816</v>
      </c>
      <c r="BX822" s="76">
        <v>1</v>
      </c>
      <c r="CI822" s="76">
        <v>1</v>
      </c>
      <c r="CT822" s="76">
        <v>1</v>
      </c>
    </row>
    <row r="823" spans="1:98">
      <c r="A823" s="67">
        <v>8192</v>
      </c>
      <c r="B823" s="67">
        <f t="shared" si="763"/>
        <v>27.233333333333334</v>
      </c>
      <c r="C823" s="88">
        <f t="shared" si="764"/>
        <v>14.74</v>
      </c>
      <c r="D823" s="92"/>
      <c r="E823" s="70">
        <f t="shared" si="765"/>
        <v>1.5427703776526152E+49</v>
      </c>
      <c r="F823" s="67">
        <f t="shared" si="766"/>
        <v>163.40000000000009</v>
      </c>
      <c r="G823" s="71">
        <v>817</v>
      </c>
      <c r="BX823" s="76">
        <v>1</v>
      </c>
      <c r="CI823" s="76">
        <v>16</v>
      </c>
      <c r="CT823" s="76">
        <v>1</v>
      </c>
    </row>
    <row r="824" spans="1:98">
      <c r="A824" s="67">
        <v>8192</v>
      </c>
      <c r="B824" s="67">
        <f t="shared" si="763"/>
        <v>27.266666666666666</v>
      </c>
      <c r="C824" s="88">
        <f t="shared" si="764"/>
        <v>14.74</v>
      </c>
      <c r="D824" s="92"/>
      <c r="E824" s="70">
        <f t="shared" si="765"/>
        <v>1.7721777949477134E+49</v>
      </c>
      <c r="F824" s="67">
        <f t="shared" si="766"/>
        <v>163.60000000000008</v>
      </c>
      <c r="G824" s="71">
        <v>818</v>
      </c>
      <c r="BX824" s="76">
        <v>1</v>
      </c>
      <c r="CI824" s="76">
        <v>1</v>
      </c>
      <c r="CT824" s="76">
        <v>1</v>
      </c>
    </row>
    <row r="825" spans="1:98">
      <c r="A825" s="67">
        <v>8192</v>
      </c>
      <c r="B825" s="67">
        <f t="shared" si="763"/>
        <v>27.3</v>
      </c>
      <c r="C825" s="88">
        <f t="shared" si="764"/>
        <v>14.74</v>
      </c>
      <c r="D825" s="92"/>
      <c r="E825" s="70">
        <f t="shared" si="765"/>
        <v>2.0356977178187115E+49</v>
      </c>
      <c r="F825" s="67">
        <f t="shared" si="766"/>
        <v>163.8000000000001</v>
      </c>
      <c r="G825" s="71">
        <v>819</v>
      </c>
      <c r="BX825" s="76">
        <v>1</v>
      </c>
      <c r="CI825" s="76">
        <v>1</v>
      </c>
      <c r="CT825" s="76">
        <v>1</v>
      </c>
    </row>
    <row r="826" spans="1:98">
      <c r="A826" s="67">
        <v>8192</v>
      </c>
      <c r="B826" s="67">
        <f t="shared" si="763"/>
        <v>27.333333333333332</v>
      </c>
      <c r="C826" s="88">
        <f t="shared" si="764"/>
        <v>14.74</v>
      </c>
      <c r="D826" s="92"/>
      <c r="E826" s="70">
        <f t="shared" si="765"/>
        <v>2.3384026197295724E+49</v>
      </c>
      <c r="F826" s="67">
        <f t="shared" si="766"/>
        <v>164.00000000000009</v>
      </c>
      <c r="G826" s="71">
        <v>820</v>
      </c>
      <c r="BX826" s="76">
        <v>1</v>
      </c>
      <c r="CI826" s="76">
        <v>1</v>
      </c>
      <c r="CT826" s="76">
        <v>16</v>
      </c>
    </row>
    <row r="827" spans="1:98">
      <c r="A827" s="67">
        <v>8192</v>
      </c>
      <c r="B827" s="67">
        <f t="shared" si="763"/>
        <v>27.366666666666667</v>
      </c>
      <c r="C827" s="88">
        <f t="shared" si="764"/>
        <v>14.74</v>
      </c>
      <c r="D827" s="92"/>
      <c r="E827" s="70">
        <f t="shared" si="765"/>
        <v>2.6861192426041169E+49</v>
      </c>
      <c r="F827" s="67">
        <f t="shared" si="766"/>
        <v>164.2000000000001</v>
      </c>
      <c r="G827" s="71">
        <v>821</v>
      </c>
      <c r="BX827" s="76">
        <v>1</v>
      </c>
      <c r="CI827" s="76">
        <v>1</v>
      </c>
      <c r="CT827" s="76">
        <v>1</v>
      </c>
    </row>
    <row r="828" spans="1:98">
      <c r="A828" s="67">
        <v>8192</v>
      </c>
      <c r="B828" s="67">
        <f t="shared" si="763"/>
        <v>27.4</v>
      </c>
      <c r="C828" s="88">
        <f t="shared" si="764"/>
        <v>14.74</v>
      </c>
      <c r="D828" s="92"/>
      <c r="E828" s="70">
        <f t="shared" si="765"/>
        <v>3.0855407553052304E+49</v>
      </c>
      <c r="F828" s="67">
        <f t="shared" si="766"/>
        <v>164.40000000000009</v>
      </c>
      <c r="G828" s="71">
        <v>822</v>
      </c>
      <c r="BX828" s="76">
        <v>1</v>
      </c>
      <c r="CI828" s="76">
        <v>1</v>
      </c>
      <c r="CT828" s="76">
        <v>1</v>
      </c>
    </row>
    <row r="829" spans="1:98">
      <c r="A829" s="67">
        <v>8192</v>
      </c>
      <c r="B829" s="67">
        <f t="shared" si="763"/>
        <v>27.433333333333334</v>
      </c>
      <c r="C829" s="88">
        <f t="shared" si="764"/>
        <v>14.74</v>
      </c>
      <c r="D829" s="92"/>
      <c r="E829" s="70">
        <f t="shared" si="765"/>
        <v>3.5443555898954289E+49</v>
      </c>
      <c r="F829" s="67">
        <f t="shared" si="766"/>
        <v>164.60000000000008</v>
      </c>
      <c r="G829" s="71">
        <v>823</v>
      </c>
      <c r="BX829" s="76">
        <v>1</v>
      </c>
      <c r="CI829" s="76">
        <v>1</v>
      </c>
      <c r="CT829" s="76">
        <v>1</v>
      </c>
    </row>
    <row r="830" spans="1:98">
      <c r="A830" s="67">
        <v>8192</v>
      </c>
      <c r="B830" s="67">
        <f t="shared" si="763"/>
        <v>27.466666666666665</v>
      </c>
      <c r="C830" s="88">
        <f t="shared" si="764"/>
        <v>14.74</v>
      </c>
      <c r="D830" s="92"/>
      <c r="E830" s="70">
        <f t="shared" si="765"/>
        <v>4.0713954356374246E+49</v>
      </c>
      <c r="F830" s="67">
        <f t="shared" si="766"/>
        <v>164.8000000000001</v>
      </c>
      <c r="G830" s="71">
        <v>824</v>
      </c>
      <c r="BX830" s="76">
        <v>1</v>
      </c>
      <c r="CI830" s="76">
        <v>1</v>
      </c>
      <c r="CT830" s="76">
        <v>1</v>
      </c>
    </row>
    <row r="831" spans="1:98">
      <c r="A831" s="67">
        <v>8192</v>
      </c>
      <c r="B831" s="67">
        <f t="shared" si="763"/>
        <v>27.5</v>
      </c>
      <c r="C831" s="88">
        <f t="shared" si="764"/>
        <v>14.74</v>
      </c>
      <c r="D831" s="92"/>
      <c r="E831" s="70">
        <f t="shared" si="765"/>
        <v>4.6768052394591469E+49</v>
      </c>
      <c r="F831" s="67">
        <f t="shared" si="766"/>
        <v>165.00000000000009</v>
      </c>
      <c r="G831" s="71">
        <v>825</v>
      </c>
      <c r="BX831" s="76">
        <v>1</v>
      </c>
      <c r="CI831" s="76">
        <v>1</v>
      </c>
      <c r="CT831" s="76">
        <v>1</v>
      </c>
    </row>
    <row r="832" spans="1:98">
      <c r="A832" s="67">
        <v>8192</v>
      </c>
      <c r="B832" s="67">
        <f t="shared" si="763"/>
        <v>27.533333333333335</v>
      </c>
      <c r="C832" s="88">
        <f t="shared" si="764"/>
        <v>14.74</v>
      </c>
      <c r="D832" s="92"/>
      <c r="E832" s="70">
        <f t="shared" si="765"/>
        <v>5.3722384852082359E+49</v>
      </c>
      <c r="F832" s="67">
        <f t="shared" si="766"/>
        <v>165.2000000000001</v>
      </c>
      <c r="G832" s="71">
        <v>826</v>
      </c>
      <c r="BX832" s="76">
        <v>1</v>
      </c>
      <c r="CI832" s="76">
        <v>1</v>
      </c>
      <c r="CT832" s="76">
        <v>1</v>
      </c>
    </row>
    <row r="833" spans="1:98">
      <c r="A833" s="67">
        <v>8192</v>
      </c>
      <c r="B833" s="67">
        <f t="shared" si="763"/>
        <v>27.566666666666666</v>
      </c>
      <c r="C833" s="88">
        <f t="shared" si="764"/>
        <v>14.74</v>
      </c>
      <c r="D833" s="92"/>
      <c r="E833" s="70">
        <f t="shared" si="765"/>
        <v>6.1710815106104638E+49</v>
      </c>
      <c r="F833" s="67">
        <f t="shared" si="766"/>
        <v>165.40000000000009</v>
      </c>
      <c r="G833" s="71">
        <v>827</v>
      </c>
      <c r="BX833" s="76">
        <v>16</v>
      </c>
      <c r="CI833" s="76">
        <v>1</v>
      </c>
      <c r="CT833" s="76">
        <v>1</v>
      </c>
    </row>
    <row r="834" spans="1:98">
      <c r="A834" s="67">
        <v>8192</v>
      </c>
      <c r="B834" s="67">
        <f t="shared" si="763"/>
        <v>27.6</v>
      </c>
      <c r="C834" s="88">
        <f t="shared" si="764"/>
        <v>14.74</v>
      </c>
      <c r="D834" s="92"/>
      <c r="E834" s="70">
        <f t="shared" si="765"/>
        <v>7.08871117979086E+49</v>
      </c>
      <c r="F834" s="67">
        <f t="shared" si="766"/>
        <v>165.60000000000008</v>
      </c>
      <c r="G834" s="71">
        <v>828</v>
      </c>
      <c r="BX834" s="76">
        <v>1</v>
      </c>
      <c r="CI834" s="76">
        <v>1</v>
      </c>
      <c r="CT834" s="76">
        <v>1</v>
      </c>
    </row>
    <row r="835" spans="1:98">
      <c r="A835" s="67">
        <v>8192</v>
      </c>
      <c r="B835" s="67">
        <f t="shared" si="763"/>
        <v>27.633333333333333</v>
      </c>
      <c r="C835" s="88">
        <f t="shared" si="764"/>
        <v>14.74</v>
      </c>
      <c r="D835" s="92"/>
      <c r="E835" s="70">
        <f t="shared" si="765"/>
        <v>8.1427908712748502E+49</v>
      </c>
      <c r="F835" s="67">
        <f t="shared" si="766"/>
        <v>165.8000000000001</v>
      </c>
      <c r="G835" s="71">
        <v>829</v>
      </c>
      <c r="BX835" s="76">
        <v>1</v>
      </c>
      <c r="CI835" s="76">
        <v>1</v>
      </c>
      <c r="CT835" s="76">
        <v>1</v>
      </c>
    </row>
    <row r="836" spans="1:98">
      <c r="A836" s="67">
        <v>8192</v>
      </c>
      <c r="B836" s="67">
        <f t="shared" si="763"/>
        <v>27.666666666666668</v>
      </c>
      <c r="C836" s="88">
        <f t="shared" si="764"/>
        <v>14.74</v>
      </c>
      <c r="D836" s="92"/>
      <c r="E836" s="70">
        <f t="shared" si="765"/>
        <v>9.3536104789182938E+49</v>
      </c>
      <c r="F836" s="67">
        <f t="shared" si="766"/>
        <v>166.00000000000009</v>
      </c>
      <c r="G836" s="71">
        <v>830</v>
      </c>
      <c r="BX836" s="76">
        <v>1</v>
      </c>
      <c r="CI836" s="76">
        <v>1</v>
      </c>
      <c r="CT836" s="76">
        <v>1</v>
      </c>
    </row>
    <row r="837" spans="1:98">
      <c r="A837" s="67">
        <v>8192</v>
      </c>
      <c r="B837" s="67">
        <f t="shared" si="763"/>
        <v>27.7</v>
      </c>
      <c r="C837" s="88">
        <f t="shared" si="764"/>
        <v>14.74</v>
      </c>
      <c r="D837" s="92"/>
      <c r="E837" s="70">
        <f t="shared" si="765"/>
        <v>1.0744476970416476E+50</v>
      </c>
      <c r="F837" s="67">
        <f t="shared" si="766"/>
        <v>166.20000000000007</v>
      </c>
      <c r="G837" s="71">
        <v>831</v>
      </c>
      <c r="BX837" s="76">
        <v>1</v>
      </c>
      <c r="CI837" s="76">
        <v>1</v>
      </c>
      <c r="CT837" s="76">
        <v>1</v>
      </c>
    </row>
    <row r="838" spans="1:98">
      <c r="A838" s="67">
        <v>8192</v>
      </c>
      <c r="B838" s="67">
        <f t="shared" si="763"/>
        <v>27.733333333333334</v>
      </c>
      <c r="C838" s="88">
        <f t="shared" si="764"/>
        <v>14.74</v>
      </c>
      <c r="D838" s="92"/>
      <c r="E838" s="70">
        <f t="shared" si="765"/>
        <v>1.2342163021220934E+50</v>
      </c>
      <c r="F838" s="67">
        <f t="shared" si="766"/>
        <v>166.40000000000009</v>
      </c>
      <c r="G838" s="71">
        <v>832</v>
      </c>
      <c r="BX838" s="76">
        <v>1</v>
      </c>
      <c r="CI838" s="76">
        <v>1</v>
      </c>
      <c r="CT838" s="76">
        <v>1</v>
      </c>
    </row>
    <row r="839" spans="1:98">
      <c r="A839" s="67">
        <v>8192</v>
      </c>
      <c r="B839" s="67">
        <f t="shared" ref="B839:B902" si="767">G839/30</f>
        <v>27.766666666666666</v>
      </c>
      <c r="C839" s="88">
        <f t="shared" si="764"/>
        <v>14.74</v>
      </c>
      <c r="D839" s="92"/>
      <c r="E839" s="70">
        <f t="shared" si="765"/>
        <v>1.4177422359581724E+50</v>
      </c>
      <c r="F839" s="67">
        <f t="shared" si="766"/>
        <v>166.60000000000008</v>
      </c>
      <c r="G839" s="71">
        <v>833</v>
      </c>
      <c r="BX839" s="76">
        <v>1</v>
      </c>
      <c r="CI839" s="76">
        <v>1</v>
      </c>
      <c r="CT839" s="76">
        <v>1</v>
      </c>
    </row>
    <row r="840" spans="1:98">
      <c r="A840" s="67">
        <v>8192</v>
      </c>
      <c r="B840" s="67">
        <f t="shared" si="767"/>
        <v>27.8</v>
      </c>
      <c r="C840" s="88">
        <f t="shared" si="764"/>
        <v>14.74</v>
      </c>
      <c r="D840" s="92"/>
      <c r="E840" s="70">
        <f t="shared" si="765"/>
        <v>1.6285581742549711E+50</v>
      </c>
      <c r="F840" s="67">
        <f t="shared" si="766"/>
        <v>166.8000000000001</v>
      </c>
      <c r="G840" s="71">
        <v>834</v>
      </c>
      <c r="BX840" s="76">
        <v>1</v>
      </c>
      <c r="CI840" s="76">
        <v>1</v>
      </c>
      <c r="CT840" s="76">
        <v>1</v>
      </c>
    </row>
    <row r="841" spans="1:98">
      <c r="A841" s="67">
        <v>8192</v>
      </c>
      <c r="B841" s="67">
        <f t="shared" si="767"/>
        <v>27.833333333333332</v>
      </c>
      <c r="C841" s="88">
        <f t="shared" si="764"/>
        <v>14.74</v>
      </c>
      <c r="D841" s="92"/>
      <c r="E841" s="70">
        <f t="shared" si="765"/>
        <v>1.87072209578366E+50</v>
      </c>
      <c r="F841" s="67">
        <f t="shared" si="766"/>
        <v>167.00000000000009</v>
      </c>
      <c r="G841" s="71">
        <v>835</v>
      </c>
      <c r="BX841" s="76">
        <v>1</v>
      </c>
      <c r="CI841" s="76">
        <v>1</v>
      </c>
      <c r="CT841" s="76">
        <v>1</v>
      </c>
    </row>
    <row r="842" spans="1:98">
      <c r="A842" s="67">
        <v>8192</v>
      </c>
      <c r="B842" s="67">
        <f t="shared" si="767"/>
        <v>27.866666666666667</v>
      </c>
      <c r="C842" s="88">
        <f t="shared" si="764"/>
        <v>14.74</v>
      </c>
      <c r="D842" s="92"/>
      <c r="E842" s="70">
        <f t="shared" si="765"/>
        <v>2.148895394083296E+50</v>
      </c>
      <c r="F842" s="67">
        <f t="shared" si="766"/>
        <v>167.20000000000007</v>
      </c>
      <c r="G842" s="71">
        <v>836</v>
      </c>
      <c r="BX842" s="76">
        <v>1</v>
      </c>
      <c r="CI842" s="76">
        <v>1</v>
      </c>
      <c r="CT842" s="76">
        <v>1</v>
      </c>
    </row>
    <row r="843" spans="1:98">
      <c r="A843" s="67">
        <v>8192</v>
      </c>
      <c r="B843" s="67">
        <f t="shared" si="767"/>
        <v>27.9</v>
      </c>
      <c r="C843" s="88">
        <f t="shared" si="764"/>
        <v>14.74</v>
      </c>
      <c r="D843" s="92"/>
      <c r="E843" s="70">
        <f t="shared" si="765"/>
        <v>2.4684326042441876E+50</v>
      </c>
      <c r="F843" s="67">
        <f t="shared" si="766"/>
        <v>167.40000000000009</v>
      </c>
      <c r="G843" s="71">
        <v>837</v>
      </c>
      <c r="BX843" s="76">
        <v>1</v>
      </c>
      <c r="CI843" s="76">
        <v>15</v>
      </c>
      <c r="CT843" s="76">
        <v>1</v>
      </c>
    </row>
    <row r="844" spans="1:98">
      <c r="A844" s="67">
        <v>8192</v>
      </c>
      <c r="B844" s="67">
        <f t="shared" si="767"/>
        <v>27.933333333333334</v>
      </c>
      <c r="C844" s="88">
        <f t="shared" si="764"/>
        <v>14.74</v>
      </c>
      <c r="D844" s="92"/>
      <c r="E844" s="70">
        <f t="shared" si="765"/>
        <v>2.8354844719163457E+50</v>
      </c>
      <c r="F844" s="67">
        <f t="shared" si="766"/>
        <v>167.60000000000008</v>
      </c>
      <c r="G844" s="71">
        <v>838</v>
      </c>
      <c r="BX844" s="76">
        <v>1</v>
      </c>
      <c r="CI844" s="76">
        <v>1</v>
      </c>
      <c r="CT844" s="76">
        <v>1</v>
      </c>
    </row>
    <row r="845" spans="1:98">
      <c r="A845" s="67">
        <v>8192</v>
      </c>
      <c r="B845" s="67">
        <f t="shared" si="767"/>
        <v>27.966666666666665</v>
      </c>
      <c r="C845" s="88">
        <f t="shared" si="764"/>
        <v>14.74</v>
      </c>
      <c r="D845" s="92"/>
      <c r="E845" s="70">
        <f t="shared" si="765"/>
        <v>3.257116348509943E+50</v>
      </c>
      <c r="F845" s="67">
        <f t="shared" si="766"/>
        <v>167.8000000000001</v>
      </c>
      <c r="G845" s="71">
        <v>839</v>
      </c>
      <c r="BX845" s="76">
        <v>1</v>
      </c>
      <c r="CI845" s="76">
        <v>1</v>
      </c>
      <c r="CT845" s="76">
        <v>1</v>
      </c>
    </row>
    <row r="846" spans="1:98">
      <c r="A846" s="67">
        <v>8192</v>
      </c>
      <c r="B846" s="67">
        <f t="shared" si="767"/>
        <v>28</v>
      </c>
      <c r="C846" s="88">
        <f t="shared" si="764"/>
        <v>14.74</v>
      </c>
      <c r="D846" s="92"/>
      <c r="E846" s="70">
        <f t="shared" si="765"/>
        <v>3.7414441915673208E+50</v>
      </c>
      <c r="F846" s="67">
        <f t="shared" si="766"/>
        <v>168.00000000000009</v>
      </c>
      <c r="G846" s="71">
        <v>840</v>
      </c>
      <c r="BX846" s="76">
        <v>1</v>
      </c>
      <c r="CI846" s="76">
        <v>1</v>
      </c>
      <c r="CT846" s="76">
        <v>15</v>
      </c>
    </row>
    <row r="847" spans="1:98">
      <c r="A847" s="67">
        <v>8192</v>
      </c>
      <c r="B847" s="67">
        <f t="shared" si="767"/>
        <v>28.033333333333335</v>
      </c>
      <c r="C847" s="88">
        <f t="shared" si="764"/>
        <v>14.74</v>
      </c>
      <c r="D847" s="92"/>
      <c r="E847" s="70">
        <f t="shared" si="765"/>
        <v>4.2977907881665937E+50</v>
      </c>
      <c r="F847" s="67">
        <f t="shared" si="766"/>
        <v>168.20000000000007</v>
      </c>
      <c r="G847" s="71">
        <v>841</v>
      </c>
      <c r="BX847" s="76">
        <v>1</v>
      </c>
      <c r="CI847" s="76">
        <v>1</v>
      </c>
      <c r="CT847" s="76">
        <v>1</v>
      </c>
    </row>
    <row r="848" spans="1:98">
      <c r="A848" s="67">
        <v>8192</v>
      </c>
      <c r="B848" s="67">
        <f t="shared" si="767"/>
        <v>28.066666666666666</v>
      </c>
      <c r="C848" s="88">
        <f t="shared" si="764"/>
        <v>14.74</v>
      </c>
      <c r="D848" s="92"/>
      <c r="E848" s="70">
        <f t="shared" si="765"/>
        <v>4.9368652084883769E+50</v>
      </c>
      <c r="F848" s="67">
        <f t="shared" si="766"/>
        <v>168.40000000000009</v>
      </c>
      <c r="G848" s="71">
        <v>842</v>
      </c>
      <c r="BX848" s="76">
        <v>1</v>
      </c>
      <c r="CI848" s="76">
        <v>1</v>
      </c>
      <c r="CT848" s="76">
        <v>1</v>
      </c>
    </row>
    <row r="849" spans="1:98">
      <c r="A849" s="67">
        <v>8192</v>
      </c>
      <c r="B849" s="67">
        <f t="shared" si="767"/>
        <v>28.1</v>
      </c>
      <c r="C849" s="88">
        <f t="shared" si="764"/>
        <v>14.74</v>
      </c>
      <c r="D849" s="92"/>
      <c r="E849" s="70">
        <f t="shared" si="765"/>
        <v>5.6709689438326921E+50</v>
      </c>
      <c r="F849" s="67">
        <f t="shared" si="766"/>
        <v>168.60000000000008</v>
      </c>
      <c r="G849" s="71">
        <v>843</v>
      </c>
      <c r="BX849" s="76">
        <v>1</v>
      </c>
      <c r="CI849" s="76">
        <v>1</v>
      </c>
      <c r="CT849" s="76">
        <v>1</v>
      </c>
    </row>
    <row r="850" spans="1:98">
      <c r="A850" s="67">
        <v>8192</v>
      </c>
      <c r="B850" s="67">
        <f t="shared" si="767"/>
        <v>28.133333333333333</v>
      </c>
      <c r="C850" s="88">
        <f t="shared" si="764"/>
        <v>14.74</v>
      </c>
      <c r="D850" s="92"/>
      <c r="E850" s="70">
        <f t="shared" si="765"/>
        <v>6.5142326970198876E+50</v>
      </c>
      <c r="F850" s="67">
        <f t="shared" si="766"/>
        <v>168.80000000000007</v>
      </c>
      <c r="G850" s="71">
        <v>844</v>
      </c>
      <c r="BX850" s="76">
        <v>1</v>
      </c>
      <c r="CI850" s="76">
        <v>1</v>
      </c>
      <c r="CT850" s="76">
        <v>1</v>
      </c>
    </row>
    <row r="851" spans="1:98">
      <c r="A851" s="67">
        <v>8192</v>
      </c>
      <c r="B851" s="67">
        <f t="shared" si="767"/>
        <v>28.166666666666668</v>
      </c>
      <c r="C851" s="88">
        <f t="shared" si="764"/>
        <v>14.74</v>
      </c>
      <c r="D851" s="92"/>
      <c r="E851" s="70">
        <f t="shared" si="765"/>
        <v>7.482888383134645E+50</v>
      </c>
      <c r="F851" s="67">
        <f t="shared" si="766"/>
        <v>169.00000000000009</v>
      </c>
      <c r="G851" s="71">
        <v>845</v>
      </c>
      <c r="CI851" s="76">
        <v>1</v>
      </c>
      <c r="CT851" s="76">
        <v>1</v>
      </c>
    </row>
    <row r="852" spans="1:98">
      <c r="A852" s="67">
        <v>8192</v>
      </c>
      <c r="B852" s="67">
        <f t="shared" si="767"/>
        <v>28.2</v>
      </c>
      <c r="C852" s="88">
        <f t="shared" si="764"/>
        <v>14.74</v>
      </c>
      <c r="D852" s="92"/>
      <c r="E852" s="70">
        <f t="shared" si="765"/>
        <v>8.5955815763331891E+50</v>
      </c>
      <c r="F852" s="67">
        <f t="shared" si="766"/>
        <v>169.20000000000007</v>
      </c>
      <c r="G852" s="71">
        <v>846</v>
      </c>
      <c r="CI852" s="76">
        <v>1</v>
      </c>
      <c r="CT852" s="76">
        <v>1</v>
      </c>
    </row>
    <row r="853" spans="1:98">
      <c r="A853" s="67">
        <v>8192</v>
      </c>
      <c r="B853" s="67">
        <f t="shared" si="767"/>
        <v>28.233333333333334</v>
      </c>
      <c r="C853" s="88">
        <f t="shared" si="764"/>
        <v>14.74</v>
      </c>
      <c r="D853" s="92"/>
      <c r="E853" s="70">
        <f t="shared" si="765"/>
        <v>9.8737304169767554E+50</v>
      </c>
      <c r="F853" s="67">
        <f t="shared" si="766"/>
        <v>169.40000000000009</v>
      </c>
      <c r="G853" s="71">
        <v>847</v>
      </c>
      <c r="CI853" s="76">
        <v>1</v>
      </c>
      <c r="CT853" s="76">
        <v>1</v>
      </c>
    </row>
    <row r="854" spans="1:98">
      <c r="A854" s="67">
        <v>8192</v>
      </c>
      <c r="B854" s="67">
        <f t="shared" si="767"/>
        <v>28.266666666666666</v>
      </c>
      <c r="C854" s="88">
        <f t="shared" ref="C854:C906" si="768">IF(D854&gt;0,C853+D854,C853)</f>
        <v>14.74</v>
      </c>
      <c r="D854" s="92"/>
      <c r="E854" s="70">
        <f t="shared" si="765"/>
        <v>1.1341937887665391E+51</v>
      </c>
      <c r="F854" s="67">
        <f t="shared" si="766"/>
        <v>169.60000000000008</v>
      </c>
      <c r="G854" s="71">
        <v>848</v>
      </c>
      <c r="CI854" s="76">
        <v>1</v>
      </c>
      <c r="CT854" s="76">
        <v>1</v>
      </c>
    </row>
    <row r="855" spans="1:98">
      <c r="A855" s="67">
        <v>8192</v>
      </c>
      <c r="B855" s="67">
        <f t="shared" si="767"/>
        <v>28.3</v>
      </c>
      <c r="C855" s="88">
        <f t="shared" si="768"/>
        <v>14.74</v>
      </c>
      <c r="D855" s="92"/>
      <c r="E855" s="70">
        <f t="shared" si="765"/>
        <v>1.302846539403978E+51</v>
      </c>
      <c r="F855" s="67">
        <f t="shared" si="766"/>
        <v>169.80000000000007</v>
      </c>
      <c r="G855" s="71">
        <v>849</v>
      </c>
      <c r="CI855" s="76">
        <v>1</v>
      </c>
      <c r="CT855" s="76">
        <v>1</v>
      </c>
    </row>
    <row r="856" spans="1:98">
      <c r="A856" s="67">
        <v>8192</v>
      </c>
      <c r="B856" s="67">
        <f t="shared" si="767"/>
        <v>28.333333333333332</v>
      </c>
      <c r="C856" s="88">
        <f t="shared" si="768"/>
        <v>14.74</v>
      </c>
      <c r="D856" s="92"/>
      <c r="E856" s="70">
        <f t="shared" si="765"/>
        <v>1.4965776766269297E+51</v>
      </c>
      <c r="F856" s="67">
        <f t="shared" si="766"/>
        <v>170.00000000000009</v>
      </c>
      <c r="G856" s="71">
        <v>850</v>
      </c>
      <c r="CI856" s="76">
        <v>1</v>
      </c>
      <c r="CT856" s="76">
        <v>1</v>
      </c>
    </row>
    <row r="857" spans="1:98">
      <c r="A857" s="67">
        <v>8192</v>
      </c>
      <c r="B857" s="67">
        <f t="shared" si="767"/>
        <v>28.366666666666667</v>
      </c>
      <c r="C857" s="88">
        <f t="shared" si="768"/>
        <v>14.74</v>
      </c>
      <c r="D857" s="92"/>
      <c r="E857" s="70">
        <f t="shared" si="765"/>
        <v>1.7191163152666385E+51</v>
      </c>
      <c r="F857" s="67">
        <f t="shared" si="766"/>
        <v>170.20000000000007</v>
      </c>
      <c r="G857" s="71">
        <v>851</v>
      </c>
      <c r="CI857" s="76">
        <v>1</v>
      </c>
      <c r="CT857" s="76">
        <v>1</v>
      </c>
    </row>
    <row r="858" spans="1:98">
      <c r="A858" s="67">
        <v>8192</v>
      </c>
      <c r="B858" s="67">
        <f t="shared" si="767"/>
        <v>28.4</v>
      </c>
      <c r="C858" s="88">
        <f t="shared" si="768"/>
        <v>14.74</v>
      </c>
      <c r="D858" s="92"/>
      <c r="E858" s="70">
        <f t="shared" si="765"/>
        <v>1.9747460833953521E+51</v>
      </c>
      <c r="F858" s="67">
        <f t="shared" si="766"/>
        <v>170.40000000000009</v>
      </c>
      <c r="G858" s="71">
        <v>852</v>
      </c>
      <c r="CI858" s="76">
        <v>1</v>
      </c>
      <c r="CT858" s="76">
        <v>1</v>
      </c>
    </row>
    <row r="859" spans="1:98">
      <c r="A859" s="67">
        <v>8192</v>
      </c>
      <c r="B859" s="67">
        <f t="shared" si="767"/>
        <v>28.433333333333334</v>
      </c>
      <c r="C859" s="88">
        <f t="shared" si="768"/>
        <v>14.74</v>
      </c>
      <c r="D859" s="92"/>
      <c r="E859" s="70">
        <f t="shared" si="765"/>
        <v>2.2683875775330785E+51</v>
      </c>
      <c r="F859" s="67">
        <f t="shared" si="766"/>
        <v>170.60000000000008</v>
      </c>
      <c r="G859" s="71">
        <v>853</v>
      </c>
      <c r="CI859" s="76">
        <v>1</v>
      </c>
      <c r="CT859" s="76">
        <v>1</v>
      </c>
    </row>
    <row r="860" spans="1:98">
      <c r="A860" s="67">
        <v>8192</v>
      </c>
      <c r="B860" s="67">
        <f t="shared" si="767"/>
        <v>28.466666666666665</v>
      </c>
      <c r="C860" s="88">
        <f t="shared" si="768"/>
        <v>14.74</v>
      </c>
      <c r="D860" s="92"/>
      <c r="E860" s="70">
        <f t="shared" si="765"/>
        <v>2.605693078807957E+51</v>
      </c>
      <c r="F860" s="67">
        <f t="shared" si="766"/>
        <v>170.8000000000001</v>
      </c>
      <c r="G860" s="71">
        <v>854</v>
      </c>
      <c r="CI860" s="76">
        <v>1</v>
      </c>
      <c r="CT860" s="76">
        <v>1</v>
      </c>
    </row>
    <row r="861" spans="1:98">
      <c r="A861" s="67">
        <v>8192</v>
      </c>
      <c r="B861" s="67">
        <f t="shared" si="767"/>
        <v>28.5</v>
      </c>
      <c r="C861" s="88">
        <f t="shared" si="768"/>
        <v>14.74</v>
      </c>
      <c r="D861" s="92"/>
      <c r="E861" s="70">
        <f t="shared" si="765"/>
        <v>2.99315535325386E+51</v>
      </c>
      <c r="F861" s="67">
        <f t="shared" si="766"/>
        <v>171.00000000000009</v>
      </c>
      <c r="G861" s="71">
        <v>855</v>
      </c>
      <c r="CI861" s="76">
        <v>1</v>
      </c>
      <c r="CT861" s="76">
        <v>1</v>
      </c>
    </row>
    <row r="862" spans="1:98">
      <c r="A862" s="67">
        <v>8192</v>
      </c>
      <c r="B862" s="67">
        <f t="shared" si="767"/>
        <v>28.533333333333335</v>
      </c>
      <c r="C862" s="88">
        <f t="shared" si="768"/>
        <v>14.74</v>
      </c>
      <c r="D862" s="92"/>
      <c r="E862" s="70">
        <f t="shared" si="765"/>
        <v>3.4382326305332783E+51</v>
      </c>
      <c r="F862" s="67">
        <f t="shared" si="766"/>
        <v>171.2000000000001</v>
      </c>
      <c r="G862" s="71">
        <v>856</v>
      </c>
      <c r="CI862" s="76">
        <v>1</v>
      </c>
      <c r="CT862" s="76">
        <v>1</v>
      </c>
    </row>
    <row r="863" spans="1:98">
      <c r="A863" s="67">
        <v>8192</v>
      </c>
      <c r="B863" s="67">
        <f t="shared" si="767"/>
        <v>28.566666666666666</v>
      </c>
      <c r="C863" s="88">
        <f t="shared" si="768"/>
        <v>14.74</v>
      </c>
      <c r="D863" s="92"/>
      <c r="E863" s="70">
        <f t="shared" si="765"/>
        <v>3.9494921667907055E+51</v>
      </c>
      <c r="F863" s="67">
        <f t="shared" si="766"/>
        <v>171.40000000000009</v>
      </c>
      <c r="G863" s="71">
        <v>857</v>
      </c>
      <c r="CI863" s="76">
        <v>16</v>
      </c>
      <c r="CT863" s="76">
        <v>1</v>
      </c>
    </row>
    <row r="864" spans="1:98">
      <c r="A864" s="67">
        <v>8192</v>
      </c>
      <c r="B864" s="67">
        <f t="shared" si="767"/>
        <v>28.6</v>
      </c>
      <c r="C864" s="88">
        <f t="shared" si="768"/>
        <v>14.74</v>
      </c>
      <c r="D864" s="92"/>
      <c r="E864" s="70">
        <f t="shared" si="765"/>
        <v>4.536775155066159E+51</v>
      </c>
      <c r="F864" s="67">
        <f t="shared" si="766"/>
        <v>171.60000000000011</v>
      </c>
      <c r="G864" s="71">
        <v>858</v>
      </c>
      <c r="CI864" s="76">
        <v>1</v>
      </c>
      <c r="CT864" s="76">
        <v>1</v>
      </c>
    </row>
    <row r="865" spans="1:98">
      <c r="A865" s="67">
        <v>8192</v>
      </c>
      <c r="B865" s="67">
        <f t="shared" si="767"/>
        <v>28.633333333333333</v>
      </c>
      <c r="C865" s="88">
        <f t="shared" si="768"/>
        <v>14.74</v>
      </c>
      <c r="D865" s="92"/>
      <c r="E865" s="70">
        <f t="shared" si="765"/>
        <v>5.2113861576159148E+51</v>
      </c>
      <c r="F865" s="67">
        <f t="shared" si="766"/>
        <v>171.8000000000001</v>
      </c>
      <c r="G865" s="71">
        <v>859</v>
      </c>
      <c r="CI865" s="76">
        <v>1</v>
      </c>
      <c r="CT865" s="76">
        <v>1</v>
      </c>
    </row>
    <row r="866" spans="1:98">
      <c r="A866" s="67">
        <v>8192</v>
      </c>
      <c r="B866" s="67">
        <f t="shared" si="767"/>
        <v>28.666666666666668</v>
      </c>
      <c r="C866" s="88">
        <f t="shared" si="768"/>
        <v>14.74</v>
      </c>
      <c r="D866" s="92"/>
      <c r="E866" s="70">
        <f t="shared" ref="E866:E906" si="769">POWER($F$1,G866)</f>
        <v>5.9863107065077213E+51</v>
      </c>
      <c r="F866" s="67">
        <f t="shared" ref="F866:F906" si="770">LOG(E866,2)</f>
        <v>172.00000000000009</v>
      </c>
      <c r="G866" s="71">
        <v>860</v>
      </c>
      <c r="CI866" s="76">
        <v>1</v>
      </c>
      <c r="CT866" s="76">
        <v>15</v>
      </c>
    </row>
    <row r="867" spans="1:98">
      <c r="A867" s="67">
        <v>8192</v>
      </c>
      <c r="B867" s="67">
        <f t="shared" si="767"/>
        <v>28.7</v>
      </c>
      <c r="C867" s="88">
        <f t="shared" si="768"/>
        <v>14.74</v>
      </c>
      <c r="D867" s="92"/>
      <c r="E867" s="70">
        <f t="shared" si="769"/>
        <v>6.8764652610665593E+51</v>
      </c>
      <c r="F867" s="67">
        <f t="shared" si="770"/>
        <v>172.2000000000001</v>
      </c>
      <c r="G867" s="71">
        <v>861</v>
      </c>
      <c r="CI867" s="76">
        <v>1</v>
      </c>
      <c r="CT867" s="76">
        <v>1</v>
      </c>
    </row>
    <row r="868" spans="1:98">
      <c r="A868" s="67">
        <v>8192</v>
      </c>
      <c r="B868" s="67">
        <f t="shared" si="767"/>
        <v>28.733333333333334</v>
      </c>
      <c r="C868" s="88">
        <f t="shared" si="768"/>
        <v>14.74</v>
      </c>
      <c r="D868" s="92"/>
      <c r="E868" s="70">
        <f t="shared" si="769"/>
        <v>7.898984333581411E+51</v>
      </c>
      <c r="F868" s="67">
        <f t="shared" si="770"/>
        <v>172.40000000000009</v>
      </c>
      <c r="G868" s="71">
        <v>862</v>
      </c>
      <c r="CI868" s="76">
        <v>1</v>
      </c>
      <c r="CT868" s="76">
        <v>1</v>
      </c>
    </row>
    <row r="869" spans="1:98">
      <c r="A869" s="67">
        <v>8192</v>
      </c>
      <c r="B869" s="67">
        <f t="shared" si="767"/>
        <v>28.766666666666666</v>
      </c>
      <c r="C869" s="88">
        <f t="shared" si="768"/>
        <v>14.74</v>
      </c>
      <c r="D869" s="92"/>
      <c r="E869" s="70">
        <f t="shared" si="769"/>
        <v>9.0735503101323207E+51</v>
      </c>
      <c r="F869" s="67">
        <f t="shared" si="770"/>
        <v>172.60000000000011</v>
      </c>
      <c r="G869" s="71">
        <v>863</v>
      </c>
      <c r="CI869" s="76">
        <v>1</v>
      </c>
      <c r="CT869" s="76">
        <v>1</v>
      </c>
    </row>
    <row r="870" spans="1:98">
      <c r="A870" s="67">
        <v>8192</v>
      </c>
      <c r="B870" s="67">
        <f t="shared" si="767"/>
        <v>28.8</v>
      </c>
      <c r="C870" s="88">
        <f t="shared" si="768"/>
        <v>14.74</v>
      </c>
      <c r="D870" s="92"/>
      <c r="E870" s="70">
        <f t="shared" si="769"/>
        <v>1.0422772315231835E+52</v>
      </c>
      <c r="F870" s="67">
        <f t="shared" si="770"/>
        <v>172.8000000000001</v>
      </c>
      <c r="G870" s="71">
        <v>864</v>
      </c>
      <c r="CI870" s="76">
        <v>1</v>
      </c>
      <c r="CT870" s="76">
        <v>1</v>
      </c>
    </row>
    <row r="871" spans="1:98">
      <c r="A871" s="67">
        <v>8192</v>
      </c>
      <c r="B871" s="67">
        <f t="shared" si="767"/>
        <v>28.833333333333332</v>
      </c>
      <c r="C871" s="88">
        <f t="shared" si="768"/>
        <v>14.74</v>
      </c>
      <c r="D871" s="92"/>
      <c r="E871" s="70">
        <f t="shared" si="769"/>
        <v>1.1972621413015451E+52</v>
      </c>
      <c r="F871" s="67">
        <f t="shared" si="770"/>
        <v>173.00000000000009</v>
      </c>
      <c r="G871" s="71">
        <v>865</v>
      </c>
      <c r="CI871" s="76">
        <v>1</v>
      </c>
      <c r="CT871" s="76">
        <v>1</v>
      </c>
    </row>
    <row r="872" spans="1:98">
      <c r="A872" s="67">
        <v>8192</v>
      </c>
      <c r="B872" s="67">
        <f t="shared" si="767"/>
        <v>28.866666666666667</v>
      </c>
      <c r="C872" s="88">
        <f t="shared" si="768"/>
        <v>14.74</v>
      </c>
      <c r="D872" s="92"/>
      <c r="E872" s="70">
        <f t="shared" si="769"/>
        <v>1.3752930522133121E+52</v>
      </c>
      <c r="F872" s="67">
        <f t="shared" si="770"/>
        <v>173.2000000000001</v>
      </c>
      <c r="G872" s="71">
        <v>866</v>
      </c>
      <c r="CI872" s="76">
        <v>1</v>
      </c>
      <c r="CT872" s="76">
        <v>1</v>
      </c>
    </row>
    <row r="873" spans="1:98">
      <c r="A873" s="67">
        <v>8192</v>
      </c>
      <c r="B873" s="67">
        <f t="shared" si="767"/>
        <v>28.9</v>
      </c>
      <c r="C873" s="88">
        <f t="shared" si="768"/>
        <v>14.74</v>
      </c>
      <c r="D873" s="92"/>
      <c r="E873" s="70">
        <f t="shared" si="769"/>
        <v>1.5797968667162833E+52</v>
      </c>
      <c r="F873" s="67">
        <f t="shared" si="770"/>
        <v>173.40000000000009</v>
      </c>
      <c r="G873" s="71">
        <v>867</v>
      </c>
      <c r="CI873" s="76">
        <v>1</v>
      </c>
      <c r="CT873" s="76">
        <v>1</v>
      </c>
    </row>
    <row r="874" spans="1:98">
      <c r="A874" s="67">
        <v>8192</v>
      </c>
      <c r="B874" s="67">
        <f t="shared" si="767"/>
        <v>28.933333333333334</v>
      </c>
      <c r="C874" s="88">
        <f t="shared" si="768"/>
        <v>14.74</v>
      </c>
      <c r="D874" s="92"/>
      <c r="E874" s="70">
        <f t="shared" si="769"/>
        <v>1.8147100620264647E+52</v>
      </c>
      <c r="F874" s="67">
        <f t="shared" si="770"/>
        <v>173.60000000000008</v>
      </c>
      <c r="G874" s="71">
        <v>868</v>
      </c>
      <c r="CI874" s="76">
        <v>1</v>
      </c>
      <c r="CT874" s="76">
        <v>1</v>
      </c>
    </row>
    <row r="875" spans="1:98">
      <c r="A875" s="67">
        <v>8192</v>
      </c>
      <c r="B875" s="67">
        <f t="shared" si="767"/>
        <v>28.966666666666665</v>
      </c>
      <c r="C875" s="88">
        <f t="shared" si="768"/>
        <v>14.74</v>
      </c>
      <c r="D875" s="92"/>
      <c r="E875" s="70">
        <f t="shared" si="769"/>
        <v>2.0845544630463672E+52</v>
      </c>
      <c r="F875" s="67">
        <f t="shared" si="770"/>
        <v>173.8000000000001</v>
      </c>
      <c r="G875" s="71">
        <v>869</v>
      </c>
      <c r="CI875" s="76">
        <v>1</v>
      </c>
      <c r="CT875" s="76">
        <v>1</v>
      </c>
    </row>
    <row r="876" spans="1:98">
      <c r="A876" s="67">
        <v>8192</v>
      </c>
      <c r="B876" s="67">
        <f t="shared" si="767"/>
        <v>29</v>
      </c>
      <c r="C876" s="88">
        <f t="shared" si="768"/>
        <v>14.74</v>
      </c>
      <c r="D876" s="92"/>
      <c r="E876" s="70">
        <f t="shared" si="769"/>
        <v>2.3945242826030901E+52</v>
      </c>
      <c r="F876" s="67">
        <f t="shared" si="770"/>
        <v>174.00000000000009</v>
      </c>
      <c r="G876" s="71">
        <v>870</v>
      </c>
      <c r="CI876" s="76">
        <v>1</v>
      </c>
      <c r="CT876" s="76">
        <v>1</v>
      </c>
    </row>
    <row r="877" spans="1:98">
      <c r="A877" s="67">
        <v>8192</v>
      </c>
      <c r="B877" s="67">
        <f t="shared" si="767"/>
        <v>29.033333333333335</v>
      </c>
      <c r="C877" s="88">
        <f t="shared" si="768"/>
        <v>14.74</v>
      </c>
      <c r="D877" s="92"/>
      <c r="E877" s="70">
        <f t="shared" si="769"/>
        <v>2.7505861044266258E+52</v>
      </c>
      <c r="F877" s="67">
        <f t="shared" si="770"/>
        <v>174.2000000000001</v>
      </c>
      <c r="G877" s="71">
        <v>871</v>
      </c>
      <c r="CI877" s="76">
        <v>1</v>
      </c>
      <c r="CT877" s="76">
        <v>1</v>
      </c>
    </row>
    <row r="878" spans="1:98">
      <c r="A878" s="67">
        <v>8192</v>
      </c>
      <c r="B878" s="67">
        <f t="shared" si="767"/>
        <v>29.066666666666666</v>
      </c>
      <c r="C878" s="88">
        <f t="shared" si="768"/>
        <v>14.74</v>
      </c>
      <c r="D878" s="92"/>
      <c r="E878" s="70">
        <f t="shared" si="769"/>
        <v>3.1595937334325676E+52</v>
      </c>
      <c r="F878" s="67">
        <f t="shared" si="770"/>
        <v>174.40000000000009</v>
      </c>
      <c r="G878" s="71">
        <v>872</v>
      </c>
      <c r="CI878" s="76">
        <v>1</v>
      </c>
      <c r="CT878" s="76">
        <v>1</v>
      </c>
    </row>
    <row r="879" spans="1:98">
      <c r="A879" s="67">
        <v>8192</v>
      </c>
      <c r="B879" s="67">
        <f t="shared" si="767"/>
        <v>29.1</v>
      </c>
      <c r="C879" s="88">
        <f t="shared" si="768"/>
        <v>14.74</v>
      </c>
      <c r="D879" s="92"/>
      <c r="E879" s="70">
        <f t="shared" si="769"/>
        <v>3.6294201240529315E+52</v>
      </c>
      <c r="F879" s="67">
        <f t="shared" si="770"/>
        <v>174.60000000000008</v>
      </c>
      <c r="G879" s="71">
        <v>873</v>
      </c>
      <c r="CI879" s="76">
        <v>1</v>
      </c>
      <c r="CT879" s="76">
        <v>1</v>
      </c>
    </row>
    <row r="880" spans="1:98">
      <c r="A880" s="67">
        <v>8192</v>
      </c>
      <c r="B880" s="67">
        <f t="shared" si="767"/>
        <v>29.133333333333333</v>
      </c>
      <c r="C880" s="88">
        <f t="shared" si="768"/>
        <v>14.74</v>
      </c>
      <c r="D880" s="92"/>
      <c r="E880" s="70">
        <f t="shared" si="769"/>
        <v>4.1691089260927366E+52</v>
      </c>
      <c r="F880" s="67">
        <f t="shared" si="770"/>
        <v>174.8000000000001</v>
      </c>
      <c r="G880" s="71">
        <v>874</v>
      </c>
      <c r="CI880" s="76">
        <v>1</v>
      </c>
      <c r="CT880" s="76">
        <v>1</v>
      </c>
    </row>
    <row r="881" spans="1:98">
      <c r="A881" s="67">
        <v>8192</v>
      </c>
      <c r="B881" s="67">
        <f t="shared" si="767"/>
        <v>29.166666666666668</v>
      </c>
      <c r="C881" s="88">
        <f t="shared" si="768"/>
        <v>14.74</v>
      </c>
      <c r="D881" s="92"/>
      <c r="E881" s="70">
        <f t="shared" si="769"/>
        <v>4.7890485652061824E+52</v>
      </c>
      <c r="F881" s="67">
        <f t="shared" si="770"/>
        <v>175.00000000000009</v>
      </c>
      <c r="G881" s="71">
        <v>875</v>
      </c>
      <c r="CI881" s="76">
        <v>1</v>
      </c>
      <c r="CT881" s="76">
        <v>1</v>
      </c>
    </row>
    <row r="882" spans="1:98">
      <c r="A882" s="67">
        <v>8192</v>
      </c>
      <c r="B882" s="67">
        <f t="shared" si="767"/>
        <v>29.2</v>
      </c>
      <c r="C882" s="88">
        <f t="shared" si="768"/>
        <v>14.74</v>
      </c>
      <c r="D882" s="92"/>
      <c r="E882" s="70">
        <f t="shared" si="769"/>
        <v>5.5011722088532527E+52</v>
      </c>
      <c r="F882" s="67">
        <f t="shared" si="770"/>
        <v>175.2000000000001</v>
      </c>
      <c r="G882" s="71">
        <v>876</v>
      </c>
      <c r="CI882" s="76">
        <v>1</v>
      </c>
      <c r="CT882" s="76">
        <v>1</v>
      </c>
    </row>
    <row r="883" spans="1:98">
      <c r="A883" s="67">
        <v>8192</v>
      </c>
      <c r="B883" s="67">
        <f t="shared" si="767"/>
        <v>29.233333333333334</v>
      </c>
      <c r="C883" s="88">
        <f t="shared" si="768"/>
        <v>14.74</v>
      </c>
      <c r="D883" s="92"/>
      <c r="E883" s="70">
        <f t="shared" si="769"/>
        <v>6.3191874668651373E+52</v>
      </c>
      <c r="F883" s="67">
        <f t="shared" si="770"/>
        <v>175.40000000000009</v>
      </c>
      <c r="G883" s="71">
        <v>877</v>
      </c>
      <c r="CI883" s="76">
        <v>16</v>
      </c>
      <c r="CT883" s="76">
        <v>1</v>
      </c>
    </row>
    <row r="884" spans="1:98">
      <c r="A884" s="67">
        <v>8192</v>
      </c>
      <c r="B884" s="67">
        <f t="shared" si="767"/>
        <v>29.266666666666666</v>
      </c>
      <c r="C884" s="88">
        <f t="shared" si="768"/>
        <v>14.74</v>
      </c>
      <c r="D884" s="92"/>
      <c r="E884" s="70">
        <f t="shared" si="769"/>
        <v>7.258840248105864E+52</v>
      </c>
      <c r="F884" s="67">
        <f t="shared" si="770"/>
        <v>175.60000000000008</v>
      </c>
      <c r="G884" s="71">
        <v>878</v>
      </c>
      <c r="CI884" s="76">
        <v>1</v>
      </c>
      <c r="CT884" s="76">
        <v>1</v>
      </c>
    </row>
    <row r="885" spans="1:98">
      <c r="A885" s="67">
        <v>8192</v>
      </c>
      <c r="B885" s="67">
        <f t="shared" si="767"/>
        <v>29.3</v>
      </c>
      <c r="C885" s="88">
        <f t="shared" si="768"/>
        <v>14.74</v>
      </c>
      <c r="D885" s="92"/>
      <c r="E885" s="70">
        <f t="shared" si="769"/>
        <v>8.3382178521854753E+52</v>
      </c>
      <c r="F885" s="67">
        <f t="shared" si="770"/>
        <v>175.8000000000001</v>
      </c>
      <c r="G885" s="71">
        <v>879</v>
      </c>
      <c r="CI885" s="76">
        <v>1</v>
      </c>
      <c r="CT885" s="76">
        <v>1</v>
      </c>
    </row>
    <row r="886" spans="1:98">
      <c r="A886" s="67">
        <v>8192</v>
      </c>
      <c r="B886" s="67">
        <f t="shared" si="767"/>
        <v>29.333333333333332</v>
      </c>
      <c r="C886" s="88">
        <f t="shared" si="768"/>
        <v>14.74</v>
      </c>
      <c r="D886" s="92"/>
      <c r="E886" s="70">
        <f t="shared" si="769"/>
        <v>9.5780971304123668E+52</v>
      </c>
      <c r="F886" s="67">
        <f t="shared" si="770"/>
        <v>176.00000000000009</v>
      </c>
      <c r="G886" s="71">
        <v>880</v>
      </c>
      <c r="CI886" s="76">
        <v>1</v>
      </c>
      <c r="CT886" s="76">
        <v>16</v>
      </c>
    </row>
    <row r="887" spans="1:98">
      <c r="A887" s="67">
        <v>8192</v>
      </c>
      <c r="B887" s="67">
        <f t="shared" si="767"/>
        <v>29.366666666666667</v>
      </c>
      <c r="C887" s="88">
        <f t="shared" si="768"/>
        <v>14.74</v>
      </c>
      <c r="D887" s="92"/>
      <c r="E887" s="70">
        <f t="shared" si="769"/>
        <v>1.1002344417706508E+53</v>
      </c>
      <c r="F887" s="67">
        <f t="shared" si="770"/>
        <v>176.20000000000007</v>
      </c>
      <c r="G887" s="71">
        <v>881</v>
      </c>
      <c r="CI887" s="76">
        <v>1</v>
      </c>
      <c r="CT887" s="76">
        <v>1</v>
      </c>
    </row>
    <row r="888" spans="1:98">
      <c r="A888" s="67">
        <v>8192</v>
      </c>
      <c r="B888" s="67">
        <f t="shared" si="767"/>
        <v>29.4</v>
      </c>
      <c r="C888" s="88">
        <f t="shared" si="768"/>
        <v>14.74</v>
      </c>
      <c r="D888" s="92"/>
      <c r="E888" s="70">
        <f t="shared" si="769"/>
        <v>1.2638374933730277E+53</v>
      </c>
      <c r="F888" s="67">
        <f t="shared" si="770"/>
        <v>176.40000000000009</v>
      </c>
      <c r="G888" s="71">
        <v>882</v>
      </c>
      <c r="CI888" s="76">
        <v>1</v>
      </c>
      <c r="CT888" s="76">
        <v>1</v>
      </c>
    </row>
    <row r="889" spans="1:98">
      <c r="A889" s="67">
        <v>8192</v>
      </c>
      <c r="B889" s="67">
        <f t="shared" si="767"/>
        <v>29.433333333333334</v>
      </c>
      <c r="C889" s="88">
        <f t="shared" si="768"/>
        <v>14.74</v>
      </c>
      <c r="D889" s="92"/>
      <c r="E889" s="70">
        <f t="shared" si="769"/>
        <v>1.4517680496211734E+53</v>
      </c>
      <c r="F889" s="67">
        <f t="shared" si="770"/>
        <v>176.60000000000008</v>
      </c>
      <c r="G889" s="71">
        <v>883</v>
      </c>
      <c r="CI889" s="76">
        <v>1</v>
      </c>
      <c r="CT889" s="76">
        <v>1</v>
      </c>
    </row>
    <row r="890" spans="1:98">
      <c r="A890" s="67">
        <v>8192</v>
      </c>
      <c r="B890" s="67">
        <f t="shared" si="767"/>
        <v>29.466666666666665</v>
      </c>
      <c r="C890" s="88">
        <f t="shared" si="768"/>
        <v>14.74</v>
      </c>
      <c r="D890" s="92"/>
      <c r="E890" s="70">
        <f t="shared" si="769"/>
        <v>1.6676435704370959E+53</v>
      </c>
      <c r="F890" s="67">
        <f t="shared" si="770"/>
        <v>176.8000000000001</v>
      </c>
      <c r="G890" s="71">
        <v>884</v>
      </c>
      <c r="CI890" s="76">
        <v>1</v>
      </c>
      <c r="CT890" s="76">
        <v>1</v>
      </c>
    </row>
    <row r="891" spans="1:98">
      <c r="A891" s="67">
        <v>8192</v>
      </c>
      <c r="B891" s="67">
        <f t="shared" si="767"/>
        <v>29.5</v>
      </c>
      <c r="C891" s="88">
        <f t="shared" si="768"/>
        <v>14.74</v>
      </c>
      <c r="D891" s="92"/>
      <c r="E891" s="70">
        <f t="shared" si="769"/>
        <v>1.9156194260824742E+53</v>
      </c>
      <c r="F891" s="67">
        <f t="shared" si="770"/>
        <v>177.00000000000009</v>
      </c>
      <c r="G891" s="71">
        <v>885</v>
      </c>
      <c r="CI891" s="76">
        <v>1</v>
      </c>
      <c r="CT891" s="76">
        <v>1</v>
      </c>
    </row>
    <row r="892" spans="1:98">
      <c r="A892" s="67">
        <v>8192</v>
      </c>
      <c r="B892" s="67">
        <f t="shared" si="767"/>
        <v>29.533333333333335</v>
      </c>
      <c r="C892" s="88">
        <f t="shared" si="768"/>
        <v>14.74</v>
      </c>
      <c r="D892" s="92"/>
      <c r="E892" s="70">
        <f t="shared" si="769"/>
        <v>2.2004688835413024E+53</v>
      </c>
      <c r="F892" s="67">
        <f t="shared" si="770"/>
        <v>177.20000000000007</v>
      </c>
      <c r="G892" s="71">
        <v>886</v>
      </c>
      <c r="CI892" s="76">
        <v>1</v>
      </c>
      <c r="CT892" s="76">
        <v>1</v>
      </c>
    </row>
    <row r="893" spans="1:98">
      <c r="A893" s="67">
        <v>8192</v>
      </c>
      <c r="B893" s="67">
        <f t="shared" si="767"/>
        <v>29.566666666666666</v>
      </c>
      <c r="C893" s="88">
        <f t="shared" si="768"/>
        <v>14.74</v>
      </c>
      <c r="D893" s="92"/>
      <c r="E893" s="70">
        <f t="shared" si="769"/>
        <v>2.527674986746057E+53</v>
      </c>
      <c r="F893" s="67">
        <f t="shared" si="770"/>
        <v>177.40000000000009</v>
      </c>
      <c r="G893" s="71">
        <v>887</v>
      </c>
      <c r="CI893" s="76">
        <v>1</v>
      </c>
      <c r="CT893" s="76">
        <v>1</v>
      </c>
    </row>
    <row r="894" spans="1:98">
      <c r="A894" s="67">
        <v>8192</v>
      </c>
      <c r="B894" s="67">
        <f t="shared" si="767"/>
        <v>29.6</v>
      </c>
      <c r="C894" s="88">
        <f t="shared" si="768"/>
        <v>14.74</v>
      </c>
      <c r="D894" s="92"/>
      <c r="E894" s="70">
        <f t="shared" si="769"/>
        <v>2.9035360992423473E+53</v>
      </c>
      <c r="F894" s="67">
        <f t="shared" si="770"/>
        <v>177.60000000000008</v>
      </c>
      <c r="G894" s="71">
        <v>888</v>
      </c>
      <c r="CI894" s="76">
        <v>1</v>
      </c>
      <c r="CT894" s="76">
        <v>1</v>
      </c>
    </row>
    <row r="895" spans="1:98">
      <c r="A895" s="67">
        <v>8192</v>
      </c>
      <c r="B895" s="67">
        <f t="shared" si="767"/>
        <v>29.633333333333333</v>
      </c>
      <c r="C895" s="88">
        <f t="shared" si="768"/>
        <v>14.74</v>
      </c>
      <c r="D895" s="92"/>
      <c r="E895" s="70">
        <f t="shared" si="769"/>
        <v>3.3352871408741939E+53</v>
      </c>
      <c r="F895" s="67">
        <f t="shared" si="770"/>
        <v>177.80000000000007</v>
      </c>
      <c r="G895" s="71">
        <v>889</v>
      </c>
      <c r="CI895" s="76">
        <v>1</v>
      </c>
      <c r="CT895" s="76">
        <v>1</v>
      </c>
    </row>
    <row r="896" spans="1:98">
      <c r="A896" s="67">
        <v>8192</v>
      </c>
      <c r="B896" s="67">
        <f t="shared" si="767"/>
        <v>29.666666666666668</v>
      </c>
      <c r="C896" s="88">
        <f t="shared" si="768"/>
        <v>14.74</v>
      </c>
      <c r="D896" s="92"/>
      <c r="E896" s="70">
        <f t="shared" si="769"/>
        <v>3.8312388521649493E+53</v>
      </c>
      <c r="F896" s="67">
        <f t="shared" si="770"/>
        <v>178.00000000000009</v>
      </c>
      <c r="G896" s="71">
        <v>890</v>
      </c>
      <c r="CI896" s="76">
        <v>1</v>
      </c>
      <c r="CT896" s="76">
        <v>1</v>
      </c>
    </row>
    <row r="897" spans="1:98">
      <c r="A897" s="67">
        <v>8192</v>
      </c>
      <c r="B897" s="67">
        <f t="shared" si="767"/>
        <v>29.7</v>
      </c>
      <c r="C897" s="88">
        <f t="shared" si="768"/>
        <v>14.74</v>
      </c>
      <c r="D897" s="92"/>
      <c r="E897" s="70">
        <f t="shared" si="769"/>
        <v>4.4009377670826064E+53</v>
      </c>
      <c r="F897" s="67">
        <f t="shared" si="770"/>
        <v>178.20000000000007</v>
      </c>
      <c r="G897" s="71">
        <v>891</v>
      </c>
      <c r="CI897" s="76">
        <v>1</v>
      </c>
      <c r="CT897" s="76">
        <v>1</v>
      </c>
    </row>
    <row r="898" spans="1:98">
      <c r="A898" s="67">
        <v>8192</v>
      </c>
      <c r="B898" s="67">
        <f t="shared" si="767"/>
        <v>29.733333333333334</v>
      </c>
      <c r="C898" s="88">
        <f t="shared" si="768"/>
        <v>14.74</v>
      </c>
      <c r="D898" s="92"/>
      <c r="E898" s="70">
        <f t="shared" si="769"/>
        <v>5.0553499734921141E+53</v>
      </c>
      <c r="F898" s="67">
        <f t="shared" si="770"/>
        <v>178.40000000000009</v>
      </c>
      <c r="G898" s="71">
        <v>892</v>
      </c>
      <c r="CI898" s="76">
        <v>1</v>
      </c>
      <c r="CT898" s="76">
        <v>1</v>
      </c>
    </row>
    <row r="899" spans="1:98">
      <c r="A899" s="67">
        <v>8192</v>
      </c>
      <c r="B899" s="67">
        <f t="shared" si="767"/>
        <v>29.766666666666666</v>
      </c>
      <c r="C899" s="88">
        <f t="shared" si="768"/>
        <v>14.74</v>
      </c>
      <c r="D899" s="92"/>
      <c r="E899" s="70">
        <f t="shared" si="769"/>
        <v>5.8070721984846972E+53</v>
      </c>
      <c r="F899" s="67">
        <f t="shared" si="770"/>
        <v>178.60000000000008</v>
      </c>
      <c r="G899" s="71">
        <v>893</v>
      </c>
      <c r="CI899" s="76">
        <v>1</v>
      </c>
      <c r="CT899" s="76">
        <v>1</v>
      </c>
    </row>
    <row r="900" spans="1:98">
      <c r="A900" s="67">
        <v>8192</v>
      </c>
      <c r="B900" s="67">
        <f t="shared" si="767"/>
        <v>29.8</v>
      </c>
      <c r="C900" s="88">
        <f t="shared" si="768"/>
        <v>14.74</v>
      </c>
      <c r="D900" s="92"/>
      <c r="E900" s="70">
        <f t="shared" si="769"/>
        <v>6.6705742817483879E+53</v>
      </c>
      <c r="F900" s="67">
        <f t="shared" si="770"/>
        <v>178.8000000000001</v>
      </c>
      <c r="G900" s="71">
        <v>894</v>
      </c>
      <c r="CI900" s="76">
        <v>1</v>
      </c>
      <c r="CT900" s="76">
        <v>1</v>
      </c>
    </row>
    <row r="901" spans="1:98">
      <c r="A901" s="67">
        <v>8192</v>
      </c>
      <c r="B901" s="67">
        <f t="shared" si="767"/>
        <v>29.833333333333332</v>
      </c>
      <c r="C901" s="88">
        <f t="shared" si="768"/>
        <v>14.74</v>
      </c>
      <c r="D901" s="92"/>
      <c r="E901" s="70">
        <f t="shared" si="769"/>
        <v>7.662477704329902E+53</v>
      </c>
      <c r="F901" s="67">
        <f t="shared" si="770"/>
        <v>179.00000000000009</v>
      </c>
      <c r="G901" s="71">
        <v>895</v>
      </c>
      <c r="CT901" s="76">
        <v>1</v>
      </c>
    </row>
    <row r="902" spans="1:98">
      <c r="A902" s="67">
        <v>8192</v>
      </c>
      <c r="B902" s="67">
        <f t="shared" si="767"/>
        <v>29.866666666666667</v>
      </c>
      <c r="C902" s="88">
        <f t="shared" si="768"/>
        <v>14.74</v>
      </c>
      <c r="D902" s="92"/>
      <c r="E902" s="70">
        <f t="shared" si="769"/>
        <v>8.8018755341652163E+53</v>
      </c>
      <c r="F902" s="67">
        <f t="shared" si="770"/>
        <v>179.2000000000001</v>
      </c>
      <c r="G902" s="71">
        <v>896</v>
      </c>
      <c r="CT902" s="76">
        <v>1</v>
      </c>
    </row>
    <row r="903" spans="1:98">
      <c r="A903" s="67">
        <v>8192</v>
      </c>
      <c r="B903" s="67">
        <f t="shared" ref="B903:B906" si="771">G903/30</f>
        <v>29.9</v>
      </c>
      <c r="C903" s="88">
        <f t="shared" si="768"/>
        <v>14.74</v>
      </c>
      <c r="D903" s="92"/>
      <c r="E903" s="70">
        <f t="shared" si="769"/>
        <v>1.0110699946984233E+54</v>
      </c>
      <c r="F903" s="67">
        <f t="shared" si="770"/>
        <v>179.40000000000009</v>
      </c>
      <c r="G903" s="71">
        <v>897</v>
      </c>
      <c r="CT903" s="76">
        <v>1</v>
      </c>
    </row>
    <row r="904" spans="1:98">
      <c r="A904" s="67">
        <v>8192</v>
      </c>
      <c r="B904" s="67">
        <f t="shared" si="771"/>
        <v>29.933333333333334</v>
      </c>
      <c r="C904" s="88">
        <f t="shared" si="768"/>
        <v>14.74</v>
      </c>
      <c r="D904" s="92"/>
      <c r="E904" s="70">
        <f t="shared" si="769"/>
        <v>1.1614144396969398E+54</v>
      </c>
      <c r="F904" s="67">
        <f t="shared" si="770"/>
        <v>179.60000000000011</v>
      </c>
      <c r="G904" s="71">
        <v>898</v>
      </c>
      <c r="CT904" s="76">
        <v>1</v>
      </c>
    </row>
    <row r="905" spans="1:98">
      <c r="A905" s="67">
        <v>8192</v>
      </c>
      <c r="B905" s="67">
        <f t="shared" si="771"/>
        <v>29.966666666666665</v>
      </c>
      <c r="C905" s="88">
        <f t="shared" si="768"/>
        <v>14.74</v>
      </c>
      <c r="D905" s="92"/>
      <c r="E905" s="70">
        <f t="shared" si="769"/>
        <v>1.3341148563496779E+54</v>
      </c>
      <c r="F905" s="67">
        <f t="shared" si="770"/>
        <v>179.8000000000001</v>
      </c>
      <c r="G905" s="71">
        <v>899</v>
      </c>
      <c r="CT905" s="76">
        <v>1</v>
      </c>
    </row>
    <row r="906" spans="1:98">
      <c r="A906" s="67">
        <v>8192</v>
      </c>
      <c r="B906" s="67">
        <f t="shared" si="771"/>
        <v>30</v>
      </c>
      <c r="C906" s="88">
        <f t="shared" si="768"/>
        <v>14.74</v>
      </c>
      <c r="D906" s="92"/>
      <c r="E906" s="70">
        <f t="shared" si="769"/>
        <v>1.5324955408659811E+54</v>
      </c>
      <c r="F906" s="67">
        <f t="shared" si="770"/>
        <v>180.00000000000011</v>
      </c>
      <c r="G906" s="71">
        <v>900</v>
      </c>
      <c r="CT906" s="76">
        <v>15</v>
      </c>
    </row>
    <row r="907" spans="1:98">
      <c r="C907" s="93"/>
      <c r="D907" s="92"/>
      <c r="CT907" s="76">
        <v>1</v>
      </c>
    </row>
    <row r="908" spans="1:98">
      <c r="C908" s="93"/>
      <c r="D908" s="92"/>
      <c r="CT908" s="76">
        <v>1</v>
      </c>
    </row>
    <row r="909" spans="1:98">
      <c r="C909" s="93"/>
      <c r="D909" s="92"/>
      <c r="CT909" s="76">
        <v>1</v>
      </c>
    </row>
    <row r="910" spans="1:98">
      <c r="C910" s="93"/>
      <c r="D910" s="92"/>
      <c r="CT910" s="76">
        <v>1</v>
      </c>
    </row>
    <row r="911" spans="1:98">
      <c r="C911" s="93"/>
      <c r="D911" s="92"/>
      <c r="CT911" s="76">
        <v>1</v>
      </c>
    </row>
    <row r="912" spans="1:98">
      <c r="C912" s="93"/>
      <c r="D912" s="92"/>
      <c r="CT912" s="76">
        <v>1</v>
      </c>
    </row>
    <row r="913" spans="3:98">
      <c r="C913" s="93"/>
      <c r="D913" s="92"/>
      <c r="CT913" s="76">
        <v>1</v>
      </c>
    </row>
    <row r="914" spans="3:98">
      <c r="C914" s="93"/>
      <c r="D914" s="92"/>
      <c r="CT914" s="76">
        <v>1</v>
      </c>
    </row>
    <row r="915" spans="3:98">
      <c r="C915" s="93"/>
      <c r="D915" s="92"/>
      <c r="CT915" s="76">
        <v>1</v>
      </c>
    </row>
    <row r="916" spans="3:98">
      <c r="C916" s="93"/>
      <c r="D916" s="92"/>
      <c r="CT916" s="76">
        <v>1</v>
      </c>
    </row>
    <row r="917" spans="3:98">
      <c r="C917" s="93"/>
      <c r="D917" s="92"/>
      <c r="CT917" s="76">
        <v>1</v>
      </c>
    </row>
    <row r="918" spans="3:98">
      <c r="C918" s="93"/>
      <c r="D918" s="92"/>
      <c r="CT918" s="76">
        <v>1</v>
      </c>
    </row>
    <row r="919" spans="3:98">
      <c r="C919" s="93"/>
      <c r="D919" s="92"/>
      <c r="CT919" s="76">
        <v>1</v>
      </c>
    </row>
    <row r="920" spans="3:98">
      <c r="C920" s="93"/>
      <c r="D920" s="92"/>
      <c r="CT920" s="76">
        <v>1</v>
      </c>
    </row>
    <row r="921" spans="3:98">
      <c r="C921" s="93"/>
      <c r="D921" s="92"/>
      <c r="CT921" s="76">
        <v>1</v>
      </c>
    </row>
    <row r="922" spans="3:98">
      <c r="C922" s="93"/>
      <c r="D922" s="92"/>
      <c r="CT922" s="76">
        <v>1</v>
      </c>
    </row>
    <row r="923" spans="3:98">
      <c r="C923" s="93"/>
      <c r="D923" s="92"/>
      <c r="CT923" s="76">
        <v>1</v>
      </c>
    </row>
    <row r="924" spans="3:98">
      <c r="C924" s="93"/>
      <c r="D924" s="92"/>
      <c r="CT924" s="76">
        <v>1</v>
      </c>
    </row>
    <row r="925" spans="3:98">
      <c r="C925" s="93"/>
      <c r="D925" s="92"/>
      <c r="CT925" s="76">
        <v>1</v>
      </c>
    </row>
    <row r="926" spans="3:98">
      <c r="C926" s="93"/>
      <c r="D926" s="92"/>
      <c r="CT926" s="76">
        <v>16</v>
      </c>
    </row>
    <row r="927" spans="3:98">
      <c r="C927" s="93"/>
      <c r="D927" s="92"/>
      <c r="CT927" s="76">
        <v>1</v>
      </c>
    </row>
    <row r="928" spans="3:98">
      <c r="C928" s="93"/>
      <c r="D928" s="92"/>
      <c r="CT928" s="76">
        <v>1</v>
      </c>
    </row>
    <row r="929" spans="3:98">
      <c r="C929" s="93"/>
      <c r="D929" s="92"/>
      <c r="CT929" s="76">
        <v>1</v>
      </c>
    </row>
    <row r="930" spans="3:98">
      <c r="C930" s="93"/>
      <c r="D930" s="92"/>
      <c r="CT930" s="76">
        <v>1</v>
      </c>
    </row>
    <row r="931" spans="3:98">
      <c r="C931" s="93"/>
      <c r="D931" s="92"/>
      <c r="CT931" s="76">
        <v>1</v>
      </c>
    </row>
    <row r="932" spans="3:98">
      <c r="C932" s="93"/>
      <c r="D932" s="92"/>
      <c r="CT932" s="76">
        <v>1</v>
      </c>
    </row>
    <row r="933" spans="3:98">
      <c r="C933" s="93"/>
      <c r="D933" s="92"/>
      <c r="CT933" s="76">
        <v>1</v>
      </c>
    </row>
    <row r="934" spans="3:98">
      <c r="C934" s="93"/>
      <c r="D934" s="92"/>
      <c r="CT934" s="76">
        <v>1</v>
      </c>
    </row>
    <row r="935" spans="3:98">
      <c r="C935" s="93"/>
      <c r="D935" s="92"/>
      <c r="CT935" s="76">
        <v>1</v>
      </c>
    </row>
    <row r="936" spans="3:98">
      <c r="C936" s="93"/>
      <c r="D936" s="92"/>
      <c r="CT936" s="76">
        <v>1</v>
      </c>
    </row>
    <row r="937" spans="3:98">
      <c r="C937" s="93"/>
      <c r="D937" s="92"/>
      <c r="CT937" s="76">
        <v>1</v>
      </c>
    </row>
    <row r="938" spans="3:98">
      <c r="C938" s="93"/>
      <c r="D938" s="92"/>
      <c r="CT938" s="76">
        <v>1</v>
      </c>
    </row>
    <row r="939" spans="3:98">
      <c r="C939" s="93"/>
      <c r="D939" s="92"/>
      <c r="CT939" s="76">
        <v>1</v>
      </c>
    </row>
    <row r="940" spans="3:98">
      <c r="C940" s="93"/>
      <c r="D940" s="92"/>
      <c r="CT940" s="76">
        <v>1</v>
      </c>
    </row>
    <row r="941" spans="3:98">
      <c r="C941" s="93"/>
      <c r="D941" s="92"/>
      <c r="CT941" s="76">
        <v>1</v>
      </c>
    </row>
    <row r="942" spans="3:98">
      <c r="C942" s="93"/>
      <c r="D942" s="92"/>
      <c r="CT942" s="76">
        <v>1</v>
      </c>
    </row>
    <row r="943" spans="3:98">
      <c r="C943" s="93"/>
      <c r="D943" s="92"/>
      <c r="CT943" s="76">
        <v>1</v>
      </c>
    </row>
    <row r="944" spans="3:98">
      <c r="C944" s="93"/>
      <c r="D944" s="92"/>
      <c r="CT944" s="76">
        <v>1</v>
      </c>
    </row>
    <row r="945" spans="3:98">
      <c r="C945" s="93"/>
      <c r="D945" s="92"/>
      <c r="CT945" s="76">
        <v>1</v>
      </c>
    </row>
    <row r="946" spans="3:98">
      <c r="C946" s="93"/>
      <c r="D946" s="92"/>
      <c r="CT946" s="76">
        <v>16</v>
      </c>
    </row>
    <row r="947" spans="3:98">
      <c r="C947" s="93"/>
      <c r="D947" s="92"/>
      <c r="CT947" s="76">
        <v>1</v>
      </c>
    </row>
    <row r="948" spans="3:98">
      <c r="C948" s="93"/>
      <c r="D948" s="92"/>
      <c r="CT948" s="76">
        <v>1</v>
      </c>
    </row>
    <row r="949" spans="3:98">
      <c r="C949" s="93"/>
      <c r="D949" s="92"/>
      <c r="CT949" s="76">
        <v>1</v>
      </c>
    </row>
    <row r="950" spans="3:98">
      <c r="C950" s="93"/>
      <c r="D950" s="92"/>
      <c r="CT950" s="76">
        <v>1</v>
      </c>
    </row>
    <row r="951" spans="3:98">
      <c r="C951" s="93"/>
      <c r="D951" s="92"/>
      <c r="CT951" s="76">
        <v>1</v>
      </c>
    </row>
    <row r="952" spans="3:98">
      <c r="C952" s="93"/>
      <c r="D952" s="92"/>
      <c r="CT952" s="76">
        <v>1</v>
      </c>
    </row>
    <row r="953" spans="3:98">
      <c r="C953" s="93"/>
      <c r="D953" s="92"/>
      <c r="CT953" s="76">
        <v>1</v>
      </c>
    </row>
    <row r="954" spans="3:98">
      <c r="C954" s="93"/>
      <c r="D954" s="92"/>
      <c r="CT954" s="76">
        <v>1</v>
      </c>
    </row>
    <row r="955" spans="3:98">
      <c r="C955" s="93"/>
      <c r="D955" s="92"/>
      <c r="CT955" s="76">
        <v>1</v>
      </c>
    </row>
    <row r="956" spans="3:98">
      <c r="C956" s="93"/>
      <c r="D956" s="92"/>
      <c r="CT956" s="76">
        <v>1</v>
      </c>
    </row>
    <row r="957" spans="3:98">
      <c r="C957" s="93"/>
      <c r="D957" s="92"/>
      <c r="CT957" s="76">
        <v>1</v>
      </c>
    </row>
    <row r="958" spans="3:98">
      <c r="C958" s="93"/>
      <c r="D958" s="92"/>
      <c r="CT958" s="76">
        <v>1</v>
      </c>
    </row>
    <row r="959" spans="3:98">
      <c r="C959" s="93"/>
      <c r="D959" s="92"/>
      <c r="CT959" s="76">
        <v>1</v>
      </c>
    </row>
    <row r="960" spans="3:98">
      <c r="C960" s="93"/>
      <c r="D960" s="92"/>
      <c r="CT960" s="76">
        <v>1</v>
      </c>
    </row>
    <row r="961" spans="3:98">
      <c r="C961" s="93"/>
      <c r="D961" s="92"/>
      <c r="CT961" s="76">
        <v>1</v>
      </c>
    </row>
    <row r="962" spans="3:98">
      <c r="C962" s="93"/>
      <c r="D962" s="92"/>
      <c r="CT962" s="76">
        <v>1</v>
      </c>
    </row>
    <row r="963" spans="3:98">
      <c r="C963" s="93"/>
      <c r="D963" s="92"/>
      <c r="CT963" s="76">
        <v>1</v>
      </c>
    </row>
    <row r="964" spans="3:98">
      <c r="C964" s="93"/>
      <c r="D964" s="92"/>
    </row>
    <row r="965" spans="3:98">
      <c r="C965" s="93"/>
      <c r="D965" s="92"/>
    </row>
    <row r="966" spans="3:98">
      <c r="C966" s="93"/>
      <c r="D966" s="92"/>
    </row>
    <row r="967" spans="3:98">
      <c r="C967" s="93"/>
      <c r="D967" s="92"/>
    </row>
  </sheetData>
  <phoneticPr fontId="2" type="noConversion"/>
  <conditionalFormatting sqref="R5:R1048576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1048576 S5:S1048576 AD5:AD1048576 AO5:AO1048576 AZ5:AZ1048576 BK5:BK1048576 BV5:BV1048576 CG5:CG1048576 CR5:CR1048576">
    <cfRule type="expression" dxfId="5" priority="125">
      <formula>MOD(H5,20)=0</formula>
    </cfRule>
  </conditionalFormatting>
  <conditionalFormatting sqref="J5:J1048576 U5:U1048576 AF5:AF1048576 AQ5:AQ1048576 BB5:BB1048576 BM5:BM1048576 BX5:BX1048576 CI5:CI1048576 CT5:CT1048576">
    <cfRule type="cellIs" dxfId="4" priority="115" operator="greaterThan">
      <formula>1</formula>
    </cfRule>
  </conditionalFormatting>
  <conditionalFormatting sqref="AC5:AC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7:Q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17:CP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7:CP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17:DA6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7:DA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967"/>
  <sheetViews>
    <sheetView workbookViewId="0">
      <selection activeCell="Q18" sqref="Q18:U20"/>
    </sheetView>
  </sheetViews>
  <sheetFormatPr defaultRowHeight="11.25"/>
  <cols>
    <col min="1" max="1" width="6.75" style="50" customWidth="1"/>
    <col min="2" max="2" width="5.875" style="50" customWidth="1"/>
    <col min="3" max="3" width="5.875" style="68" customWidth="1"/>
    <col min="4" max="4" width="5.875" style="69" customWidth="1"/>
    <col min="5" max="5" width="5.875" style="51" customWidth="1"/>
    <col min="6" max="9" width="4.125" style="52" customWidth="1"/>
    <col min="10" max="10" width="5.25" style="52" customWidth="1"/>
    <col min="11" max="11" width="9" style="52"/>
    <col min="12" max="12" width="5.875" style="53" customWidth="1"/>
    <col min="13" max="13" width="5.875" style="50" customWidth="1"/>
    <col min="14" max="14" width="4.625" style="54" customWidth="1"/>
    <col min="15" max="19" width="4.125" style="76" customWidth="1"/>
    <col min="20" max="23" width="4.125" style="75" customWidth="1"/>
    <col min="24" max="24" width="4.125" style="106" customWidth="1"/>
    <col min="25" max="25" width="4.125" style="96" customWidth="1"/>
    <col min="26" max="28" width="9" style="47"/>
    <col min="29" max="29" width="9" style="100"/>
    <col min="30" max="16384" width="9" style="47"/>
  </cols>
  <sheetData>
    <row r="1" spans="1:32">
      <c r="A1" s="50" t="s">
        <v>133</v>
      </c>
      <c r="B1" s="50" t="s">
        <v>134</v>
      </c>
      <c r="C1" s="68" t="s">
        <v>149</v>
      </c>
      <c r="D1" s="69" t="s">
        <v>150</v>
      </c>
      <c r="E1" s="51" t="s">
        <v>135</v>
      </c>
      <c r="K1" s="52" t="s">
        <v>145</v>
      </c>
      <c r="L1" s="53" t="s">
        <v>136</v>
      </c>
      <c r="M1" s="50">
        <f>POWER(2,0.2)</f>
        <v>1.1486983549970351</v>
      </c>
      <c r="N1" s="54" t="s">
        <v>137</v>
      </c>
      <c r="O1" s="72"/>
      <c r="P1" s="73">
        <f>P3+6</f>
        <v>6</v>
      </c>
      <c r="Q1" s="73" t="s">
        <v>128</v>
      </c>
      <c r="R1" s="73"/>
      <c r="S1" s="73"/>
      <c r="T1" s="74" t="s">
        <v>129</v>
      </c>
      <c r="U1" s="78"/>
      <c r="Y1" s="95"/>
      <c r="AF1" s="47" t="s">
        <v>147</v>
      </c>
    </row>
    <row r="2" spans="1:32">
      <c r="E2" s="51" t="s">
        <v>138</v>
      </c>
      <c r="F2" s="56" t="s">
        <v>11</v>
      </c>
      <c r="G2" s="56"/>
      <c r="H2" s="52" t="s">
        <v>12</v>
      </c>
      <c r="I2" s="52" t="s">
        <v>12</v>
      </c>
      <c r="L2" s="53" t="s">
        <v>139</v>
      </c>
      <c r="M2" s="55">
        <f>POWER(2,0.05)</f>
        <v>1.0352649238413776</v>
      </c>
      <c r="P2" s="73" t="s">
        <v>116</v>
      </c>
      <c r="Q2" s="73" t="s">
        <v>117</v>
      </c>
      <c r="R2" s="78" t="s">
        <v>151</v>
      </c>
      <c r="S2" s="73" t="s">
        <v>119</v>
      </c>
      <c r="T2" s="73" t="s">
        <v>2</v>
      </c>
      <c r="U2" s="78" t="s">
        <v>154</v>
      </c>
      <c r="AF2" s="47" t="s">
        <v>148</v>
      </c>
    </row>
    <row r="3" spans="1:32">
      <c r="A3" s="50" t="s">
        <v>140</v>
      </c>
      <c r="B3" s="50" t="s">
        <v>141</v>
      </c>
      <c r="F3" s="57" t="s">
        <v>6</v>
      </c>
      <c r="G3" s="57" t="s">
        <v>7</v>
      </c>
      <c r="H3" s="57" t="s">
        <v>4</v>
      </c>
      <c r="I3" s="57" t="s">
        <v>15</v>
      </c>
      <c r="K3" s="52" t="s">
        <v>146</v>
      </c>
      <c r="P3" s="73">
        <v>0</v>
      </c>
      <c r="Q3" s="73">
        <f>10*$D6</f>
        <v>10</v>
      </c>
      <c r="R3" s="94">
        <f>$D6</f>
        <v>1</v>
      </c>
      <c r="S3" s="73">
        <f>(R3/U3)*$L6</f>
        <v>1</v>
      </c>
      <c r="T3" s="73">
        <f>Q3*$L6</f>
        <v>10</v>
      </c>
      <c r="U3" s="94">
        <v>1</v>
      </c>
      <c r="V3" s="75" t="s">
        <v>115</v>
      </c>
      <c r="W3" s="75" t="s">
        <v>118</v>
      </c>
      <c r="AF3" s="47" t="s">
        <v>162</v>
      </c>
    </row>
    <row r="4" spans="1:32" ht="12" thickBot="1">
      <c r="A4" s="58" t="s">
        <v>142</v>
      </c>
      <c r="B4" s="58" t="s">
        <v>143</v>
      </c>
      <c r="C4" s="81"/>
      <c r="D4" s="80"/>
      <c r="E4" s="59"/>
      <c r="L4" s="60"/>
      <c r="M4" s="58"/>
      <c r="N4" s="61"/>
      <c r="O4" s="84" t="s">
        <v>120</v>
      </c>
      <c r="P4" s="84"/>
      <c r="Q4" s="85" t="s">
        <v>121</v>
      </c>
      <c r="R4" s="84" t="s">
        <v>153</v>
      </c>
      <c r="S4" s="86" t="s">
        <v>122</v>
      </c>
      <c r="T4" s="86" t="s">
        <v>152</v>
      </c>
      <c r="U4" s="98" t="s">
        <v>123</v>
      </c>
      <c r="V4" s="86" t="s">
        <v>124</v>
      </c>
      <c r="W4" s="86" t="s">
        <v>125</v>
      </c>
      <c r="X4" s="108" t="s">
        <v>126</v>
      </c>
      <c r="Y4" s="97" t="s">
        <v>127</v>
      </c>
      <c r="AF4" s="47" t="s">
        <v>163</v>
      </c>
    </row>
    <row r="5" spans="1:32">
      <c r="A5" s="50" t="s">
        <v>144</v>
      </c>
      <c r="C5" s="88">
        <v>0</v>
      </c>
      <c r="D5" s="89"/>
      <c r="N5" s="62"/>
      <c r="S5" s="75">
        <v>1</v>
      </c>
      <c r="V5" s="75" t="s">
        <v>106</v>
      </c>
    </row>
    <row r="6" spans="1:32">
      <c r="A6" s="50">
        <f>POWER(POWER(2,0.05),N6-40)</f>
        <v>0.24999999999999922</v>
      </c>
      <c r="B6" s="50">
        <f>N6/30</f>
        <v>0</v>
      </c>
      <c r="C6" s="88">
        <f>IF(D6&gt;0,C5+D6,C5)</f>
        <v>1</v>
      </c>
      <c r="D6" s="91">
        <f>1+N6/200</f>
        <v>1</v>
      </c>
      <c r="E6" s="51">
        <f t="shared" ref="E6:E69" si="0">C6*K6*1</f>
        <v>1.1000000000000001</v>
      </c>
      <c r="F6" s="63">
        <v>0.1</v>
      </c>
      <c r="G6" s="63">
        <v>2</v>
      </c>
      <c r="H6" s="63">
        <v>1</v>
      </c>
      <c r="I6" s="63">
        <v>1</v>
      </c>
      <c r="J6" s="64">
        <f>(1-F6)+F6*G6</f>
        <v>1.1000000000000001</v>
      </c>
      <c r="K6" s="65">
        <f>J6*H6*I6</f>
        <v>1.1000000000000001</v>
      </c>
      <c r="L6" s="53">
        <v>1</v>
      </c>
      <c r="M6" s="50">
        <f>LOG(L6,2)</f>
        <v>0</v>
      </c>
      <c r="N6" s="54">
        <v>0</v>
      </c>
      <c r="O6" s="76">
        <f>$N6-P$3</f>
        <v>0</v>
      </c>
      <c r="P6" s="76">
        <f>Q$3</f>
        <v>10</v>
      </c>
      <c r="Q6" s="55">
        <v>1</v>
      </c>
      <c r="R6" s="76">
        <f>R$3/U$3</f>
        <v>1</v>
      </c>
      <c r="S6" s="75">
        <f>S5*Q6</f>
        <v>1</v>
      </c>
      <c r="T6" s="75">
        <f>O6*S6*R6</f>
        <v>0</v>
      </c>
      <c r="U6" s="75">
        <f>P6*POWER($M$1,O6)</f>
        <v>10</v>
      </c>
      <c r="V6" s="75">
        <f>$L6*P6*5</f>
        <v>50</v>
      </c>
      <c r="W6" s="75">
        <f>$A6*(30+$B6)</f>
        <v>7.4999999999999769</v>
      </c>
      <c r="AA6" s="47">
        <f>POWER(2,0.2)</f>
        <v>1.1486983549970351</v>
      </c>
      <c r="AB6" s="47">
        <v>1.157</v>
      </c>
      <c r="AF6" s="47">
        <v>2</v>
      </c>
    </row>
    <row r="7" spans="1:32">
      <c r="A7" s="50">
        <f t="shared" ref="A7:A70" si="1">POWER(POWER(2,0.05),N7-40)</f>
        <v>0.25881623096034356</v>
      </c>
      <c r="B7" s="50">
        <f t="shared" ref="B7:B70" si="2">N7/30</f>
        <v>3.3333333333333333E-2</v>
      </c>
      <c r="C7" s="88">
        <f t="shared" ref="C7:C20" si="3">IF(D7&gt;0,C6+D7,C6)</f>
        <v>1</v>
      </c>
      <c r="D7" s="89"/>
      <c r="E7" s="51">
        <f t="shared" si="0"/>
        <v>1.1130576502499996</v>
      </c>
      <c r="F7" s="63">
        <f>F6+0.1%</f>
        <v>0.10100000000000001</v>
      </c>
      <c r="G7" s="63">
        <f>G6+1%</f>
        <v>2.0099999999999998</v>
      </c>
      <c r="H7" s="63">
        <f>H6+0.5%</f>
        <v>1.0049999999999999</v>
      </c>
      <c r="I7" s="63">
        <f>I6+0.5%</f>
        <v>1.0049999999999999</v>
      </c>
      <c r="J7" s="64">
        <f t="shared" ref="J7:J70" si="4">(1-F7)+F7*G7</f>
        <v>1.1020099999999999</v>
      </c>
      <c r="K7" s="65">
        <f t="shared" ref="K7:K70" si="5">J7*H7*I7</f>
        <v>1.1130576502499996</v>
      </c>
      <c r="L7" s="53">
        <f t="shared" ref="L7:L70" si="6">POWER($M$1,N7)</f>
        <v>1.1486983549970351</v>
      </c>
      <c r="M7" s="50">
        <f>LOG(L7,2)</f>
        <v>0.20000000000000012</v>
      </c>
      <c r="N7" s="54">
        <v>1</v>
      </c>
      <c r="O7" s="76">
        <f t="shared" ref="O7:O70" si="7">$N7-P$3</f>
        <v>1</v>
      </c>
      <c r="P7" s="76">
        <f t="shared" ref="P7:P70" si="8">Q$3</f>
        <v>10</v>
      </c>
      <c r="Q7" s="55">
        <v>1</v>
      </c>
      <c r="R7" s="76">
        <f>R$3/U$3</f>
        <v>1</v>
      </c>
      <c r="S7" s="75">
        <f>S6*Q7</f>
        <v>1</v>
      </c>
      <c r="T7" s="75">
        <f t="shared" ref="T7:T70" si="9">O7*S7*R7</f>
        <v>1</v>
      </c>
      <c r="U7" s="75">
        <f t="shared" ref="U7:U70" si="10">P7*POWER($M$1,O7)</f>
        <v>11.486983549970351</v>
      </c>
      <c r="V7" s="75">
        <f t="shared" ref="V7:V70" si="11">$L7*P7*5</f>
        <v>57.434917749851749</v>
      </c>
      <c r="W7" s="75">
        <f t="shared" ref="W7:W70" si="12">$A7*(30+$B7)</f>
        <v>7.7731141365089851</v>
      </c>
      <c r="X7" s="106">
        <f t="shared" ref="X7:X70" si="13">U7/T7</f>
        <v>11.486983549970351</v>
      </c>
      <c r="Y7" s="96">
        <f>X7/K7</f>
        <v>10.320205379649746</v>
      </c>
      <c r="AA7" s="53">
        <f>POWER($AA$6,N7)</f>
        <v>1.1486983549970351</v>
      </c>
      <c r="AB7" s="44">
        <f>POWER($AB$6,N7)</f>
        <v>1.157</v>
      </c>
      <c r="AC7" s="100">
        <f>AA7*C6</f>
        <v>1.1486983549970351</v>
      </c>
      <c r="AD7" s="99">
        <f>AC7/AB7</f>
        <v>0.99282485306571744</v>
      </c>
      <c r="AF7" s="47">
        <v>2</v>
      </c>
    </row>
    <row r="8" spans="1:32">
      <c r="A8" s="50">
        <f t="shared" si="1"/>
        <v>0.26794336563407251</v>
      </c>
      <c r="B8" s="50">
        <f t="shared" si="2"/>
        <v>6.6666666666666666E-2</v>
      </c>
      <c r="C8" s="88">
        <f t="shared" si="3"/>
        <v>1</v>
      </c>
      <c r="D8" s="89"/>
      <c r="E8" s="51">
        <f t="shared" si="0"/>
        <v>1.1262312039999993</v>
      </c>
      <c r="F8" s="63">
        <f t="shared" ref="F8:F71" si="14">F7+0.1%</f>
        <v>0.10200000000000001</v>
      </c>
      <c r="G8" s="63">
        <f t="shared" ref="G8:G71" si="15">G7+1%</f>
        <v>2.0199999999999996</v>
      </c>
      <c r="H8" s="63">
        <f t="shared" ref="H8:I23" si="16">H7+0.5%</f>
        <v>1.0099999999999998</v>
      </c>
      <c r="I8" s="63">
        <f t="shared" si="16"/>
        <v>1.0099999999999998</v>
      </c>
      <c r="J8" s="64">
        <f t="shared" si="4"/>
        <v>1.1040399999999999</v>
      </c>
      <c r="K8" s="65">
        <f t="shared" si="5"/>
        <v>1.1262312039999993</v>
      </c>
      <c r="L8" s="53">
        <f t="shared" si="6"/>
        <v>1.3195079107728944</v>
      </c>
      <c r="M8" s="50">
        <f t="shared" ref="M8:M71" si="17">LOG(L8,2)</f>
        <v>0.40000000000000024</v>
      </c>
      <c r="N8" s="54">
        <v>2</v>
      </c>
      <c r="O8" s="76">
        <f t="shared" si="7"/>
        <v>2</v>
      </c>
      <c r="P8" s="76">
        <f t="shared" si="8"/>
        <v>10</v>
      </c>
      <c r="Q8" s="55">
        <v>1</v>
      </c>
      <c r="R8" s="76">
        <f>R$3/U$3</f>
        <v>1</v>
      </c>
      <c r="S8" s="75">
        <f>S7*Q8</f>
        <v>1</v>
      </c>
      <c r="T8" s="75">
        <f t="shared" si="9"/>
        <v>2</v>
      </c>
      <c r="U8" s="75">
        <f t="shared" si="10"/>
        <v>13.195079107728944</v>
      </c>
      <c r="V8" s="75">
        <f t="shared" si="11"/>
        <v>65.975395538644719</v>
      </c>
      <c r="W8" s="75">
        <f t="shared" si="12"/>
        <v>8.0561638600644461</v>
      </c>
      <c r="X8" s="106">
        <f t="shared" si="13"/>
        <v>6.5975395538644719</v>
      </c>
      <c r="Y8" s="96">
        <f t="shared" ref="Y8:Y71" si="18">X8/K8</f>
        <v>5.858068512426402</v>
      </c>
      <c r="AA8" s="53">
        <f t="shared" ref="AA8:AA34" si="19">POWER($AA$6,N8)</f>
        <v>1.3195079107728944</v>
      </c>
      <c r="AB8" s="44">
        <f t="shared" ref="AB8:AB34" si="20">POWER($AB$6,N8)</f>
        <v>1.338649</v>
      </c>
      <c r="AC8" s="100">
        <f t="shared" ref="AC8:AC34" si="21">AA8*C7</f>
        <v>1.3195079107728944</v>
      </c>
      <c r="AD8" s="99">
        <f t="shared" ref="AD8:AD34" si="22">AC8/AB8</f>
        <v>0.98570118886496338</v>
      </c>
      <c r="AF8" s="47">
        <v>2</v>
      </c>
    </row>
    <row r="9" spans="1:32">
      <c r="A9" s="50">
        <f t="shared" si="1"/>
        <v>0.27739236801696043</v>
      </c>
      <c r="B9" s="50">
        <f t="shared" si="2"/>
        <v>0.1</v>
      </c>
      <c r="C9" s="88">
        <f t="shared" si="3"/>
        <v>1</v>
      </c>
      <c r="D9" s="89"/>
      <c r="E9" s="51">
        <f t="shared" si="0"/>
        <v>1.1395215702499992</v>
      </c>
      <c r="F9" s="63">
        <f t="shared" si="14"/>
        <v>0.10300000000000001</v>
      </c>
      <c r="G9" s="63">
        <f t="shared" si="15"/>
        <v>2.0299999999999994</v>
      </c>
      <c r="H9" s="63">
        <f t="shared" si="16"/>
        <v>1.0149999999999997</v>
      </c>
      <c r="I9" s="63">
        <f t="shared" si="16"/>
        <v>1.0149999999999997</v>
      </c>
      <c r="J9" s="64">
        <f t="shared" si="4"/>
        <v>1.10609</v>
      </c>
      <c r="K9" s="65">
        <f t="shared" si="5"/>
        <v>1.1395215702499992</v>
      </c>
      <c r="L9" s="53">
        <f t="shared" si="6"/>
        <v>1.5157165665103984</v>
      </c>
      <c r="M9" s="50">
        <f t="shared" si="17"/>
        <v>0.60000000000000031</v>
      </c>
      <c r="N9" s="54">
        <v>3</v>
      </c>
      <c r="O9" s="76">
        <f t="shared" si="7"/>
        <v>3</v>
      </c>
      <c r="P9" s="76">
        <f t="shared" si="8"/>
        <v>10</v>
      </c>
      <c r="Q9" s="55">
        <v>1</v>
      </c>
      <c r="R9" s="76">
        <f>R$3/U$3</f>
        <v>1</v>
      </c>
      <c r="S9" s="75">
        <f>S8*Q9</f>
        <v>1</v>
      </c>
      <c r="T9" s="75">
        <f t="shared" si="9"/>
        <v>3</v>
      </c>
      <c r="U9" s="75">
        <f t="shared" si="10"/>
        <v>15.157165665103985</v>
      </c>
      <c r="V9" s="75">
        <f t="shared" si="11"/>
        <v>75.78582832551993</v>
      </c>
      <c r="W9" s="75">
        <f t="shared" si="12"/>
        <v>8.3495102773105092</v>
      </c>
      <c r="X9" s="106">
        <f t="shared" si="13"/>
        <v>5.0523885550346614</v>
      </c>
      <c r="Y9" s="96">
        <f t="shared" si="18"/>
        <v>4.4337805329356073</v>
      </c>
      <c r="AA9" s="53">
        <f t="shared" si="19"/>
        <v>1.5157165665103984</v>
      </c>
      <c r="AB9" s="44">
        <f t="shared" si="20"/>
        <v>1.5488168929999999</v>
      </c>
      <c r="AC9" s="100">
        <f t="shared" si="21"/>
        <v>1.5157165665103984</v>
      </c>
      <c r="AD9" s="99">
        <f t="shared" si="22"/>
        <v>0.97862863800156041</v>
      </c>
      <c r="AF9" s="47">
        <v>3</v>
      </c>
    </row>
    <row r="10" spans="1:32">
      <c r="A10" s="50">
        <f t="shared" si="1"/>
        <v>0.28717458874925794</v>
      </c>
      <c r="B10" s="50">
        <f t="shared" si="2"/>
        <v>0.13333333333333333</v>
      </c>
      <c r="C10" s="88">
        <f t="shared" si="3"/>
        <v>1</v>
      </c>
      <c r="D10" s="89"/>
      <c r="E10" s="51">
        <f t="shared" si="0"/>
        <v>1.1529296639999991</v>
      </c>
      <c r="F10" s="63">
        <f t="shared" si="14"/>
        <v>0.10400000000000001</v>
      </c>
      <c r="G10" s="63">
        <f t="shared" si="15"/>
        <v>2.0399999999999991</v>
      </c>
      <c r="H10" s="63">
        <f t="shared" si="16"/>
        <v>1.0199999999999996</v>
      </c>
      <c r="I10" s="63">
        <f t="shared" si="16"/>
        <v>1.0199999999999996</v>
      </c>
      <c r="J10" s="64">
        <f t="shared" si="4"/>
        <v>1.10816</v>
      </c>
      <c r="K10" s="65">
        <f t="shared" si="5"/>
        <v>1.1529296639999991</v>
      </c>
      <c r="L10" s="53">
        <f t="shared" si="6"/>
        <v>1.7411011265922487</v>
      </c>
      <c r="M10" s="50">
        <f t="shared" si="17"/>
        <v>0.80000000000000049</v>
      </c>
      <c r="N10" s="54">
        <v>4</v>
      </c>
      <c r="O10" s="76">
        <f t="shared" si="7"/>
        <v>4</v>
      </c>
      <c r="P10" s="76">
        <f t="shared" si="8"/>
        <v>10</v>
      </c>
      <c r="Q10" s="55">
        <v>1</v>
      </c>
      <c r="R10" s="76">
        <f>R$3/U$3</f>
        <v>1</v>
      </c>
      <c r="S10" s="75">
        <f>S9*Q10</f>
        <v>1</v>
      </c>
      <c r="T10" s="75">
        <f t="shared" si="9"/>
        <v>4</v>
      </c>
      <c r="U10" s="75">
        <f t="shared" si="10"/>
        <v>17.411011265922486</v>
      </c>
      <c r="V10" s="75">
        <f t="shared" si="11"/>
        <v>87.055056329612427</v>
      </c>
      <c r="W10" s="75">
        <f t="shared" si="12"/>
        <v>8.6535276076443051</v>
      </c>
      <c r="X10" s="106">
        <f t="shared" si="13"/>
        <v>4.3527528164806215</v>
      </c>
      <c r="Y10" s="96">
        <f t="shared" si="18"/>
        <v>3.7753845289912022</v>
      </c>
      <c r="AA10" s="53">
        <f t="shared" si="19"/>
        <v>1.7411011265922487</v>
      </c>
      <c r="AB10" s="44">
        <f t="shared" si="20"/>
        <v>1.7919811452009999</v>
      </c>
      <c r="AC10" s="100">
        <f t="shared" si="21"/>
        <v>1.7411011265922487</v>
      </c>
      <c r="AD10" s="99">
        <f t="shared" si="22"/>
        <v>0.97160683372980228</v>
      </c>
      <c r="AF10" s="47">
        <v>3</v>
      </c>
    </row>
    <row r="11" spans="1:32">
      <c r="A11" s="50">
        <f t="shared" si="1"/>
        <v>0.29730177875067942</v>
      </c>
      <c r="B11" s="50">
        <f t="shared" si="2"/>
        <v>0.16666666666666666</v>
      </c>
      <c r="C11" s="88">
        <f t="shared" si="3"/>
        <v>1</v>
      </c>
      <c r="D11" s="89"/>
      <c r="E11" s="51">
        <f t="shared" si="0"/>
        <v>1.1664564062499989</v>
      </c>
      <c r="F11" s="63">
        <f t="shared" si="14"/>
        <v>0.10500000000000001</v>
      </c>
      <c r="G11" s="63">
        <f t="shared" si="15"/>
        <v>2.0499999999999989</v>
      </c>
      <c r="H11" s="63">
        <f t="shared" si="16"/>
        <v>1.0249999999999995</v>
      </c>
      <c r="I11" s="63">
        <f t="shared" si="16"/>
        <v>1.0249999999999995</v>
      </c>
      <c r="J11" s="64">
        <f t="shared" si="4"/>
        <v>1.11025</v>
      </c>
      <c r="K11" s="65">
        <f t="shared" si="5"/>
        <v>1.1664564062499989</v>
      </c>
      <c r="L11" s="53">
        <f t="shared" si="6"/>
        <v>2.0000000000000004</v>
      </c>
      <c r="M11" s="50">
        <f t="shared" si="17"/>
        <v>1.0000000000000002</v>
      </c>
      <c r="N11" s="54">
        <v>5</v>
      </c>
      <c r="O11" s="76">
        <f t="shared" si="7"/>
        <v>5</v>
      </c>
      <c r="P11" s="76">
        <f t="shared" si="8"/>
        <v>10</v>
      </c>
      <c r="Q11" s="55">
        <v>1</v>
      </c>
      <c r="R11" s="76">
        <f>R$3/U$3</f>
        <v>1</v>
      </c>
      <c r="S11" s="75">
        <f>S10*Q11</f>
        <v>1</v>
      </c>
      <c r="T11" s="75">
        <f t="shared" si="9"/>
        <v>5</v>
      </c>
      <c r="U11" s="75">
        <f t="shared" si="10"/>
        <v>20.000000000000004</v>
      </c>
      <c r="V11" s="75">
        <f t="shared" si="11"/>
        <v>100.00000000000001</v>
      </c>
      <c r="W11" s="75">
        <f t="shared" si="12"/>
        <v>8.9686036589788305</v>
      </c>
      <c r="X11" s="106">
        <f t="shared" si="13"/>
        <v>4.0000000000000009</v>
      </c>
      <c r="Y11" s="96">
        <f t="shared" si="18"/>
        <v>3.4291894481161669</v>
      </c>
      <c r="AA11" s="53">
        <f t="shared" si="19"/>
        <v>2.0000000000000004</v>
      </c>
      <c r="AB11" s="44">
        <f t="shared" si="20"/>
        <v>2.0733221849975569</v>
      </c>
      <c r="AC11" s="100">
        <f t="shared" si="21"/>
        <v>2.0000000000000004</v>
      </c>
      <c r="AD11" s="99">
        <f t="shared" si="22"/>
        <v>0.96463541193543789</v>
      </c>
      <c r="AF11" s="47">
        <v>3</v>
      </c>
    </row>
    <row r="12" spans="1:32">
      <c r="A12" s="50">
        <f t="shared" si="1"/>
        <v>0.30778610333622819</v>
      </c>
      <c r="B12" s="50">
        <f t="shared" si="2"/>
        <v>0.2</v>
      </c>
      <c r="C12" s="88">
        <f t="shared" si="3"/>
        <v>1</v>
      </c>
      <c r="D12" s="89"/>
      <c r="E12" s="51">
        <f t="shared" si="0"/>
        <v>1.1801027239999984</v>
      </c>
      <c r="F12" s="63">
        <f t="shared" si="14"/>
        <v>0.10600000000000001</v>
      </c>
      <c r="G12" s="63">
        <f t="shared" si="15"/>
        <v>2.0599999999999987</v>
      </c>
      <c r="H12" s="63">
        <f t="shared" si="16"/>
        <v>1.0299999999999994</v>
      </c>
      <c r="I12" s="63">
        <f t="shared" si="16"/>
        <v>1.0299999999999994</v>
      </c>
      <c r="J12" s="64">
        <f t="shared" si="4"/>
        <v>1.1123599999999998</v>
      </c>
      <c r="K12" s="65">
        <f t="shared" si="5"/>
        <v>1.1801027239999984</v>
      </c>
      <c r="L12" s="53">
        <f t="shared" si="6"/>
        <v>2.2973967099940706</v>
      </c>
      <c r="M12" s="50">
        <f t="shared" si="17"/>
        <v>1.2000000000000006</v>
      </c>
      <c r="N12" s="54">
        <v>6</v>
      </c>
      <c r="O12" s="76">
        <f t="shared" si="7"/>
        <v>6</v>
      </c>
      <c r="P12" s="76">
        <f t="shared" si="8"/>
        <v>10</v>
      </c>
      <c r="Q12" s="55">
        <v>1</v>
      </c>
      <c r="R12" s="76">
        <f>R$3/U$3</f>
        <v>1</v>
      </c>
      <c r="S12" s="75">
        <f>S11*Q12</f>
        <v>1</v>
      </c>
      <c r="T12" s="75">
        <f t="shared" si="9"/>
        <v>6</v>
      </c>
      <c r="U12" s="75">
        <f t="shared" si="10"/>
        <v>22.973967099940708</v>
      </c>
      <c r="V12" s="75">
        <f t="shared" si="11"/>
        <v>114.86983549970354</v>
      </c>
      <c r="W12" s="75">
        <f t="shared" si="12"/>
        <v>9.2951403207540917</v>
      </c>
      <c r="X12" s="106">
        <f t="shared" si="13"/>
        <v>3.8289945166567847</v>
      </c>
      <c r="Y12" s="96">
        <f t="shared" si="18"/>
        <v>3.2446281487074935</v>
      </c>
      <c r="AA12" s="53">
        <f t="shared" si="19"/>
        <v>2.2973967099940706</v>
      </c>
      <c r="AB12" s="44">
        <f t="shared" si="20"/>
        <v>2.3988337680421732</v>
      </c>
      <c r="AC12" s="100">
        <f t="shared" si="21"/>
        <v>2.2973967099940706</v>
      </c>
      <c r="AD12" s="99">
        <f t="shared" si="22"/>
        <v>0.957714011116789</v>
      </c>
      <c r="AF12" s="47">
        <v>3</v>
      </c>
    </row>
    <row r="13" spans="1:32">
      <c r="A13" s="50">
        <f t="shared" si="1"/>
        <v>0.31864015682981472</v>
      </c>
      <c r="B13" s="50">
        <f t="shared" si="2"/>
        <v>0.23333333333333334</v>
      </c>
      <c r="C13" s="88">
        <f t="shared" si="3"/>
        <v>1</v>
      </c>
      <c r="D13" s="89"/>
      <c r="E13" s="51">
        <f t="shared" si="0"/>
        <v>1.1938695502499981</v>
      </c>
      <c r="F13" s="63">
        <f t="shared" si="14"/>
        <v>0.10700000000000001</v>
      </c>
      <c r="G13" s="63">
        <f t="shared" si="15"/>
        <v>2.0699999999999985</v>
      </c>
      <c r="H13" s="63">
        <f t="shared" si="16"/>
        <v>1.0349999999999993</v>
      </c>
      <c r="I13" s="63">
        <f t="shared" si="16"/>
        <v>1.0349999999999993</v>
      </c>
      <c r="J13" s="64">
        <f t="shared" si="4"/>
        <v>1.11449</v>
      </c>
      <c r="K13" s="65">
        <f t="shared" si="5"/>
        <v>1.1938695502499981</v>
      </c>
      <c r="L13" s="53">
        <f t="shared" si="6"/>
        <v>2.6390158215457897</v>
      </c>
      <c r="M13" s="50">
        <f t="shared" si="17"/>
        <v>1.4000000000000008</v>
      </c>
      <c r="N13" s="54">
        <v>7</v>
      </c>
      <c r="O13" s="76">
        <f t="shared" si="7"/>
        <v>7</v>
      </c>
      <c r="P13" s="76">
        <f t="shared" si="8"/>
        <v>10</v>
      </c>
      <c r="Q13" s="55">
        <v>1</v>
      </c>
      <c r="R13" s="76">
        <f>R$3/U$3</f>
        <v>1</v>
      </c>
      <c r="S13" s="75">
        <f>S12*Q13</f>
        <v>1</v>
      </c>
      <c r="T13" s="75">
        <f t="shared" si="9"/>
        <v>7</v>
      </c>
      <c r="U13" s="75">
        <f t="shared" si="10"/>
        <v>26.390158215457898</v>
      </c>
      <c r="V13" s="75">
        <f t="shared" si="11"/>
        <v>131.95079107728949</v>
      </c>
      <c r="W13" s="75">
        <f t="shared" si="12"/>
        <v>9.633554074821399</v>
      </c>
      <c r="X13" s="106">
        <f t="shared" si="13"/>
        <v>3.7700226022082712</v>
      </c>
      <c r="Y13" s="96">
        <f t="shared" si="18"/>
        <v>3.1578178716584429</v>
      </c>
      <c r="AA13" s="53">
        <f t="shared" si="19"/>
        <v>2.6390158215457897</v>
      </c>
      <c r="AB13" s="44">
        <f t="shared" si="20"/>
        <v>2.7754506696247945</v>
      </c>
      <c r="AC13" s="100">
        <f t="shared" si="21"/>
        <v>2.6390158215457897</v>
      </c>
      <c r="AD13" s="99">
        <f t="shared" si="22"/>
        <v>0.95084227236600494</v>
      </c>
      <c r="AF13" s="47">
        <v>3</v>
      </c>
    </row>
    <row r="14" spans="1:32">
      <c r="A14" s="50">
        <f t="shared" si="1"/>
        <v>0.32987697769322272</v>
      </c>
      <c r="B14" s="50">
        <f t="shared" si="2"/>
        <v>0.26666666666666666</v>
      </c>
      <c r="C14" s="88">
        <f t="shared" si="3"/>
        <v>1</v>
      </c>
      <c r="D14" s="89"/>
      <c r="E14" s="51">
        <f t="shared" si="0"/>
        <v>1.2077578239999978</v>
      </c>
      <c r="F14" s="63">
        <f t="shared" si="14"/>
        <v>0.10800000000000001</v>
      </c>
      <c r="G14" s="63">
        <f t="shared" si="15"/>
        <v>2.0799999999999983</v>
      </c>
      <c r="H14" s="63">
        <f t="shared" si="16"/>
        <v>1.0399999999999991</v>
      </c>
      <c r="I14" s="63">
        <f t="shared" si="16"/>
        <v>1.0399999999999991</v>
      </c>
      <c r="J14" s="64">
        <f t="shared" si="4"/>
        <v>1.1166399999999999</v>
      </c>
      <c r="K14" s="65">
        <f t="shared" si="5"/>
        <v>1.2077578239999978</v>
      </c>
      <c r="L14" s="53">
        <f t="shared" si="6"/>
        <v>3.0314331330207978</v>
      </c>
      <c r="M14" s="50">
        <f t="shared" si="17"/>
        <v>1.600000000000001</v>
      </c>
      <c r="N14" s="54">
        <v>8</v>
      </c>
      <c r="O14" s="76">
        <f t="shared" si="7"/>
        <v>8</v>
      </c>
      <c r="P14" s="76">
        <f t="shared" si="8"/>
        <v>10</v>
      </c>
      <c r="Q14" s="55">
        <v>1</v>
      </c>
      <c r="R14" s="76">
        <f>R$3/U$3</f>
        <v>1</v>
      </c>
      <c r="S14" s="75">
        <f>S13*Q14</f>
        <v>1</v>
      </c>
      <c r="T14" s="75">
        <f t="shared" si="9"/>
        <v>8</v>
      </c>
      <c r="U14" s="75">
        <f t="shared" si="10"/>
        <v>30.314331330207978</v>
      </c>
      <c r="V14" s="75">
        <f t="shared" si="11"/>
        <v>151.57165665103989</v>
      </c>
      <c r="W14" s="75">
        <f t="shared" si="12"/>
        <v>9.984276524848207</v>
      </c>
      <c r="X14" s="106">
        <f t="shared" si="13"/>
        <v>3.7892914162759972</v>
      </c>
      <c r="Y14" s="96">
        <f t="shared" si="18"/>
        <v>3.1374596305459366</v>
      </c>
      <c r="AA14" s="53">
        <f t="shared" si="19"/>
        <v>3.0314331330207978</v>
      </c>
      <c r="AB14" s="44">
        <f t="shared" si="20"/>
        <v>3.2111964247558871</v>
      </c>
      <c r="AC14" s="100">
        <f t="shared" si="21"/>
        <v>3.0314331330207978</v>
      </c>
      <c r="AD14" s="99">
        <f t="shared" si="22"/>
        <v>0.94401983935045186</v>
      </c>
      <c r="AF14" s="47">
        <v>3</v>
      </c>
    </row>
    <row r="15" spans="1:32">
      <c r="A15" s="50">
        <f t="shared" si="1"/>
        <v>0.34151006418859797</v>
      </c>
      <c r="B15" s="50">
        <f t="shared" si="2"/>
        <v>0.3</v>
      </c>
      <c r="C15" s="88">
        <f t="shared" si="3"/>
        <v>1</v>
      </c>
      <c r="D15" s="89"/>
      <c r="E15" s="51">
        <f t="shared" si="0"/>
        <v>1.2217684902499975</v>
      </c>
      <c r="F15" s="63">
        <f t="shared" si="14"/>
        <v>0.10900000000000001</v>
      </c>
      <c r="G15" s="63">
        <f t="shared" si="15"/>
        <v>2.0899999999999981</v>
      </c>
      <c r="H15" s="63">
        <f t="shared" si="16"/>
        <v>1.044999999999999</v>
      </c>
      <c r="I15" s="63">
        <f t="shared" si="16"/>
        <v>1.044999999999999</v>
      </c>
      <c r="J15" s="64">
        <f t="shared" si="4"/>
        <v>1.1188099999999999</v>
      </c>
      <c r="K15" s="65">
        <f t="shared" si="5"/>
        <v>1.2217684902499975</v>
      </c>
      <c r="L15" s="53">
        <f t="shared" si="6"/>
        <v>3.4822022531844987</v>
      </c>
      <c r="M15" s="50">
        <f t="shared" si="17"/>
        <v>1.8000000000000009</v>
      </c>
      <c r="N15" s="54">
        <v>9</v>
      </c>
      <c r="O15" s="76">
        <f t="shared" si="7"/>
        <v>9</v>
      </c>
      <c r="P15" s="76">
        <f t="shared" si="8"/>
        <v>10</v>
      </c>
      <c r="Q15" s="55">
        <v>1</v>
      </c>
      <c r="R15" s="76">
        <f>R$3/U$3</f>
        <v>1</v>
      </c>
      <c r="S15" s="75">
        <f>S14*Q15</f>
        <v>1</v>
      </c>
      <c r="T15" s="75">
        <f t="shared" si="9"/>
        <v>9</v>
      </c>
      <c r="U15" s="75">
        <f t="shared" si="10"/>
        <v>34.822022531844986</v>
      </c>
      <c r="V15" s="75">
        <f t="shared" si="11"/>
        <v>174.11011265922494</v>
      </c>
      <c r="W15" s="75">
        <f t="shared" si="12"/>
        <v>10.347754944914518</v>
      </c>
      <c r="X15" s="106">
        <f t="shared" si="13"/>
        <v>3.8691136146494429</v>
      </c>
      <c r="Y15" s="96">
        <f t="shared" si="18"/>
        <v>3.1668140449896098</v>
      </c>
      <c r="AA15" s="53">
        <f t="shared" si="19"/>
        <v>3.4822022531844987</v>
      </c>
      <c r="AB15" s="44">
        <f t="shared" si="20"/>
        <v>3.7153542634425616</v>
      </c>
      <c r="AC15" s="100">
        <f t="shared" si="21"/>
        <v>3.4822022531844987</v>
      </c>
      <c r="AD15" s="99">
        <f t="shared" si="22"/>
        <v>0.93724635829423453</v>
      </c>
      <c r="AF15" s="47">
        <v>4</v>
      </c>
    </row>
    <row r="16" spans="1:32">
      <c r="A16" s="50">
        <f t="shared" si="1"/>
        <v>0.35355339059327295</v>
      </c>
      <c r="B16" s="50">
        <f t="shared" si="2"/>
        <v>0.33333333333333331</v>
      </c>
      <c r="C16" s="88">
        <f t="shared" si="3"/>
        <v>2.0499999999999998</v>
      </c>
      <c r="D16" s="91">
        <f>1+N16/200</f>
        <v>1.05</v>
      </c>
      <c r="E16" s="51">
        <f t="shared" si="0"/>
        <v>2.5336001249999942</v>
      </c>
      <c r="F16" s="63">
        <f t="shared" si="14"/>
        <v>0.11000000000000001</v>
      </c>
      <c r="G16" s="63">
        <f t="shared" si="15"/>
        <v>2.0999999999999979</v>
      </c>
      <c r="H16" s="63">
        <f t="shared" si="16"/>
        <v>1.0499999999999989</v>
      </c>
      <c r="I16" s="63">
        <f t="shared" si="16"/>
        <v>1.0499999999999989</v>
      </c>
      <c r="J16" s="64">
        <f t="shared" si="4"/>
        <v>1.1209999999999998</v>
      </c>
      <c r="K16" s="65">
        <f t="shared" si="5"/>
        <v>1.2359024999999972</v>
      </c>
      <c r="L16" s="53">
        <f t="shared" si="6"/>
        <v>4.0000000000000027</v>
      </c>
      <c r="M16" s="50">
        <f t="shared" si="17"/>
        <v>2.0000000000000009</v>
      </c>
      <c r="N16" s="54">
        <v>10</v>
      </c>
      <c r="O16" s="76">
        <f t="shared" si="7"/>
        <v>10</v>
      </c>
      <c r="P16" s="76">
        <f t="shared" si="8"/>
        <v>10</v>
      </c>
      <c r="Q16" s="55">
        <v>2</v>
      </c>
      <c r="R16" s="76">
        <f>R$3/U$3</f>
        <v>1</v>
      </c>
      <c r="S16" s="75">
        <f>S15*Q16</f>
        <v>2</v>
      </c>
      <c r="T16" s="75">
        <f t="shared" si="9"/>
        <v>20</v>
      </c>
      <c r="U16" s="75">
        <f t="shared" si="10"/>
        <v>40.000000000000028</v>
      </c>
      <c r="V16" s="75">
        <f t="shared" si="11"/>
        <v>200.00000000000014</v>
      </c>
      <c r="W16" s="75">
        <f t="shared" si="12"/>
        <v>10.724452847995947</v>
      </c>
      <c r="X16" s="106">
        <f t="shared" si="13"/>
        <v>2.0000000000000013</v>
      </c>
      <c r="Y16" s="96">
        <f t="shared" si="18"/>
        <v>1.6182506306120472</v>
      </c>
      <c r="AA16" s="53">
        <f t="shared" si="19"/>
        <v>4.0000000000000027</v>
      </c>
      <c r="AB16" s="44">
        <f t="shared" si="20"/>
        <v>4.2986648828030436</v>
      </c>
      <c r="AC16" s="100">
        <f t="shared" si="21"/>
        <v>4.0000000000000027</v>
      </c>
      <c r="AD16" s="99">
        <f t="shared" si="22"/>
        <v>0.93052147795985218</v>
      </c>
      <c r="AF16" s="47">
        <v>4</v>
      </c>
    </row>
    <row r="17" spans="1:32">
      <c r="A17" s="50">
        <f t="shared" si="1"/>
        <v>0.36602142398640553</v>
      </c>
      <c r="B17" s="50">
        <f t="shared" si="2"/>
        <v>0.36666666666666664</v>
      </c>
      <c r="C17" s="88">
        <f t="shared" si="3"/>
        <v>2.0499999999999998</v>
      </c>
      <c r="D17" s="89"/>
      <c r="E17" s="51">
        <f t="shared" si="0"/>
        <v>2.5628296610124939</v>
      </c>
      <c r="F17" s="63">
        <f t="shared" si="14"/>
        <v>0.11100000000000002</v>
      </c>
      <c r="G17" s="63">
        <f t="shared" si="15"/>
        <v>2.1099999999999977</v>
      </c>
      <c r="H17" s="63">
        <f t="shared" si="16"/>
        <v>1.0549999999999988</v>
      </c>
      <c r="I17" s="63">
        <f t="shared" si="16"/>
        <v>1.0549999999999988</v>
      </c>
      <c r="J17" s="64">
        <f t="shared" si="4"/>
        <v>1.1232099999999998</v>
      </c>
      <c r="K17" s="65">
        <f t="shared" si="5"/>
        <v>1.250160810249997</v>
      </c>
      <c r="L17" s="53">
        <f t="shared" si="6"/>
        <v>4.5947934199881431</v>
      </c>
      <c r="M17" s="50">
        <f t="shared" si="17"/>
        <v>2.2000000000000011</v>
      </c>
      <c r="N17" s="54">
        <v>11</v>
      </c>
      <c r="O17" s="76">
        <f t="shared" si="7"/>
        <v>11</v>
      </c>
      <c r="P17" s="76">
        <f t="shared" si="8"/>
        <v>10</v>
      </c>
      <c r="Q17" s="55">
        <v>1</v>
      </c>
      <c r="R17" s="76">
        <f>R$3/U$3</f>
        <v>1</v>
      </c>
      <c r="S17" s="75">
        <f>S16*Q17</f>
        <v>2</v>
      </c>
      <c r="T17" s="75">
        <f t="shared" si="9"/>
        <v>22</v>
      </c>
      <c r="U17" s="75">
        <f t="shared" si="10"/>
        <v>45.947934199881431</v>
      </c>
      <c r="V17" s="75">
        <f t="shared" si="11"/>
        <v>229.73967099940717</v>
      </c>
      <c r="W17" s="75">
        <f t="shared" si="12"/>
        <v>11.114850575053849</v>
      </c>
      <c r="X17" s="106">
        <f t="shared" si="13"/>
        <v>2.088542463630974</v>
      </c>
      <c r="Y17" s="96">
        <f t="shared" si="18"/>
        <v>1.6706190487712731</v>
      </c>
      <c r="AA17" s="53">
        <f t="shared" si="19"/>
        <v>4.5947934199881431</v>
      </c>
      <c r="AB17" s="44">
        <f t="shared" si="20"/>
        <v>4.9735552694031213</v>
      </c>
      <c r="AC17" s="100">
        <f t="shared" si="21"/>
        <v>9.4193265109756918</v>
      </c>
      <c r="AD17" s="99">
        <f t="shared" si="22"/>
        <v>1.8938819417414676</v>
      </c>
      <c r="AF17" s="47">
        <v>3</v>
      </c>
    </row>
    <row r="18" spans="1:32">
      <c r="A18" s="50">
        <f t="shared" si="1"/>
        <v>0.37892914162759872</v>
      </c>
      <c r="B18" s="50">
        <f t="shared" si="2"/>
        <v>0.4</v>
      </c>
      <c r="C18" s="88">
        <f t="shared" si="3"/>
        <v>2.0499999999999998</v>
      </c>
      <c r="D18" s="89"/>
      <c r="E18" s="51">
        <f t="shared" si="0"/>
        <v>2.592315987199993</v>
      </c>
      <c r="F18" s="63">
        <f t="shared" si="14"/>
        <v>0.11200000000000002</v>
      </c>
      <c r="G18" s="63">
        <f t="shared" si="15"/>
        <v>2.1199999999999974</v>
      </c>
      <c r="H18" s="63">
        <f t="shared" si="16"/>
        <v>1.0599999999999987</v>
      </c>
      <c r="I18" s="63">
        <f t="shared" si="16"/>
        <v>1.0599999999999987</v>
      </c>
      <c r="J18" s="64">
        <f t="shared" si="4"/>
        <v>1.1254399999999998</v>
      </c>
      <c r="K18" s="65">
        <f t="shared" si="5"/>
        <v>1.2645443839999968</v>
      </c>
      <c r="L18" s="53">
        <f t="shared" si="6"/>
        <v>5.2780316430915812</v>
      </c>
      <c r="M18" s="50">
        <f t="shared" si="17"/>
        <v>2.4000000000000012</v>
      </c>
      <c r="N18" s="54">
        <v>12</v>
      </c>
      <c r="O18" s="76">
        <f t="shared" si="7"/>
        <v>12</v>
      </c>
      <c r="P18" s="76">
        <f t="shared" si="8"/>
        <v>10</v>
      </c>
      <c r="Q18" s="55">
        <v>1</v>
      </c>
      <c r="R18" s="76">
        <f>R$3/U$3</f>
        <v>1</v>
      </c>
      <c r="S18" s="75">
        <f>S17*Q18</f>
        <v>2</v>
      </c>
      <c r="T18" s="75">
        <f t="shared" si="9"/>
        <v>24</v>
      </c>
      <c r="U18" s="75">
        <f t="shared" si="10"/>
        <v>52.780316430915811</v>
      </c>
      <c r="V18" s="75">
        <f t="shared" si="11"/>
        <v>263.90158215457905</v>
      </c>
      <c r="W18" s="75">
        <f t="shared" si="12"/>
        <v>11.519445905479001</v>
      </c>
      <c r="X18" s="106">
        <f t="shared" si="13"/>
        <v>2.1991798512881586</v>
      </c>
      <c r="Y18" s="96">
        <f t="shared" si="18"/>
        <v>1.7391084718843401</v>
      </c>
      <c r="AA18" s="53">
        <f t="shared" si="19"/>
        <v>5.2780316430915812</v>
      </c>
      <c r="AB18" s="44">
        <f t="shared" si="20"/>
        <v>5.7544034466994107</v>
      </c>
      <c r="AC18" s="100">
        <f t="shared" si="21"/>
        <v>10.81996486833774</v>
      </c>
      <c r="AD18" s="99">
        <f t="shared" si="22"/>
        <v>1.8802930605332886</v>
      </c>
      <c r="AF18" s="47">
        <v>4</v>
      </c>
    </row>
    <row r="19" spans="1:32">
      <c r="A19" s="50">
        <f t="shared" si="1"/>
        <v>0.39229204894837449</v>
      </c>
      <c r="B19" s="50">
        <f t="shared" si="2"/>
        <v>0.43333333333333335</v>
      </c>
      <c r="C19" s="88">
        <f t="shared" si="3"/>
        <v>2.0499999999999998</v>
      </c>
      <c r="D19" s="89"/>
      <c r="E19" s="51">
        <f t="shared" si="0"/>
        <v>2.6220610900124921</v>
      </c>
      <c r="F19" s="63">
        <f t="shared" si="14"/>
        <v>0.11300000000000002</v>
      </c>
      <c r="G19" s="63">
        <f t="shared" si="15"/>
        <v>2.1299999999999972</v>
      </c>
      <c r="H19" s="63">
        <f t="shared" si="16"/>
        <v>1.0649999999999986</v>
      </c>
      <c r="I19" s="63">
        <f t="shared" si="16"/>
        <v>1.0649999999999986</v>
      </c>
      <c r="J19" s="64">
        <f t="shared" si="4"/>
        <v>1.1276899999999996</v>
      </c>
      <c r="K19" s="65">
        <f t="shared" si="5"/>
        <v>1.2790541902499963</v>
      </c>
      <c r="L19" s="53">
        <f t="shared" si="6"/>
        <v>6.0628662660415973</v>
      </c>
      <c r="M19" s="50">
        <f t="shared" si="17"/>
        <v>2.6000000000000014</v>
      </c>
      <c r="N19" s="54">
        <v>13</v>
      </c>
      <c r="O19" s="76">
        <f t="shared" si="7"/>
        <v>13</v>
      </c>
      <c r="P19" s="76">
        <f t="shared" si="8"/>
        <v>10</v>
      </c>
      <c r="Q19" s="55">
        <v>1</v>
      </c>
      <c r="R19" s="76">
        <f>R$3/U$3</f>
        <v>1</v>
      </c>
      <c r="S19" s="75">
        <f>S18*Q19</f>
        <v>2</v>
      </c>
      <c r="T19" s="75">
        <f t="shared" si="9"/>
        <v>26</v>
      </c>
      <c r="U19" s="75">
        <f t="shared" si="10"/>
        <v>60.628662660415969</v>
      </c>
      <c r="V19" s="75">
        <f t="shared" si="11"/>
        <v>303.14331330207983</v>
      </c>
      <c r="W19" s="75">
        <f t="shared" si="12"/>
        <v>11.938754689662197</v>
      </c>
      <c r="X19" s="106">
        <f t="shared" si="13"/>
        <v>2.3318716407852298</v>
      </c>
      <c r="Y19" s="96">
        <f t="shared" si="18"/>
        <v>1.8231218493795451</v>
      </c>
      <c r="AA19" s="53">
        <f t="shared" si="19"/>
        <v>6.0628662660415973</v>
      </c>
      <c r="AB19" s="44">
        <f t="shared" si="20"/>
        <v>6.6578447878312188</v>
      </c>
      <c r="AC19" s="100">
        <f t="shared" si="21"/>
        <v>12.428875845385273</v>
      </c>
      <c r="AD19" s="99">
        <f t="shared" si="22"/>
        <v>1.8668016815444501</v>
      </c>
      <c r="AF19" s="47">
        <v>4</v>
      </c>
    </row>
    <row r="20" spans="1:32">
      <c r="A20" s="50">
        <f t="shared" si="1"/>
        <v>0.40612619817811685</v>
      </c>
      <c r="B20" s="50">
        <f t="shared" si="2"/>
        <v>0.46666666666666667</v>
      </c>
      <c r="C20" s="88">
        <f t="shared" si="3"/>
        <v>2.0499999999999998</v>
      </c>
      <c r="D20" s="89"/>
      <c r="E20" s="51">
        <f t="shared" si="0"/>
        <v>2.6520669681999913</v>
      </c>
      <c r="F20" s="63">
        <f t="shared" si="14"/>
        <v>0.11400000000000002</v>
      </c>
      <c r="G20" s="63">
        <f t="shared" si="15"/>
        <v>2.139999999999997</v>
      </c>
      <c r="H20" s="63">
        <f t="shared" si="16"/>
        <v>1.0699999999999985</v>
      </c>
      <c r="I20" s="63">
        <f t="shared" si="16"/>
        <v>1.0699999999999985</v>
      </c>
      <c r="J20" s="64">
        <f t="shared" si="4"/>
        <v>1.1299599999999996</v>
      </c>
      <c r="K20" s="65">
        <f t="shared" si="5"/>
        <v>1.2936912039999959</v>
      </c>
      <c r="L20" s="53">
        <f t="shared" si="6"/>
        <v>6.9644045063689983</v>
      </c>
      <c r="M20" s="50">
        <f t="shared" si="17"/>
        <v>2.8000000000000012</v>
      </c>
      <c r="N20" s="54">
        <v>14</v>
      </c>
      <c r="O20" s="76">
        <f t="shared" si="7"/>
        <v>14</v>
      </c>
      <c r="P20" s="76">
        <f t="shared" si="8"/>
        <v>10</v>
      </c>
      <c r="Q20" s="55">
        <v>1</v>
      </c>
      <c r="R20" s="76">
        <f>R$3/U$3</f>
        <v>1</v>
      </c>
      <c r="S20" s="75">
        <f>S19*Q20</f>
        <v>2</v>
      </c>
      <c r="T20" s="75">
        <f t="shared" si="9"/>
        <v>28</v>
      </c>
      <c r="U20" s="75">
        <f t="shared" si="10"/>
        <v>69.644045063689987</v>
      </c>
      <c r="V20" s="75">
        <f t="shared" si="11"/>
        <v>348.22022531844993</v>
      </c>
      <c r="W20" s="75">
        <f t="shared" si="12"/>
        <v>12.373311504493293</v>
      </c>
      <c r="X20" s="106">
        <f t="shared" si="13"/>
        <v>2.4872873237032138</v>
      </c>
      <c r="Y20" s="96">
        <f t="shared" si="18"/>
        <v>1.9226283026526798</v>
      </c>
      <c r="AA20" s="53">
        <f t="shared" si="19"/>
        <v>6.9644045063689983</v>
      </c>
      <c r="AB20" s="44">
        <f t="shared" si="20"/>
        <v>7.7031264195207196</v>
      </c>
      <c r="AC20" s="100">
        <f t="shared" si="21"/>
        <v>14.277029238056445</v>
      </c>
      <c r="AD20" s="99">
        <f t="shared" si="22"/>
        <v>1.853407105182203</v>
      </c>
      <c r="AF20" s="47">
        <v>4</v>
      </c>
    </row>
    <row r="21" spans="1:32">
      <c r="A21" s="50">
        <f t="shared" si="1"/>
        <v>0.42044820762685642</v>
      </c>
      <c r="B21" s="50">
        <f t="shared" si="2"/>
        <v>0.5</v>
      </c>
      <c r="C21" s="88">
        <f>IF(D21&gt;0,C20+D21,C20)</f>
        <v>2.0499999999999998</v>
      </c>
      <c r="D21" s="89"/>
      <c r="E21" s="51">
        <f t="shared" si="0"/>
        <v>2.682335632812491</v>
      </c>
      <c r="F21" s="63">
        <f t="shared" si="14"/>
        <v>0.11500000000000002</v>
      </c>
      <c r="G21" s="63">
        <f t="shared" si="15"/>
        <v>2.1499999999999968</v>
      </c>
      <c r="H21" s="63">
        <f t="shared" si="16"/>
        <v>1.0749999999999984</v>
      </c>
      <c r="I21" s="63">
        <f t="shared" si="16"/>
        <v>1.0749999999999984</v>
      </c>
      <c r="J21" s="64">
        <f t="shared" si="4"/>
        <v>1.1322499999999998</v>
      </c>
      <c r="K21" s="65">
        <f t="shared" si="5"/>
        <v>1.3084564062499957</v>
      </c>
      <c r="L21" s="53">
        <f t="shared" si="6"/>
        <v>8.0000000000000071</v>
      </c>
      <c r="M21" s="50">
        <f t="shared" si="17"/>
        <v>3.0000000000000013</v>
      </c>
      <c r="N21" s="54">
        <v>15</v>
      </c>
      <c r="O21" s="76">
        <f t="shared" si="7"/>
        <v>15</v>
      </c>
      <c r="P21" s="76">
        <f t="shared" si="8"/>
        <v>10</v>
      </c>
      <c r="Q21" s="55">
        <v>1</v>
      </c>
      <c r="R21" s="76">
        <f>R$3/U$3</f>
        <v>1</v>
      </c>
      <c r="S21" s="75">
        <f>S20*Q21</f>
        <v>2</v>
      </c>
      <c r="T21" s="75">
        <f t="shared" si="9"/>
        <v>30</v>
      </c>
      <c r="U21" s="75">
        <f t="shared" si="10"/>
        <v>80.000000000000071</v>
      </c>
      <c r="V21" s="75">
        <f t="shared" si="11"/>
        <v>400.00000000000034</v>
      </c>
      <c r="W21" s="75">
        <f t="shared" si="12"/>
        <v>12.823670332619121</v>
      </c>
      <c r="X21" s="106">
        <f t="shared" si="13"/>
        <v>2.6666666666666692</v>
      </c>
      <c r="Y21" s="96">
        <f t="shared" si="18"/>
        <v>2.0380248466276925</v>
      </c>
      <c r="AA21" s="53">
        <f t="shared" si="19"/>
        <v>8.0000000000000071</v>
      </c>
      <c r="AB21" s="44">
        <f t="shared" si="20"/>
        <v>8.9125172673854731</v>
      </c>
      <c r="AC21" s="100">
        <f t="shared" si="21"/>
        <v>16.400000000000013</v>
      </c>
      <c r="AD21" s="99">
        <f t="shared" si="22"/>
        <v>1.8401086368734774</v>
      </c>
      <c r="AF21" s="47">
        <v>3</v>
      </c>
    </row>
    <row r="22" spans="1:32">
      <c r="A22" s="50">
        <f t="shared" si="1"/>
        <v>0.43527528164806129</v>
      </c>
      <c r="B22" s="50">
        <f t="shared" si="2"/>
        <v>0.53333333333333333</v>
      </c>
      <c r="C22" s="88">
        <f t="shared" ref="C22:C85" si="23">IF(D22&gt;0,C21+D22,C21)</f>
        <v>2.0499999999999998</v>
      </c>
      <c r="D22" s="92"/>
      <c r="E22" s="51">
        <f t="shared" si="0"/>
        <v>2.7128691071999902</v>
      </c>
      <c r="F22" s="63">
        <f t="shared" si="14"/>
        <v>0.11600000000000002</v>
      </c>
      <c r="G22" s="63">
        <f t="shared" si="15"/>
        <v>2.1599999999999966</v>
      </c>
      <c r="H22" s="63">
        <f t="shared" si="16"/>
        <v>1.0799999999999983</v>
      </c>
      <c r="I22" s="63">
        <f t="shared" si="16"/>
        <v>1.0799999999999983</v>
      </c>
      <c r="J22" s="64">
        <f t="shared" si="4"/>
        <v>1.1345599999999996</v>
      </c>
      <c r="K22" s="65">
        <f t="shared" si="5"/>
        <v>1.3233507839999954</v>
      </c>
      <c r="L22" s="53">
        <f t="shared" si="6"/>
        <v>9.1895868399762897</v>
      </c>
      <c r="M22" s="50">
        <f t="shared" si="17"/>
        <v>3.200000000000002</v>
      </c>
      <c r="N22" s="54">
        <v>16</v>
      </c>
      <c r="O22" s="76">
        <f t="shared" si="7"/>
        <v>16</v>
      </c>
      <c r="P22" s="76">
        <f t="shared" si="8"/>
        <v>10</v>
      </c>
      <c r="Q22" s="55">
        <v>1</v>
      </c>
      <c r="R22" s="76">
        <f>R$3/U$3</f>
        <v>1</v>
      </c>
      <c r="S22" s="75">
        <f>S21*Q22</f>
        <v>2</v>
      </c>
      <c r="T22" s="75">
        <f t="shared" si="9"/>
        <v>32</v>
      </c>
      <c r="U22" s="75">
        <f t="shared" si="10"/>
        <v>91.89586839976289</v>
      </c>
      <c r="V22" s="75">
        <f t="shared" si="11"/>
        <v>459.47934199881445</v>
      </c>
      <c r="W22" s="75">
        <f t="shared" si="12"/>
        <v>13.290405266320805</v>
      </c>
      <c r="X22" s="106">
        <f t="shared" si="13"/>
        <v>2.8717458874925903</v>
      </c>
      <c r="Y22" s="96">
        <f t="shared" si="18"/>
        <v>2.1700564371997988</v>
      </c>
      <c r="AA22" s="53">
        <f t="shared" si="19"/>
        <v>9.1895868399762897</v>
      </c>
      <c r="AB22" s="44">
        <f t="shared" si="20"/>
        <v>10.311782478364991</v>
      </c>
      <c r="AC22" s="100">
        <f t="shared" si="21"/>
        <v>18.838653021951391</v>
      </c>
      <c r="AD22" s="99">
        <f t="shared" si="22"/>
        <v>1.8269055870288682</v>
      </c>
      <c r="AF22" s="47">
        <v>4</v>
      </c>
    </row>
    <row r="23" spans="1:32">
      <c r="A23" s="50">
        <f t="shared" si="1"/>
        <v>0.45062523130541426</v>
      </c>
      <c r="B23" s="50">
        <f t="shared" si="2"/>
        <v>0.56666666666666665</v>
      </c>
      <c r="C23" s="88">
        <f t="shared" si="23"/>
        <v>2.0499999999999998</v>
      </c>
      <c r="D23" s="92"/>
      <c r="E23" s="51">
        <f t="shared" si="0"/>
        <v>2.7436694270124899</v>
      </c>
      <c r="F23" s="63">
        <f t="shared" si="14"/>
        <v>0.11700000000000002</v>
      </c>
      <c r="G23" s="63">
        <f t="shared" si="15"/>
        <v>2.1699999999999964</v>
      </c>
      <c r="H23" s="63">
        <f t="shared" si="16"/>
        <v>1.0849999999999982</v>
      </c>
      <c r="I23" s="63">
        <f t="shared" si="16"/>
        <v>1.0849999999999982</v>
      </c>
      <c r="J23" s="64">
        <f t="shared" si="4"/>
        <v>1.1368899999999997</v>
      </c>
      <c r="K23" s="65">
        <f t="shared" si="5"/>
        <v>1.3383753302499952</v>
      </c>
      <c r="L23" s="53">
        <f t="shared" si="6"/>
        <v>10.556063286183166</v>
      </c>
      <c r="M23" s="50">
        <f t="shared" si="17"/>
        <v>3.4000000000000017</v>
      </c>
      <c r="N23" s="54">
        <v>17</v>
      </c>
      <c r="O23" s="76">
        <f t="shared" si="7"/>
        <v>17</v>
      </c>
      <c r="P23" s="76">
        <f t="shared" si="8"/>
        <v>10</v>
      </c>
      <c r="Q23" s="55">
        <v>1</v>
      </c>
      <c r="R23" s="76">
        <f>R$3/U$3</f>
        <v>1</v>
      </c>
      <c r="S23" s="75">
        <f>S22*Q23</f>
        <v>2</v>
      </c>
      <c r="T23" s="75">
        <f t="shared" si="9"/>
        <v>34</v>
      </c>
      <c r="U23" s="75">
        <f t="shared" si="10"/>
        <v>105.56063286183166</v>
      </c>
      <c r="V23" s="75">
        <f t="shared" si="11"/>
        <v>527.80316430915832</v>
      </c>
      <c r="W23" s="75">
        <f t="shared" si="12"/>
        <v>13.774111236902163</v>
      </c>
      <c r="X23" s="106">
        <f t="shared" si="13"/>
        <v>3.1047244959362255</v>
      </c>
      <c r="Y23" s="96">
        <f t="shared" si="18"/>
        <v>2.3197711626650306</v>
      </c>
      <c r="AA23" s="53">
        <f t="shared" si="19"/>
        <v>10.556063286183166</v>
      </c>
      <c r="AB23" s="44">
        <f t="shared" si="20"/>
        <v>11.930732327468295</v>
      </c>
      <c r="AC23" s="100">
        <f t="shared" si="21"/>
        <v>21.639929736675487</v>
      </c>
      <c r="AD23" s="99">
        <f t="shared" si="22"/>
        <v>1.8137972710068744</v>
      </c>
      <c r="AF23" s="47">
        <v>4</v>
      </c>
    </row>
    <row r="24" spans="1:32">
      <c r="A24" s="50">
        <f t="shared" si="1"/>
        <v>0.46651649576840293</v>
      </c>
      <c r="B24" s="50">
        <f t="shared" si="2"/>
        <v>0.6</v>
      </c>
      <c r="C24" s="88">
        <f t="shared" si="23"/>
        <v>2.0499999999999998</v>
      </c>
      <c r="D24" s="92"/>
      <c r="E24" s="51">
        <f t="shared" si="0"/>
        <v>2.7747386401999892</v>
      </c>
      <c r="F24" s="63">
        <f t="shared" si="14"/>
        <v>0.11800000000000002</v>
      </c>
      <c r="G24" s="63">
        <f t="shared" si="15"/>
        <v>2.1799999999999962</v>
      </c>
      <c r="H24" s="63">
        <f t="shared" ref="H24:I39" si="24">H23+0.5%</f>
        <v>1.0899999999999981</v>
      </c>
      <c r="I24" s="63">
        <f t="shared" si="24"/>
        <v>1.0899999999999981</v>
      </c>
      <c r="J24" s="64">
        <f t="shared" si="4"/>
        <v>1.1392399999999996</v>
      </c>
      <c r="K24" s="65">
        <f t="shared" si="5"/>
        <v>1.3535310439999948</v>
      </c>
      <c r="L24" s="53">
        <f t="shared" si="6"/>
        <v>12.125732532083198</v>
      </c>
      <c r="M24" s="50">
        <f t="shared" si="17"/>
        <v>3.6000000000000019</v>
      </c>
      <c r="N24" s="54">
        <v>18</v>
      </c>
      <c r="O24" s="76">
        <f t="shared" si="7"/>
        <v>18</v>
      </c>
      <c r="P24" s="76">
        <f t="shared" si="8"/>
        <v>10</v>
      </c>
      <c r="Q24" s="55">
        <v>1</v>
      </c>
      <c r="R24" s="76">
        <f>R$3/U$3</f>
        <v>1</v>
      </c>
      <c r="S24" s="75">
        <f>S23*Q24</f>
        <v>2</v>
      </c>
      <c r="T24" s="75">
        <f t="shared" si="9"/>
        <v>36</v>
      </c>
      <c r="U24" s="75">
        <f t="shared" si="10"/>
        <v>121.25732532083198</v>
      </c>
      <c r="V24" s="75">
        <f t="shared" si="11"/>
        <v>606.28662660415989</v>
      </c>
      <c r="W24" s="75">
        <f t="shared" si="12"/>
        <v>14.275404770513131</v>
      </c>
      <c r="X24" s="106">
        <f t="shared" si="13"/>
        <v>3.3682590366897771</v>
      </c>
      <c r="Y24" s="96">
        <f t="shared" si="18"/>
        <v>2.4884978084697629</v>
      </c>
      <c r="AA24" s="53">
        <f t="shared" si="19"/>
        <v>12.125732532083198</v>
      </c>
      <c r="AB24" s="44">
        <f t="shared" si="20"/>
        <v>13.803857302880816</v>
      </c>
      <c r="AC24" s="100">
        <f t="shared" si="21"/>
        <v>24.857751690770552</v>
      </c>
      <c r="AD24" s="99">
        <f t="shared" si="22"/>
        <v>1.8007830090783992</v>
      </c>
      <c r="AF24" s="47">
        <v>4</v>
      </c>
    </row>
    <row r="25" spans="1:32">
      <c r="A25" s="50">
        <f t="shared" si="1"/>
        <v>0.48296816446242202</v>
      </c>
      <c r="B25" s="50">
        <f t="shared" si="2"/>
        <v>0.6333333333333333</v>
      </c>
      <c r="C25" s="88">
        <f t="shared" si="23"/>
        <v>2.0499999999999998</v>
      </c>
      <c r="D25" s="92"/>
      <c r="E25" s="51">
        <f t="shared" si="0"/>
        <v>2.8060788070124878</v>
      </c>
      <c r="F25" s="63">
        <f t="shared" si="14"/>
        <v>0.11900000000000002</v>
      </c>
      <c r="G25" s="63">
        <f t="shared" si="15"/>
        <v>2.1899999999999959</v>
      </c>
      <c r="H25" s="63">
        <f t="shared" si="24"/>
        <v>1.094999999999998</v>
      </c>
      <c r="I25" s="63">
        <f t="shared" si="24"/>
        <v>1.094999999999998</v>
      </c>
      <c r="J25" s="64">
        <f t="shared" si="4"/>
        <v>1.1416099999999996</v>
      </c>
      <c r="K25" s="65">
        <f t="shared" si="5"/>
        <v>1.3688189302499942</v>
      </c>
      <c r="L25" s="53">
        <f t="shared" si="6"/>
        <v>13.928809012738004</v>
      </c>
      <c r="M25" s="50">
        <f t="shared" si="17"/>
        <v>3.800000000000002</v>
      </c>
      <c r="N25" s="54">
        <v>19</v>
      </c>
      <c r="O25" s="76">
        <f t="shared" si="7"/>
        <v>19</v>
      </c>
      <c r="P25" s="76">
        <f t="shared" si="8"/>
        <v>10</v>
      </c>
      <c r="Q25" s="55">
        <v>1</v>
      </c>
      <c r="R25" s="76">
        <f>R$3/U$3</f>
        <v>1</v>
      </c>
      <c r="S25" s="75">
        <f>S24*Q25</f>
        <v>2</v>
      </c>
      <c r="T25" s="75">
        <f t="shared" si="9"/>
        <v>38</v>
      </c>
      <c r="U25" s="75">
        <f t="shared" si="10"/>
        <v>139.28809012738003</v>
      </c>
      <c r="V25" s="75">
        <f t="shared" si="11"/>
        <v>696.4404506369001</v>
      </c>
      <c r="W25" s="75">
        <f t="shared" si="12"/>
        <v>14.794924771365528</v>
      </c>
      <c r="X25" s="106">
        <f t="shared" si="13"/>
        <v>3.6654760559836852</v>
      </c>
      <c r="Y25" s="96">
        <f t="shared" si="18"/>
        <v>2.6778385182868862</v>
      </c>
      <c r="AA25" s="53">
        <f t="shared" si="19"/>
        <v>13.928809012738004</v>
      </c>
      <c r="AB25" s="44">
        <f t="shared" si="20"/>
        <v>15.971062899433104</v>
      </c>
      <c r="AC25" s="100">
        <f t="shared" si="21"/>
        <v>28.554058476112907</v>
      </c>
      <c r="AD25" s="99">
        <f t="shared" si="22"/>
        <v>1.7878621263915027</v>
      </c>
      <c r="AF25" s="47">
        <v>3</v>
      </c>
    </row>
    <row r="26" spans="1:32">
      <c r="A26" s="50">
        <f t="shared" si="1"/>
        <v>0.49999999999999922</v>
      </c>
      <c r="B26" s="50">
        <f t="shared" si="2"/>
        <v>0.66666666666666663</v>
      </c>
      <c r="C26" s="88">
        <f t="shared" si="23"/>
        <v>2.0499999999999998</v>
      </c>
      <c r="D26" s="92"/>
      <c r="E26" s="51">
        <f t="shared" si="0"/>
        <v>2.8376919999999877</v>
      </c>
      <c r="F26" s="63">
        <f t="shared" si="14"/>
        <v>0.12000000000000002</v>
      </c>
      <c r="G26" s="63">
        <f t="shared" si="15"/>
        <v>2.1999999999999957</v>
      </c>
      <c r="H26" s="63">
        <f t="shared" si="24"/>
        <v>1.0999999999999979</v>
      </c>
      <c r="I26" s="63">
        <f t="shared" si="24"/>
        <v>1.0999999999999979</v>
      </c>
      <c r="J26" s="64">
        <f t="shared" si="4"/>
        <v>1.1439999999999995</v>
      </c>
      <c r="K26" s="65">
        <f t="shared" si="5"/>
        <v>1.3842399999999941</v>
      </c>
      <c r="L26" s="53">
        <f t="shared" si="6"/>
        <v>16.000000000000021</v>
      </c>
      <c r="M26" s="50">
        <f t="shared" si="17"/>
        <v>4.0000000000000018</v>
      </c>
      <c r="N26" s="54">
        <v>20</v>
      </c>
      <c r="O26" s="76">
        <f t="shared" si="7"/>
        <v>20</v>
      </c>
      <c r="P26" s="76">
        <f t="shared" si="8"/>
        <v>10</v>
      </c>
      <c r="Q26" s="55">
        <v>2</v>
      </c>
      <c r="R26" s="76">
        <f>R$3/U$3</f>
        <v>1</v>
      </c>
      <c r="S26" s="75">
        <f>S25*Q26</f>
        <v>4</v>
      </c>
      <c r="T26" s="75">
        <f t="shared" si="9"/>
        <v>80</v>
      </c>
      <c r="U26" s="75">
        <f t="shared" si="10"/>
        <v>160.00000000000023</v>
      </c>
      <c r="V26" s="75">
        <f t="shared" si="11"/>
        <v>800.00000000000114</v>
      </c>
      <c r="W26" s="75">
        <f t="shared" si="12"/>
        <v>15.333333333333311</v>
      </c>
      <c r="X26" s="106">
        <f t="shared" si="13"/>
        <v>2.0000000000000027</v>
      </c>
      <c r="Y26" s="96">
        <f t="shared" si="18"/>
        <v>1.4448361555799654</v>
      </c>
      <c r="AA26" s="53">
        <f t="shared" si="19"/>
        <v>16.000000000000021</v>
      </c>
      <c r="AB26" s="44">
        <f t="shared" si="20"/>
        <v>18.478519774644102</v>
      </c>
      <c r="AC26" s="100">
        <f t="shared" si="21"/>
        <v>32.80000000000004</v>
      </c>
      <c r="AD26" s="99">
        <f t="shared" si="22"/>
        <v>1.7750339529364045</v>
      </c>
      <c r="AF26" s="47">
        <v>4</v>
      </c>
    </row>
    <row r="27" spans="1:32">
      <c r="A27" s="50">
        <f t="shared" si="1"/>
        <v>0.5176324619206879</v>
      </c>
      <c r="B27" s="50">
        <f t="shared" si="2"/>
        <v>0.7</v>
      </c>
      <c r="C27" s="88">
        <f t="shared" si="23"/>
        <v>2.0499999999999998</v>
      </c>
      <c r="D27" s="92"/>
      <c r="E27" s="51">
        <f t="shared" si="0"/>
        <v>2.8695803040124868</v>
      </c>
      <c r="F27" s="63">
        <f t="shared" si="14"/>
        <v>0.12100000000000002</v>
      </c>
      <c r="G27" s="63">
        <f t="shared" si="15"/>
        <v>2.2099999999999955</v>
      </c>
      <c r="H27" s="63">
        <f t="shared" si="24"/>
        <v>1.1049999999999978</v>
      </c>
      <c r="I27" s="63">
        <f t="shared" si="24"/>
        <v>1.1049999999999978</v>
      </c>
      <c r="J27" s="64">
        <f t="shared" si="4"/>
        <v>1.1464099999999995</v>
      </c>
      <c r="K27" s="65">
        <f t="shared" si="5"/>
        <v>1.3997952702499936</v>
      </c>
      <c r="L27" s="53">
        <f t="shared" si="6"/>
        <v>18.379173679952583</v>
      </c>
      <c r="M27" s="50">
        <f t="shared" si="17"/>
        <v>4.200000000000002</v>
      </c>
      <c r="N27" s="54">
        <v>21</v>
      </c>
      <c r="O27" s="76">
        <f t="shared" si="7"/>
        <v>21</v>
      </c>
      <c r="P27" s="76">
        <f t="shared" si="8"/>
        <v>10</v>
      </c>
      <c r="Q27" s="55">
        <v>1</v>
      </c>
      <c r="R27" s="76">
        <f>R$3/U$3</f>
        <v>1</v>
      </c>
      <c r="S27" s="75">
        <f>S26*Q27</f>
        <v>4</v>
      </c>
      <c r="T27" s="75">
        <f t="shared" si="9"/>
        <v>84</v>
      </c>
      <c r="U27" s="75">
        <f t="shared" si="10"/>
        <v>183.79173679952584</v>
      </c>
      <c r="V27" s="75">
        <f t="shared" si="11"/>
        <v>918.95868399762912</v>
      </c>
      <c r="W27" s="75">
        <f t="shared" si="12"/>
        <v>15.891316580965118</v>
      </c>
      <c r="X27" s="106">
        <f t="shared" si="13"/>
        <v>2.1879968666610217</v>
      </c>
      <c r="Y27" s="96">
        <f t="shared" si="18"/>
        <v>1.5630834831083982</v>
      </c>
      <c r="AA27" s="53">
        <f t="shared" si="19"/>
        <v>18.379173679952583</v>
      </c>
      <c r="AB27" s="44">
        <f t="shared" si="20"/>
        <v>21.379647379263226</v>
      </c>
      <c r="AC27" s="100">
        <f t="shared" si="21"/>
        <v>37.677306043902789</v>
      </c>
      <c r="AD27" s="99">
        <f t="shared" si="22"/>
        <v>1.7622978235107452</v>
      </c>
      <c r="AF27" s="47">
        <v>4</v>
      </c>
    </row>
    <row r="28" spans="1:32">
      <c r="A28" s="50">
        <f t="shared" si="1"/>
        <v>0.53588673126814579</v>
      </c>
      <c r="B28" s="50">
        <f t="shared" si="2"/>
        <v>0.73333333333333328</v>
      </c>
      <c r="C28" s="88">
        <f t="shared" si="23"/>
        <v>2.0499999999999998</v>
      </c>
      <c r="D28" s="92"/>
      <c r="E28" s="51">
        <f t="shared" si="0"/>
        <v>2.9017458161999863</v>
      </c>
      <c r="F28" s="63">
        <f t="shared" si="14"/>
        <v>0.12200000000000003</v>
      </c>
      <c r="G28" s="63">
        <f t="shared" si="15"/>
        <v>2.2199999999999953</v>
      </c>
      <c r="H28" s="63">
        <f t="shared" si="24"/>
        <v>1.1099999999999977</v>
      </c>
      <c r="I28" s="63">
        <f t="shared" si="24"/>
        <v>1.1099999999999977</v>
      </c>
      <c r="J28" s="64">
        <f t="shared" si="4"/>
        <v>1.1488399999999994</v>
      </c>
      <c r="K28" s="65">
        <f t="shared" si="5"/>
        <v>1.4154857639999934</v>
      </c>
      <c r="L28" s="53">
        <f t="shared" si="6"/>
        <v>21.112126572366336</v>
      </c>
      <c r="M28" s="50">
        <f t="shared" si="17"/>
        <v>4.4000000000000021</v>
      </c>
      <c r="N28" s="54">
        <v>22</v>
      </c>
      <c r="O28" s="76">
        <f t="shared" si="7"/>
        <v>22</v>
      </c>
      <c r="P28" s="76">
        <f t="shared" si="8"/>
        <v>10</v>
      </c>
      <c r="Q28" s="55">
        <v>1</v>
      </c>
      <c r="R28" s="76">
        <f>R$3/U$3</f>
        <v>1</v>
      </c>
      <c r="S28" s="75">
        <f>S27*Q28</f>
        <v>4</v>
      </c>
      <c r="T28" s="75">
        <f t="shared" si="9"/>
        <v>88</v>
      </c>
      <c r="U28" s="75">
        <f t="shared" si="10"/>
        <v>211.12126572366336</v>
      </c>
      <c r="V28" s="75">
        <f t="shared" si="11"/>
        <v>1055.6063286183169</v>
      </c>
      <c r="W28" s="75">
        <f t="shared" si="12"/>
        <v>16.469585540974347</v>
      </c>
      <c r="X28" s="106">
        <f t="shared" si="13"/>
        <v>2.3991052923143563</v>
      </c>
      <c r="Y28" s="96">
        <f t="shared" si="18"/>
        <v>1.6948989197424154</v>
      </c>
      <c r="AA28" s="53">
        <f t="shared" si="19"/>
        <v>21.112126572366336</v>
      </c>
      <c r="AB28" s="44">
        <f t="shared" si="20"/>
        <v>24.736252017807551</v>
      </c>
      <c r="AC28" s="100">
        <f t="shared" si="21"/>
        <v>43.279859473350982</v>
      </c>
      <c r="AD28" s="99">
        <f t="shared" si="22"/>
        <v>1.7496530776850892</v>
      </c>
      <c r="AF28" s="47">
        <v>4</v>
      </c>
    </row>
    <row r="29" spans="1:32">
      <c r="A29" s="50">
        <f t="shared" si="1"/>
        <v>0.55478473603392175</v>
      </c>
      <c r="B29" s="50">
        <f t="shared" si="2"/>
        <v>0.76666666666666672</v>
      </c>
      <c r="C29" s="88">
        <f t="shared" si="23"/>
        <v>2.0499999999999998</v>
      </c>
      <c r="D29" s="92"/>
      <c r="E29" s="51">
        <f t="shared" si="0"/>
        <v>2.9341906460124858</v>
      </c>
      <c r="F29" s="63">
        <f t="shared" si="14"/>
        <v>0.12300000000000003</v>
      </c>
      <c r="G29" s="63">
        <f t="shared" si="15"/>
        <v>2.2299999999999951</v>
      </c>
      <c r="H29" s="63">
        <f t="shared" si="24"/>
        <v>1.1149999999999975</v>
      </c>
      <c r="I29" s="63">
        <f t="shared" si="24"/>
        <v>1.1149999999999975</v>
      </c>
      <c r="J29" s="64">
        <f t="shared" si="4"/>
        <v>1.1512899999999995</v>
      </c>
      <c r="K29" s="65">
        <f t="shared" si="5"/>
        <v>1.4313125102499933</v>
      </c>
      <c r="L29" s="53">
        <f t="shared" si="6"/>
        <v>24.251465064166407</v>
      </c>
      <c r="M29" s="50">
        <f t="shared" si="17"/>
        <v>4.6000000000000023</v>
      </c>
      <c r="N29" s="54">
        <v>23</v>
      </c>
      <c r="O29" s="76">
        <f t="shared" si="7"/>
        <v>23</v>
      </c>
      <c r="P29" s="76">
        <f t="shared" si="8"/>
        <v>10</v>
      </c>
      <c r="Q29" s="55">
        <v>1</v>
      </c>
      <c r="R29" s="76">
        <f>R$3/U$3</f>
        <v>1</v>
      </c>
      <c r="S29" s="75">
        <f>S28*Q29</f>
        <v>4</v>
      </c>
      <c r="T29" s="75">
        <f t="shared" si="9"/>
        <v>92</v>
      </c>
      <c r="U29" s="75">
        <f t="shared" si="10"/>
        <v>242.51465064166408</v>
      </c>
      <c r="V29" s="75">
        <f t="shared" si="11"/>
        <v>1212.5732532083205</v>
      </c>
      <c r="W29" s="75">
        <f t="shared" si="12"/>
        <v>17.068877045310327</v>
      </c>
      <c r="X29" s="106">
        <f t="shared" si="13"/>
        <v>2.6360288113224355</v>
      </c>
      <c r="Y29" s="96">
        <f t="shared" si="18"/>
        <v>1.8416864188953579</v>
      </c>
      <c r="AA29" s="53">
        <f t="shared" si="19"/>
        <v>24.251465064166407</v>
      </c>
      <c r="AB29" s="44">
        <f t="shared" si="20"/>
        <v>28.619843584603338</v>
      </c>
      <c r="AC29" s="100">
        <f t="shared" si="21"/>
        <v>49.715503381541133</v>
      </c>
      <c r="AD29" s="99">
        <f t="shared" si="22"/>
        <v>1.7370990597686795</v>
      </c>
      <c r="AF29" s="47">
        <v>4</v>
      </c>
    </row>
    <row r="30" spans="1:32">
      <c r="A30" s="50">
        <f t="shared" si="1"/>
        <v>0.57434917749851677</v>
      </c>
      <c r="B30" s="50">
        <f t="shared" si="2"/>
        <v>0.8</v>
      </c>
      <c r="C30" s="88">
        <f t="shared" si="23"/>
        <v>2.0499999999999998</v>
      </c>
      <c r="D30" s="92"/>
      <c r="E30" s="51">
        <f t="shared" si="0"/>
        <v>2.9669169151999846</v>
      </c>
      <c r="F30" s="63">
        <f t="shared" si="14"/>
        <v>0.12400000000000003</v>
      </c>
      <c r="G30" s="63">
        <f t="shared" si="15"/>
        <v>2.2399999999999949</v>
      </c>
      <c r="H30" s="63">
        <f t="shared" si="24"/>
        <v>1.1199999999999974</v>
      </c>
      <c r="I30" s="63">
        <f t="shared" si="24"/>
        <v>1.1199999999999974</v>
      </c>
      <c r="J30" s="64">
        <f t="shared" si="4"/>
        <v>1.1537599999999995</v>
      </c>
      <c r="K30" s="65">
        <f t="shared" si="5"/>
        <v>1.4472765439999926</v>
      </c>
      <c r="L30" s="53">
        <f t="shared" si="6"/>
        <v>27.857618025476015</v>
      </c>
      <c r="M30" s="50">
        <f t="shared" si="17"/>
        <v>4.8000000000000025</v>
      </c>
      <c r="N30" s="54">
        <v>24</v>
      </c>
      <c r="O30" s="76">
        <f t="shared" si="7"/>
        <v>24</v>
      </c>
      <c r="P30" s="76">
        <f t="shared" si="8"/>
        <v>10</v>
      </c>
      <c r="Q30" s="55">
        <v>1</v>
      </c>
      <c r="R30" s="76">
        <f>R$3/U$3</f>
        <v>1</v>
      </c>
      <c r="S30" s="75">
        <f>S29*Q30</f>
        <v>4</v>
      </c>
      <c r="T30" s="75">
        <f t="shared" si="9"/>
        <v>96</v>
      </c>
      <c r="U30" s="75">
        <f t="shared" si="10"/>
        <v>278.57618025476017</v>
      </c>
      <c r="V30" s="75">
        <f t="shared" si="11"/>
        <v>1392.8809012738009</v>
      </c>
      <c r="W30" s="75">
        <f t="shared" si="12"/>
        <v>17.689954666954318</v>
      </c>
      <c r="X30" s="106">
        <f t="shared" si="13"/>
        <v>2.9018352109870853</v>
      </c>
      <c r="Y30" s="96">
        <f t="shared" si="18"/>
        <v>2.0050316043725642</v>
      </c>
      <c r="AA30" s="53">
        <f t="shared" si="19"/>
        <v>27.857618025476015</v>
      </c>
      <c r="AB30" s="44">
        <f t="shared" si="20"/>
        <v>33.113159027386061</v>
      </c>
      <c r="AC30" s="100">
        <f t="shared" si="21"/>
        <v>57.108116952225828</v>
      </c>
      <c r="AD30" s="99">
        <f t="shared" si="22"/>
        <v>1.724635118775435</v>
      </c>
      <c r="AF30" s="47">
        <v>4</v>
      </c>
    </row>
    <row r="31" spans="1:32">
      <c r="A31" s="50">
        <f t="shared" si="1"/>
        <v>0.59460355750135974</v>
      </c>
      <c r="B31" s="50">
        <f t="shared" si="2"/>
        <v>0.83333333333333337</v>
      </c>
      <c r="C31" s="88">
        <f t="shared" si="23"/>
        <v>2.0499999999999998</v>
      </c>
      <c r="D31" s="92"/>
      <c r="E31" s="51">
        <f t="shared" si="0"/>
        <v>2.9999267578124837</v>
      </c>
      <c r="F31" s="63">
        <f t="shared" si="14"/>
        <v>0.12500000000000003</v>
      </c>
      <c r="G31" s="63">
        <f t="shared" si="15"/>
        <v>2.2499999999999947</v>
      </c>
      <c r="H31" s="63">
        <f t="shared" si="24"/>
        <v>1.1249999999999973</v>
      </c>
      <c r="I31" s="63">
        <f t="shared" si="24"/>
        <v>1.1249999999999973</v>
      </c>
      <c r="J31" s="64">
        <f t="shared" si="4"/>
        <v>1.1562499999999993</v>
      </c>
      <c r="K31" s="65">
        <f t="shared" si="5"/>
        <v>1.4633789062499922</v>
      </c>
      <c r="L31" s="53">
        <f t="shared" si="6"/>
        <v>32.000000000000057</v>
      </c>
      <c r="M31" s="50">
        <f t="shared" si="17"/>
        <v>5.0000000000000027</v>
      </c>
      <c r="N31" s="54">
        <v>25</v>
      </c>
      <c r="O31" s="76">
        <f t="shared" si="7"/>
        <v>25</v>
      </c>
      <c r="P31" s="76">
        <f t="shared" si="8"/>
        <v>10</v>
      </c>
      <c r="Q31" s="55">
        <v>1</v>
      </c>
      <c r="R31" s="76">
        <f>R$3/U$3</f>
        <v>1</v>
      </c>
      <c r="S31" s="75">
        <f>S30*Q31</f>
        <v>4</v>
      </c>
      <c r="T31" s="75">
        <f t="shared" si="9"/>
        <v>100</v>
      </c>
      <c r="U31" s="75">
        <f t="shared" si="10"/>
        <v>320.00000000000057</v>
      </c>
      <c r="V31" s="75">
        <f t="shared" si="11"/>
        <v>1600.0000000000027</v>
      </c>
      <c r="W31" s="75">
        <f t="shared" si="12"/>
        <v>18.333609689625259</v>
      </c>
      <c r="X31" s="106">
        <f t="shared" si="13"/>
        <v>3.2000000000000055</v>
      </c>
      <c r="Y31" s="96">
        <f t="shared" si="18"/>
        <v>2.1867200533867353</v>
      </c>
      <c r="AA31" s="53">
        <f t="shared" si="19"/>
        <v>32.000000000000057</v>
      </c>
      <c r="AB31" s="44">
        <f t="shared" si="20"/>
        <v>38.311924994685675</v>
      </c>
      <c r="AC31" s="100">
        <f t="shared" si="21"/>
        <v>65.600000000000108</v>
      </c>
      <c r="AD31" s="99">
        <f t="shared" si="22"/>
        <v>1.7122606083901974</v>
      </c>
      <c r="AF31" s="47">
        <v>4</v>
      </c>
    </row>
    <row r="32" spans="1:32">
      <c r="A32" s="50">
        <f t="shared" si="1"/>
        <v>0.61557220667245749</v>
      </c>
      <c r="B32" s="50">
        <f t="shared" si="2"/>
        <v>0.8666666666666667</v>
      </c>
      <c r="C32" s="88">
        <f t="shared" si="23"/>
        <v>2.0499999999999998</v>
      </c>
      <c r="D32" s="92"/>
      <c r="E32" s="51">
        <f t="shared" si="0"/>
        <v>3.0332223201999833</v>
      </c>
      <c r="F32" s="63">
        <f t="shared" si="14"/>
        <v>0.12600000000000003</v>
      </c>
      <c r="G32" s="63">
        <f t="shared" si="15"/>
        <v>2.2599999999999945</v>
      </c>
      <c r="H32" s="63">
        <f t="shared" si="24"/>
        <v>1.1299999999999972</v>
      </c>
      <c r="I32" s="63">
        <f t="shared" si="24"/>
        <v>1.1299999999999972</v>
      </c>
      <c r="J32" s="64">
        <f t="shared" si="4"/>
        <v>1.1587599999999993</v>
      </c>
      <c r="K32" s="65">
        <f t="shared" si="5"/>
        <v>1.4796206439999919</v>
      </c>
      <c r="L32" s="53">
        <f t="shared" si="6"/>
        <v>36.75834735990518</v>
      </c>
      <c r="M32" s="50">
        <f t="shared" si="17"/>
        <v>5.2000000000000028</v>
      </c>
      <c r="N32" s="54">
        <v>26</v>
      </c>
      <c r="O32" s="76">
        <f t="shared" si="7"/>
        <v>26</v>
      </c>
      <c r="P32" s="76">
        <f t="shared" si="8"/>
        <v>10</v>
      </c>
      <c r="Q32" s="55">
        <v>1</v>
      </c>
      <c r="R32" s="76">
        <f>R$3/U$3</f>
        <v>1</v>
      </c>
      <c r="S32" s="75">
        <f>S31*Q32</f>
        <v>4</v>
      </c>
      <c r="T32" s="75">
        <f t="shared" si="9"/>
        <v>104</v>
      </c>
      <c r="U32" s="75">
        <f t="shared" si="10"/>
        <v>367.58347359905179</v>
      </c>
      <c r="V32" s="75">
        <f t="shared" si="11"/>
        <v>1837.9173679952589</v>
      </c>
      <c r="W32" s="75">
        <f t="shared" si="12"/>
        <v>19.000662112623189</v>
      </c>
      <c r="X32" s="106">
        <f t="shared" si="13"/>
        <v>3.5344564769139595</v>
      </c>
      <c r="Y32" s="96">
        <f t="shared" si="18"/>
        <v>2.3887585586525373</v>
      </c>
      <c r="AA32" s="53">
        <f t="shared" si="19"/>
        <v>36.75834735990518</v>
      </c>
      <c r="AB32" s="44">
        <f t="shared" si="20"/>
        <v>44.326897218851322</v>
      </c>
      <c r="AC32" s="100">
        <f t="shared" si="21"/>
        <v>75.354612087805606</v>
      </c>
      <c r="AD32" s="99">
        <f t="shared" si="22"/>
        <v>1.6999748869352136</v>
      </c>
      <c r="AF32" s="47">
        <v>4</v>
      </c>
    </row>
    <row r="33" spans="1:32">
      <c r="A33" s="50">
        <f t="shared" si="1"/>
        <v>0.63728031365963045</v>
      </c>
      <c r="B33" s="50">
        <f t="shared" si="2"/>
        <v>0.9</v>
      </c>
      <c r="C33" s="88">
        <f t="shared" si="23"/>
        <v>2.0499999999999998</v>
      </c>
      <c r="D33" s="92"/>
      <c r="E33" s="51">
        <f t="shared" si="0"/>
        <v>3.0668057610124824</v>
      </c>
      <c r="F33" s="63">
        <f t="shared" si="14"/>
        <v>0.12700000000000003</v>
      </c>
      <c r="G33" s="63">
        <f t="shared" si="15"/>
        <v>2.2699999999999942</v>
      </c>
      <c r="H33" s="63">
        <f t="shared" si="24"/>
        <v>1.1349999999999971</v>
      </c>
      <c r="I33" s="63">
        <f t="shared" si="24"/>
        <v>1.1349999999999971</v>
      </c>
      <c r="J33" s="64">
        <f t="shared" si="4"/>
        <v>1.1612899999999993</v>
      </c>
      <c r="K33" s="65">
        <f t="shared" si="5"/>
        <v>1.4960028102499916</v>
      </c>
      <c r="L33" s="53">
        <f t="shared" si="6"/>
        <v>42.224253144732685</v>
      </c>
      <c r="M33" s="50">
        <f t="shared" si="17"/>
        <v>5.400000000000003</v>
      </c>
      <c r="N33" s="54">
        <v>27</v>
      </c>
      <c r="O33" s="76">
        <f t="shared" si="7"/>
        <v>27</v>
      </c>
      <c r="P33" s="76">
        <f t="shared" si="8"/>
        <v>10</v>
      </c>
      <c r="Q33" s="55">
        <v>1</v>
      </c>
      <c r="R33" s="76">
        <f>R$3/U$3</f>
        <v>1</v>
      </c>
      <c r="S33" s="75">
        <f>S32*Q33</f>
        <v>4</v>
      </c>
      <c r="T33" s="75">
        <f t="shared" si="9"/>
        <v>108</v>
      </c>
      <c r="U33" s="75">
        <f t="shared" si="10"/>
        <v>422.24253144732688</v>
      </c>
      <c r="V33" s="75">
        <f t="shared" si="11"/>
        <v>2111.2126572366342</v>
      </c>
      <c r="W33" s="75">
        <f t="shared" si="12"/>
        <v>19.691961692082579</v>
      </c>
      <c r="X33" s="106">
        <f t="shared" si="13"/>
        <v>3.9096530689567306</v>
      </c>
      <c r="Y33" s="96">
        <f t="shared" si="18"/>
        <v>2.613399548563283</v>
      </c>
      <c r="AA33" s="53">
        <f t="shared" si="19"/>
        <v>42.224253144732685</v>
      </c>
      <c r="AB33" s="44">
        <f t="shared" si="20"/>
        <v>51.286220082210981</v>
      </c>
      <c r="AC33" s="100">
        <f t="shared" si="21"/>
        <v>86.559718946701992</v>
      </c>
      <c r="AD33" s="99">
        <f t="shared" si="22"/>
        <v>1.6877773173368629</v>
      </c>
      <c r="AF33" s="47">
        <v>4</v>
      </c>
    </row>
    <row r="34" spans="1:32">
      <c r="A34" s="50">
        <f t="shared" si="1"/>
        <v>0.65975395538644654</v>
      </c>
      <c r="B34" s="50">
        <f t="shared" si="2"/>
        <v>0.93333333333333335</v>
      </c>
      <c r="C34" s="88">
        <f t="shared" si="23"/>
        <v>2.0499999999999998</v>
      </c>
      <c r="D34" s="92"/>
      <c r="E34" s="51">
        <f t="shared" si="0"/>
        <v>3.1006792511999817</v>
      </c>
      <c r="F34" s="63">
        <f t="shared" si="14"/>
        <v>0.12800000000000003</v>
      </c>
      <c r="G34" s="63">
        <f t="shared" si="15"/>
        <v>2.279999999999994</v>
      </c>
      <c r="H34" s="63">
        <f t="shared" si="24"/>
        <v>1.139999999999997</v>
      </c>
      <c r="I34" s="63">
        <f t="shared" si="24"/>
        <v>1.139999999999997</v>
      </c>
      <c r="J34" s="64">
        <f t="shared" si="4"/>
        <v>1.1638399999999993</v>
      </c>
      <c r="K34" s="65">
        <f t="shared" si="5"/>
        <v>1.5125264639999911</v>
      </c>
      <c r="L34" s="53">
        <f t="shared" si="6"/>
        <v>48.502930128332828</v>
      </c>
      <c r="M34" s="50">
        <f t="shared" si="17"/>
        <v>5.6000000000000032</v>
      </c>
      <c r="N34" s="54">
        <v>28</v>
      </c>
      <c r="O34" s="76">
        <f t="shared" si="7"/>
        <v>28</v>
      </c>
      <c r="P34" s="76">
        <f t="shared" si="8"/>
        <v>10</v>
      </c>
      <c r="Q34" s="55">
        <v>1</v>
      </c>
      <c r="R34" s="76">
        <f>R$3/U$3</f>
        <v>1</v>
      </c>
      <c r="S34" s="75">
        <f>S33*Q34</f>
        <v>4</v>
      </c>
      <c r="T34" s="75">
        <f t="shared" si="9"/>
        <v>112</v>
      </c>
      <c r="U34" s="75">
        <f t="shared" si="10"/>
        <v>485.02930128332827</v>
      </c>
      <c r="V34" s="75">
        <f t="shared" si="11"/>
        <v>2425.1465064166414</v>
      </c>
      <c r="W34" s="75">
        <f t="shared" si="12"/>
        <v>20.408389019954079</v>
      </c>
      <c r="X34" s="106">
        <f t="shared" si="13"/>
        <v>4.3306187614582878</v>
      </c>
      <c r="Y34" s="96">
        <f t="shared" si="18"/>
        <v>2.8631689193758882</v>
      </c>
      <c r="AA34" s="53">
        <f t="shared" si="19"/>
        <v>48.502930128332828</v>
      </c>
      <c r="AB34" s="44">
        <f t="shared" si="20"/>
        <v>59.338156635118096</v>
      </c>
      <c r="AC34" s="100">
        <f t="shared" si="21"/>
        <v>99.431006763082294</v>
      </c>
      <c r="AD34" s="99">
        <f t="shared" si="22"/>
        <v>1.6756672670926223</v>
      </c>
      <c r="AF34" s="47">
        <v>3</v>
      </c>
    </row>
    <row r="35" spans="1:32">
      <c r="A35" s="50">
        <f t="shared" si="1"/>
        <v>0.68302012837719717</v>
      </c>
      <c r="B35" s="50">
        <f t="shared" si="2"/>
        <v>0.96666666666666667</v>
      </c>
      <c r="C35" s="88">
        <f t="shared" si="23"/>
        <v>2.0499999999999998</v>
      </c>
      <c r="D35" s="92"/>
      <c r="E35" s="51">
        <f t="shared" si="0"/>
        <v>3.1348449740124806</v>
      </c>
      <c r="F35" s="63">
        <f t="shared" si="14"/>
        <v>0.12900000000000003</v>
      </c>
      <c r="G35" s="63">
        <f t="shared" si="15"/>
        <v>2.2899999999999938</v>
      </c>
      <c r="H35" s="63">
        <f t="shared" si="24"/>
        <v>1.1449999999999969</v>
      </c>
      <c r="I35" s="63">
        <f t="shared" si="24"/>
        <v>1.1449999999999969</v>
      </c>
      <c r="J35" s="64">
        <f t="shared" si="4"/>
        <v>1.1664099999999993</v>
      </c>
      <c r="K35" s="65">
        <f t="shared" si="5"/>
        <v>1.5291926702499907</v>
      </c>
      <c r="L35" s="53">
        <f t="shared" si="6"/>
        <v>55.715236050952051</v>
      </c>
      <c r="M35" s="50">
        <f t="shared" si="17"/>
        <v>5.8000000000000034</v>
      </c>
      <c r="N35" s="54">
        <v>29</v>
      </c>
      <c r="O35" s="76">
        <f t="shared" si="7"/>
        <v>29</v>
      </c>
      <c r="P35" s="76">
        <f t="shared" si="8"/>
        <v>10</v>
      </c>
      <c r="Q35" s="55">
        <v>1</v>
      </c>
      <c r="R35" s="76">
        <f>R$3/U$3</f>
        <v>1</v>
      </c>
      <c r="S35" s="75">
        <f>S34*Q35</f>
        <v>4</v>
      </c>
      <c r="T35" s="75">
        <f t="shared" si="9"/>
        <v>116</v>
      </c>
      <c r="U35" s="75">
        <f t="shared" si="10"/>
        <v>557.15236050952046</v>
      </c>
      <c r="V35" s="75">
        <f t="shared" si="11"/>
        <v>2785.7618025476022</v>
      </c>
      <c r="W35" s="75">
        <f t="shared" si="12"/>
        <v>21.150856642080537</v>
      </c>
      <c r="X35" s="106">
        <f t="shared" si="13"/>
        <v>4.8030375905993141</v>
      </c>
      <c r="Y35" s="96">
        <f t="shared" si="18"/>
        <v>3.1408976017483257</v>
      </c>
      <c r="AA35" s="53">
        <f t="shared" ref="AA35:AA49" si="25">POWER($AA$6,N35)</f>
        <v>55.715236050952051</v>
      </c>
      <c r="AB35" s="44">
        <f t="shared" ref="AB35:AB49" si="26">POWER($AB$6,N35)</f>
        <v>68.654247226831643</v>
      </c>
      <c r="AC35" s="100">
        <f t="shared" ref="AC35:AC49" si="27">AA35*C34</f>
        <v>114.2162339044517</v>
      </c>
      <c r="AD35" s="99">
        <f t="shared" ref="AD35:AD49" si="28">AC35/AB35</f>
        <v>1.6636441082382649</v>
      </c>
      <c r="AF35" s="47">
        <v>4</v>
      </c>
    </row>
    <row r="36" spans="1:32">
      <c r="A36" s="50">
        <f t="shared" si="1"/>
        <v>0.70710678118654691</v>
      </c>
      <c r="B36" s="50">
        <f t="shared" si="2"/>
        <v>1</v>
      </c>
      <c r="C36" s="88">
        <f t="shared" si="23"/>
        <v>2.0499999999999998</v>
      </c>
      <c r="D36" s="92"/>
      <c r="E36" s="51">
        <f t="shared" si="0"/>
        <v>3.1693051249999797</v>
      </c>
      <c r="F36" s="63">
        <f t="shared" si="14"/>
        <v>0.13000000000000003</v>
      </c>
      <c r="G36" s="63">
        <f t="shared" si="15"/>
        <v>2.2999999999999936</v>
      </c>
      <c r="H36" s="63">
        <f t="shared" si="24"/>
        <v>1.1499999999999968</v>
      </c>
      <c r="I36" s="63">
        <f t="shared" si="24"/>
        <v>1.1499999999999968</v>
      </c>
      <c r="J36" s="64">
        <f t="shared" si="4"/>
        <v>1.1689999999999992</v>
      </c>
      <c r="K36" s="65">
        <f t="shared" si="5"/>
        <v>1.5460024999999902</v>
      </c>
      <c r="L36" s="53">
        <f t="shared" si="6"/>
        <v>64.000000000000114</v>
      </c>
      <c r="M36" s="50">
        <f t="shared" si="17"/>
        <v>6.0000000000000027</v>
      </c>
      <c r="N36" s="54">
        <v>30</v>
      </c>
      <c r="O36" s="76">
        <f t="shared" si="7"/>
        <v>30</v>
      </c>
      <c r="P36" s="76">
        <f t="shared" si="8"/>
        <v>10</v>
      </c>
      <c r="Q36" s="55">
        <v>2</v>
      </c>
      <c r="R36" s="76">
        <f>R$3/U$3</f>
        <v>1</v>
      </c>
      <c r="S36" s="75">
        <f>S35*Q36</f>
        <v>8</v>
      </c>
      <c r="T36" s="75">
        <f t="shared" si="9"/>
        <v>240</v>
      </c>
      <c r="U36" s="75">
        <f t="shared" si="10"/>
        <v>640.00000000000114</v>
      </c>
      <c r="V36" s="75">
        <f t="shared" si="11"/>
        <v>3200.0000000000055</v>
      </c>
      <c r="W36" s="75">
        <f t="shared" si="12"/>
        <v>21.920310216782955</v>
      </c>
      <c r="X36" s="106">
        <f t="shared" si="13"/>
        <v>2.6666666666666714</v>
      </c>
      <c r="Y36" s="96">
        <f t="shared" si="18"/>
        <v>1.724878625142384</v>
      </c>
      <c r="AA36" s="53">
        <f t="shared" si="25"/>
        <v>64.000000000000114</v>
      </c>
      <c r="AB36" s="44">
        <f t="shared" si="26"/>
        <v>79.432964041444208</v>
      </c>
      <c r="AC36" s="100">
        <f t="shared" si="27"/>
        <v>131.20000000000022</v>
      </c>
      <c r="AD36" s="99">
        <f t="shared" si="28"/>
        <v>1.6517072173153016</v>
      </c>
      <c r="AF36" s="47">
        <v>4</v>
      </c>
    </row>
    <row r="37" spans="1:32">
      <c r="A37" s="50">
        <f t="shared" si="1"/>
        <v>0.73204284797281216</v>
      </c>
      <c r="B37" s="50">
        <f t="shared" si="2"/>
        <v>1.0333333333333334</v>
      </c>
      <c r="C37" s="88">
        <f t="shared" si="23"/>
        <v>2.0499999999999998</v>
      </c>
      <c r="D37" s="92"/>
      <c r="E37" s="51">
        <f t="shared" si="0"/>
        <v>3.2040619120124791</v>
      </c>
      <c r="F37" s="63">
        <f t="shared" si="14"/>
        <v>0.13100000000000003</v>
      </c>
      <c r="G37" s="63">
        <f t="shared" si="15"/>
        <v>2.3099999999999934</v>
      </c>
      <c r="H37" s="63">
        <f t="shared" si="24"/>
        <v>1.1549999999999967</v>
      </c>
      <c r="I37" s="63">
        <f t="shared" si="24"/>
        <v>1.1549999999999967</v>
      </c>
      <c r="J37" s="64">
        <f t="shared" si="4"/>
        <v>1.1716099999999992</v>
      </c>
      <c r="K37" s="65">
        <f t="shared" si="5"/>
        <v>1.56295703024999</v>
      </c>
      <c r="L37" s="53">
        <f t="shared" si="6"/>
        <v>73.516694719810388</v>
      </c>
      <c r="M37" s="50">
        <f t="shared" si="17"/>
        <v>6.2000000000000037</v>
      </c>
      <c r="N37" s="54">
        <v>31</v>
      </c>
      <c r="O37" s="76">
        <f t="shared" si="7"/>
        <v>31</v>
      </c>
      <c r="P37" s="76">
        <f t="shared" si="8"/>
        <v>10</v>
      </c>
      <c r="Q37" s="55">
        <v>1</v>
      </c>
      <c r="R37" s="76">
        <f>R$3/U$3</f>
        <v>1</v>
      </c>
      <c r="S37" s="75">
        <f>S36*Q37</f>
        <v>8</v>
      </c>
      <c r="T37" s="75">
        <f t="shared" si="9"/>
        <v>248</v>
      </c>
      <c r="U37" s="75">
        <f t="shared" si="10"/>
        <v>735.16694719810391</v>
      </c>
      <c r="V37" s="75">
        <f t="shared" si="11"/>
        <v>3675.8347359905197</v>
      </c>
      <c r="W37" s="75">
        <f t="shared" si="12"/>
        <v>22.717729715422937</v>
      </c>
      <c r="X37" s="106">
        <f t="shared" si="13"/>
        <v>2.9643828516052575</v>
      </c>
      <c r="Y37" s="96">
        <f t="shared" si="18"/>
        <v>1.896650256041341</v>
      </c>
      <c r="AA37" s="53">
        <f t="shared" si="25"/>
        <v>73.516694719810388</v>
      </c>
      <c r="AB37" s="44">
        <f t="shared" si="26"/>
        <v>91.903939395950957</v>
      </c>
      <c r="AC37" s="100">
        <f t="shared" si="27"/>
        <v>150.7092241756113</v>
      </c>
      <c r="AD37" s="99">
        <f t="shared" si="28"/>
        <v>1.6398559753386495</v>
      </c>
      <c r="AF37" s="47">
        <v>4</v>
      </c>
    </row>
    <row r="38" spans="1:32">
      <c r="A38" s="50">
        <f t="shared" si="1"/>
        <v>0.75785828325519855</v>
      </c>
      <c r="B38" s="50">
        <f t="shared" si="2"/>
        <v>1.0666666666666667</v>
      </c>
      <c r="C38" s="88">
        <f t="shared" si="23"/>
        <v>2.0499999999999998</v>
      </c>
      <c r="D38" s="92"/>
      <c r="E38" s="51">
        <f t="shared" si="0"/>
        <v>3.2391175551999787</v>
      </c>
      <c r="F38" s="63">
        <f t="shared" si="14"/>
        <v>0.13200000000000003</v>
      </c>
      <c r="G38" s="63">
        <f t="shared" si="15"/>
        <v>2.3199999999999932</v>
      </c>
      <c r="H38" s="63">
        <f t="shared" si="24"/>
        <v>1.1599999999999966</v>
      </c>
      <c r="I38" s="63">
        <f t="shared" si="24"/>
        <v>1.1599999999999966</v>
      </c>
      <c r="J38" s="64">
        <f t="shared" si="4"/>
        <v>1.1742399999999993</v>
      </c>
      <c r="K38" s="65">
        <f t="shared" si="5"/>
        <v>1.5800573439999896</v>
      </c>
      <c r="L38" s="53">
        <f t="shared" si="6"/>
        <v>84.448506289465413</v>
      </c>
      <c r="M38" s="50">
        <f t="shared" si="17"/>
        <v>6.4000000000000039</v>
      </c>
      <c r="N38" s="54">
        <v>32</v>
      </c>
      <c r="O38" s="76">
        <f t="shared" si="7"/>
        <v>32</v>
      </c>
      <c r="P38" s="76">
        <f t="shared" si="8"/>
        <v>10</v>
      </c>
      <c r="Q38" s="55">
        <v>1</v>
      </c>
      <c r="R38" s="76">
        <f>R$3/U$3</f>
        <v>1</v>
      </c>
      <c r="S38" s="75">
        <f>S37*Q38</f>
        <v>8</v>
      </c>
      <c r="T38" s="75">
        <f t="shared" si="9"/>
        <v>256</v>
      </c>
      <c r="U38" s="75">
        <f t="shared" si="10"/>
        <v>844.48506289465411</v>
      </c>
      <c r="V38" s="75">
        <f t="shared" si="11"/>
        <v>4222.4253144732702</v>
      </c>
      <c r="W38" s="75">
        <f t="shared" si="12"/>
        <v>23.544130666461502</v>
      </c>
      <c r="X38" s="106">
        <f t="shared" si="13"/>
        <v>3.2987697769322426</v>
      </c>
      <c r="Y38" s="96">
        <f t="shared" si="18"/>
        <v>2.0877532005143884</v>
      </c>
      <c r="AA38" s="53">
        <f t="shared" si="25"/>
        <v>84.448506289465413</v>
      </c>
      <c r="AB38" s="44">
        <f t="shared" si="26"/>
        <v>106.33285788111525</v>
      </c>
      <c r="AC38" s="100">
        <f t="shared" si="27"/>
        <v>173.11943789340407</v>
      </c>
      <c r="AD38" s="99">
        <f t="shared" si="28"/>
        <v>1.6280897677645336</v>
      </c>
      <c r="AF38" s="47">
        <v>4</v>
      </c>
    </row>
    <row r="39" spans="1:32">
      <c r="A39" s="50">
        <f t="shared" si="1"/>
        <v>0.78458409789675032</v>
      </c>
      <c r="B39" s="50">
        <f t="shared" si="2"/>
        <v>1.1000000000000001</v>
      </c>
      <c r="C39" s="88">
        <f t="shared" si="23"/>
        <v>2.0499999999999998</v>
      </c>
      <c r="D39" s="92"/>
      <c r="E39" s="51">
        <f t="shared" si="0"/>
        <v>3.2744742870124774</v>
      </c>
      <c r="F39" s="63">
        <f t="shared" si="14"/>
        <v>0.13300000000000003</v>
      </c>
      <c r="G39" s="63">
        <f t="shared" si="15"/>
        <v>2.329999999999993</v>
      </c>
      <c r="H39" s="63">
        <f t="shared" si="24"/>
        <v>1.1649999999999965</v>
      </c>
      <c r="I39" s="63">
        <f t="shared" si="24"/>
        <v>1.1649999999999965</v>
      </c>
      <c r="J39" s="64">
        <f t="shared" si="4"/>
        <v>1.1768899999999991</v>
      </c>
      <c r="K39" s="65">
        <f t="shared" si="5"/>
        <v>1.5973045302499891</v>
      </c>
      <c r="L39" s="53">
        <f t="shared" si="6"/>
        <v>97.005860256665699</v>
      </c>
      <c r="M39" s="50">
        <f t="shared" si="17"/>
        <v>6.6000000000000032</v>
      </c>
      <c r="N39" s="54">
        <v>33</v>
      </c>
      <c r="O39" s="76">
        <f t="shared" si="7"/>
        <v>33</v>
      </c>
      <c r="P39" s="76">
        <f t="shared" si="8"/>
        <v>10</v>
      </c>
      <c r="Q39" s="55">
        <v>1</v>
      </c>
      <c r="R39" s="76">
        <f>R$3/U$3</f>
        <v>1</v>
      </c>
      <c r="S39" s="75">
        <f>S38*Q39</f>
        <v>8</v>
      </c>
      <c r="T39" s="75">
        <f t="shared" si="9"/>
        <v>264</v>
      </c>
      <c r="U39" s="75">
        <f t="shared" si="10"/>
        <v>970.05860256665699</v>
      </c>
      <c r="V39" s="75">
        <f t="shared" si="11"/>
        <v>4850.2930128332846</v>
      </c>
      <c r="W39" s="75">
        <f t="shared" si="12"/>
        <v>24.400565444588935</v>
      </c>
      <c r="X39" s="106">
        <f t="shared" si="13"/>
        <v>3.6744644036615797</v>
      </c>
      <c r="Y39" s="96">
        <f t="shared" si="18"/>
        <v>2.3004156903546131</v>
      </c>
      <c r="AA39" s="53">
        <f t="shared" si="25"/>
        <v>97.005860256665699</v>
      </c>
      <c r="AB39" s="44">
        <f t="shared" si="26"/>
        <v>123.02711656845034</v>
      </c>
      <c r="AC39" s="100">
        <f t="shared" si="27"/>
        <v>198.86201352616467</v>
      </c>
      <c r="AD39" s="99">
        <f t="shared" si="28"/>
        <v>1.6164079844586214</v>
      </c>
      <c r="AF39" s="47">
        <v>4</v>
      </c>
    </row>
    <row r="40" spans="1:32">
      <c r="A40" s="50">
        <f t="shared" si="1"/>
        <v>0.81225239635623525</v>
      </c>
      <c r="B40" s="50">
        <f t="shared" si="2"/>
        <v>1.1333333333333333</v>
      </c>
      <c r="C40" s="88">
        <f t="shared" si="23"/>
        <v>2.0499999999999998</v>
      </c>
      <c r="D40" s="92"/>
      <c r="E40" s="51">
        <f t="shared" si="0"/>
        <v>3.3101343521999769</v>
      </c>
      <c r="F40" s="63">
        <f t="shared" si="14"/>
        <v>0.13400000000000004</v>
      </c>
      <c r="G40" s="63">
        <f t="shared" si="15"/>
        <v>2.3399999999999928</v>
      </c>
      <c r="H40" s="63">
        <f t="shared" ref="H40:I55" si="29">H39+0.5%</f>
        <v>1.1699999999999964</v>
      </c>
      <c r="I40" s="63">
        <f t="shared" si="29"/>
        <v>1.1699999999999964</v>
      </c>
      <c r="J40" s="64">
        <f t="shared" si="4"/>
        <v>1.1795599999999991</v>
      </c>
      <c r="K40" s="65">
        <f t="shared" si="5"/>
        <v>1.6146996839999888</v>
      </c>
      <c r="L40" s="53">
        <f t="shared" si="6"/>
        <v>111.43047210190414</v>
      </c>
      <c r="M40" s="50">
        <f t="shared" si="17"/>
        <v>6.8000000000000034</v>
      </c>
      <c r="N40" s="54">
        <v>34</v>
      </c>
      <c r="O40" s="76">
        <f t="shared" si="7"/>
        <v>34</v>
      </c>
      <c r="P40" s="76">
        <f t="shared" si="8"/>
        <v>10</v>
      </c>
      <c r="Q40" s="55">
        <v>1</v>
      </c>
      <c r="R40" s="76">
        <f>R$3/U$3</f>
        <v>1</v>
      </c>
      <c r="S40" s="75">
        <f>S39*Q40</f>
        <v>8</v>
      </c>
      <c r="T40" s="75">
        <f t="shared" si="9"/>
        <v>272</v>
      </c>
      <c r="U40" s="75">
        <f t="shared" si="10"/>
        <v>1114.3047210190414</v>
      </c>
      <c r="V40" s="75">
        <f t="shared" si="11"/>
        <v>5571.5236050952071</v>
      </c>
      <c r="W40" s="75">
        <f t="shared" si="12"/>
        <v>25.288124606557457</v>
      </c>
      <c r="X40" s="106">
        <f t="shared" si="13"/>
        <v>4.0967085331582407</v>
      </c>
      <c r="Y40" s="96">
        <f t="shared" si="18"/>
        <v>2.5371334210023102</v>
      </c>
      <c r="AA40" s="53">
        <f t="shared" si="25"/>
        <v>111.43047210190414</v>
      </c>
      <c r="AB40" s="44">
        <f t="shared" si="26"/>
        <v>142.34237386969704</v>
      </c>
      <c r="AC40" s="100">
        <f t="shared" si="27"/>
        <v>228.43246780890348</v>
      </c>
      <c r="AD40" s="99">
        <f t="shared" si="28"/>
        <v>1.6048100196643831</v>
      </c>
      <c r="AF40" s="47">
        <v>4</v>
      </c>
    </row>
    <row r="41" spans="1:32">
      <c r="A41" s="50">
        <f t="shared" si="1"/>
        <v>0.84089641525371428</v>
      </c>
      <c r="B41" s="50">
        <f t="shared" si="2"/>
        <v>1.1666666666666667</v>
      </c>
      <c r="C41" s="88">
        <f t="shared" si="23"/>
        <v>3.2249999999999996</v>
      </c>
      <c r="D41" s="91">
        <f>1+N41/200</f>
        <v>1.175</v>
      </c>
      <c r="E41" s="51">
        <f t="shared" si="0"/>
        <v>5.2639865976562126</v>
      </c>
      <c r="F41" s="63">
        <f t="shared" si="14"/>
        <v>0.13500000000000004</v>
      </c>
      <c r="G41" s="63">
        <f t="shared" si="15"/>
        <v>2.3499999999999925</v>
      </c>
      <c r="H41" s="63">
        <f t="shared" si="29"/>
        <v>1.1749999999999963</v>
      </c>
      <c r="I41" s="63">
        <f t="shared" si="29"/>
        <v>1.1749999999999963</v>
      </c>
      <c r="J41" s="64">
        <f t="shared" si="4"/>
        <v>1.1822499999999991</v>
      </c>
      <c r="K41" s="65">
        <f t="shared" si="5"/>
        <v>1.6322439062499885</v>
      </c>
      <c r="L41" s="53">
        <f t="shared" si="6"/>
        <v>128.00000000000031</v>
      </c>
      <c r="M41" s="50">
        <f t="shared" si="17"/>
        <v>7.0000000000000036</v>
      </c>
      <c r="N41" s="54">
        <v>35</v>
      </c>
      <c r="O41" s="76">
        <f t="shared" si="7"/>
        <v>35</v>
      </c>
      <c r="P41" s="76">
        <f t="shared" si="8"/>
        <v>10</v>
      </c>
      <c r="Q41" s="55">
        <v>1</v>
      </c>
      <c r="R41" s="76">
        <f>R$3/U$3</f>
        <v>1</v>
      </c>
      <c r="S41" s="75">
        <f>S40*Q41</f>
        <v>8</v>
      </c>
      <c r="T41" s="75">
        <f t="shared" si="9"/>
        <v>280</v>
      </c>
      <c r="U41" s="75">
        <f t="shared" si="10"/>
        <v>1280.0000000000032</v>
      </c>
      <c r="V41" s="75">
        <f t="shared" si="11"/>
        <v>6400.0000000000164</v>
      </c>
      <c r="W41" s="75">
        <f t="shared" si="12"/>
        <v>26.207938275407429</v>
      </c>
      <c r="X41" s="106">
        <f t="shared" si="13"/>
        <v>4.5714285714285827</v>
      </c>
      <c r="Y41" s="96">
        <f t="shared" si="18"/>
        <v>2.8007018766767811</v>
      </c>
      <c r="AA41" s="53">
        <f t="shared" si="25"/>
        <v>128.00000000000031</v>
      </c>
      <c r="AB41" s="44">
        <f t="shared" si="26"/>
        <v>164.69012656723947</v>
      </c>
      <c r="AC41" s="100">
        <f t="shared" si="27"/>
        <v>262.4000000000006</v>
      </c>
      <c r="AD41" s="99">
        <f t="shared" si="28"/>
        <v>1.5932952719716824</v>
      </c>
      <c r="AF41" s="47">
        <v>3</v>
      </c>
    </row>
    <row r="42" spans="1:32">
      <c r="A42" s="50">
        <f t="shared" si="1"/>
        <v>0.8705505632961239</v>
      </c>
      <c r="B42" s="50">
        <f t="shared" si="2"/>
        <v>1.2</v>
      </c>
      <c r="C42" s="88">
        <f t="shared" si="23"/>
        <v>3.2249999999999996</v>
      </c>
      <c r="D42" s="92"/>
      <c r="E42" s="51">
        <f t="shared" si="0"/>
        <v>5.3210510303999596</v>
      </c>
      <c r="F42" s="63">
        <f t="shared" si="14"/>
        <v>0.13600000000000004</v>
      </c>
      <c r="G42" s="63">
        <f t="shared" si="15"/>
        <v>2.3599999999999923</v>
      </c>
      <c r="H42" s="63">
        <f t="shared" si="29"/>
        <v>1.1799999999999962</v>
      </c>
      <c r="I42" s="63">
        <f t="shared" si="29"/>
        <v>1.1799999999999962</v>
      </c>
      <c r="J42" s="64">
        <f t="shared" si="4"/>
        <v>1.1849599999999989</v>
      </c>
      <c r="K42" s="65">
        <f t="shared" si="5"/>
        <v>1.6499383039999878</v>
      </c>
      <c r="L42" s="53">
        <f t="shared" si="6"/>
        <v>147.03338943962083</v>
      </c>
      <c r="M42" s="50">
        <f t="shared" si="17"/>
        <v>7.2000000000000037</v>
      </c>
      <c r="N42" s="54">
        <v>36</v>
      </c>
      <c r="O42" s="76">
        <f t="shared" si="7"/>
        <v>36</v>
      </c>
      <c r="P42" s="76">
        <f t="shared" si="8"/>
        <v>10</v>
      </c>
      <c r="Q42" s="55">
        <v>1</v>
      </c>
      <c r="R42" s="76">
        <f>R$3/U$3</f>
        <v>1</v>
      </c>
      <c r="S42" s="75">
        <f>S41*Q42</f>
        <v>8</v>
      </c>
      <c r="T42" s="75">
        <f t="shared" si="9"/>
        <v>288</v>
      </c>
      <c r="U42" s="75">
        <f t="shared" si="10"/>
        <v>1470.3338943962083</v>
      </c>
      <c r="V42" s="75">
        <f t="shared" si="11"/>
        <v>7351.6694719810412</v>
      </c>
      <c r="W42" s="75">
        <f t="shared" si="12"/>
        <v>27.161177574839066</v>
      </c>
      <c r="X42" s="106">
        <f t="shared" si="13"/>
        <v>5.1053260222090566</v>
      </c>
      <c r="Y42" s="96">
        <f t="shared" si="18"/>
        <v>3.0942526819530669</v>
      </c>
      <c r="AA42" s="53">
        <f t="shared" si="25"/>
        <v>147.03338943962083</v>
      </c>
      <c r="AB42" s="44">
        <f t="shared" si="26"/>
        <v>190.54647643829608</v>
      </c>
      <c r="AC42" s="100">
        <f t="shared" si="27"/>
        <v>474.18268094277715</v>
      </c>
      <c r="AD42" s="99">
        <f t="shared" si="28"/>
        <v>2.4885408001565952</v>
      </c>
      <c r="AF42" s="47">
        <v>4</v>
      </c>
    </row>
    <row r="43" spans="1:32">
      <c r="A43" s="50">
        <f t="shared" si="1"/>
        <v>0.90125046261082997</v>
      </c>
      <c r="B43" s="50">
        <f t="shared" si="2"/>
        <v>1.2333333333333334</v>
      </c>
      <c r="C43" s="88">
        <f t="shared" si="23"/>
        <v>3.2249999999999996</v>
      </c>
      <c r="D43" s="92"/>
      <c r="E43" s="51">
        <f t="shared" si="0"/>
        <v>5.3786033685562096</v>
      </c>
      <c r="F43" s="63">
        <f t="shared" si="14"/>
        <v>0.13700000000000004</v>
      </c>
      <c r="G43" s="63">
        <f t="shared" si="15"/>
        <v>2.3699999999999921</v>
      </c>
      <c r="H43" s="63">
        <f t="shared" si="29"/>
        <v>1.1849999999999961</v>
      </c>
      <c r="I43" s="63">
        <f t="shared" si="29"/>
        <v>1.1849999999999961</v>
      </c>
      <c r="J43" s="64">
        <f t="shared" si="4"/>
        <v>1.187689999999999</v>
      </c>
      <c r="K43" s="65">
        <f t="shared" si="5"/>
        <v>1.6677839902499876</v>
      </c>
      <c r="L43" s="53">
        <f t="shared" si="6"/>
        <v>168.89701257893086</v>
      </c>
      <c r="M43" s="50">
        <f t="shared" si="17"/>
        <v>7.4000000000000039</v>
      </c>
      <c r="N43" s="54">
        <v>37</v>
      </c>
      <c r="O43" s="76">
        <f t="shared" si="7"/>
        <v>37</v>
      </c>
      <c r="P43" s="76">
        <f t="shared" si="8"/>
        <v>10</v>
      </c>
      <c r="Q43" s="55">
        <v>1</v>
      </c>
      <c r="R43" s="76">
        <f>R$3/U$3</f>
        <v>1</v>
      </c>
      <c r="S43" s="75">
        <f>S42*Q43</f>
        <v>8</v>
      </c>
      <c r="T43" s="75">
        <f t="shared" si="9"/>
        <v>296</v>
      </c>
      <c r="U43" s="75">
        <f t="shared" si="10"/>
        <v>1688.9701257893084</v>
      </c>
      <c r="V43" s="75">
        <f t="shared" si="11"/>
        <v>8444.8506289465422</v>
      </c>
      <c r="W43" s="75">
        <f t="shared" si="12"/>
        <v>28.149056115544923</v>
      </c>
      <c r="X43" s="106">
        <f t="shared" si="13"/>
        <v>5.7059801546936093</v>
      </c>
      <c r="Y43" s="96">
        <f t="shared" si="18"/>
        <v>3.4212944770133742</v>
      </c>
      <c r="AA43" s="53">
        <f t="shared" si="25"/>
        <v>168.89701257893086</v>
      </c>
      <c r="AB43" s="44">
        <f t="shared" si="26"/>
        <v>220.46227323910855</v>
      </c>
      <c r="AC43" s="100">
        <f t="shared" si="27"/>
        <v>544.69286556705197</v>
      </c>
      <c r="AD43" s="99">
        <f t="shared" si="28"/>
        <v>2.4706851542635144</v>
      </c>
      <c r="AF43" s="47">
        <v>4</v>
      </c>
    </row>
    <row r="44" spans="1:32">
      <c r="A44" s="50">
        <f t="shared" si="1"/>
        <v>0.9330329915368073</v>
      </c>
      <c r="B44" s="50">
        <f t="shared" si="2"/>
        <v>1.2666666666666666</v>
      </c>
      <c r="C44" s="88">
        <f t="shared" si="23"/>
        <v>3.2249999999999996</v>
      </c>
      <c r="D44" s="92"/>
      <c r="E44" s="51">
        <f t="shared" si="0"/>
        <v>5.4366472208999577</v>
      </c>
      <c r="F44" s="63">
        <f t="shared" si="14"/>
        <v>0.13800000000000004</v>
      </c>
      <c r="G44" s="63">
        <f>G43+1%</f>
        <v>2.3799999999999919</v>
      </c>
      <c r="H44" s="63">
        <f t="shared" si="29"/>
        <v>1.1899999999999959</v>
      </c>
      <c r="I44" s="63">
        <f t="shared" si="29"/>
        <v>1.1899999999999959</v>
      </c>
      <c r="J44" s="64">
        <f t="shared" si="4"/>
        <v>1.1904399999999988</v>
      </c>
      <c r="K44" s="65">
        <f t="shared" si="5"/>
        <v>1.6857820839999871</v>
      </c>
      <c r="L44" s="53">
        <f t="shared" si="6"/>
        <v>194.01172051333143</v>
      </c>
      <c r="M44" s="50">
        <f t="shared" si="17"/>
        <v>7.6000000000000041</v>
      </c>
      <c r="N44" s="54">
        <v>38</v>
      </c>
      <c r="O44" s="76">
        <f t="shared" si="7"/>
        <v>38</v>
      </c>
      <c r="P44" s="76">
        <f t="shared" si="8"/>
        <v>10</v>
      </c>
      <c r="Q44" s="55">
        <v>1</v>
      </c>
      <c r="R44" s="76">
        <f>R$3/U$3</f>
        <v>1</v>
      </c>
      <c r="S44" s="75">
        <f>S43*Q44</f>
        <v>8</v>
      </c>
      <c r="T44" s="75">
        <f t="shared" si="9"/>
        <v>304</v>
      </c>
      <c r="U44" s="75">
        <f t="shared" si="10"/>
        <v>1940.1172051333142</v>
      </c>
      <c r="V44" s="75">
        <f t="shared" si="11"/>
        <v>9700.586025666571</v>
      </c>
      <c r="W44" s="75">
        <f t="shared" si="12"/>
        <v>29.172831535384173</v>
      </c>
      <c r="X44" s="106">
        <f t="shared" si="13"/>
        <v>6.3819644905701125</v>
      </c>
      <c r="Y44" s="96">
        <f t="shared" si="18"/>
        <v>3.7857588778183748</v>
      </c>
      <c r="AA44" s="53">
        <f t="shared" si="25"/>
        <v>194.01172051333143</v>
      </c>
      <c r="AB44" s="44">
        <f t="shared" si="26"/>
        <v>255.07485013764858</v>
      </c>
      <c r="AC44" s="100">
        <f t="shared" si="27"/>
        <v>625.68779865549379</v>
      </c>
      <c r="AD44" s="99">
        <f t="shared" si="28"/>
        <v>2.4529576252533234</v>
      </c>
      <c r="AF44" s="47">
        <v>4</v>
      </c>
    </row>
    <row r="45" spans="1:32">
      <c r="A45" s="50">
        <f t="shared" si="1"/>
        <v>0.96593632892484549</v>
      </c>
      <c r="B45" s="50">
        <f t="shared" si="2"/>
        <v>1.3</v>
      </c>
      <c r="C45" s="88">
        <f t="shared" si="23"/>
        <v>3.2249999999999996</v>
      </c>
      <c r="D45" s="92"/>
      <c r="E45" s="51">
        <f t="shared" si="0"/>
        <v>5.495186215556207</v>
      </c>
      <c r="F45" s="63">
        <f t="shared" si="14"/>
        <v>0.13900000000000004</v>
      </c>
      <c r="G45" s="63">
        <f t="shared" si="15"/>
        <v>2.3899999999999917</v>
      </c>
      <c r="H45" s="63">
        <f t="shared" si="29"/>
        <v>1.1949999999999958</v>
      </c>
      <c r="I45" s="63">
        <f t="shared" si="29"/>
        <v>1.1949999999999958</v>
      </c>
      <c r="J45" s="64">
        <f t="shared" si="4"/>
        <v>1.193209999999999</v>
      </c>
      <c r="K45" s="65">
        <f t="shared" si="5"/>
        <v>1.7039337102499867</v>
      </c>
      <c r="L45" s="53">
        <f t="shared" si="6"/>
        <v>222.86094420380837</v>
      </c>
      <c r="M45" s="50">
        <f t="shared" si="17"/>
        <v>7.8000000000000034</v>
      </c>
      <c r="N45" s="54">
        <v>39</v>
      </c>
      <c r="O45" s="76">
        <f t="shared" si="7"/>
        <v>39</v>
      </c>
      <c r="P45" s="76">
        <f t="shared" si="8"/>
        <v>10</v>
      </c>
      <c r="Q45" s="55">
        <v>1</v>
      </c>
      <c r="R45" s="76">
        <f>R$3/U$3</f>
        <v>1</v>
      </c>
      <c r="S45" s="75">
        <f>S44*Q45</f>
        <v>8</v>
      </c>
      <c r="T45" s="75">
        <f t="shared" si="9"/>
        <v>312</v>
      </c>
      <c r="U45" s="75">
        <f t="shared" si="10"/>
        <v>2228.6094420380837</v>
      </c>
      <c r="V45" s="75">
        <f t="shared" si="11"/>
        <v>11143.047210190418</v>
      </c>
      <c r="W45" s="75">
        <f t="shared" si="12"/>
        <v>30.233807095347665</v>
      </c>
      <c r="X45" s="106">
        <f t="shared" si="13"/>
        <v>7.1429789808912938</v>
      </c>
      <c r="Y45" s="96">
        <f t="shared" si="18"/>
        <v>4.1920521543313658</v>
      </c>
      <c r="AA45" s="53">
        <f t="shared" si="25"/>
        <v>222.86094420380837</v>
      </c>
      <c r="AB45" s="44">
        <f t="shared" si="26"/>
        <v>295.12160160925941</v>
      </c>
      <c r="AC45" s="100">
        <f t="shared" si="27"/>
        <v>718.7265450572819</v>
      </c>
      <c r="AD45" s="99">
        <f t="shared" si="28"/>
        <v>2.4353572938685621</v>
      </c>
      <c r="AF45" s="47">
        <v>4</v>
      </c>
    </row>
    <row r="46" spans="1:32">
      <c r="A46" s="50">
        <f t="shared" si="1"/>
        <v>1</v>
      </c>
      <c r="B46" s="50">
        <f t="shared" si="2"/>
        <v>1.3333333333333333</v>
      </c>
      <c r="C46" s="88">
        <f t="shared" si="23"/>
        <v>3.2249999999999996</v>
      </c>
      <c r="D46" s="92"/>
      <c r="E46" s="51">
        <f t="shared" si="0"/>
        <v>5.5542239999999552</v>
      </c>
      <c r="F46" s="63">
        <f t="shared" si="14"/>
        <v>0.14000000000000004</v>
      </c>
      <c r="G46" s="63">
        <f t="shared" si="15"/>
        <v>2.3999999999999915</v>
      </c>
      <c r="H46" s="63">
        <f t="shared" si="29"/>
        <v>1.1999999999999957</v>
      </c>
      <c r="I46" s="63">
        <f t="shared" si="29"/>
        <v>1.1999999999999957</v>
      </c>
      <c r="J46" s="64">
        <f t="shared" si="4"/>
        <v>1.1959999999999988</v>
      </c>
      <c r="K46" s="65">
        <f t="shared" si="5"/>
        <v>1.7222399999999862</v>
      </c>
      <c r="L46" s="53">
        <f t="shared" si="6"/>
        <v>256.00000000000068</v>
      </c>
      <c r="M46" s="50">
        <f t="shared" si="17"/>
        <v>8.0000000000000036</v>
      </c>
      <c r="N46" s="54">
        <v>40</v>
      </c>
      <c r="O46" s="76">
        <f t="shared" si="7"/>
        <v>40</v>
      </c>
      <c r="P46" s="76">
        <f t="shared" si="8"/>
        <v>10</v>
      </c>
      <c r="Q46" s="55">
        <v>3</v>
      </c>
      <c r="R46" s="76">
        <f>R$3/U$3</f>
        <v>1</v>
      </c>
      <c r="S46" s="75">
        <f>S45*Q46</f>
        <v>24</v>
      </c>
      <c r="T46" s="75">
        <f t="shared" si="9"/>
        <v>960</v>
      </c>
      <c r="U46" s="75">
        <f t="shared" si="10"/>
        <v>2560.0000000000068</v>
      </c>
      <c r="V46" s="75">
        <f t="shared" si="11"/>
        <v>12800.000000000035</v>
      </c>
      <c r="W46" s="75">
        <f t="shared" si="12"/>
        <v>31.333333333333332</v>
      </c>
      <c r="X46" s="106">
        <f t="shared" si="13"/>
        <v>2.6666666666666736</v>
      </c>
      <c r="Y46" s="96">
        <f t="shared" si="18"/>
        <v>1.5483711135885214</v>
      </c>
      <c r="AA46" s="53">
        <f t="shared" si="25"/>
        <v>256.00000000000068</v>
      </c>
      <c r="AB46" s="44">
        <f t="shared" si="26"/>
        <v>341.45569306191311</v>
      </c>
      <c r="AC46" s="100">
        <f t="shared" si="27"/>
        <v>825.60000000000207</v>
      </c>
      <c r="AD46" s="99">
        <f t="shared" si="28"/>
        <v>2.4178832474475787</v>
      </c>
      <c r="AF46" s="47">
        <v>4</v>
      </c>
    </row>
    <row r="47" spans="1:32">
      <c r="A47" s="50">
        <f t="shared" si="1"/>
        <v>1.0352649238413776</v>
      </c>
      <c r="B47" s="50">
        <f t="shared" si="2"/>
        <v>1.3666666666666667</v>
      </c>
      <c r="C47" s="88">
        <f t="shared" si="23"/>
        <v>3.2249999999999996</v>
      </c>
      <c r="D47" s="92"/>
      <c r="E47" s="51">
        <f t="shared" si="0"/>
        <v>5.6137642410562032</v>
      </c>
      <c r="F47" s="63">
        <f t="shared" si="14"/>
        <v>0.14100000000000004</v>
      </c>
      <c r="G47" s="63">
        <f t="shared" si="15"/>
        <v>2.4099999999999913</v>
      </c>
      <c r="H47" s="63">
        <f t="shared" si="29"/>
        <v>1.2049999999999956</v>
      </c>
      <c r="I47" s="63">
        <f t="shared" si="29"/>
        <v>1.2049999999999956</v>
      </c>
      <c r="J47" s="64">
        <f t="shared" si="4"/>
        <v>1.1988099999999988</v>
      </c>
      <c r="K47" s="65">
        <f t="shared" si="5"/>
        <v>1.7407020902499857</v>
      </c>
      <c r="L47" s="53">
        <f t="shared" si="6"/>
        <v>294.06677887924178</v>
      </c>
      <c r="M47" s="50">
        <f t="shared" si="17"/>
        <v>8.2000000000000046</v>
      </c>
      <c r="N47" s="54">
        <v>41</v>
      </c>
      <c r="O47" s="76">
        <f t="shared" si="7"/>
        <v>41</v>
      </c>
      <c r="P47" s="76">
        <f t="shared" si="8"/>
        <v>10</v>
      </c>
      <c r="Q47" s="55">
        <v>1</v>
      </c>
      <c r="R47" s="76">
        <f>R$3/U$3</f>
        <v>1</v>
      </c>
      <c r="S47" s="75">
        <f>S46*Q47</f>
        <v>24</v>
      </c>
      <c r="T47" s="75">
        <f t="shared" si="9"/>
        <v>984</v>
      </c>
      <c r="U47" s="75">
        <f t="shared" si="10"/>
        <v>2940.6677887924179</v>
      </c>
      <c r="V47" s="75">
        <f t="shared" si="11"/>
        <v>14703.33894396209</v>
      </c>
      <c r="W47" s="75">
        <f t="shared" si="12"/>
        <v>32.472809777824544</v>
      </c>
      <c r="X47" s="106">
        <f t="shared" si="13"/>
        <v>2.9884835251955466</v>
      </c>
      <c r="Y47" s="96">
        <f t="shared" si="18"/>
        <v>1.7168265276032182</v>
      </c>
      <c r="AA47" s="53">
        <f t="shared" si="25"/>
        <v>294.06677887924178</v>
      </c>
      <c r="AB47" s="44">
        <f t="shared" si="26"/>
        <v>395.0642368726335</v>
      </c>
      <c r="AC47" s="100">
        <f t="shared" si="27"/>
        <v>948.36536188555465</v>
      </c>
      <c r="AD47" s="99">
        <f t="shared" si="28"/>
        <v>2.4005345798772018</v>
      </c>
      <c r="AF47" s="47">
        <v>4</v>
      </c>
    </row>
    <row r="48" spans="1:32">
      <c r="A48" s="50">
        <f t="shared" si="1"/>
        <v>1.0717734625362934</v>
      </c>
      <c r="B48" s="50">
        <f t="shared" si="2"/>
        <v>1.4</v>
      </c>
      <c r="C48" s="88">
        <f t="shared" si="23"/>
        <v>3.2249999999999996</v>
      </c>
      <c r="D48" s="92"/>
      <c r="E48" s="51">
        <f t="shared" si="0"/>
        <v>5.6738106248999518</v>
      </c>
      <c r="F48" s="63">
        <f t="shared" si="14"/>
        <v>0.14200000000000004</v>
      </c>
      <c r="G48" s="63">
        <f t="shared" si="15"/>
        <v>2.419999999999991</v>
      </c>
      <c r="H48" s="63">
        <f t="shared" si="29"/>
        <v>1.2099999999999955</v>
      </c>
      <c r="I48" s="63">
        <f t="shared" si="29"/>
        <v>1.2099999999999955</v>
      </c>
      <c r="J48" s="64">
        <f t="shared" si="4"/>
        <v>1.2016399999999989</v>
      </c>
      <c r="K48" s="65">
        <f t="shared" si="5"/>
        <v>1.7593211239999853</v>
      </c>
      <c r="L48" s="53">
        <f t="shared" si="6"/>
        <v>337.79402515786188</v>
      </c>
      <c r="M48" s="50">
        <f t="shared" si="17"/>
        <v>8.4000000000000039</v>
      </c>
      <c r="N48" s="54">
        <v>42</v>
      </c>
      <c r="O48" s="76">
        <f t="shared" si="7"/>
        <v>42</v>
      </c>
      <c r="P48" s="76">
        <f t="shared" si="8"/>
        <v>10</v>
      </c>
      <c r="Q48" s="55">
        <v>1</v>
      </c>
      <c r="R48" s="76">
        <f>R$3/U$3</f>
        <v>1</v>
      </c>
      <c r="S48" s="75">
        <f>S47*Q48</f>
        <v>24</v>
      </c>
      <c r="T48" s="75">
        <f t="shared" si="9"/>
        <v>1008</v>
      </c>
      <c r="U48" s="75">
        <f t="shared" si="10"/>
        <v>3377.9402515786187</v>
      </c>
      <c r="V48" s="75">
        <f t="shared" si="11"/>
        <v>16889.701257893095</v>
      </c>
      <c r="W48" s="75">
        <f t="shared" si="12"/>
        <v>33.653686723639609</v>
      </c>
      <c r="X48" s="106">
        <f t="shared" si="13"/>
        <v>3.3511312019629154</v>
      </c>
      <c r="Y48" s="96">
        <f t="shared" si="18"/>
        <v>1.904786543086459</v>
      </c>
      <c r="AA48" s="53">
        <f t="shared" si="25"/>
        <v>337.79402515786188</v>
      </c>
      <c r="AB48" s="44">
        <f t="shared" si="26"/>
        <v>457.08932206163695</v>
      </c>
      <c r="AC48" s="100">
        <f t="shared" si="27"/>
        <v>1089.3857311341044</v>
      </c>
      <c r="AD48" s="99">
        <f t="shared" si="28"/>
        <v>2.3833103915457565</v>
      </c>
      <c r="AF48" s="47">
        <v>4</v>
      </c>
    </row>
    <row r="49" spans="1:32">
      <c r="A49" s="50">
        <f t="shared" si="1"/>
        <v>1.1095694720678453</v>
      </c>
      <c r="B49" s="50">
        <f t="shared" si="2"/>
        <v>1.4333333333333333</v>
      </c>
      <c r="C49" s="88">
        <f t="shared" si="23"/>
        <v>3.2249999999999996</v>
      </c>
      <c r="D49" s="92"/>
      <c r="E49" s="51">
        <f t="shared" si="0"/>
        <v>5.7343668570561999</v>
      </c>
      <c r="F49" s="63">
        <f t="shared" si="14"/>
        <v>0.14300000000000004</v>
      </c>
      <c r="G49" s="63">
        <f t="shared" si="15"/>
        <v>2.4299999999999908</v>
      </c>
      <c r="H49" s="63">
        <f t="shared" si="29"/>
        <v>1.2149999999999954</v>
      </c>
      <c r="I49" s="63">
        <f t="shared" si="29"/>
        <v>1.2149999999999954</v>
      </c>
      <c r="J49" s="64">
        <f t="shared" si="4"/>
        <v>1.2044899999999987</v>
      </c>
      <c r="K49" s="65">
        <f t="shared" si="5"/>
        <v>1.7780982502499847</v>
      </c>
      <c r="L49" s="53">
        <f t="shared" si="6"/>
        <v>388.02344102666302</v>
      </c>
      <c r="M49" s="50">
        <f t="shared" si="17"/>
        <v>8.6000000000000032</v>
      </c>
      <c r="N49" s="54">
        <v>43</v>
      </c>
      <c r="O49" s="76">
        <f t="shared" si="7"/>
        <v>43</v>
      </c>
      <c r="P49" s="76">
        <f t="shared" si="8"/>
        <v>10</v>
      </c>
      <c r="Q49" s="55">
        <v>1</v>
      </c>
      <c r="R49" s="76">
        <f>R$3/U$3</f>
        <v>1</v>
      </c>
      <c r="S49" s="75">
        <f>S48*Q49</f>
        <v>24</v>
      </c>
      <c r="T49" s="75">
        <f t="shared" si="9"/>
        <v>1032</v>
      </c>
      <c r="U49" s="75">
        <f t="shared" si="10"/>
        <v>3880.2344102666302</v>
      </c>
      <c r="V49" s="75">
        <f t="shared" si="11"/>
        <v>19401.172051333153</v>
      </c>
      <c r="W49" s="75">
        <f t="shared" si="12"/>
        <v>34.87746707199927</v>
      </c>
      <c r="X49" s="106">
        <f t="shared" si="13"/>
        <v>3.7599170642118511</v>
      </c>
      <c r="Y49" s="96">
        <f t="shared" si="18"/>
        <v>2.114572163649135</v>
      </c>
      <c r="AA49" s="53">
        <f t="shared" si="25"/>
        <v>388.02344102666302</v>
      </c>
      <c r="AB49" s="44">
        <f t="shared" si="26"/>
        <v>528.852345625314</v>
      </c>
      <c r="AC49" s="100">
        <f t="shared" si="27"/>
        <v>1251.375597310988</v>
      </c>
      <c r="AD49" s="99">
        <f t="shared" si="28"/>
        <v>2.3662097892964131</v>
      </c>
      <c r="AF49" s="47">
        <v>4</v>
      </c>
    </row>
    <row r="50" spans="1:32">
      <c r="A50" s="50">
        <f t="shared" si="1"/>
        <v>1.1486983549970353</v>
      </c>
      <c r="B50" s="50">
        <f t="shared" si="2"/>
        <v>1.4666666666666666</v>
      </c>
      <c r="C50" s="88">
        <f t="shared" si="23"/>
        <v>3.2249999999999996</v>
      </c>
      <c r="D50" s="92"/>
      <c r="E50" s="51">
        <f t="shared" si="0"/>
        <v>5.7954366623999478</v>
      </c>
      <c r="F50" s="63">
        <f t="shared" si="14"/>
        <v>0.14400000000000004</v>
      </c>
      <c r="G50" s="63">
        <f t="shared" si="15"/>
        <v>2.4399999999999906</v>
      </c>
      <c r="H50" s="63">
        <f t="shared" si="29"/>
        <v>1.2199999999999953</v>
      </c>
      <c r="I50" s="63">
        <f t="shared" si="29"/>
        <v>1.2199999999999953</v>
      </c>
      <c r="J50" s="64">
        <f t="shared" si="4"/>
        <v>1.2073599999999987</v>
      </c>
      <c r="K50" s="65">
        <f t="shared" si="5"/>
        <v>1.7970346239999841</v>
      </c>
      <c r="L50" s="53">
        <f t="shared" si="6"/>
        <v>445.72188840761686</v>
      </c>
      <c r="M50" s="50">
        <f t="shared" si="17"/>
        <v>8.8000000000000043</v>
      </c>
      <c r="N50" s="54">
        <v>44</v>
      </c>
      <c r="O50" s="76">
        <f t="shared" si="7"/>
        <v>44</v>
      </c>
      <c r="P50" s="76">
        <f t="shared" si="8"/>
        <v>10</v>
      </c>
      <c r="Q50" s="55">
        <v>1</v>
      </c>
      <c r="R50" s="76">
        <f>R$3/U$3</f>
        <v>1</v>
      </c>
      <c r="S50" s="75">
        <f>S49*Q50</f>
        <v>24</v>
      </c>
      <c r="T50" s="75">
        <f t="shared" si="9"/>
        <v>1056</v>
      </c>
      <c r="U50" s="75">
        <f t="shared" si="10"/>
        <v>4457.2188840761683</v>
      </c>
      <c r="V50" s="75">
        <f t="shared" si="11"/>
        <v>22286.094420380839</v>
      </c>
      <c r="W50" s="75">
        <f t="shared" si="12"/>
        <v>36.145708237240044</v>
      </c>
      <c r="X50" s="106">
        <f t="shared" si="13"/>
        <v>4.2208512159812202</v>
      </c>
      <c r="Y50" s="96">
        <f t="shared" si="18"/>
        <v>2.348786806670486</v>
      </c>
      <c r="AA50" s="53">
        <f t="shared" ref="AA50:AA113" si="30">POWER($AA$6,N50)</f>
        <v>445.72188840761686</v>
      </c>
      <c r="AB50" s="44">
        <f t="shared" ref="AB50:AB113" si="31">POWER($AB$6,N50)</f>
        <v>611.88216388848821</v>
      </c>
      <c r="AC50" s="100">
        <f t="shared" ref="AC50:AC113" si="32">AA50*C49</f>
        <v>1437.4530901145642</v>
      </c>
      <c r="AD50" s="99">
        <f t="shared" ref="AD50:AD113" si="33">AC50/AB50</f>
        <v>2.3492318863808741</v>
      </c>
      <c r="AF50" s="47">
        <v>4</v>
      </c>
    </row>
    <row r="51" spans="1:32">
      <c r="A51" s="50">
        <f t="shared" si="1"/>
        <v>1.1892071150027215</v>
      </c>
      <c r="B51" s="50">
        <f t="shared" si="2"/>
        <v>1.5</v>
      </c>
      <c r="C51" s="88">
        <f t="shared" si="23"/>
        <v>3.2249999999999996</v>
      </c>
      <c r="D51" s="92"/>
      <c r="E51" s="51">
        <f t="shared" si="0"/>
        <v>5.8570237851561977</v>
      </c>
      <c r="F51" s="63">
        <f t="shared" si="14"/>
        <v>0.14500000000000005</v>
      </c>
      <c r="G51" s="63">
        <f t="shared" si="15"/>
        <v>2.4499999999999904</v>
      </c>
      <c r="H51" s="63">
        <f t="shared" si="29"/>
        <v>1.2249999999999952</v>
      </c>
      <c r="I51" s="63">
        <f t="shared" si="29"/>
        <v>1.2249999999999952</v>
      </c>
      <c r="J51" s="64">
        <f t="shared" si="4"/>
        <v>1.2102499999999987</v>
      </c>
      <c r="K51" s="65">
        <f t="shared" si="5"/>
        <v>1.816131406249984</v>
      </c>
      <c r="L51" s="53">
        <f t="shared" si="6"/>
        <v>512.00000000000148</v>
      </c>
      <c r="M51" s="50">
        <f t="shared" si="17"/>
        <v>9.0000000000000036</v>
      </c>
      <c r="N51" s="54">
        <v>45</v>
      </c>
      <c r="O51" s="76">
        <f t="shared" si="7"/>
        <v>45</v>
      </c>
      <c r="P51" s="76">
        <f t="shared" si="8"/>
        <v>10</v>
      </c>
      <c r="Q51" s="55">
        <v>1</v>
      </c>
      <c r="R51" s="76">
        <f>R$3/U$3</f>
        <v>1</v>
      </c>
      <c r="S51" s="75">
        <f>S50*Q51</f>
        <v>24</v>
      </c>
      <c r="T51" s="75">
        <f t="shared" si="9"/>
        <v>1080</v>
      </c>
      <c r="U51" s="75">
        <f t="shared" si="10"/>
        <v>5120.0000000000146</v>
      </c>
      <c r="V51" s="75">
        <f t="shared" si="11"/>
        <v>25600.000000000073</v>
      </c>
      <c r="W51" s="75">
        <f t="shared" si="12"/>
        <v>37.460024122585729</v>
      </c>
      <c r="X51" s="106">
        <f t="shared" si="13"/>
        <v>4.7407407407407538</v>
      </c>
      <c r="Y51" s="96">
        <f t="shared" si="18"/>
        <v>2.6103511697590278</v>
      </c>
      <c r="AA51" s="53">
        <f t="shared" si="30"/>
        <v>512.00000000000148</v>
      </c>
      <c r="AB51" s="44">
        <f t="shared" si="31"/>
        <v>707.94766361898087</v>
      </c>
      <c r="AC51" s="100">
        <f t="shared" si="32"/>
        <v>1651.2000000000046</v>
      </c>
      <c r="AD51" s="99">
        <f t="shared" si="33"/>
        <v>2.3323758024133889</v>
      </c>
      <c r="AF51" s="47">
        <v>4</v>
      </c>
    </row>
    <row r="52" spans="1:32">
      <c r="A52" s="50">
        <f t="shared" si="1"/>
        <v>1.2311444133449168</v>
      </c>
      <c r="B52" s="50">
        <f t="shared" si="2"/>
        <v>1.5333333333333334</v>
      </c>
      <c r="C52" s="88">
        <f t="shared" si="23"/>
        <v>3.2249999999999996</v>
      </c>
      <c r="D52" s="92"/>
      <c r="E52" s="51">
        <f t="shared" si="0"/>
        <v>5.9191319888999461</v>
      </c>
      <c r="F52" s="63">
        <f t="shared" si="14"/>
        <v>0.14600000000000005</v>
      </c>
      <c r="G52" s="63">
        <f t="shared" si="15"/>
        <v>2.4599999999999902</v>
      </c>
      <c r="H52" s="63">
        <f t="shared" si="29"/>
        <v>1.2299999999999951</v>
      </c>
      <c r="I52" s="63">
        <f t="shared" si="29"/>
        <v>1.2299999999999951</v>
      </c>
      <c r="J52" s="64">
        <f t="shared" si="4"/>
        <v>1.2131599999999987</v>
      </c>
      <c r="K52" s="65">
        <f t="shared" si="5"/>
        <v>1.8353897639999834</v>
      </c>
      <c r="L52" s="53">
        <f t="shared" si="6"/>
        <v>588.13355775848368</v>
      </c>
      <c r="M52" s="50">
        <f t="shared" si="17"/>
        <v>9.2000000000000046</v>
      </c>
      <c r="N52" s="54">
        <v>46</v>
      </c>
      <c r="O52" s="76">
        <f t="shared" si="7"/>
        <v>46</v>
      </c>
      <c r="P52" s="76">
        <f t="shared" si="8"/>
        <v>10</v>
      </c>
      <c r="Q52" s="55">
        <v>1</v>
      </c>
      <c r="R52" s="76">
        <f>R$3/U$3</f>
        <v>1</v>
      </c>
      <c r="S52" s="75">
        <f>S51*Q52</f>
        <v>24</v>
      </c>
      <c r="T52" s="75">
        <f t="shared" si="9"/>
        <v>1104</v>
      </c>
      <c r="U52" s="75">
        <f t="shared" si="10"/>
        <v>5881.3355775848368</v>
      </c>
      <c r="V52" s="75">
        <f t="shared" si="11"/>
        <v>29406.677887924183</v>
      </c>
      <c r="W52" s="75">
        <f t="shared" si="12"/>
        <v>38.822087167476376</v>
      </c>
      <c r="X52" s="106">
        <f t="shared" si="13"/>
        <v>5.3272967188268447</v>
      </c>
      <c r="Y52" s="96">
        <f t="shared" si="18"/>
        <v>2.9025424590015816</v>
      </c>
      <c r="AA52" s="53">
        <f t="shared" si="30"/>
        <v>588.13355775848368</v>
      </c>
      <c r="AB52" s="44">
        <f t="shared" si="31"/>
        <v>819.09544680716078</v>
      </c>
      <c r="AC52" s="100">
        <f t="shared" si="32"/>
        <v>1896.7307237711098</v>
      </c>
      <c r="AD52" s="99">
        <f t="shared" si="33"/>
        <v>2.3156406633251083</v>
      </c>
      <c r="AF52" s="47">
        <v>4</v>
      </c>
    </row>
    <row r="53" spans="1:32">
      <c r="A53" s="50">
        <f t="shared" si="1"/>
        <v>1.2745606273192629</v>
      </c>
      <c r="B53" s="50">
        <f t="shared" si="2"/>
        <v>1.5666666666666667</v>
      </c>
      <c r="C53" s="88">
        <f t="shared" si="23"/>
        <v>3.2249999999999996</v>
      </c>
      <c r="D53" s="92"/>
      <c r="E53" s="51">
        <f t="shared" si="0"/>
        <v>5.9817650565561937</v>
      </c>
      <c r="F53" s="63">
        <f t="shared" si="14"/>
        <v>0.14700000000000005</v>
      </c>
      <c r="G53" s="63">
        <f t="shared" si="15"/>
        <v>2.46999999999999</v>
      </c>
      <c r="H53" s="63">
        <f t="shared" si="29"/>
        <v>1.234999999999995</v>
      </c>
      <c r="I53" s="63">
        <f t="shared" si="29"/>
        <v>1.234999999999995</v>
      </c>
      <c r="J53" s="64">
        <f t="shared" si="4"/>
        <v>1.2160899999999986</v>
      </c>
      <c r="K53" s="65">
        <f t="shared" si="5"/>
        <v>1.8548108702499828</v>
      </c>
      <c r="L53" s="53">
        <f t="shared" si="6"/>
        <v>675.58805031572388</v>
      </c>
      <c r="M53" s="50">
        <f t="shared" si="17"/>
        <v>9.4000000000000039</v>
      </c>
      <c r="N53" s="54">
        <v>47</v>
      </c>
      <c r="O53" s="76">
        <f t="shared" si="7"/>
        <v>47</v>
      </c>
      <c r="P53" s="76">
        <f t="shared" si="8"/>
        <v>10</v>
      </c>
      <c r="Q53" s="55">
        <v>1</v>
      </c>
      <c r="R53" s="76">
        <f>R$3/U$3</f>
        <v>1</v>
      </c>
      <c r="S53" s="75">
        <f>S52*Q53</f>
        <v>24</v>
      </c>
      <c r="T53" s="75">
        <f t="shared" si="9"/>
        <v>1128</v>
      </c>
      <c r="U53" s="75">
        <f t="shared" si="10"/>
        <v>6755.8805031572392</v>
      </c>
      <c r="V53" s="75">
        <f t="shared" si="11"/>
        <v>33779.402515786198</v>
      </c>
      <c r="W53" s="75">
        <f t="shared" si="12"/>
        <v>40.233630469044734</v>
      </c>
      <c r="X53" s="106">
        <f t="shared" si="13"/>
        <v>5.9892557652103182</v>
      </c>
      <c r="Y53" s="96">
        <f t="shared" si="18"/>
        <v>3.2290385296281525</v>
      </c>
      <c r="AA53" s="53">
        <f t="shared" si="30"/>
        <v>675.58805031572388</v>
      </c>
      <c r="AB53" s="44">
        <f t="shared" si="31"/>
        <v>947.6934319558851</v>
      </c>
      <c r="AC53" s="100">
        <f t="shared" si="32"/>
        <v>2178.7714622682092</v>
      </c>
      <c r="AD53" s="99">
        <f t="shared" si="33"/>
        <v>2.2990256013187507</v>
      </c>
      <c r="AF53" s="47">
        <v>4</v>
      </c>
    </row>
    <row r="54" spans="1:32">
      <c r="A54" s="50">
        <f t="shared" si="1"/>
        <v>1.3195079107728951</v>
      </c>
      <c r="B54" s="50">
        <f t="shared" si="2"/>
        <v>1.6</v>
      </c>
      <c r="C54" s="88">
        <f t="shared" si="23"/>
        <v>3.2249999999999996</v>
      </c>
      <c r="D54" s="92"/>
      <c r="E54" s="51">
        <f t="shared" si="0"/>
        <v>6.0449267903999422</v>
      </c>
      <c r="F54" s="63">
        <f t="shared" si="14"/>
        <v>0.14800000000000005</v>
      </c>
      <c r="G54" s="63">
        <f t="shared" si="15"/>
        <v>2.4799999999999898</v>
      </c>
      <c r="H54" s="63">
        <f t="shared" si="29"/>
        <v>1.2399999999999949</v>
      </c>
      <c r="I54" s="63">
        <f t="shared" si="29"/>
        <v>1.2399999999999949</v>
      </c>
      <c r="J54" s="64">
        <f t="shared" si="4"/>
        <v>1.2190399999999986</v>
      </c>
      <c r="K54" s="65">
        <f t="shared" si="5"/>
        <v>1.8743959039999822</v>
      </c>
      <c r="L54" s="53">
        <f t="shared" si="6"/>
        <v>776.04688205332627</v>
      </c>
      <c r="M54" s="50">
        <f t="shared" si="17"/>
        <v>9.600000000000005</v>
      </c>
      <c r="N54" s="54">
        <v>48</v>
      </c>
      <c r="O54" s="76">
        <f t="shared" si="7"/>
        <v>48</v>
      </c>
      <c r="P54" s="76">
        <f t="shared" si="8"/>
        <v>10</v>
      </c>
      <c r="Q54" s="55">
        <v>1</v>
      </c>
      <c r="R54" s="76">
        <f>R$3/U$3</f>
        <v>1</v>
      </c>
      <c r="S54" s="75">
        <f>S53*Q54</f>
        <v>24</v>
      </c>
      <c r="T54" s="75">
        <f t="shared" si="9"/>
        <v>1152</v>
      </c>
      <c r="U54" s="75">
        <f t="shared" si="10"/>
        <v>7760.4688205332623</v>
      </c>
      <c r="V54" s="75">
        <f t="shared" si="11"/>
        <v>38802.344102666313</v>
      </c>
      <c r="W54" s="75">
        <f t="shared" si="12"/>
        <v>41.696449980423488</v>
      </c>
      <c r="X54" s="106">
        <f t="shared" si="13"/>
        <v>6.7365180733795675</v>
      </c>
      <c r="Y54" s="96">
        <f t="shared" si="18"/>
        <v>3.5939675598969041</v>
      </c>
      <c r="AA54" s="53">
        <f t="shared" si="30"/>
        <v>776.04688205332627</v>
      </c>
      <c r="AB54" s="44">
        <f t="shared" si="31"/>
        <v>1096.481300772959</v>
      </c>
      <c r="AC54" s="100">
        <f t="shared" si="32"/>
        <v>2502.751194621977</v>
      </c>
      <c r="AD54" s="99">
        <f t="shared" si="33"/>
        <v>2.2825297548236119</v>
      </c>
      <c r="AF54" s="47">
        <v>3</v>
      </c>
    </row>
    <row r="55" spans="1:32">
      <c r="A55" s="50">
        <f t="shared" si="1"/>
        <v>1.3660402567543966</v>
      </c>
      <c r="B55" s="50">
        <f t="shared" si="2"/>
        <v>1.6333333333333333</v>
      </c>
      <c r="C55" s="88">
        <f t="shared" si="23"/>
        <v>3.2249999999999996</v>
      </c>
      <c r="D55" s="92"/>
      <c r="E55" s="51">
        <f t="shared" si="0"/>
        <v>6.1086210120561901</v>
      </c>
      <c r="F55" s="63">
        <f t="shared" si="14"/>
        <v>0.14900000000000005</v>
      </c>
      <c r="G55" s="63">
        <f t="shared" si="15"/>
        <v>2.4899999999999896</v>
      </c>
      <c r="H55" s="63">
        <f t="shared" si="29"/>
        <v>1.2449999999999948</v>
      </c>
      <c r="I55" s="63">
        <f t="shared" si="29"/>
        <v>1.2449999999999948</v>
      </c>
      <c r="J55" s="64">
        <f t="shared" si="4"/>
        <v>1.2220099999999985</v>
      </c>
      <c r="K55" s="65">
        <f t="shared" si="5"/>
        <v>1.8941460502499816</v>
      </c>
      <c r="L55" s="53">
        <f t="shared" si="6"/>
        <v>891.44377681523406</v>
      </c>
      <c r="M55" s="50">
        <f t="shared" si="17"/>
        <v>9.800000000000006</v>
      </c>
      <c r="N55" s="54">
        <v>49</v>
      </c>
      <c r="O55" s="76">
        <f t="shared" si="7"/>
        <v>49</v>
      </c>
      <c r="P55" s="76">
        <f t="shared" si="8"/>
        <v>10</v>
      </c>
      <c r="Q55" s="55">
        <v>1</v>
      </c>
      <c r="R55" s="76">
        <f>R$3/U$3</f>
        <v>1</v>
      </c>
      <c r="S55" s="75">
        <f>S54*Q55</f>
        <v>24</v>
      </c>
      <c r="T55" s="75">
        <f t="shared" si="9"/>
        <v>1176</v>
      </c>
      <c r="U55" s="75">
        <f t="shared" si="10"/>
        <v>8914.4377681523401</v>
      </c>
      <c r="V55" s="75">
        <f t="shared" si="11"/>
        <v>44572.188840761701</v>
      </c>
      <c r="W55" s="75">
        <f t="shared" si="12"/>
        <v>43.212406788664076</v>
      </c>
      <c r="X55" s="106">
        <f t="shared" si="13"/>
        <v>7.5803042246193373</v>
      </c>
      <c r="Y55" s="96">
        <f t="shared" si="18"/>
        <v>4.001963958174672</v>
      </c>
      <c r="AA55" s="53">
        <f t="shared" si="30"/>
        <v>891.44377681523406</v>
      </c>
      <c r="AB55" s="44">
        <f t="shared" si="31"/>
        <v>1268.6288649943135</v>
      </c>
      <c r="AC55" s="100">
        <f t="shared" si="32"/>
        <v>2874.9061802291294</v>
      </c>
      <c r="AD55" s="99">
        <f t="shared" si="33"/>
        <v>2.2661522684508806</v>
      </c>
      <c r="AF55" s="47">
        <v>4</v>
      </c>
    </row>
    <row r="56" spans="1:32">
      <c r="A56" s="50">
        <f t="shared" si="1"/>
        <v>1.4142135623730963</v>
      </c>
      <c r="B56" s="50">
        <f t="shared" si="2"/>
        <v>1.6666666666666667</v>
      </c>
      <c r="C56" s="88">
        <f t="shared" si="23"/>
        <v>3.2249999999999996</v>
      </c>
      <c r="D56" s="92"/>
      <c r="E56" s="51">
        <f t="shared" si="0"/>
        <v>6.1728515624999396</v>
      </c>
      <c r="F56" s="63">
        <f t="shared" si="14"/>
        <v>0.15000000000000005</v>
      </c>
      <c r="G56" s="63">
        <f t="shared" si="15"/>
        <v>2.4999999999999893</v>
      </c>
      <c r="H56" s="63">
        <f t="shared" ref="H56:I71" si="34">H55+0.5%</f>
        <v>1.2499999999999947</v>
      </c>
      <c r="I56" s="63">
        <f t="shared" si="34"/>
        <v>1.2499999999999947</v>
      </c>
      <c r="J56" s="64">
        <f t="shared" si="4"/>
        <v>1.2249999999999985</v>
      </c>
      <c r="K56" s="65">
        <f t="shared" si="5"/>
        <v>1.9140624999999813</v>
      </c>
      <c r="L56" s="53">
        <f t="shared" si="6"/>
        <v>1024.0000000000034</v>
      </c>
      <c r="M56" s="50">
        <f t="shared" si="17"/>
        <v>10.000000000000005</v>
      </c>
      <c r="N56" s="54">
        <v>50</v>
      </c>
      <c r="O56" s="76">
        <f t="shared" si="7"/>
        <v>50</v>
      </c>
      <c r="P56" s="76">
        <f t="shared" si="8"/>
        <v>10</v>
      </c>
      <c r="Q56" s="55">
        <v>3</v>
      </c>
      <c r="R56" s="76">
        <f>R$3/U$3</f>
        <v>1</v>
      </c>
      <c r="S56" s="75">
        <f>S55*Q56</f>
        <v>72</v>
      </c>
      <c r="T56" s="75">
        <f t="shared" si="9"/>
        <v>3600</v>
      </c>
      <c r="U56" s="75">
        <f t="shared" si="10"/>
        <v>10240.000000000035</v>
      </c>
      <c r="V56" s="75">
        <f t="shared" si="11"/>
        <v>51200.000000000175</v>
      </c>
      <c r="W56" s="75">
        <f t="shared" si="12"/>
        <v>44.783429475148047</v>
      </c>
      <c r="X56" s="106">
        <f t="shared" si="13"/>
        <v>2.8444444444444539</v>
      </c>
      <c r="Y56" s="96">
        <f t="shared" si="18"/>
        <v>1.4860770975056883</v>
      </c>
      <c r="AA56" s="53">
        <f t="shared" si="30"/>
        <v>1024.0000000000034</v>
      </c>
      <c r="AB56" s="44">
        <f t="shared" si="31"/>
        <v>1467.8035967984206</v>
      </c>
      <c r="AC56" s="100">
        <f t="shared" si="32"/>
        <v>3302.4000000000106</v>
      </c>
      <c r="AD56" s="99">
        <f t="shared" si="33"/>
        <v>2.2498922929492879</v>
      </c>
      <c r="AF56" s="47">
        <v>4</v>
      </c>
    </row>
    <row r="57" spans="1:32">
      <c r="A57" s="50">
        <f t="shared" si="1"/>
        <v>1.4640856959456268</v>
      </c>
      <c r="B57" s="50">
        <f t="shared" si="2"/>
        <v>1.7</v>
      </c>
      <c r="C57" s="88">
        <f t="shared" si="23"/>
        <v>3.2249999999999996</v>
      </c>
      <c r="D57" s="92"/>
      <c r="E57" s="51">
        <f t="shared" si="0"/>
        <v>6.2376223020561872</v>
      </c>
      <c r="F57" s="63">
        <f t="shared" si="14"/>
        <v>0.15100000000000005</v>
      </c>
      <c r="G57" s="63">
        <f t="shared" si="15"/>
        <v>2.5099999999999891</v>
      </c>
      <c r="H57" s="63">
        <f t="shared" si="34"/>
        <v>1.2549999999999946</v>
      </c>
      <c r="I57" s="63">
        <f t="shared" si="34"/>
        <v>1.2549999999999946</v>
      </c>
      <c r="J57" s="64">
        <f t="shared" si="4"/>
        <v>1.2280099999999985</v>
      </c>
      <c r="K57" s="65">
        <f t="shared" si="5"/>
        <v>1.9341464502499808</v>
      </c>
      <c r="L57" s="53">
        <f t="shared" si="6"/>
        <v>1176.2671155169678</v>
      </c>
      <c r="M57" s="50">
        <f t="shared" si="17"/>
        <v>10.200000000000005</v>
      </c>
      <c r="N57" s="54">
        <v>51</v>
      </c>
      <c r="O57" s="76">
        <f t="shared" si="7"/>
        <v>51</v>
      </c>
      <c r="P57" s="76">
        <f t="shared" si="8"/>
        <v>10</v>
      </c>
      <c r="Q57" s="55">
        <v>1</v>
      </c>
      <c r="R57" s="76">
        <f>R$3/U$3</f>
        <v>1</v>
      </c>
      <c r="S57" s="75">
        <f>S56*Q57</f>
        <v>72</v>
      </c>
      <c r="T57" s="75">
        <f t="shared" si="9"/>
        <v>3672</v>
      </c>
      <c r="U57" s="75">
        <f t="shared" si="10"/>
        <v>11762.671155169679</v>
      </c>
      <c r="V57" s="75">
        <f t="shared" si="11"/>
        <v>58813.355775848395</v>
      </c>
      <c r="W57" s="75">
        <f t="shared" si="12"/>
        <v>46.411516561476368</v>
      </c>
      <c r="X57" s="106">
        <f t="shared" si="13"/>
        <v>3.2033418178566664</v>
      </c>
      <c r="Y57" s="96">
        <f t="shared" si="18"/>
        <v>1.656204377617138</v>
      </c>
      <c r="AA57" s="53">
        <f t="shared" si="30"/>
        <v>1176.2671155169678</v>
      </c>
      <c r="AB57" s="44">
        <f t="shared" si="31"/>
        <v>1698.2487614957727</v>
      </c>
      <c r="AC57" s="100">
        <f t="shared" si="32"/>
        <v>3793.4614475422209</v>
      </c>
      <c r="AD57" s="99">
        <f t="shared" si="33"/>
        <v>2.2337489851610668</v>
      </c>
      <c r="AF57" s="47">
        <v>4</v>
      </c>
    </row>
    <row r="58" spans="1:32">
      <c r="A58" s="50">
        <f t="shared" si="1"/>
        <v>1.5157165665103995</v>
      </c>
      <c r="B58" s="50">
        <f t="shared" si="2"/>
        <v>1.7333333333333334</v>
      </c>
      <c r="C58" s="88">
        <f t="shared" si="23"/>
        <v>3.2249999999999996</v>
      </c>
      <c r="D58" s="92"/>
      <c r="E58" s="51">
        <f t="shared" si="0"/>
        <v>6.3029371103999354</v>
      </c>
      <c r="F58" s="63">
        <f t="shared" si="14"/>
        <v>0.15200000000000005</v>
      </c>
      <c r="G58" s="63">
        <f t="shared" si="15"/>
        <v>2.5199999999999889</v>
      </c>
      <c r="H58" s="63">
        <f t="shared" si="34"/>
        <v>1.2599999999999945</v>
      </c>
      <c r="I58" s="63">
        <f t="shared" si="34"/>
        <v>1.2599999999999945</v>
      </c>
      <c r="J58" s="64">
        <f t="shared" si="4"/>
        <v>1.2310399999999984</v>
      </c>
      <c r="K58" s="65">
        <f t="shared" si="5"/>
        <v>1.9543991039999802</v>
      </c>
      <c r="L58" s="53">
        <f t="shared" si="6"/>
        <v>1351.1761006314484</v>
      </c>
      <c r="M58" s="50">
        <f t="shared" si="17"/>
        <v>10.400000000000006</v>
      </c>
      <c r="N58" s="54">
        <v>52</v>
      </c>
      <c r="O58" s="76">
        <f t="shared" si="7"/>
        <v>52</v>
      </c>
      <c r="P58" s="76">
        <f t="shared" si="8"/>
        <v>10</v>
      </c>
      <c r="Q58" s="55">
        <v>1</v>
      </c>
      <c r="R58" s="76">
        <f>R$3/U$3</f>
        <v>1</v>
      </c>
      <c r="S58" s="75">
        <f>S57*Q58</f>
        <v>72</v>
      </c>
      <c r="T58" s="75">
        <f t="shared" si="9"/>
        <v>3744</v>
      </c>
      <c r="U58" s="75">
        <f t="shared" si="10"/>
        <v>13511.761006314484</v>
      </c>
      <c r="V58" s="75">
        <f t="shared" si="11"/>
        <v>67558.805031572425</v>
      </c>
      <c r="W58" s="75">
        <f t="shared" si="12"/>
        <v>48.098739043930017</v>
      </c>
      <c r="X58" s="106">
        <f t="shared" si="13"/>
        <v>3.6089105251908342</v>
      </c>
      <c r="Y58" s="96">
        <f t="shared" si="18"/>
        <v>1.8465576032063464</v>
      </c>
      <c r="AA58" s="53">
        <f t="shared" si="30"/>
        <v>1351.1761006314484</v>
      </c>
      <c r="AB58" s="44">
        <f t="shared" si="31"/>
        <v>1964.873817050609</v>
      </c>
      <c r="AC58" s="100">
        <f t="shared" si="32"/>
        <v>4357.5429245364203</v>
      </c>
      <c r="AD58" s="99">
        <f t="shared" si="33"/>
        <v>2.2177215079782315</v>
      </c>
      <c r="AF58" s="47">
        <v>4</v>
      </c>
    </row>
    <row r="59" spans="1:32">
      <c r="A59" s="50">
        <f t="shared" si="1"/>
        <v>1.5691681957935031</v>
      </c>
      <c r="B59" s="50">
        <f t="shared" si="2"/>
        <v>1.7666666666666666</v>
      </c>
      <c r="C59" s="88">
        <f t="shared" si="23"/>
        <v>3.2249999999999996</v>
      </c>
      <c r="D59" s="92"/>
      <c r="E59" s="51">
        <f t="shared" si="0"/>
        <v>6.3687998865561841</v>
      </c>
      <c r="F59" s="63">
        <f t="shared" si="14"/>
        <v>0.15300000000000005</v>
      </c>
      <c r="G59" s="63">
        <f t="shared" si="15"/>
        <v>2.5299999999999887</v>
      </c>
      <c r="H59" s="63">
        <f t="shared" si="34"/>
        <v>1.2649999999999944</v>
      </c>
      <c r="I59" s="63">
        <f t="shared" si="34"/>
        <v>1.2649999999999944</v>
      </c>
      <c r="J59" s="64">
        <f t="shared" si="4"/>
        <v>1.2340899999999984</v>
      </c>
      <c r="K59" s="65">
        <f t="shared" si="5"/>
        <v>1.9748216702499797</v>
      </c>
      <c r="L59" s="53">
        <f t="shared" si="6"/>
        <v>1552.093764106653</v>
      </c>
      <c r="M59" s="50">
        <f t="shared" si="17"/>
        <v>10.600000000000005</v>
      </c>
      <c r="N59" s="54">
        <v>53</v>
      </c>
      <c r="O59" s="76">
        <f t="shared" si="7"/>
        <v>53</v>
      </c>
      <c r="P59" s="76">
        <f t="shared" si="8"/>
        <v>10</v>
      </c>
      <c r="Q59" s="55">
        <v>1</v>
      </c>
      <c r="R59" s="76">
        <f>R$3/U$3</f>
        <v>1</v>
      </c>
      <c r="S59" s="75">
        <f>S58*Q59</f>
        <v>72</v>
      </c>
      <c r="T59" s="75">
        <f t="shared" si="9"/>
        <v>3816</v>
      </c>
      <c r="U59" s="75">
        <f t="shared" si="10"/>
        <v>15520.93764106653</v>
      </c>
      <c r="V59" s="75">
        <f t="shared" si="11"/>
        <v>77604.688205332655</v>
      </c>
      <c r="W59" s="75">
        <f t="shared" si="12"/>
        <v>49.847243019706944</v>
      </c>
      <c r="X59" s="106">
        <f t="shared" si="13"/>
        <v>4.0673316669461554</v>
      </c>
      <c r="Y59" s="96">
        <f t="shared" si="18"/>
        <v>2.0595944070389396</v>
      </c>
      <c r="AA59" s="53">
        <f t="shared" si="30"/>
        <v>1552.093764106653</v>
      </c>
      <c r="AB59" s="44">
        <f t="shared" si="31"/>
        <v>2273.3590063275547</v>
      </c>
      <c r="AC59" s="100">
        <f t="shared" si="32"/>
        <v>5005.5023892439558</v>
      </c>
      <c r="AD59" s="99">
        <f t="shared" si="33"/>
        <v>2.2018090302991693</v>
      </c>
      <c r="AF59" s="47">
        <v>4</v>
      </c>
    </row>
    <row r="60" spans="1:32">
      <c r="A60" s="50">
        <f t="shared" si="1"/>
        <v>1.6245047927124727</v>
      </c>
      <c r="B60" s="50">
        <f t="shared" si="2"/>
        <v>1.8</v>
      </c>
      <c r="C60" s="88">
        <f t="shared" si="23"/>
        <v>3.2249999999999996</v>
      </c>
      <c r="D60" s="92"/>
      <c r="E60" s="51">
        <f t="shared" si="0"/>
        <v>6.4352145488999319</v>
      </c>
      <c r="F60" s="63">
        <f t="shared" si="14"/>
        <v>0.15400000000000005</v>
      </c>
      <c r="G60" s="63">
        <f t="shared" si="15"/>
        <v>2.5399999999999885</v>
      </c>
      <c r="H60" s="63">
        <f t="shared" si="34"/>
        <v>1.2699999999999942</v>
      </c>
      <c r="I60" s="63">
        <f t="shared" si="34"/>
        <v>1.2699999999999942</v>
      </c>
      <c r="J60" s="64">
        <f t="shared" si="4"/>
        <v>1.2371599999999983</v>
      </c>
      <c r="K60" s="65">
        <f t="shared" si="5"/>
        <v>1.995415363999979</v>
      </c>
      <c r="L60" s="53">
        <f t="shared" si="6"/>
        <v>1782.8875536304683</v>
      </c>
      <c r="M60" s="50">
        <f t="shared" si="17"/>
        <v>10.800000000000006</v>
      </c>
      <c r="N60" s="54">
        <v>54</v>
      </c>
      <c r="O60" s="76">
        <f t="shared" si="7"/>
        <v>54</v>
      </c>
      <c r="P60" s="76">
        <f t="shared" si="8"/>
        <v>10</v>
      </c>
      <c r="Q60" s="55">
        <v>1</v>
      </c>
      <c r="R60" s="76">
        <f>R$3/U$3</f>
        <v>1</v>
      </c>
      <c r="S60" s="75">
        <f>S59*Q60</f>
        <v>72</v>
      </c>
      <c r="T60" s="75">
        <f t="shared" si="9"/>
        <v>3888</v>
      </c>
      <c r="U60" s="75">
        <f t="shared" si="10"/>
        <v>17828.875536304684</v>
      </c>
      <c r="V60" s="75">
        <f t="shared" si="11"/>
        <v>89144.377681523416</v>
      </c>
      <c r="W60" s="75">
        <f t="shared" si="12"/>
        <v>51.659252408256634</v>
      </c>
      <c r="X60" s="106">
        <f t="shared" si="13"/>
        <v>4.5856161358808345</v>
      </c>
      <c r="Y60" s="96">
        <f t="shared" si="18"/>
        <v>2.2980759888951536</v>
      </c>
      <c r="AA60" s="53">
        <f t="shared" si="30"/>
        <v>1782.8875536304683</v>
      </c>
      <c r="AB60" s="44">
        <f t="shared" si="31"/>
        <v>2630.2763703209807</v>
      </c>
      <c r="AC60" s="100">
        <f t="shared" si="32"/>
        <v>5749.8123604582597</v>
      </c>
      <c r="AD60" s="99">
        <f t="shared" si="33"/>
        <v>2.186010726985542</v>
      </c>
      <c r="AF60" s="47">
        <v>4</v>
      </c>
    </row>
    <row r="61" spans="1:32">
      <c r="A61" s="50">
        <f t="shared" si="1"/>
        <v>1.6817928305074312</v>
      </c>
      <c r="B61" s="50">
        <f t="shared" si="2"/>
        <v>1.8333333333333333</v>
      </c>
      <c r="C61" s="88">
        <f t="shared" si="23"/>
        <v>3.2249999999999996</v>
      </c>
      <c r="D61" s="92"/>
      <c r="E61" s="51">
        <f t="shared" si="0"/>
        <v>6.5021850351561801</v>
      </c>
      <c r="F61" s="63">
        <f t="shared" si="14"/>
        <v>0.15500000000000005</v>
      </c>
      <c r="G61" s="63">
        <f t="shared" si="15"/>
        <v>2.5499999999999883</v>
      </c>
      <c r="H61" s="63">
        <f t="shared" si="34"/>
        <v>1.2749999999999941</v>
      </c>
      <c r="I61" s="63">
        <f t="shared" si="34"/>
        <v>1.2749999999999941</v>
      </c>
      <c r="J61" s="64">
        <f t="shared" si="4"/>
        <v>1.2402499999999983</v>
      </c>
      <c r="K61" s="65">
        <f t="shared" si="5"/>
        <v>2.0161814062499785</v>
      </c>
      <c r="L61" s="53">
        <f t="shared" si="6"/>
        <v>2048.0000000000077</v>
      </c>
      <c r="M61" s="50">
        <f t="shared" si="17"/>
        <v>11.000000000000005</v>
      </c>
      <c r="N61" s="54">
        <v>55</v>
      </c>
      <c r="O61" s="76">
        <f t="shared" si="7"/>
        <v>55</v>
      </c>
      <c r="P61" s="76">
        <f t="shared" si="8"/>
        <v>10</v>
      </c>
      <c r="Q61" s="55">
        <v>1</v>
      </c>
      <c r="R61" s="76">
        <f>R$3/U$3</f>
        <v>1</v>
      </c>
      <c r="S61" s="75">
        <f>S60*Q61</f>
        <v>72</v>
      </c>
      <c r="T61" s="75">
        <f t="shared" si="9"/>
        <v>3960</v>
      </c>
      <c r="U61" s="75">
        <f t="shared" si="10"/>
        <v>20480.000000000076</v>
      </c>
      <c r="V61" s="75">
        <f t="shared" si="11"/>
        <v>102400.00000000038</v>
      </c>
      <c r="W61" s="75">
        <f t="shared" si="12"/>
        <v>53.537071771153222</v>
      </c>
      <c r="X61" s="106">
        <f t="shared" si="13"/>
        <v>5.1717171717171908</v>
      </c>
      <c r="Y61" s="96">
        <f t="shared" si="18"/>
        <v>2.5651050821544823</v>
      </c>
      <c r="AA61" s="53">
        <f t="shared" si="30"/>
        <v>2048.0000000000077</v>
      </c>
      <c r="AB61" s="44">
        <f t="shared" si="31"/>
        <v>3043.2297604613746</v>
      </c>
      <c r="AC61" s="100">
        <f t="shared" si="32"/>
        <v>6604.8000000000238</v>
      </c>
      <c r="AD61" s="99">
        <f t="shared" si="33"/>
        <v>2.1703257788195036</v>
      </c>
      <c r="AF61" s="47">
        <v>4</v>
      </c>
    </row>
    <row r="62" spans="1:32">
      <c r="A62" s="50">
        <f t="shared" si="1"/>
        <v>1.7411011265922505</v>
      </c>
      <c r="B62" s="50">
        <f t="shared" si="2"/>
        <v>1.8666666666666667</v>
      </c>
      <c r="C62" s="88">
        <f t="shared" si="23"/>
        <v>3.2249999999999996</v>
      </c>
      <c r="D62" s="92"/>
      <c r="E62" s="51">
        <f t="shared" si="0"/>
        <v>6.5697153023999295</v>
      </c>
      <c r="F62" s="63">
        <f t="shared" si="14"/>
        <v>0.15600000000000006</v>
      </c>
      <c r="G62" s="63">
        <f t="shared" si="15"/>
        <v>2.5599999999999881</v>
      </c>
      <c r="H62" s="63">
        <f t="shared" si="34"/>
        <v>1.279999999999994</v>
      </c>
      <c r="I62" s="63">
        <f t="shared" si="34"/>
        <v>1.279999999999994</v>
      </c>
      <c r="J62" s="64">
        <f t="shared" si="4"/>
        <v>1.2433599999999982</v>
      </c>
      <c r="K62" s="65">
        <f t="shared" si="5"/>
        <v>2.0371210239999784</v>
      </c>
      <c r="L62" s="53">
        <f t="shared" si="6"/>
        <v>2352.5342310339365</v>
      </c>
      <c r="M62" s="50">
        <f t="shared" si="17"/>
        <v>11.200000000000006</v>
      </c>
      <c r="N62" s="54">
        <v>56</v>
      </c>
      <c r="O62" s="76">
        <f t="shared" si="7"/>
        <v>56</v>
      </c>
      <c r="P62" s="76">
        <f t="shared" si="8"/>
        <v>10</v>
      </c>
      <c r="Q62" s="55">
        <v>1</v>
      </c>
      <c r="R62" s="76">
        <f>R$3/U$3</f>
        <v>1</v>
      </c>
      <c r="S62" s="75">
        <f>S61*Q62</f>
        <v>72</v>
      </c>
      <c r="T62" s="75">
        <f t="shared" si="9"/>
        <v>4032</v>
      </c>
      <c r="U62" s="75">
        <f t="shared" si="10"/>
        <v>23525.342310339365</v>
      </c>
      <c r="V62" s="75">
        <f t="shared" si="11"/>
        <v>117626.71155169682</v>
      </c>
      <c r="W62" s="75">
        <f t="shared" si="12"/>
        <v>55.483089234073049</v>
      </c>
      <c r="X62" s="106">
        <f t="shared" si="13"/>
        <v>5.8346583110960726</v>
      </c>
      <c r="Y62" s="96">
        <f t="shared" si="18"/>
        <v>2.8641687176932962</v>
      </c>
      <c r="AA62" s="53">
        <f t="shared" si="30"/>
        <v>2352.5342310339365</v>
      </c>
      <c r="AB62" s="44">
        <f t="shared" si="31"/>
        <v>3521.0168328538102</v>
      </c>
      <c r="AC62" s="100">
        <f t="shared" si="32"/>
        <v>7586.9228950844445</v>
      </c>
      <c r="AD62" s="99">
        <f t="shared" si="33"/>
        <v>2.1547533724612125</v>
      </c>
      <c r="AF62" s="47">
        <v>4</v>
      </c>
    </row>
    <row r="63" spans="1:32">
      <c r="A63" s="50">
        <f t="shared" si="1"/>
        <v>1.8025009252216628</v>
      </c>
      <c r="B63" s="50">
        <f t="shared" si="2"/>
        <v>1.9</v>
      </c>
      <c r="C63" s="88">
        <f t="shared" si="23"/>
        <v>3.2249999999999996</v>
      </c>
      <c r="D63" s="92"/>
      <c r="E63" s="51">
        <f t="shared" si="0"/>
        <v>6.6378093270561784</v>
      </c>
      <c r="F63" s="63">
        <f t="shared" si="14"/>
        <v>0.15700000000000006</v>
      </c>
      <c r="G63" s="63">
        <f t="shared" si="15"/>
        <v>2.5699999999999878</v>
      </c>
      <c r="H63" s="63">
        <f t="shared" si="34"/>
        <v>1.2849999999999939</v>
      </c>
      <c r="I63" s="63">
        <f t="shared" si="34"/>
        <v>1.2849999999999939</v>
      </c>
      <c r="J63" s="64">
        <f t="shared" si="4"/>
        <v>1.2464899999999983</v>
      </c>
      <c r="K63" s="65">
        <f t="shared" si="5"/>
        <v>2.058235450249978</v>
      </c>
      <c r="L63" s="53">
        <f t="shared" si="6"/>
        <v>2702.3522012628982</v>
      </c>
      <c r="M63" s="50">
        <f t="shared" si="17"/>
        <v>11.400000000000006</v>
      </c>
      <c r="N63" s="54">
        <v>57</v>
      </c>
      <c r="O63" s="76">
        <f t="shared" si="7"/>
        <v>57</v>
      </c>
      <c r="P63" s="76">
        <f t="shared" si="8"/>
        <v>10</v>
      </c>
      <c r="Q63" s="55">
        <v>1</v>
      </c>
      <c r="R63" s="76">
        <f>R$3/U$3</f>
        <v>1</v>
      </c>
      <c r="S63" s="75">
        <f>S62*Q63</f>
        <v>72</v>
      </c>
      <c r="T63" s="75">
        <f t="shared" si="9"/>
        <v>4104</v>
      </c>
      <c r="U63" s="75">
        <f t="shared" si="10"/>
        <v>27023.522012628982</v>
      </c>
      <c r="V63" s="75">
        <f t="shared" si="11"/>
        <v>135117.61006314491</v>
      </c>
      <c r="W63" s="75">
        <f t="shared" si="12"/>
        <v>57.499779514571038</v>
      </c>
      <c r="X63" s="106">
        <f t="shared" si="13"/>
        <v>6.5846788529797715</v>
      </c>
      <c r="Y63" s="96">
        <f t="shared" si="18"/>
        <v>3.1991863963765881</v>
      </c>
      <c r="AA63" s="53">
        <f t="shared" si="30"/>
        <v>2702.3522012628982</v>
      </c>
      <c r="AB63" s="44">
        <f t="shared" si="31"/>
        <v>4073.816475611859</v>
      </c>
      <c r="AC63" s="100">
        <f t="shared" si="32"/>
        <v>8715.085849072846</v>
      </c>
      <c r="AD63" s="99">
        <f t="shared" si="33"/>
        <v>2.1392927004066622</v>
      </c>
      <c r="AF63" s="47">
        <v>4</v>
      </c>
    </row>
    <row r="64" spans="1:32">
      <c r="A64" s="50">
        <f t="shared" si="1"/>
        <v>1.8660659830736175</v>
      </c>
      <c r="B64" s="50">
        <f t="shared" si="2"/>
        <v>1.9333333333333333</v>
      </c>
      <c r="C64" s="88">
        <f t="shared" si="23"/>
        <v>3.2249999999999996</v>
      </c>
      <c r="D64" s="92"/>
      <c r="E64" s="51">
        <f t="shared" si="0"/>
        <v>6.7064711048999248</v>
      </c>
      <c r="F64" s="63">
        <f t="shared" si="14"/>
        <v>0.15800000000000006</v>
      </c>
      <c r="G64" s="63">
        <f t="shared" si="15"/>
        <v>2.5799999999999876</v>
      </c>
      <c r="H64" s="63">
        <f t="shared" si="34"/>
        <v>1.2899999999999938</v>
      </c>
      <c r="I64" s="63">
        <f t="shared" si="34"/>
        <v>1.2899999999999938</v>
      </c>
      <c r="J64" s="64">
        <f t="shared" si="4"/>
        <v>1.2496399999999981</v>
      </c>
      <c r="K64" s="65">
        <f t="shared" si="5"/>
        <v>2.0795259239999768</v>
      </c>
      <c r="L64" s="53">
        <f t="shared" si="6"/>
        <v>3104.1875282133069</v>
      </c>
      <c r="M64" s="50">
        <f t="shared" si="17"/>
        <v>11.600000000000007</v>
      </c>
      <c r="N64" s="54">
        <v>58</v>
      </c>
      <c r="O64" s="76">
        <f t="shared" si="7"/>
        <v>58</v>
      </c>
      <c r="P64" s="76">
        <f t="shared" si="8"/>
        <v>10</v>
      </c>
      <c r="Q64" s="55">
        <v>1</v>
      </c>
      <c r="R64" s="76">
        <f>R$3/U$3</f>
        <v>1</v>
      </c>
      <c r="S64" s="75">
        <f>S63*Q64</f>
        <v>72</v>
      </c>
      <c r="T64" s="75">
        <f t="shared" si="9"/>
        <v>4176</v>
      </c>
      <c r="U64" s="75">
        <f t="shared" si="10"/>
        <v>31041.875282133071</v>
      </c>
      <c r="V64" s="75">
        <f t="shared" si="11"/>
        <v>155209.37641066534</v>
      </c>
      <c r="W64" s="75">
        <f t="shared" si="12"/>
        <v>59.589707059484184</v>
      </c>
      <c r="X64" s="106">
        <f t="shared" si="13"/>
        <v>7.4333992533843558</v>
      </c>
      <c r="Y64" s="96">
        <f t="shared" si="18"/>
        <v>3.5745643598836128</v>
      </c>
      <c r="AA64" s="53">
        <f t="shared" si="30"/>
        <v>3104.1875282133069</v>
      </c>
      <c r="AB64" s="44">
        <f t="shared" si="31"/>
        <v>4713.4056622829203</v>
      </c>
      <c r="AC64" s="100">
        <f t="shared" si="32"/>
        <v>10011.004778487913</v>
      </c>
      <c r="AD64" s="99">
        <f t="shared" si="33"/>
        <v>2.123942960945806</v>
      </c>
      <c r="AF64" s="47">
        <v>4</v>
      </c>
    </row>
    <row r="65" spans="1:32">
      <c r="A65" s="50">
        <f t="shared" si="1"/>
        <v>1.9318726578496941</v>
      </c>
      <c r="B65" s="50">
        <f t="shared" si="2"/>
        <v>1.9666666666666666</v>
      </c>
      <c r="C65" s="88">
        <f t="shared" si="23"/>
        <v>3.2249999999999996</v>
      </c>
      <c r="D65" s="92"/>
      <c r="E65" s="51">
        <f t="shared" si="0"/>
        <v>6.7757046510561736</v>
      </c>
      <c r="F65" s="63">
        <f t="shared" si="14"/>
        <v>0.15900000000000006</v>
      </c>
      <c r="G65" s="63">
        <f t="shared" si="15"/>
        <v>2.5899999999999874</v>
      </c>
      <c r="H65" s="63">
        <f t="shared" si="34"/>
        <v>1.2949999999999937</v>
      </c>
      <c r="I65" s="63">
        <f t="shared" si="34"/>
        <v>1.2949999999999937</v>
      </c>
      <c r="J65" s="64">
        <f t="shared" si="4"/>
        <v>1.2528099999999982</v>
      </c>
      <c r="K65" s="65">
        <f t="shared" si="5"/>
        <v>2.1009936902499766</v>
      </c>
      <c r="L65" s="53">
        <f t="shared" si="6"/>
        <v>3565.7751072609381</v>
      </c>
      <c r="M65" s="50">
        <f t="shared" si="17"/>
        <v>11.800000000000008</v>
      </c>
      <c r="N65" s="54">
        <v>59</v>
      </c>
      <c r="O65" s="76">
        <f t="shared" si="7"/>
        <v>59</v>
      </c>
      <c r="P65" s="76">
        <f t="shared" si="8"/>
        <v>10</v>
      </c>
      <c r="Q65" s="55">
        <v>1</v>
      </c>
      <c r="R65" s="76">
        <f>R$3/U$3</f>
        <v>1</v>
      </c>
      <c r="S65" s="75">
        <f>S64*Q65</f>
        <v>72</v>
      </c>
      <c r="T65" s="75">
        <f t="shared" si="9"/>
        <v>4248</v>
      </c>
      <c r="U65" s="75">
        <f t="shared" si="10"/>
        <v>35657.751072609382</v>
      </c>
      <c r="V65" s="75">
        <f t="shared" si="11"/>
        <v>178288.75536304692</v>
      </c>
      <c r="W65" s="75">
        <f t="shared" si="12"/>
        <v>61.755529295928554</v>
      </c>
      <c r="X65" s="106">
        <f t="shared" si="13"/>
        <v>8.3940091978835643</v>
      </c>
      <c r="Y65" s="96">
        <f t="shared" si="18"/>
        <v>3.9952567381984112</v>
      </c>
      <c r="AA65" s="53">
        <f t="shared" si="30"/>
        <v>3565.7751072609381</v>
      </c>
      <c r="AB65" s="44">
        <f t="shared" si="31"/>
        <v>5453.4103512613392</v>
      </c>
      <c r="AC65" s="100">
        <f t="shared" si="32"/>
        <v>11499.624720916523</v>
      </c>
      <c r="AD65" s="99">
        <f t="shared" si="33"/>
        <v>2.1087033581209842</v>
      </c>
      <c r="AF65" s="47">
        <v>4</v>
      </c>
    </row>
    <row r="66" spans="1:32">
      <c r="A66" s="50">
        <f t="shared" si="1"/>
        <v>2.0000000000000031</v>
      </c>
      <c r="B66" s="50">
        <f t="shared" si="2"/>
        <v>2</v>
      </c>
      <c r="C66" s="88">
        <f t="shared" si="23"/>
        <v>3.2249999999999996</v>
      </c>
      <c r="D66" s="92"/>
      <c r="E66" s="51">
        <f t="shared" si="0"/>
        <v>6.8455139999999206</v>
      </c>
      <c r="F66" s="63">
        <f t="shared" si="14"/>
        <v>0.16000000000000006</v>
      </c>
      <c r="G66" s="63">
        <f t="shared" si="15"/>
        <v>2.5999999999999872</v>
      </c>
      <c r="H66" s="63">
        <f t="shared" si="34"/>
        <v>1.2999999999999936</v>
      </c>
      <c r="I66" s="63">
        <f t="shared" si="34"/>
        <v>1.2999999999999936</v>
      </c>
      <c r="J66" s="64">
        <f t="shared" si="4"/>
        <v>1.255999999999998</v>
      </c>
      <c r="K66" s="65">
        <f t="shared" si="5"/>
        <v>2.1226399999999757</v>
      </c>
      <c r="L66" s="53">
        <f t="shared" si="6"/>
        <v>4096.0000000000164</v>
      </c>
      <c r="M66" s="50">
        <f t="shared" si="17"/>
        <v>12.000000000000007</v>
      </c>
      <c r="N66" s="54">
        <v>60</v>
      </c>
      <c r="O66" s="76">
        <f t="shared" si="7"/>
        <v>60</v>
      </c>
      <c r="P66" s="76">
        <f t="shared" si="8"/>
        <v>10</v>
      </c>
      <c r="Q66" s="55">
        <v>3</v>
      </c>
      <c r="R66" s="76">
        <f>R$3/U$3</f>
        <v>1</v>
      </c>
      <c r="S66" s="75">
        <f>S65*Q66</f>
        <v>216</v>
      </c>
      <c r="T66" s="75">
        <f t="shared" si="9"/>
        <v>12960</v>
      </c>
      <c r="U66" s="75">
        <f t="shared" si="10"/>
        <v>40960.00000000016</v>
      </c>
      <c r="V66" s="75">
        <f t="shared" si="11"/>
        <v>204800.00000000081</v>
      </c>
      <c r="W66" s="75">
        <f t="shared" si="12"/>
        <v>64.000000000000099</v>
      </c>
      <c r="X66" s="106">
        <f t="shared" si="13"/>
        <v>3.1604938271605061</v>
      </c>
      <c r="Y66" s="96">
        <f t="shared" si="18"/>
        <v>1.4889448173786146</v>
      </c>
      <c r="AA66" s="53">
        <f t="shared" si="30"/>
        <v>4096.0000000000164</v>
      </c>
      <c r="AB66" s="44">
        <f t="shared" si="31"/>
        <v>6309.5957764093682</v>
      </c>
      <c r="AC66" s="100">
        <f t="shared" si="32"/>
        <v>13209.600000000051</v>
      </c>
      <c r="AD66" s="99">
        <f t="shared" si="33"/>
        <v>2.093573101685652</v>
      </c>
      <c r="AF66" s="47">
        <v>4</v>
      </c>
    </row>
    <row r="67" spans="1:32">
      <c r="A67" s="50">
        <f t="shared" si="1"/>
        <v>2.0705298476827583</v>
      </c>
      <c r="B67" s="50">
        <f t="shared" si="2"/>
        <v>2.0333333333333332</v>
      </c>
      <c r="C67" s="88">
        <f t="shared" si="23"/>
        <v>3.2249999999999996</v>
      </c>
      <c r="D67" s="92"/>
      <c r="E67" s="51">
        <f t="shared" si="0"/>
        <v>6.9159032055561696</v>
      </c>
      <c r="F67" s="63">
        <f t="shared" si="14"/>
        <v>0.16100000000000006</v>
      </c>
      <c r="G67" s="63">
        <f t="shared" si="15"/>
        <v>2.609999999999987</v>
      </c>
      <c r="H67" s="63">
        <f t="shared" si="34"/>
        <v>1.3049999999999935</v>
      </c>
      <c r="I67" s="63">
        <f t="shared" si="34"/>
        <v>1.3049999999999935</v>
      </c>
      <c r="J67" s="64">
        <f t="shared" si="4"/>
        <v>1.2592099999999982</v>
      </c>
      <c r="K67" s="65">
        <f t="shared" si="5"/>
        <v>2.1444661102499754</v>
      </c>
      <c r="L67" s="53">
        <f t="shared" si="6"/>
        <v>4705.068462067874</v>
      </c>
      <c r="M67" s="50">
        <f t="shared" si="17"/>
        <v>12.200000000000006</v>
      </c>
      <c r="N67" s="54">
        <v>61</v>
      </c>
      <c r="O67" s="76">
        <f t="shared" si="7"/>
        <v>61</v>
      </c>
      <c r="P67" s="76">
        <f t="shared" si="8"/>
        <v>10</v>
      </c>
      <c r="Q67" s="55">
        <v>1</v>
      </c>
      <c r="R67" s="76">
        <f>R$3/U$3</f>
        <v>1</v>
      </c>
      <c r="S67" s="75">
        <f>S66*Q67</f>
        <v>216</v>
      </c>
      <c r="T67" s="75">
        <f t="shared" si="9"/>
        <v>13176</v>
      </c>
      <c r="U67" s="75">
        <f t="shared" si="10"/>
        <v>47050.684620678738</v>
      </c>
      <c r="V67" s="75">
        <f t="shared" si="11"/>
        <v>235253.4231033937</v>
      </c>
      <c r="W67" s="75">
        <f t="shared" si="12"/>
        <v>66.325972787437692</v>
      </c>
      <c r="X67" s="106">
        <f t="shared" si="13"/>
        <v>3.5709384199057936</v>
      </c>
      <c r="Y67" s="96">
        <f t="shared" si="18"/>
        <v>1.6651876207498275</v>
      </c>
      <c r="AA67" s="53">
        <f t="shared" si="30"/>
        <v>4705.068462067874</v>
      </c>
      <c r="AB67" s="44">
        <f t="shared" si="31"/>
        <v>7300.2023133056391</v>
      </c>
      <c r="AC67" s="100">
        <f t="shared" si="32"/>
        <v>15173.845790168893</v>
      </c>
      <c r="AD67" s="99">
        <f t="shared" si="33"/>
        <v>2.0785514070633959</v>
      </c>
      <c r="AF67" s="47">
        <v>4</v>
      </c>
    </row>
    <row r="68" spans="1:32">
      <c r="A68" s="50">
        <f t="shared" si="1"/>
        <v>2.1435469250725898</v>
      </c>
      <c r="B68" s="50">
        <f t="shared" si="2"/>
        <v>2.0666666666666669</v>
      </c>
      <c r="C68" s="88">
        <f t="shared" si="23"/>
        <v>3.2249999999999996</v>
      </c>
      <c r="D68" s="92"/>
      <c r="E68" s="51">
        <f t="shared" si="0"/>
        <v>6.9868763408999168</v>
      </c>
      <c r="F68" s="63">
        <f t="shared" si="14"/>
        <v>0.16200000000000006</v>
      </c>
      <c r="G68" s="63">
        <f t="shared" si="15"/>
        <v>2.6199999999999868</v>
      </c>
      <c r="H68" s="63">
        <f t="shared" si="34"/>
        <v>1.3099999999999934</v>
      </c>
      <c r="I68" s="63">
        <f t="shared" si="34"/>
        <v>1.3099999999999934</v>
      </c>
      <c r="J68" s="64">
        <f t="shared" si="4"/>
        <v>1.262439999999998</v>
      </c>
      <c r="K68" s="65">
        <f t="shared" si="5"/>
        <v>2.1664732839999745</v>
      </c>
      <c r="L68" s="53">
        <f t="shared" si="6"/>
        <v>5404.7044025257965</v>
      </c>
      <c r="M68" s="50">
        <f t="shared" si="17"/>
        <v>12.400000000000007</v>
      </c>
      <c r="N68" s="54">
        <v>62</v>
      </c>
      <c r="O68" s="76">
        <f t="shared" si="7"/>
        <v>62</v>
      </c>
      <c r="P68" s="76">
        <f t="shared" si="8"/>
        <v>10</v>
      </c>
      <c r="Q68" s="55">
        <v>1</v>
      </c>
      <c r="R68" s="76">
        <f>R$3/U$3</f>
        <v>1</v>
      </c>
      <c r="S68" s="75">
        <f>S67*Q68</f>
        <v>216</v>
      </c>
      <c r="T68" s="75">
        <f t="shared" si="9"/>
        <v>13392</v>
      </c>
      <c r="U68" s="75">
        <f t="shared" si="10"/>
        <v>54047.044025257965</v>
      </c>
      <c r="V68" s="75">
        <f t="shared" si="11"/>
        <v>270235.22012628982</v>
      </c>
      <c r="W68" s="75">
        <f t="shared" si="12"/>
        <v>68.73640473066105</v>
      </c>
      <c r="X68" s="106">
        <f t="shared" si="13"/>
        <v>4.0357709098908279</v>
      </c>
      <c r="Y68" s="96">
        <f t="shared" si="18"/>
        <v>1.8628297610204343</v>
      </c>
      <c r="AA68" s="53">
        <f t="shared" si="30"/>
        <v>5404.7044025257965</v>
      </c>
      <c r="AB68" s="44">
        <f t="shared" si="31"/>
        <v>8446.3340764946242</v>
      </c>
      <c r="AC68" s="100">
        <f t="shared" si="32"/>
        <v>17430.171698145692</v>
      </c>
      <c r="AD68" s="99">
        <f t="shared" si="33"/>
        <v>2.063637495307256</v>
      </c>
      <c r="AF68" s="47">
        <v>4</v>
      </c>
    </row>
    <row r="69" spans="1:32">
      <c r="A69" s="50">
        <f t="shared" si="1"/>
        <v>2.2191389441356941</v>
      </c>
      <c r="B69" s="50">
        <f t="shared" si="2"/>
        <v>2.1</v>
      </c>
      <c r="C69" s="88">
        <f t="shared" si="23"/>
        <v>3.2249999999999996</v>
      </c>
      <c r="D69" s="92"/>
      <c r="E69" s="51">
        <f t="shared" si="0"/>
        <v>7.0584374985561658</v>
      </c>
      <c r="F69" s="63">
        <f t="shared" si="14"/>
        <v>0.16300000000000006</v>
      </c>
      <c r="G69" s="63">
        <f t="shared" si="15"/>
        <v>2.6299999999999866</v>
      </c>
      <c r="H69" s="63">
        <f t="shared" si="34"/>
        <v>1.3149999999999933</v>
      </c>
      <c r="I69" s="63">
        <f t="shared" si="34"/>
        <v>1.3149999999999933</v>
      </c>
      <c r="J69" s="64">
        <f t="shared" si="4"/>
        <v>1.265689999999998</v>
      </c>
      <c r="K69" s="65">
        <f t="shared" si="5"/>
        <v>2.1886627902499742</v>
      </c>
      <c r="L69" s="53">
        <f t="shared" si="6"/>
        <v>6208.3750564266165</v>
      </c>
      <c r="M69" s="50">
        <f t="shared" si="17"/>
        <v>12.600000000000007</v>
      </c>
      <c r="N69" s="54">
        <v>63</v>
      </c>
      <c r="O69" s="76">
        <f t="shared" si="7"/>
        <v>63</v>
      </c>
      <c r="P69" s="76">
        <f t="shared" si="8"/>
        <v>10</v>
      </c>
      <c r="Q69" s="55">
        <v>1</v>
      </c>
      <c r="R69" s="76">
        <f>R$3/U$3</f>
        <v>1</v>
      </c>
      <c r="S69" s="75">
        <f>S68*Q69</f>
        <v>216</v>
      </c>
      <c r="T69" s="75">
        <f t="shared" si="9"/>
        <v>13608</v>
      </c>
      <c r="U69" s="75">
        <f t="shared" si="10"/>
        <v>62083.750564266164</v>
      </c>
      <c r="V69" s="75">
        <f t="shared" si="11"/>
        <v>310418.7528213308</v>
      </c>
      <c r="W69" s="75">
        <f t="shared" si="12"/>
        <v>71.234360106755787</v>
      </c>
      <c r="X69" s="106">
        <f t="shared" si="13"/>
        <v>4.562297954458125</v>
      </c>
      <c r="Y69" s="96">
        <f t="shared" si="18"/>
        <v>2.0845138752219801</v>
      </c>
      <c r="AA69" s="53">
        <f t="shared" si="30"/>
        <v>6208.3750564266165</v>
      </c>
      <c r="AB69" s="44">
        <f t="shared" si="31"/>
        <v>9772.4085265042813</v>
      </c>
      <c r="AC69" s="100">
        <f t="shared" si="32"/>
        <v>20022.009556975838</v>
      </c>
      <c r="AD69" s="99">
        <f t="shared" si="33"/>
        <v>2.048830593059332</v>
      </c>
      <c r="AF69" s="47">
        <v>4</v>
      </c>
    </row>
    <row r="70" spans="1:32">
      <c r="A70" s="50">
        <f t="shared" si="1"/>
        <v>2.2973967099940742</v>
      </c>
      <c r="B70" s="50">
        <f t="shared" si="2"/>
        <v>2.1333333333333333</v>
      </c>
      <c r="C70" s="88">
        <f t="shared" si="23"/>
        <v>3.2249999999999996</v>
      </c>
      <c r="D70" s="92"/>
      <c r="E70" s="51">
        <f t="shared" ref="E70:E133" si="35">C70*K70*1</f>
        <v>7.1305907903999133</v>
      </c>
      <c r="F70" s="63">
        <f t="shared" si="14"/>
        <v>0.16400000000000006</v>
      </c>
      <c r="G70" s="63">
        <f t="shared" si="15"/>
        <v>2.6399999999999864</v>
      </c>
      <c r="H70" s="63">
        <f t="shared" si="34"/>
        <v>1.3199999999999932</v>
      </c>
      <c r="I70" s="63">
        <f t="shared" si="34"/>
        <v>1.3199999999999932</v>
      </c>
      <c r="J70" s="64">
        <f t="shared" si="4"/>
        <v>1.2689599999999979</v>
      </c>
      <c r="K70" s="65">
        <f t="shared" si="5"/>
        <v>2.2110359039999734</v>
      </c>
      <c r="L70" s="53">
        <f t="shared" si="6"/>
        <v>7131.5502145218798</v>
      </c>
      <c r="M70" s="50">
        <f t="shared" si="17"/>
        <v>12.800000000000008</v>
      </c>
      <c r="N70" s="54">
        <v>64</v>
      </c>
      <c r="O70" s="76">
        <f t="shared" si="7"/>
        <v>64</v>
      </c>
      <c r="P70" s="76">
        <f t="shared" si="8"/>
        <v>10</v>
      </c>
      <c r="Q70" s="55">
        <v>1</v>
      </c>
      <c r="R70" s="76">
        <f>R$3/U$3</f>
        <v>1</v>
      </c>
      <c r="S70" s="75">
        <f>S69*Q70</f>
        <v>216</v>
      </c>
      <c r="T70" s="75">
        <f t="shared" si="9"/>
        <v>13824</v>
      </c>
      <c r="U70" s="75">
        <f t="shared" si="10"/>
        <v>71315.502145218794</v>
      </c>
      <c r="V70" s="75">
        <f t="shared" si="11"/>
        <v>356577.51072609395</v>
      </c>
      <c r="W70" s="75">
        <f t="shared" si="12"/>
        <v>73.823014281142918</v>
      </c>
      <c r="X70" s="106">
        <f t="shared" si="13"/>
        <v>5.1588181528659431</v>
      </c>
      <c r="Y70" s="96">
        <f t="shared" si="18"/>
        <v>2.3332131981815185</v>
      </c>
      <c r="AA70" s="53">
        <f t="shared" si="30"/>
        <v>7131.5502145218798</v>
      </c>
      <c r="AB70" s="44">
        <f t="shared" si="31"/>
        <v>11306.676665165453</v>
      </c>
      <c r="AC70" s="100">
        <f t="shared" si="32"/>
        <v>22999.249441833061</v>
      </c>
      <c r="AD70" s="99">
        <f t="shared" si="33"/>
        <v>2.0341299325106781</v>
      </c>
      <c r="AF70" s="47">
        <v>4</v>
      </c>
    </row>
    <row r="71" spans="1:32">
      <c r="A71" s="50">
        <f t="shared" ref="A71:A134" si="36">POWER(POWER(2,0.05),N71-40)</f>
        <v>2.3784142300054469</v>
      </c>
      <c r="B71" s="50">
        <f t="shared" ref="B71:B134" si="37">N71/30</f>
        <v>2.1666666666666665</v>
      </c>
      <c r="C71" s="88">
        <f t="shared" si="23"/>
        <v>4.55</v>
      </c>
      <c r="D71" s="91">
        <f>1+N71/200</f>
        <v>1.325</v>
      </c>
      <c r="E71" s="51">
        <f t="shared" si="35"/>
        <v>10.162852273437375</v>
      </c>
      <c r="F71" s="63">
        <f t="shared" si="14"/>
        <v>0.16500000000000006</v>
      </c>
      <c r="G71" s="63">
        <f t="shared" si="15"/>
        <v>2.6499999999999861</v>
      </c>
      <c r="H71" s="63">
        <f t="shared" si="34"/>
        <v>1.3249999999999931</v>
      </c>
      <c r="I71" s="63">
        <f t="shared" si="34"/>
        <v>1.3249999999999931</v>
      </c>
      <c r="J71" s="64">
        <f t="shared" ref="J71:J134" si="38">(1-F71)+F71*G71</f>
        <v>1.2722499999999979</v>
      </c>
      <c r="K71" s="65">
        <f t="shared" ref="K71:K134" si="39">J71*H71*I71</f>
        <v>2.2335939062499728</v>
      </c>
      <c r="L71" s="53">
        <f t="shared" ref="L71:L134" si="40">POWER($M$1,N71)</f>
        <v>8192.0000000000364</v>
      </c>
      <c r="M71" s="50">
        <f t="shared" si="17"/>
        <v>13.000000000000007</v>
      </c>
      <c r="N71" s="54">
        <v>65</v>
      </c>
      <c r="O71" s="76">
        <f t="shared" ref="O71:O134" si="41">$N71-P$3</f>
        <v>65</v>
      </c>
      <c r="P71" s="76">
        <f t="shared" ref="P71:P134" si="42">Q$3</f>
        <v>10</v>
      </c>
      <c r="Q71" s="55">
        <v>1</v>
      </c>
      <c r="R71" s="76">
        <f>R$3/U$3</f>
        <v>1</v>
      </c>
      <c r="S71" s="75">
        <f>S70*Q71</f>
        <v>216</v>
      </c>
      <c r="T71" s="75">
        <f t="shared" ref="T71:T134" si="43">O71*S71*R71</f>
        <v>14040</v>
      </c>
      <c r="U71" s="75">
        <f t="shared" ref="U71:U134" si="44">P71*POWER($M$1,O71)</f>
        <v>81920.000000000364</v>
      </c>
      <c r="V71" s="75">
        <f t="shared" ref="V71:V134" si="45">$L71*P71*5</f>
        <v>409600.0000000018</v>
      </c>
      <c r="W71" s="75">
        <f t="shared" ref="W71:W134" si="46">$A71*(30+$B71)</f>
        <v>76.505657731841865</v>
      </c>
      <c r="X71" s="106">
        <f t="shared" ref="X71:X134" si="47">U71/T71</f>
        <v>5.8347578347578608</v>
      </c>
      <c r="Y71" s="96">
        <f t="shared" si="18"/>
        <v>2.6122733494352861</v>
      </c>
      <c r="AA71" s="53">
        <f t="shared" si="30"/>
        <v>8192.0000000000364</v>
      </c>
      <c r="AB71" s="44">
        <f t="shared" si="31"/>
        <v>13081.824901596428</v>
      </c>
      <c r="AC71" s="100">
        <f t="shared" si="32"/>
        <v>26419.200000000114</v>
      </c>
      <c r="AD71" s="99">
        <f t="shared" si="33"/>
        <v>2.0195347513614919</v>
      </c>
      <c r="AF71" s="47">
        <v>4</v>
      </c>
    </row>
    <row r="72" spans="1:32">
      <c r="A72" s="50">
        <f t="shared" si="36"/>
        <v>2.462288826689838</v>
      </c>
      <c r="B72" s="50">
        <f t="shared" si="37"/>
        <v>2.2000000000000002</v>
      </c>
      <c r="C72" s="88">
        <f t="shared" si="23"/>
        <v>4.55</v>
      </c>
      <c r="D72" s="92"/>
      <c r="E72" s="51">
        <f t="shared" si="35"/>
        <v>10.266338282199873</v>
      </c>
      <c r="F72" s="63">
        <f t="shared" ref="F72:F135" si="48">F71+0.1%</f>
        <v>0.16600000000000006</v>
      </c>
      <c r="G72" s="63">
        <f t="shared" ref="G72:G135" si="49">G71+1%</f>
        <v>2.6599999999999859</v>
      </c>
      <c r="H72" s="63">
        <f t="shared" ref="H72:I87" si="50">H71+0.5%</f>
        <v>1.329999999999993</v>
      </c>
      <c r="I72" s="63">
        <f t="shared" si="50"/>
        <v>1.329999999999993</v>
      </c>
      <c r="J72" s="64">
        <f t="shared" si="38"/>
        <v>1.2755599999999978</v>
      </c>
      <c r="K72" s="65">
        <f t="shared" si="39"/>
        <v>2.2563380839999723</v>
      </c>
      <c r="L72" s="53">
        <f t="shared" si="40"/>
        <v>9410.1369241357534</v>
      </c>
      <c r="M72" s="50">
        <f t="shared" ref="M72:M135" si="51">LOG(L72,2)</f>
        <v>13.200000000000006</v>
      </c>
      <c r="N72" s="54">
        <v>66</v>
      </c>
      <c r="O72" s="76">
        <f t="shared" si="41"/>
        <v>66</v>
      </c>
      <c r="P72" s="76">
        <f t="shared" si="42"/>
        <v>10</v>
      </c>
      <c r="Q72" s="55">
        <v>1</v>
      </c>
      <c r="R72" s="76">
        <f>R$3/U$3</f>
        <v>1</v>
      </c>
      <c r="S72" s="75">
        <f>S71*Q72</f>
        <v>216</v>
      </c>
      <c r="T72" s="75">
        <f t="shared" si="43"/>
        <v>14256</v>
      </c>
      <c r="U72" s="75">
        <f t="shared" si="44"/>
        <v>94101.369241357534</v>
      </c>
      <c r="V72" s="75">
        <f t="shared" si="45"/>
        <v>470506.84620678768</v>
      </c>
      <c r="W72" s="75">
        <f t="shared" si="46"/>
        <v>79.285700219412789</v>
      </c>
      <c r="X72" s="106">
        <f t="shared" si="47"/>
        <v>6.6008255640682894</v>
      </c>
      <c r="Y72" s="96">
        <f t="shared" ref="Y72:Y135" si="52">X72/K72</f>
        <v>2.9254594472679964</v>
      </c>
      <c r="AA72" s="53">
        <f t="shared" si="30"/>
        <v>9410.1369241357534</v>
      </c>
      <c r="AB72" s="44">
        <f t="shared" si="31"/>
        <v>15135.671411147068</v>
      </c>
      <c r="AC72" s="100">
        <f t="shared" si="32"/>
        <v>42816.123004817673</v>
      </c>
      <c r="AD72" s="99">
        <f t="shared" si="33"/>
        <v>2.8288221805135514</v>
      </c>
      <c r="AF72" s="47">
        <v>4</v>
      </c>
    </row>
    <row r="73" spans="1:32">
      <c r="A73" s="50">
        <f t="shared" si="36"/>
        <v>2.5491212546385298</v>
      </c>
      <c r="B73" s="50">
        <f t="shared" si="37"/>
        <v>2.2333333333333334</v>
      </c>
      <c r="C73" s="88">
        <f t="shared" si="23"/>
        <v>4.55</v>
      </c>
      <c r="D73" s="92"/>
      <c r="E73" s="51">
        <f t="shared" si="35"/>
        <v>10.370677272637371</v>
      </c>
      <c r="F73" s="63">
        <f t="shared" si="48"/>
        <v>0.16700000000000007</v>
      </c>
      <c r="G73" s="63">
        <f t="shared" si="49"/>
        <v>2.6699999999999857</v>
      </c>
      <c r="H73" s="63">
        <f t="shared" si="50"/>
        <v>1.3349999999999929</v>
      </c>
      <c r="I73" s="63">
        <f t="shared" si="50"/>
        <v>1.3349999999999929</v>
      </c>
      <c r="J73" s="64">
        <f t="shared" si="38"/>
        <v>1.2788899999999979</v>
      </c>
      <c r="K73" s="65">
        <f t="shared" si="39"/>
        <v>2.2792697302499718</v>
      </c>
      <c r="L73" s="53">
        <f t="shared" si="40"/>
        <v>10809.408805051598</v>
      </c>
      <c r="M73" s="50">
        <f t="shared" si="51"/>
        <v>13.400000000000007</v>
      </c>
      <c r="N73" s="54">
        <v>67</v>
      </c>
      <c r="O73" s="76">
        <f t="shared" si="41"/>
        <v>67</v>
      </c>
      <c r="P73" s="76">
        <f t="shared" si="42"/>
        <v>10</v>
      </c>
      <c r="Q73" s="55">
        <v>1</v>
      </c>
      <c r="R73" s="76">
        <f>R$3/U$3</f>
        <v>1</v>
      </c>
      <c r="S73" s="75">
        <f>S72*Q73</f>
        <v>216</v>
      </c>
      <c r="T73" s="75">
        <f t="shared" si="43"/>
        <v>14472</v>
      </c>
      <c r="U73" s="75">
        <f t="shared" si="44"/>
        <v>108094.08805051599</v>
      </c>
      <c r="V73" s="75">
        <f t="shared" si="45"/>
        <v>540470.44025257998</v>
      </c>
      <c r="W73" s="75">
        <f t="shared" si="46"/>
        <v>82.166675107848619</v>
      </c>
      <c r="X73" s="106">
        <f t="shared" si="47"/>
        <v>7.4691879526337743</v>
      </c>
      <c r="Y73" s="96">
        <f t="shared" si="52"/>
        <v>3.2770092339245056</v>
      </c>
      <c r="AA73" s="53">
        <f t="shared" si="30"/>
        <v>10809.408805051598</v>
      </c>
      <c r="AB73" s="44">
        <f t="shared" si="31"/>
        <v>17511.971822697156</v>
      </c>
      <c r="AC73" s="100">
        <f t="shared" si="32"/>
        <v>49182.810062984769</v>
      </c>
      <c r="AD73" s="99">
        <f t="shared" si="33"/>
        <v>2.8085249657174094</v>
      </c>
      <c r="AF73" s="47">
        <v>3</v>
      </c>
    </row>
    <row r="74" spans="1:32">
      <c r="A74" s="50">
        <f t="shared" si="36"/>
        <v>2.6390158215457942</v>
      </c>
      <c r="B74" s="50">
        <f t="shared" si="37"/>
        <v>2.2666666666666666</v>
      </c>
      <c r="C74" s="88">
        <f t="shared" si="23"/>
        <v>4.55</v>
      </c>
      <c r="D74" s="92"/>
      <c r="E74" s="51">
        <f t="shared" si="35"/>
        <v>10.475875155199867</v>
      </c>
      <c r="F74" s="63">
        <f t="shared" si="48"/>
        <v>0.16800000000000007</v>
      </c>
      <c r="G74" s="63">
        <f t="shared" si="49"/>
        <v>2.6799999999999855</v>
      </c>
      <c r="H74" s="63">
        <f t="shared" si="50"/>
        <v>1.3399999999999928</v>
      </c>
      <c r="I74" s="63">
        <f t="shared" si="50"/>
        <v>1.3399999999999928</v>
      </c>
      <c r="J74" s="64">
        <f t="shared" si="38"/>
        <v>1.2822399999999976</v>
      </c>
      <c r="K74" s="65">
        <f t="shared" si="39"/>
        <v>2.302390143999971</v>
      </c>
      <c r="L74" s="53">
        <f t="shared" si="40"/>
        <v>12416.750112853239</v>
      </c>
      <c r="M74" s="50">
        <f t="shared" si="51"/>
        <v>13.600000000000007</v>
      </c>
      <c r="N74" s="54">
        <v>68</v>
      </c>
      <c r="O74" s="76">
        <f t="shared" si="41"/>
        <v>68</v>
      </c>
      <c r="P74" s="76">
        <f t="shared" si="42"/>
        <v>10</v>
      </c>
      <c r="Q74" s="55">
        <v>1</v>
      </c>
      <c r="R74" s="76">
        <f>R$3/U$3</f>
        <v>1</v>
      </c>
      <c r="S74" s="75">
        <f>S73*Q74</f>
        <v>216</v>
      </c>
      <c r="T74" s="75">
        <f t="shared" si="43"/>
        <v>14688</v>
      </c>
      <c r="U74" s="75">
        <f t="shared" si="44"/>
        <v>124167.50112853239</v>
      </c>
      <c r="V74" s="75">
        <f t="shared" si="45"/>
        <v>620837.50564266194</v>
      </c>
      <c r="W74" s="75">
        <f t="shared" si="46"/>
        <v>85.15224384187762</v>
      </c>
      <c r="X74" s="106">
        <f t="shared" si="47"/>
        <v>8.4536697391430007</v>
      </c>
      <c r="Y74" s="96">
        <f t="shared" si="52"/>
        <v>3.671692984428927</v>
      </c>
      <c r="AA74" s="53">
        <f t="shared" si="30"/>
        <v>12416.750112853239</v>
      </c>
      <c r="AB74" s="44">
        <f t="shared" si="31"/>
        <v>20261.35139886061</v>
      </c>
      <c r="AC74" s="100">
        <f t="shared" si="32"/>
        <v>56496.213013482236</v>
      </c>
      <c r="AD74" s="99">
        <f t="shared" si="33"/>
        <v>2.7883733864197864</v>
      </c>
      <c r="AF74" s="47">
        <v>4</v>
      </c>
    </row>
    <row r="75" spans="1:32">
      <c r="A75" s="50">
        <f t="shared" si="36"/>
        <v>2.7320805135087971</v>
      </c>
      <c r="B75" s="50">
        <f t="shared" si="37"/>
        <v>2.2999999999999998</v>
      </c>
      <c r="C75" s="88">
        <f t="shared" si="23"/>
        <v>4.55</v>
      </c>
      <c r="D75" s="92"/>
      <c r="E75" s="51">
        <f t="shared" si="35"/>
        <v>10.581937867637365</v>
      </c>
      <c r="F75" s="63">
        <f t="shared" si="48"/>
        <v>0.16900000000000007</v>
      </c>
      <c r="G75" s="63">
        <f t="shared" si="49"/>
        <v>2.6899999999999853</v>
      </c>
      <c r="H75" s="63">
        <f t="shared" si="50"/>
        <v>1.3449999999999926</v>
      </c>
      <c r="I75" s="63">
        <f t="shared" si="50"/>
        <v>1.3449999999999926</v>
      </c>
      <c r="J75" s="64">
        <f t="shared" si="38"/>
        <v>1.2856099999999977</v>
      </c>
      <c r="K75" s="65">
        <f t="shared" si="39"/>
        <v>2.3257006302499703</v>
      </c>
      <c r="L75" s="53">
        <f t="shared" si="40"/>
        <v>14263.100429043763</v>
      </c>
      <c r="M75" s="50">
        <f t="shared" si="51"/>
        <v>13.800000000000008</v>
      </c>
      <c r="N75" s="54">
        <v>69</v>
      </c>
      <c r="O75" s="76">
        <f t="shared" si="41"/>
        <v>69</v>
      </c>
      <c r="P75" s="76">
        <f t="shared" si="42"/>
        <v>10</v>
      </c>
      <c r="Q75" s="55">
        <v>1</v>
      </c>
      <c r="R75" s="76">
        <f>R$3/U$3</f>
        <v>1</v>
      </c>
      <c r="S75" s="75">
        <f>S74*Q75</f>
        <v>216</v>
      </c>
      <c r="T75" s="75">
        <f t="shared" si="43"/>
        <v>14904</v>
      </c>
      <c r="U75" s="75">
        <f t="shared" si="44"/>
        <v>142631.00429043762</v>
      </c>
      <c r="V75" s="75">
        <f t="shared" si="45"/>
        <v>713155.02145218803</v>
      </c>
      <c r="W75" s="75">
        <f t="shared" si="46"/>
        <v>88.24620058633414</v>
      </c>
      <c r="X75" s="106">
        <f t="shared" si="47"/>
        <v>9.5699815009687068</v>
      </c>
      <c r="Y75" s="96">
        <f t="shared" si="52"/>
        <v>4.1148810713183277</v>
      </c>
      <c r="AA75" s="53">
        <f t="shared" si="30"/>
        <v>14263.100429043763</v>
      </c>
      <c r="AB75" s="44">
        <f t="shared" si="31"/>
        <v>23442.383568481728</v>
      </c>
      <c r="AC75" s="100">
        <f t="shared" si="32"/>
        <v>64897.106952149123</v>
      </c>
      <c r="AD75" s="99">
        <f t="shared" si="33"/>
        <v>2.7683663976645807</v>
      </c>
      <c r="AF75" s="47">
        <v>4</v>
      </c>
    </row>
    <row r="76" spans="1:32">
      <c r="A76" s="50">
        <f t="shared" si="36"/>
        <v>2.8284271247461965</v>
      </c>
      <c r="B76" s="50">
        <f t="shared" si="37"/>
        <v>2.3333333333333335</v>
      </c>
      <c r="C76" s="88">
        <f t="shared" si="23"/>
        <v>4.55</v>
      </c>
      <c r="D76" s="92"/>
      <c r="E76" s="51">
        <f t="shared" si="35"/>
        <v>10.688871374999861</v>
      </c>
      <c r="F76" s="63">
        <f t="shared" si="48"/>
        <v>0.17000000000000007</v>
      </c>
      <c r="G76" s="63">
        <f t="shared" si="49"/>
        <v>2.6999999999999851</v>
      </c>
      <c r="H76" s="63">
        <f t="shared" si="50"/>
        <v>1.3499999999999925</v>
      </c>
      <c r="I76" s="63">
        <f t="shared" si="50"/>
        <v>1.3499999999999925</v>
      </c>
      <c r="J76" s="64">
        <f t="shared" si="38"/>
        <v>1.2889999999999975</v>
      </c>
      <c r="K76" s="65">
        <f t="shared" si="39"/>
        <v>2.3492024999999694</v>
      </c>
      <c r="L76" s="53">
        <f t="shared" si="40"/>
        <v>16384.000000000076</v>
      </c>
      <c r="M76" s="50">
        <f t="shared" si="51"/>
        <v>14.000000000000007</v>
      </c>
      <c r="N76" s="54">
        <v>70</v>
      </c>
      <c r="O76" s="76">
        <f t="shared" si="41"/>
        <v>70</v>
      </c>
      <c r="P76" s="76">
        <f t="shared" si="42"/>
        <v>10</v>
      </c>
      <c r="Q76" s="55">
        <v>3</v>
      </c>
      <c r="R76" s="76">
        <f>R$3/U$3</f>
        <v>1</v>
      </c>
      <c r="S76" s="75">
        <f>S75*Q76</f>
        <v>648</v>
      </c>
      <c r="T76" s="75">
        <f t="shared" si="43"/>
        <v>45360</v>
      </c>
      <c r="U76" s="75">
        <f t="shared" si="44"/>
        <v>163840.00000000076</v>
      </c>
      <c r="V76" s="75">
        <f t="shared" si="45"/>
        <v>819200.00000000373</v>
      </c>
      <c r="W76" s="75">
        <f t="shared" si="46"/>
        <v>91.452477033460355</v>
      </c>
      <c r="X76" s="106">
        <f t="shared" si="47"/>
        <v>3.6119929453262953</v>
      </c>
      <c r="Y76" s="96">
        <f t="shared" si="52"/>
        <v>1.5375400568177253</v>
      </c>
      <c r="AA76" s="53">
        <f t="shared" si="30"/>
        <v>16384.000000000076</v>
      </c>
      <c r="AB76" s="44">
        <f t="shared" si="31"/>
        <v>27122.837788733355</v>
      </c>
      <c r="AC76" s="100">
        <f t="shared" si="32"/>
        <v>74547.200000000346</v>
      </c>
      <c r="AD76" s="99">
        <f t="shared" si="33"/>
        <v>2.7485029619934074</v>
      </c>
      <c r="AF76" s="47">
        <v>4</v>
      </c>
    </row>
    <row r="77" spans="1:32">
      <c r="A77" s="50">
        <f t="shared" si="36"/>
        <v>2.9281713918912584</v>
      </c>
      <c r="B77" s="50">
        <f t="shared" si="37"/>
        <v>2.3666666666666667</v>
      </c>
      <c r="C77" s="88">
        <f t="shared" si="23"/>
        <v>4.55</v>
      </c>
      <c r="D77" s="92"/>
      <c r="E77" s="51">
        <f t="shared" si="35"/>
        <v>10.79668166963736</v>
      </c>
      <c r="F77" s="63">
        <f t="shared" si="48"/>
        <v>0.17100000000000007</v>
      </c>
      <c r="G77" s="63">
        <f t="shared" si="49"/>
        <v>2.7099999999999849</v>
      </c>
      <c r="H77" s="63">
        <f t="shared" si="50"/>
        <v>1.3549999999999924</v>
      </c>
      <c r="I77" s="63">
        <f t="shared" si="50"/>
        <v>1.3549999999999924</v>
      </c>
      <c r="J77" s="64">
        <f t="shared" si="38"/>
        <v>1.2924099999999976</v>
      </c>
      <c r="K77" s="65">
        <f t="shared" si="39"/>
        <v>2.3728970702499694</v>
      </c>
      <c r="L77" s="53">
        <f t="shared" si="40"/>
        <v>18820.27384827151</v>
      </c>
      <c r="M77" s="50">
        <f t="shared" si="51"/>
        <v>14.200000000000008</v>
      </c>
      <c r="N77" s="54">
        <v>71</v>
      </c>
      <c r="O77" s="76">
        <f t="shared" si="41"/>
        <v>71</v>
      </c>
      <c r="P77" s="76">
        <f t="shared" si="42"/>
        <v>10</v>
      </c>
      <c r="Q77" s="55">
        <v>1</v>
      </c>
      <c r="R77" s="76">
        <f>R$3/U$3</f>
        <v>1</v>
      </c>
      <c r="S77" s="75">
        <f>S76*Q77</f>
        <v>648</v>
      </c>
      <c r="T77" s="75">
        <f t="shared" si="43"/>
        <v>46008</v>
      </c>
      <c r="U77" s="75">
        <f t="shared" si="44"/>
        <v>188202.7384827151</v>
      </c>
      <c r="V77" s="75">
        <f t="shared" si="45"/>
        <v>941013.69241357548</v>
      </c>
      <c r="W77" s="75">
        <f t="shared" si="46"/>
        <v>94.775147384213739</v>
      </c>
      <c r="X77" s="106">
        <f t="shared" si="47"/>
        <v>4.090652462239504</v>
      </c>
      <c r="Y77" s="96">
        <f t="shared" si="52"/>
        <v>1.7239064068668517</v>
      </c>
      <c r="AA77" s="53">
        <f t="shared" si="30"/>
        <v>18820.27384827151</v>
      </c>
      <c r="AB77" s="44">
        <f t="shared" si="31"/>
        <v>31381.123321564493</v>
      </c>
      <c r="AC77" s="100">
        <f t="shared" si="32"/>
        <v>85632.246009635375</v>
      </c>
      <c r="AD77" s="99">
        <f t="shared" si="33"/>
        <v>2.728782049391794</v>
      </c>
      <c r="AF77" s="47">
        <v>4</v>
      </c>
    </row>
    <row r="78" spans="1:32">
      <c r="A78" s="50">
        <f t="shared" si="36"/>
        <v>3.031433133020804</v>
      </c>
      <c r="B78" s="50">
        <f t="shared" si="37"/>
        <v>2.4</v>
      </c>
      <c r="C78" s="88">
        <f t="shared" si="23"/>
        <v>4.55</v>
      </c>
      <c r="D78" s="92"/>
      <c r="E78" s="51">
        <f t="shared" si="35"/>
        <v>10.905374771199856</v>
      </c>
      <c r="F78" s="63">
        <f t="shared" si="48"/>
        <v>0.17200000000000007</v>
      </c>
      <c r="G78" s="63">
        <f t="shared" si="49"/>
        <v>2.7199999999999847</v>
      </c>
      <c r="H78" s="63">
        <f t="shared" si="50"/>
        <v>1.3599999999999923</v>
      </c>
      <c r="I78" s="63">
        <f t="shared" si="50"/>
        <v>1.3599999999999923</v>
      </c>
      <c r="J78" s="64">
        <f t="shared" si="38"/>
        <v>1.2958399999999974</v>
      </c>
      <c r="K78" s="65">
        <f t="shared" si="39"/>
        <v>2.3967856639999683</v>
      </c>
      <c r="L78" s="53">
        <f t="shared" si="40"/>
        <v>21618.817610103204</v>
      </c>
      <c r="M78" s="50">
        <f t="shared" si="51"/>
        <v>14.400000000000007</v>
      </c>
      <c r="N78" s="54">
        <v>72</v>
      </c>
      <c r="O78" s="76">
        <f t="shared" si="41"/>
        <v>72</v>
      </c>
      <c r="P78" s="76">
        <f t="shared" si="42"/>
        <v>10</v>
      </c>
      <c r="Q78" s="55">
        <v>1</v>
      </c>
      <c r="R78" s="76">
        <f>R$3/U$3</f>
        <v>1</v>
      </c>
      <c r="S78" s="75">
        <f>S77*Q78</f>
        <v>648</v>
      </c>
      <c r="T78" s="75">
        <f t="shared" si="43"/>
        <v>46656</v>
      </c>
      <c r="U78" s="75">
        <f t="shared" si="44"/>
        <v>216188.17610103203</v>
      </c>
      <c r="V78" s="75">
        <f t="shared" si="45"/>
        <v>1080940.8805051602</v>
      </c>
      <c r="W78" s="75">
        <f t="shared" si="46"/>
        <v>98.218433509874046</v>
      </c>
      <c r="X78" s="106">
        <f t="shared" si="47"/>
        <v>4.633662896541324</v>
      </c>
      <c r="Y78" s="96">
        <f t="shared" si="52"/>
        <v>1.933282131205782</v>
      </c>
      <c r="AA78" s="53">
        <f t="shared" si="30"/>
        <v>21618.817610103204</v>
      </c>
      <c r="AB78" s="44">
        <f t="shared" si="31"/>
        <v>36307.959683050118</v>
      </c>
      <c r="AC78" s="100">
        <f t="shared" si="32"/>
        <v>98365.620125969581</v>
      </c>
      <c r="AD78" s="99">
        <f t="shared" si="33"/>
        <v>2.7092026372357751</v>
      </c>
      <c r="AF78" s="47">
        <v>4</v>
      </c>
    </row>
    <row r="79" spans="1:32">
      <c r="A79" s="50">
        <f t="shared" si="36"/>
        <v>3.1383363915870111</v>
      </c>
      <c r="B79" s="50">
        <f t="shared" si="37"/>
        <v>2.4333333333333331</v>
      </c>
      <c r="C79" s="88">
        <f t="shared" si="23"/>
        <v>4.55</v>
      </c>
      <c r="D79" s="92"/>
      <c r="E79" s="51">
        <f t="shared" si="35"/>
        <v>11.014956726637353</v>
      </c>
      <c r="F79" s="63">
        <f t="shared" si="48"/>
        <v>0.17300000000000007</v>
      </c>
      <c r="G79" s="63">
        <f t="shared" si="49"/>
        <v>2.7299999999999844</v>
      </c>
      <c r="H79" s="63">
        <f t="shared" si="50"/>
        <v>1.3649999999999922</v>
      </c>
      <c r="I79" s="63">
        <f t="shared" si="50"/>
        <v>1.3649999999999922</v>
      </c>
      <c r="J79" s="64">
        <f t="shared" si="38"/>
        <v>1.2992899999999974</v>
      </c>
      <c r="K79" s="65">
        <f t="shared" si="39"/>
        <v>2.4208696102499676</v>
      </c>
      <c r="L79" s="53">
        <f t="shared" si="40"/>
        <v>24833.500225706484</v>
      </c>
      <c r="M79" s="50">
        <f t="shared" si="51"/>
        <v>14.600000000000007</v>
      </c>
      <c r="N79" s="54">
        <v>73</v>
      </c>
      <c r="O79" s="76">
        <f t="shared" si="41"/>
        <v>73</v>
      </c>
      <c r="P79" s="76">
        <f t="shared" si="42"/>
        <v>10</v>
      </c>
      <c r="Q79" s="55">
        <v>1</v>
      </c>
      <c r="R79" s="76">
        <f>R$3/U$3</f>
        <v>1</v>
      </c>
      <c r="S79" s="75">
        <f>S78*Q79</f>
        <v>648</v>
      </c>
      <c r="T79" s="75">
        <f t="shared" si="43"/>
        <v>47304</v>
      </c>
      <c r="U79" s="75">
        <f t="shared" si="44"/>
        <v>248335.00225706486</v>
      </c>
      <c r="V79" s="75">
        <f t="shared" si="45"/>
        <v>1241675.0112853243</v>
      </c>
      <c r="W79" s="75">
        <f t="shared" si="46"/>
        <v>101.78671030047205</v>
      </c>
      <c r="X79" s="106">
        <f t="shared" si="47"/>
        <v>5.2497675092394909</v>
      </c>
      <c r="Y79" s="96">
        <f t="shared" si="52"/>
        <v>2.1685461649863185</v>
      </c>
      <c r="AA79" s="53">
        <f t="shared" si="30"/>
        <v>24833.500225706484</v>
      </c>
      <c r="AB79" s="44">
        <f t="shared" si="31"/>
        <v>42008.309353288991</v>
      </c>
      <c r="AC79" s="100">
        <f t="shared" si="32"/>
        <v>112992.4260269645</v>
      </c>
      <c r="AD79" s="99">
        <f t="shared" si="33"/>
        <v>2.6897637102388625</v>
      </c>
      <c r="AF79" s="47">
        <v>4</v>
      </c>
    </row>
    <row r="80" spans="1:32">
      <c r="A80" s="50">
        <f t="shared" si="36"/>
        <v>3.2490095854249512</v>
      </c>
      <c r="B80" s="50">
        <f t="shared" si="37"/>
        <v>2.4666666666666668</v>
      </c>
      <c r="C80" s="88">
        <f t="shared" si="23"/>
        <v>4.55</v>
      </c>
      <c r="D80" s="92"/>
      <c r="E80" s="51">
        <f t="shared" si="35"/>
        <v>11.125433610199851</v>
      </c>
      <c r="F80" s="63">
        <f t="shared" si="48"/>
        <v>0.17400000000000007</v>
      </c>
      <c r="G80" s="63">
        <f t="shared" si="49"/>
        <v>2.7399999999999842</v>
      </c>
      <c r="H80" s="63">
        <f t="shared" si="50"/>
        <v>1.3699999999999921</v>
      </c>
      <c r="I80" s="63">
        <f t="shared" si="50"/>
        <v>1.3699999999999921</v>
      </c>
      <c r="J80" s="64">
        <f t="shared" si="38"/>
        <v>1.3027599999999975</v>
      </c>
      <c r="K80" s="65">
        <f t="shared" si="39"/>
        <v>2.4451502439999673</v>
      </c>
      <c r="L80" s="53">
        <f t="shared" si="40"/>
        <v>28526.200858087537</v>
      </c>
      <c r="M80" s="50">
        <f t="shared" si="51"/>
        <v>14.800000000000008</v>
      </c>
      <c r="N80" s="54">
        <v>74</v>
      </c>
      <c r="O80" s="76">
        <f t="shared" si="41"/>
        <v>74</v>
      </c>
      <c r="P80" s="76">
        <f t="shared" si="42"/>
        <v>10</v>
      </c>
      <c r="Q80" s="55">
        <v>1</v>
      </c>
      <c r="R80" s="76">
        <f>R$3/U$3</f>
        <v>1</v>
      </c>
      <c r="S80" s="75">
        <f>S79*Q80</f>
        <v>648</v>
      </c>
      <c r="T80" s="75">
        <f t="shared" si="43"/>
        <v>47952</v>
      </c>
      <c r="U80" s="75">
        <f t="shared" si="44"/>
        <v>285262.00858087535</v>
      </c>
      <c r="V80" s="75">
        <f t="shared" si="45"/>
        <v>1426310.0429043768</v>
      </c>
      <c r="W80" s="75">
        <f t="shared" si="46"/>
        <v>105.48451120679675</v>
      </c>
      <c r="X80" s="106">
        <f t="shared" si="47"/>
        <v>5.9489074195210909</v>
      </c>
      <c r="Y80" s="96">
        <f t="shared" si="52"/>
        <v>2.432941466120055</v>
      </c>
      <c r="AA80" s="53">
        <f t="shared" si="30"/>
        <v>28526.200858087537</v>
      </c>
      <c r="AB80" s="44">
        <f t="shared" si="31"/>
        <v>48603.613921755357</v>
      </c>
      <c r="AC80" s="100">
        <f t="shared" si="32"/>
        <v>129794.21390429829</v>
      </c>
      <c r="AD80" s="99">
        <f t="shared" si="33"/>
        <v>2.6704642603993975</v>
      </c>
      <c r="AF80" s="47">
        <v>4</v>
      </c>
    </row>
    <row r="81" spans="1:32">
      <c r="A81" s="50">
        <f t="shared" si="36"/>
        <v>3.3635856610148678</v>
      </c>
      <c r="B81" s="50">
        <f t="shared" si="37"/>
        <v>2.5</v>
      </c>
      <c r="C81" s="88">
        <f t="shared" si="23"/>
        <v>4.55</v>
      </c>
      <c r="D81" s="92"/>
      <c r="E81" s="51">
        <f t="shared" si="35"/>
        <v>11.236811523437346</v>
      </c>
      <c r="F81" s="63">
        <f t="shared" si="48"/>
        <v>0.17500000000000007</v>
      </c>
      <c r="G81" s="63">
        <f t="shared" si="49"/>
        <v>2.749999999999984</v>
      </c>
      <c r="H81" s="63">
        <f t="shared" si="50"/>
        <v>1.374999999999992</v>
      </c>
      <c r="I81" s="63">
        <f t="shared" si="50"/>
        <v>1.374999999999992</v>
      </c>
      <c r="J81" s="64">
        <f t="shared" si="38"/>
        <v>1.3062499999999972</v>
      </c>
      <c r="K81" s="65">
        <f t="shared" si="39"/>
        <v>2.4696289062499663</v>
      </c>
      <c r="L81" s="53">
        <f t="shared" si="40"/>
        <v>32768.00000000016</v>
      </c>
      <c r="M81" s="50">
        <f t="shared" si="51"/>
        <v>15.000000000000007</v>
      </c>
      <c r="N81" s="54">
        <v>75</v>
      </c>
      <c r="O81" s="76">
        <f t="shared" si="41"/>
        <v>75</v>
      </c>
      <c r="P81" s="76">
        <f t="shared" si="42"/>
        <v>10</v>
      </c>
      <c r="Q81" s="55">
        <v>1</v>
      </c>
      <c r="R81" s="76">
        <f>R$3/U$3</f>
        <v>1</v>
      </c>
      <c r="S81" s="75">
        <f>S80*Q81</f>
        <v>648</v>
      </c>
      <c r="T81" s="75">
        <f t="shared" si="43"/>
        <v>48600</v>
      </c>
      <c r="U81" s="75">
        <f t="shared" si="44"/>
        <v>327680.00000000163</v>
      </c>
      <c r="V81" s="75">
        <f t="shared" si="45"/>
        <v>1638400.0000000081</v>
      </c>
      <c r="W81" s="75">
        <f t="shared" si="46"/>
        <v>109.3165339829832</v>
      </c>
      <c r="X81" s="106">
        <f t="shared" si="47"/>
        <v>6.7423868312757538</v>
      </c>
      <c r="Y81" s="96">
        <f t="shared" si="52"/>
        <v>2.73012144221854</v>
      </c>
      <c r="AA81" s="53">
        <f t="shared" si="30"/>
        <v>32768.00000000016</v>
      </c>
      <c r="AB81" s="44">
        <f t="shared" si="31"/>
        <v>56234.381307470947</v>
      </c>
      <c r="AC81" s="100">
        <f t="shared" si="32"/>
        <v>149094.40000000072</v>
      </c>
      <c r="AD81" s="99">
        <f t="shared" si="33"/>
        <v>2.6513032869482815</v>
      </c>
      <c r="AF81" s="47">
        <v>4</v>
      </c>
    </row>
    <row r="82" spans="1:32">
      <c r="A82" s="50">
        <f t="shared" si="36"/>
        <v>3.4822022531845063</v>
      </c>
      <c r="B82" s="50">
        <f t="shared" si="37"/>
        <v>2.5333333333333332</v>
      </c>
      <c r="C82" s="88">
        <f t="shared" si="23"/>
        <v>4.55</v>
      </c>
      <c r="D82" s="92"/>
      <c r="E82" s="51">
        <f t="shared" si="35"/>
        <v>11.349096595199843</v>
      </c>
      <c r="F82" s="63">
        <f t="shared" si="48"/>
        <v>0.17600000000000007</v>
      </c>
      <c r="G82" s="63">
        <f t="shared" si="49"/>
        <v>2.7599999999999838</v>
      </c>
      <c r="H82" s="63">
        <f t="shared" si="50"/>
        <v>1.3799999999999919</v>
      </c>
      <c r="I82" s="63">
        <f t="shared" si="50"/>
        <v>1.3799999999999919</v>
      </c>
      <c r="J82" s="64">
        <f t="shared" si="38"/>
        <v>1.3097599999999974</v>
      </c>
      <c r="K82" s="65">
        <f t="shared" si="39"/>
        <v>2.4943069439999657</v>
      </c>
      <c r="L82" s="53">
        <f t="shared" si="40"/>
        <v>37640.547696543035</v>
      </c>
      <c r="M82" s="50">
        <f t="shared" si="51"/>
        <v>15.200000000000008</v>
      </c>
      <c r="N82" s="54">
        <v>76</v>
      </c>
      <c r="O82" s="76">
        <f t="shared" si="41"/>
        <v>76</v>
      </c>
      <c r="P82" s="76">
        <f t="shared" si="42"/>
        <v>10</v>
      </c>
      <c r="Q82" s="55">
        <v>1</v>
      </c>
      <c r="R82" s="76">
        <f>R$3/U$3</f>
        <v>1</v>
      </c>
      <c r="S82" s="75">
        <f>S81*Q82</f>
        <v>648</v>
      </c>
      <c r="T82" s="75">
        <f t="shared" si="43"/>
        <v>49248</v>
      </c>
      <c r="U82" s="75">
        <f t="shared" si="44"/>
        <v>376405.47696543037</v>
      </c>
      <c r="V82" s="75">
        <f t="shared" si="45"/>
        <v>1882027.3848271519</v>
      </c>
      <c r="W82" s="75">
        <f t="shared" si="46"/>
        <v>113.28764663693593</v>
      </c>
      <c r="X82" s="106">
        <f t="shared" si="47"/>
        <v>7.6430611794474981</v>
      </c>
      <c r="Y82" s="96">
        <f t="shared" si="52"/>
        <v>3.0642023419903541</v>
      </c>
      <c r="AA82" s="53">
        <f t="shared" si="30"/>
        <v>37640.547696543035</v>
      </c>
      <c r="AB82" s="44">
        <f t="shared" si="31"/>
        <v>65063.179172743876</v>
      </c>
      <c r="AC82" s="100">
        <f t="shared" si="32"/>
        <v>171264.49201927081</v>
      </c>
      <c r="AD82" s="99">
        <f t="shared" si="33"/>
        <v>2.6322797962970821</v>
      </c>
      <c r="AF82" s="47">
        <v>4</v>
      </c>
    </row>
    <row r="83" spans="1:32">
      <c r="A83" s="50">
        <f t="shared" si="36"/>
        <v>3.6050018504433314</v>
      </c>
      <c r="B83" s="50">
        <f t="shared" si="37"/>
        <v>2.5666666666666669</v>
      </c>
      <c r="C83" s="88">
        <f t="shared" si="23"/>
        <v>4.55</v>
      </c>
      <c r="D83" s="92"/>
      <c r="E83" s="51">
        <f t="shared" si="35"/>
        <v>11.46229498163734</v>
      </c>
      <c r="F83" s="63">
        <f t="shared" si="48"/>
        <v>0.17700000000000007</v>
      </c>
      <c r="G83" s="63">
        <f t="shared" si="49"/>
        <v>2.7699999999999836</v>
      </c>
      <c r="H83" s="63">
        <f t="shared" si="50"/>
        <v>1.3849999999999918</v>
      </c>
      <c r="I83" s="63">
        <f t="shared" si="50"/>
        <v>1.3849999999999918</v>
      </c>
      <c r="J83" s="64">
        <f t="shared" si="38"/>
        <v>1.3132899999999972</v>
      </c>
      <c r="K83" s="65">
        <f t="shared" si="39"/>
        <v>2.5191857102499648</v>
      </c>
      <c r="L83" s="53">
        <f t="shared" si="40"/>
        <v>43237.635220206423</v>
      </c>
      <c r="M83" s="50">
        <f t="shared" si="51"/>
        <v>15.400000000000007</v>
      </c>
      <c r="N83" s="54">
        <v>77</v>
      </c>
      <c r="O83" s="76">
        <f t="shared" si="41"/>
        <v>77</v>
      </c>
      <c r="P83" s="76">
        <f t="shared" si="42"/>
        <v>10</v>
      </c>
      <c r="Q83" s="55">
        <v>1</v>
      </c>
      <c r="R83" s="76">
        <f>R$3/U$3</f>
        <v>1</v>
      </c>
      <c r="S83" s="75">
        <f>S82*Q83</f>
        <v>648</v>
      </c>
      <c r="T83" s="75">
        <f t="shared" si="43"/>
        <v>49896</v>
      </c>
      <c r="U83" s="75">
        <f t="shared" si="44"/>
        <v>432376.35220206424</v>
      </c>
      <c r="V83" s="75">
        <f t="shared" si="45"/>
        <v>2161881.7610103213</v>
      </c>
      <c r="W83" s="75">
        <f t="shared" si="46"/>
        <v>117.40289359610451</v>
      </c>
      <c r="X83" s="106">
        <f t="shared" si="47"/>
        <v>8.6655513909344286</v>
      </c>
      <c r="Y83" s="96">
        <f t="shared" si="52"/>
        <v>3.4398223821595884</v>
      </c>
      <c r="AA83" s="53">
        <f t="shared" si="30"/>
        <v>43237.635220206423</v>
      </c>
      <c r="AB83" s="44">
        <f t="shared" si="31"/>
        <v>75278.098302864673</v>
      </c>
      <c r="AC83" s="100">
        <f t="shared" si="32"/>
        <v>196731.24025193922</v>
      </c>
      <c r="AD83" s="99">
        <f t="shared" si="33"/>
        <v>2.6133928019865071</v>
      </c>
      <c r="AF83" s="47">
        <v>4</v>
      </c>
    </row>
    <row r="84" spans="1:32">
      <c r="A84" s="50">
        <f t="shared" si="36"/>
        <v>3.7321319661472407</v>
      </c>
      <c r="B84" s="50">
        <f t="shared" si="37"/>
        <v>2.6</v>
      </c>
      <c r="C84" s="88">
        <f t="shared" si="23"/>
        <v>4.55</v>
      </c>
      <c r="D84" s="92"/>
      <c r="E84" s="51">
        <f t="shared" si="35"/>
        <v>11.576412866199835</v>
      </c>
      <c r="F84" s="63">
        <f t="shared" si="48"/>
        <v>0.17800000000000007</v>
      </c>
      <c r="G84" s="63">
        <f t="shared" si="49"/>
        <v>2.7799999999999834</v>
      </c>
      <c r="H84" s="63">
        <f t="shared" si="50"/>
        <v>1.3899999999999917</v>
      </c>
      <c r="I84" s="63">
        <f t="shared" si="50"/>
        <v>1.3899999999999917</v>
      </c>
      <c r="J84" s="64">
        <f t="shared" si="38"/>
        <v>1.3168399999999971</v>
      </c>
      <c r="K84" s="65">
        <f t="shared" si="39"/>
        <v>2.544266563999964</v>
      </c>
      <c r="L84" s="53">
        <f t="shared" si="40"/>
        <v>49667.000451412976</v>
      </c>
      <c r="M84" s="50">
        <f t="shared" si="51"/>
        <v>15.600000000000007</v>
      </c>
      <c r="N84" s="54">
        <v>78</v>
      </c>
      <c r="O84" s="76">
        <f t="shared" si="41"/>
        <v>78</v>
      </c>
      <c r="P84" s="76">
        <f t="shared" si="42"/>
        <v>10</v>
      </c>
      <c r="Q84" s="55">
        <v>1</v>
      </c>
      <c r="R84" s="76">
        <f>R$3/U$3</f>
        <v>1</v>
      </c>
      <c r="S84" s="75">
        <f>S83*Q84</f>
        <v>648</v>
      </c>
      <c r="T84" s="75">
        <f t="shared" si="43"/>
        <v>50544</v>
      </c>
      <c r="U84" s="75">
        <f t="shared" si="44"/>
        <v>496670.00451412977</v>
      </c>
      <c r="V84" s="75">
        <f t="shared" si="45"/>
        <v>2483350.0225706487</v>
      </c>
      <c r="W84" s="75">
        <f t="shared" si="46"/>
        <v>121.66750209640006</v>
      </c>
      <c r="X84" s="106">
        <f t="shared" si="47"/>
        <v>9.8264879019098164</v>
      </c>
      <c r="Y84" s="96">
        <f t="shared" si="52"/>
        <v>3.8622084811982598</v>
      </c>
      <c r="AA84" s="53">
        <f t="shared" si="30"/>
        <v>49667.000451412976</v>
      </c>
      <c r="AB84" s="44">
        <f t="shared" si="31"/>
        <v>87096.759736414417</v>
      </c>
      <c r="AC84" s="100">
        <f t="shared" si="32"/>
        <v>225984.85205392903</v>
      </c>
      <c r="AD84" s="99">
        <f t="shared" si="33"/>
        <v>2.5946413246352571</v>
      </c>
      <c r="AF84" s="47">
        <v>4</v>
      </c>
    </row>
    <row r="85" spans="1:32">
      <c r="A85" s="50">
        <f t="shared" si="36"/>
        <v>3.8637453156993944</v>
      </c>
      <c r="B85" s="50">
        <f t="shared" si="37"/>
        <v>2.6333333333333333</v>
      </c>
      <c r="C85" s="88">
        <f t="shared" si="23"/>
        <v>4.55</v>
      </c>
      <c r="D85" s="92"/>
      <c r="E85" s="51">
        <f t="shared" si="35"/>
        <v>11.691456459637335</v>
      </c>
      <c r="F85" s="63">
        <f t="shared" si="48"/>
        <v>0.17900000000000008</v>
      </c>
      <c r="G85" s="63">
        <f t="shared" si="49"/>
        <v>2.7899999999999832</v>
      </c>
      <c r="H85" s="63">
        <f t="shared" si="50"/>
        <v>1.3949999999999916</v>
      </c>
      <c r="I85" s="63">
        <f t="shared" si="50"/>
        <v>1.3949999999999916</v>
      </c>
      <c r="J85" s="64">
        <f t="shared" si="38"/>
        <v>1.3204099999999972</v>
      </c>
      <c r="K85" s="65">
        <f t="shared" si="39"/>
        <v>2.5695508702499636</v>
      </c>
      <c r="L85" s="53">
        <f t="shared" si="40"/>
        <v>57052.401716175089</v>
      </c>
      <c r="M85" s="50">
        <f t="shared" si="51"/>
        <v>15.800000000000008</v>
      </c>
      <c r="N85" s="54">
        <v>79</v>
      </c>
      <c r="O85" s="76">
        <f t="shared" si="41"/>
        <v>79</v>
      </c>
      <c r="P85" s="76">
        <f t="shared" si="42"/>
        <v>10</v>
      </c>
      <c r="Q85" s="55">
        <v>1</v>
      </c>
      <c r="R85" s="76">
        <f>R$3/U$3</f>
        <v>1</v>
      </c>
      <c r="S85" s="75">
        <f>S84*Q85</f>
        <v>648</v>
      </c>
      <c r="T85" s="75">
        <f t="shared" si="43"/>
        <v>51192</v>
      </c>
      <c r="U85" s="75">
        <f t="shared" si="44"/>
        <v>570524.01716175093</v>
      </c>
      <c r="V85" s="75">
        <f t="shared" si="45"/>
        <v>2852620.0858087549</v>
      </c>
      <c r="W85" s="75">
        <f t="shared" si="46"/>
        <v>126.08688880232357</v>
      </c>
      <c r="X85" s="106">
        <f t="shared" si="47"/>
        <v>11.144788583406605</v>
      </c>
      <c r="Y85" s="96">
        <f t="shared" si="52"/>
        <v>4.3372515844850543</v>
      </c>
      <c r="AA85" s="53">
        <f t="shared" si="30"/>
        <v>57052.401716175089</v>
      </c>
      <c r="AB85" s="44">
        <f t="shared" si="31"/>
        <v>100770.95101503149</v>
      </c>
      <c r="AC85" s="100">
        <f t="shared" si="32"/>
        <v>259588.42780859664</v>
      </c>
      <c r="AD85" s="99">
        <f t="shared" si="33"/>
        <v>2.5760243918892374</v>
      </c>
      <c r="AF85" s="47">
        <v>4</v>
      </c>
    </row>
    <row r="86" spans="1:32">
      <c r="A86" s="50">
        <f t="shared" si="36"/>
        <v>4.0000000000000124</v>
      </c>
      <c r="B86" s="50">
        <f t="shared" si="37"/>
        <v>2.6666666666666665</v>
      </c>
      <c r="C86" s="88">
        <f t="shared" ref="C86:C149" si="53">IF(D86&gt;0,C85+D86,C85)</f>
        <v>4.55</v>
      </c>
      <c r="D86" s="92"/>
      <c r="E86" s="51">
        <f t="shared" si="35"/>
        <v>11.807431999999832</v>
      </c>
      <c r="F86" s="63">
        <f t="shared" si="48"/>
        <v>0.18000000000000008</v>
      </c>
      <c r="G86" s="63">
        <f t="shared" si="49"/>
        <v>2.7999999999999829</v>
      </c>
      <c r="H86" s="63">
        <f t="shared" si="50"/>
        <v>1.3999999999999915</v>
      </c>
      <c r="I86" s="63">
        <f t="shared" si="50"/>
        <v>1.3999999999999915</v>
      </c>
      <c r="J86" s="64">
        <f t="shared" si="38"/>
        <v>1.3239999999999972</v>
      </c>
      <c r="K86" s="65">
        <f t="shared" si="39"/>
        <v>2.5950399999999632</v>
      </c>
      <c r="L86" s="53">
        <f t="shared" si="40"/>
        <v>65536.000000000349</v>
      </c>
      <c r="M86" s="50">
        <f t="shared" si="51"/>
        <v>16.000000000000007</v>
      </c>
      <c r="N86" s="54">
        <v>80</v>
      </c>
      <c r="O86" s="76">
        <f t="shared" si="41"/>
        <v>80</v>
      </c>
      <c r="P86" s="76">
        <f t="shared" si="42"/>
        <v>10</v>
      </c>
      <c r="Q86" s="55">
        <v>3</v>
      </c>
      <c r="R86" s="76">
        <f>R$3/U$3</f>
        <v>1</v>
      </c>
      <c r="S86" s="75">
        <f>S85*Q86</f>
        <v>1944</v>
      </c>
      <c r="T86" s="75">
        <f t="shared" si="43"/>
        <v>155520</v>
      </c>
      <c r="U86" s="75">
        <f t="shared" si="44"/>
        <v>655360.00000000349</v>
      </c>
      <c r="V86" s="75">
        <f t="shared" si="45"/>
        <v>3276800.0000000177</v>
      </c>
      <c r="W86" s="75">
        <f t="shared" si="46"/>
        <v>130.66666666666706</v>
      </c>
      <c r="X86" s="106">
        <f t="shared" si="47"/>
        <v>4.2139917695473477</v>
      </c>
      <c r="Y86" s="96">
        <f t="shared" si="52"/>
        <v>1.623863897877261</v>
      </c>
      <c r="AA86" s="53">
        <f t="shared" si="30"/>
        <v>65536.000000000349</v>
      </c>
      <c r="AB86" s="44">
        <f t="shared" si="31"/>
        <v>116591.99032439143</v>
      </c>
      <c r="AC86" s="100">
        <f t="shared" si="32"/>
        <v>298188.80000000156</v>
      </c>
      <c r="AD86" s="99">
        <f t="shared" si="33"/>
        <v>2.5575410383711366</v>
      </c>
      <c r="AF86" s="47">
        <v>4</v>
      </c>
    </row>
    <row r="87" spans="1:32">
      <c r="A87" s="50">
        <f t="shared" si="36"/>
        <v>4.1410596953655237</v>
      </c>
      <c r="B87" s="50">
        <f t="shared" si="37"/>
        <v>2.7</v>
      </c>
      <c r="C87" s="88">
        <f t="shared" si="53"/>
        <v>4.55</v>
      </c>
      <c r="D87" s="92"/>
      <c r="E87" s="51">
        <f t="shared" si="35"/>
        <v>11.924345752637326</v>
      </c>
      <c r="F87" s="63">
        <f t="shared" si="48"/>
        <v>0.18100000000000008</v>
      </c>
      <c r="G87" s="63">
        <f t="shared" si="49"/>
        <v>2.8099999999999827</v>
      </c>
      <c r="H87" s="63">
        <f t="shared" si="50"/>
        <v>1.4049999999999914</v>
      </c>
      <c r="I87" s="63">
        <f t="shared" si="50"/>
        <v>1.4049999999999914</v>
      </c>
      <c r="J87" s="64">
        <f t="shared" si="38"/>
        <v>1.3276099999999971</v>
      </c>
      <c r="K87" s="65">
        <f t="shared" si="39"/>
        <v>2.6207353302499619</v>
      </c>
      <c r="L87" s="53">
        <f t="shared" si="40"/>
        <v>75281.0953930861</v>
      </c>
      <c r="M87" s="50">
        <f t="shared" si="51"/>
        <v>16.200000000000006</v>
      </c>
      <c r="N87" s="54">
        <v>81</v>
      </c>
      <c r="O87" s="76">
        <f t="shared" si="41"/>
        <v>81</v>
      </c>
      <c r="P87" s="76">
        <f t="shared" si="42"/>
        <v>10</v>
      </c>
      <c r="Q87" s="55">
        <v>1</v>
      </c>
      <c r="R87" s="76">
        <f>R$3/U$3</f>
        <v>1</v>
      </c>
      <c r="S87" s="75">
        <f>S86*Q87</f>
        <v>1944</v>
      </c>
      <c r="T87" s="75">
        <f t="shared" si="43"/>
        <v>157464</v>
      </c>
      <c r="U87" s="75">
        <f t="shared" si="44"/>
        <v>752810.95393086097</v>
      </c>
      <c r="V87" s="75">
        <f t="shared" si="45"/>
        <v>3764054.7696543047</v>
      </c>
      <c r="W87" s="75">
        <f t="shared" si="46"/>
        <v>135.41265203845265</v>
      </c>
      <c r="X87" s="106">
        <f t="shared" si="47"/>
        <v>4.7808448529877365</v>
      </c>
      <c r="Y87" s="96">
        <f t="shared" si="52"/>
        <v>1.8242379525336299</v>
      </c>
      <c r="AA87" s="53">
        <f t="shared" si="30"/>
        <v>75281.0953930861</v>
      </c>
      <c r="AB87" s="44">
        <f t="shared" si="31"/>
        <v>134896.93280532089</v>
      </c>
      <c r="AC87" s="100">
        <f t="shared" si="32"/>
        <v>342528.98403854173</v>
      </c>
      <c r="AD87" s="99">
        <f t="shared" si="33"/>
        <v>2.5391903056303664</v>
      </c>
      <c r="AF87" s="47">
        <v>4</v>
      </c>
    </row>
    <row r="88" spans="1:32">
      <c r="A88" s="50">
        <f t="shared" si="36"/>
        <v>4.2870938501451876</v>
      </c>
      <c r="B88" s="50">
        <f t="shared" si="37"/>
        <v>2.7333333333333334</v>
      </c>
      <c r="C88" s="88">
        <f t="shared" si="53"/>
        <v>4.55</v>
      </c>
      <c r="D88" s="92"/>
      <c r="E88" s="51">
        <f t="shared" si="35"/>
        <v>12.042204010199823</v>
      </c>
      <c r="F88" s="63">
        <f t="shared" si="48"/>
        <v>0.18200000000000008</v>
      </c>
      <c r="G88" s="63">
        <f t="shared" si="49"/>
        <v>2.8199999999999825</v>
      </c>
      <c r="H88" s="63">
        <f t="shared" ref="H88:I103" si="54">H87+0.5%</f>
        <v>1.4099999999999913</v>
      </c>
      <c r="I88" s="63">
        <f t="shared" si="54"/>
        <v>1.4099999999999913</v>
      </c>
      <c r="J88" s="64">
        <f t="shared" si="38"/>
        <v>1.3312399999999971</v>
      </c>
      <c r="K88" s="65">
        <f t="shared" si="39"/>
        <v>2.6466382439999614</v>
      </c>
      <c r="L88" s="53">
        <f t="shared" si="40"/>
        <v>86475.270440412874</v>
      </c>
      <c r="M88" s="50">
        <f t="shared" si="51"/>
        <v>16.400000000000009</v>
      </c>
      <c r="N88" s="54">
        <v>82</v>
      </c>
      <c r="O88" s="76">
        <f t="shared" si="41"/>
        <v>82</v>
      </c>
      <c r="P88" s="76">
        <f t="shared" si="42"/>
        <v>10</v>
      </c>
      <c r="Q88" s="55">
        <v>1</v>
      </c>
      <c r="R88" s="76">
        <f>R$3/U$3</f>
        <v>1</v>
      </c>
      <c r="S88" s="75">
        <f>S87*Q88</f>
        <v>1944</v>
      </c>
      <c r="T88" s="75">
        <f t="shared" si="43"/>
        <v>159408</v>
      </c>
      <c r="U88" s="75">
        <f t="shared" si="44"/>
        <v>864752.70440412872</v>
      </c>
      <c r="V88" s="75">
        <f t="shared" si="45"/>
        <v>4323763.5220206436</v>
      </c>
      <c r="W88" s="75">
        <f t="shared" si="46"/>
        <v>140.33087202808582</v>
      </c>
      <c r="X88" s="106">
        <f t="shared" si="47"/>
        <v>5.4247760739996034</v>
      </c>
      <c r="Y88" s="96">
        <f t="shared" si="52"/>
        <v>2.0496855156906295</v>
      </c>
      <c r="AA88" s="53">
        <f t="shared" si="30"/>
        <v>86475.270440412874</v>
      </c>
      <c r="AB88" s="44">
        <f t="shared" si="31"/>
        <v>156075.75125575624</v>
      </c>
      <c r="AC88" s="100">
        <f t="shared" si="32"/>
        <v>393462.48050387856</v>
      </c>
      <c r="AD88" s="99">
        <f t="shared" si="33"/>
        <v>2.520971242093363</v>
      </c>
      <c r="AF88" s="47">
        <v>4</v>
      </c>
    </row>
    <row r="89" spans="1:32">
      <c r="A89" s="50">
        <f t="shared" si="36"/>
        <v>4.4382778882713954</v>
      </c>
      <c r="B89" s="50">
        <f t="shared" si="37"/>
        <v>2.7666666666666666</v>
      </c>
      <c r="C89" s="88">
        <f t="shared" si="53"/>
        <v>4.55</v>
      </c>
      <c r="D89" s="92"/>
      <c r="E89" s="51">
        <f t="shared" si="35"/>
        <v>12.161013092637321</v>
      </c>
      <c r="F89" s="63">
        <f t="shared" si="48"/>
        <v>0.18300000000000008</v>
      </c>
      <c r="G89" s="63">
        <f t="shared" si="49"/>
        <v>2.8299999999999823</v>
      </c>
      <c r="H89" s="63">
        <f t="shared" si="54"/>
        <v>1.4149999999999912</v>
      </c>
      <c r="I89" s="63">
        <f t="shared" si="54"/>
        <v>1.4149999999999912</v>
      </c>
      <c r="J89" s="64">
        <f t="shared" si="38"/>
        <v>1.334889999999997</v>
      </c>
      <c r="K89" s="65">
        <f t="shared" si="39"/>
        <v>2.6727501302499608</v>
      </c>
      <c r="L89" s="53">
        <f t="shared" si="40"/>
        <v>99334.000902825996</v>
      </c>
      <c r="M89" s="50">
        <f t="shared" si="51"/>
        <v>16.600000000000009</v>
      </c>
      <c r="N89" s="54">
        <v>83</v>
      </c>
      <c r="O89" s="76">
        <f t="shared" si="41"/>
        <v>83</v>
      </c>
      <c r="P89" s="76">
        <f t="shared" si="42"/>
        <v>10</v>
      </c>
      <c r="Q89" s="55">
        <v>1</v>
      </c>
      <c r="R89" s="76">
        <f>R$3/U$3</f>
        <v>1</v>
      </c>
      <c r="S89" s="75">
        <f>S88*Q89</f>
        <v>1944</v>
      </c>
      <c r="T89" s="75">
        <f t="shared" si="43"/>
        <v>161352</v>
      </c>
      <c r="U89" s="75">
        <f t="shared" si="44"/>
        <v>993340.0090282599</v>
      </c>
      <c r="V89" s="75">
        <f t="shared" si="45"/>
        <v>4966700.0451412993</v>
      </c>
      <c r="W89" s="75">
        <f t="shared" si="46"/>
        <v>145.42757213902604</v>
      </c>
      <c r="X89" s="106">
        <f t="shared" si="47"/>
        <v>6.1563538662567545</v>
      </c>
      <c r="Y89" s="96">
        <f t="shared" si="52"/>
        <v>2.303378006263908</v>
      </c>
      <c r="AA89" s="53">
        <f t="shared" si="30"/>
        <v>99334.000902825996</v>
      </c>
      <c r="AB89" s="44">
        <f t="shared" si="31"/>
        <v>180579.64420290996</v>
      </c>
      <c r="AC89" s="100">
        <f t="shared" si="32"/>
        <v>451969.70410785824</v>
      </c>
      <c r="AD89" s="99">
        <f t="shared" si="33"/>
        <v>2.5028829030142421</v>
      </c>
      <c r="AF89" s="47">
        <v>4</v>
      </c>
    </row>
    <row r="90" spans="1:32">
      <c r="A90" s="50">
        <f t="shared" si="36"/>
        <v>4.5947934199881564</v>
      </c>
      <c r="B90" s="50">
        <f t="shared" si="37"/>
        <v>2.8</v>
      </c>
      <c r="C90" s="88">
        <f t="shared" si="53"/>
        <v>4.55</v>
      </c>
      <c r="D90" s="92"/>
      <c r="E90" s="51">
        <f t="shared" si="35"/>
        <v>12.280779347199818</v>
      </c>
      <c r="F90" s="63">
        <f t="shared" si="48"/>
        <v>0.18400000000000008</v>
      </c>
      <c r="G90" s="63">
        <f t="shared" si="49"/>
        <v>2.8399999999999821</v>
      </c>
      <c r="H90" s="63">
        <f t="shared" si="54"/>
        <v>1.419999999999991</v>
      </c>
      <c r="I90" s="63">
        <f t="shared" si="54"/>
        <v>1.419999999999991</v>
      </c>
      <c r="J90" s="64">
        <f t="shared" si="38"/>
        <v>1.3385599999999969</v>
      </c>
      <c r="K90" s="65">
        <f t="shared" si="39"/>
        <v>2.69907238399996</v>
      </c>
      <c r="L90" s="53">
        <f t="shared" si="40"/>
        <v>114104.80343235022</v>
      </c>
      <c r="M90" s="50">
        <f t="shared" si="51"/>
        <v>16.800000000000008</v>
      </c>
      <c r="N90" s="54">
        <v>84</v>
      </c>
      <c r="O90" s="76">
        <f t="shared" si="41"/>
        <v>84</v>
      </c>
      <c r="P90" s="76">
        <f t="shared" si="42"/>
        <v>10</v>
      </c>
      <c r="Q90" s="55">
        <v>1</v>
      </c>
      <c r="R90" s="76">
        <f>R$3/U$3</f>
        <v>1</v>
      </c>
      <c r="S90" s="75">
        <f>S89*Q90</f>
        <v>1944</v>
      </c>
      <c r="T90" s="75">
        <f t="shared" si="43"/>
        <v>163296</v>
      </c>
      <c r="U90" s="75">
        <f t="shared" si="44"/>
        <v>1141048.0343235023</v>
      </c>
      <c r="V90" s="75">
        <f t="shared" si="45"/>
        <v>5705240.1716175117</v>
      </c>
      <c r="W90" s="75">
        <f t="shared" si="46"/>
        <v>150.70922417561152</v>
      </c>
      <c r="X90" s="106">
        <f t="shared" si="47"/>
        <v>6.9876055403898585</v>
      </c>
      <c r="Y90" s="96">
        <f t="shared" si="52"/>
        <v>2.5888914953938347</v>
      </c>
      <c r="AA90" s="53">
        <f t="shared" si="30"/>
        <v>114104.80343235022</v>
      </c>
      <c r="AB90" s="44">
        <f t="shared" si="31"/>
        <v>208930.64834276686</v>
      </c>
      <c r="AC90" s="100">
        <f t="shared" si="32"/>
        <v>519176.85561719351</v>
      </c>
      <c r="AD90" s="99">
        <f t="shared" si="33"/>
        <v>2.4849243504258109</v>
      </c>
      <c r="AF90" s="47">
        <v>4</v>
      </c>
    </row>
    <row r="91" spans="1:32">
      <c r="A91" s="50">
        <f t="shared" si="36"/>
        <v>4.756828460010901</v>
      </c>
      <c r="B91" s="50">
        <f t="shared" si="37"/>
        <v>2.8333333333333335</v>
      </c>
      <c r="C91" s="88">
        <f t="shared" si="53"/>
        <v>4.55</v>
      </c>
      <c r="D91" s="92"/>
      <c r="E91" s="51">
        <f t="shared" si="35"/>
        <v>12.401509148437313</v>
      </c>
      <c r="F91" s="63">
        <f t="shared" si="48"/>
        <v>0.18500000000000008</v>
      </c>
      <c r="G91" s="63">
        <f t="shared" si="49"/>
        <v>2.8499999999999819</v>
      </c>
      <c r="H91" s="63">
        <f t="shared" si="54"/>
        <v>1.4249999999999909</v>
      </c>
      <c r="I91" s="63">
        <f t="shared" si="54"/>
        <v>1.4249999999999909</v>
      </c>
      <c r="J91" s="64">
        <f t="shared" si="38"/>
        <v>1.3422499999999968</v>
      </c>
      <c r="K91" s="65">
        <f t="shared" si="39"/>
        <v>2.725606406249959</v>
      </c>
      <c r="L91" s="53">
        <f t="shared" si="40"/>
        <v>131072.00000000073</v>
      </c>
      <c r="M91" s="50">
        <f t="shared" si="51"/>
        <v>17.000000000000007</v>
      </c>
      <c r="N91" s="54">
        <v>85</v>
      </c>
      <c r="O91" s="76">
        <f t="shared" si="41"/>
        <v>85</v>
      </c>
      <c r="P91" s="76">
        <f t="shared" si="42"/>
        <v>10</v>
      </c>
      <c r="Q91" s="55">
        <v>1</v>
      </c>
      <c r="R91" s="76">
        <f>R$3/U$3</f>
        <v>1</v>
      </c>
      <c r="S91" s="75">
        <f>S90*Q91</f>
        <v>1944</v>
      </c>
      <c r="T91" s="75">
        <f t="shared" si="43"/>
        <v>165240</v>
      </c>
      <c r="U91" s="75">
        <f t="shared" si="44"/>
        <v>1310720.0000000072</v>
      </c>
      <c r="V91" s="75">
        <f t="shared" si="45"/>
        <v>6553600.0000000363</v>
      </c>
      <c r="W91" s="75">
        <f t="shared" si="46"/>
        <v>156.1825344370246</v>
      </c>
      <c r="X91" s="106">
        <f t="shared" si="47"/>
        <v>7.9322198015008913</v>
      </c>
      <c r="Y91" s="96">
        <f t="shared" si="52"/>
        <v>2.9102587164866849</v>
      </c>
      <c r="AA91" s="53">
        <f t="shared" si="30"/>
        <v>131072.00000000073</v>
      </c>
      <c r="AB91" s="44">
        <f t="shared" si="31"/>
        <v>241732.76013258123</v>
      </c>
      <c r="AC91" s="100">
        <f t="shared" si="32"/>
        <v>596377.60000000324</v>
      </c>
      <c r="AD91" s="99">
        <f t="shared" si="33"/>
        <v>2.4670946530909288</v>
      </c>
      <c r="AF91" s="47">
        <v>4</v>
      </c>
    </row>
    <row r="92" spans="1:32">
      <c r="A92" s="50">
        <f t="shared" si="36"/>
        <v>4.924577653379683</v>
      </c>
      <c r="B92" s="50">
        <f t="shared" si="37"/>
        <v>2.8666666666666667</v>
      </c>
      <c r="C92" s="88">
        <f t="shared" si="53"/>
        <v>4.55</v>
      </c>
      <c r="D92" s="92"/>
      <c r="E92" s="51">
        <f t="shared" si="35"/>
        <v>12.523208898199808</v>
      </c>
      <c r="F92" s="63">
        <f t="shared" si="48"/>
        <v>0.18600000000000008</v>
      </c>
      <c r="G92" s="63">
        <f t="shared" si="49"/>
        <v>2.8599999999999817</v>
      </c>
      <c r="H92" s="63">
        <f t="shared" si="54"/>
        <v>1.4299999999999908</v>
      </c>
      <c r="I92" s="63">
        <f t="shared" si="54"/>
        <v>1.4299999999999908</v>
      </c>
      <c r="J92" s="64">
        <f t="shared" si="38"/>
        <v>1.3459599999999967</v>
      </c>
      <c r="K92" s="65">
        <f t="shared" si="39"/>
        <v>2.7523536039999579</v>
      </c>
      <c r="L92" s="53">
        <f t="shared" si="40"/>
        <v>150562.19078617223</v>
      </c>
      <c r="M92" s="50">
        <f t="shared" si="51"/>
        <v>17.200000000000006</v>
      </c>
      <c r="N92" s="54">
        <v>86</v>
      </c>
      <c r="O92" s="76">
        <f t="shared" si="41"/>
        <v>86</v>
      </c>
      <c r="P92" s="76">
        <f t="shared" si="42"/>
        <v>10</v>
      </c>
      <c r="Q92" s="55">
        <v>1</v>
      </c>
      <c r="R92" s="76">
        <f>R$3/U$3</f>
        <v>1</v>
      </c>
      <c r="S92" s="75">
        <f>S91*Q92</f>
        <v>1944</v>
      </c>
      <c r="T92" s="75">
        <f t="shared" si="43"/>
        <v>167184</v>
      </c>
      <c r="U92" s="75">
        <f t="shared" si="44"/>
        <v>1505621.9078617222</v>
      </c>
      <c r="V92" s="75">
        <f t="shared" si="45"/>
        <v>7528109.5393086113</v>
      </c>
      <c r="W92" s="75">
        <f t="shared" si="46"/>
        <v>161.8544522077456</v>
      </c>
      <c r="X92" s="106">
        <f t="shared" si="47"/>
        <v>9.0057775137675975</v>
      </c>
      <c r="Y92" s="96">
        <f t="shared" si="52"/>
        <v>3.272027802197953</v>
      </c>
      <c r="AA92" s="53">
        <f t="shared" si="30"/>
        <v>150562.19078617223</v>
      </c>
      <c r="AB92" s="44">
        <f t="shared" si="31"/>
        <v>279684.80347339646</v>
      </c>
      <c r="AC92" s="100">
        <f t="shared" si="32"/>
        <v>685057.96807708358</v>
      </c>
      <c r="AD92" s="99">
        <f t="shared" si="33"/>
        <v>2.4493928864542194</v>
      </c>
      <c r="AF92" s="47">
        <v>4</v>
      </c>
    </row>
    <row r="93" spans="1:32">
      <c r="A93" s="50">
        <f t="shared" si="36"/>
        <v>5.0982425092770685</v>
      </c>
      <c r="B93" s="50">
        <f t="shared" si="37"/>
        <v>2.9</v>
      </c>
      <c r="C93" s="88">
        <f t="shared" si="53"/>
        <v>4.55</v>
      </c>
      <c r="D93" s="92"/>
      <c r="E93" s="51">
        <f t="shared" si="35"/>
        <v>12.645885025637305</v>
      </c>
      <c r="F93" s="63">
        <f t="shared" si="48"/>
        <v>0.18700000000000008</v>
      </c>
      <c r="G93" s="63">
        <f t="shared" si="49"/>
        <v>2.8699999999999815</v>
      </c>
      <c r="H93" s="63">
        <f t="shared" si="54"/>
        <v>1.4349999999999907</v>
      </c>
      <c r="I93" s="63">
        <f t="shared" si="54"/>
        <v>1.4349999999999907</v>
      </c>
      <c r="J93" s="64">
        <f t="shared" si="38"/>
        <v>1.3496899999999967</v>
      </c>
      <c r="K93" s="65">
        <f t="shared" si="39"/>
        <v>2.7793153902499572</v>
      </c>
      <c r="L93" s="53">
        <f t="shared" si="40"/>
        <v>172950.54088082581</v>
      </c>
      <c r="M93" s="50">
        <f t="shared" si="51"/>
        <v>17.400000000000009</v>
      </c>
      <c r="N93" s="54">
        <v>87</v>
      </c>
      <c r="O93" s="76">
        <f t="shared" si="41"/>
        <v>87</v>
      </c>
      <c r="P93" s="76">
        <f t="shared" si="42"/>
        <v>10</v>
      </c>
      <c r="Q93" s="55">
        <v>1</v>
      </c>
      <c r="R93" s="76">
        <f>R$3/U$3</f>
        <v>1</v>
      </c>
      <c r="S93" s="75">
        <f>S92*Q93</f>
        <v>1944</v>
      </c>
      <c r="T93" s="75">
        <f t="shared" si="43"/>
        <v>169128</v>
      </c>
      <c r="U93" s="75">
        <f t="shared" si="44"/>
        <v>1729505.4088082581</v>
      </c>
      <c r="V93" s="75">
        <f t="shared" si="45"/>
        <v>8647527.0440412909</v>
      </c>
      <c r="W93" s="75">
        <f t="shared" si="46"/>
        <v>167.73217855521554</v>
      </c>
      <c r="X93" s="106">
        <f t="shared" si="47"/>
        <v>10.226014668229141</v>
      </c>
      <c r="Y93" s="96">
        <f t="shared" si="52"/>
        <v>3.6793286231935936</v>
      </c>
      <c r="AA93" s="53">
        <f t="shared" si="30"/>
        <v>172950.54088082581</v>
      </c>
      <c r="AB93" s="44">
        <f t="shared" si="31"/>
        <v>323595.31761871971</v>
      </c>
      <c r="AC93" s="100">
        <f t="shared" si="32"/>
        <v>786924.96100775735</v>
      </c>
      <c r="AD93" s="99">
        <f t="shared" si="33"/>
        <v>2.4318181325941239</v>
      </c>
      <c r="AF93" s="47">
        <v>4</v>
      </c>
    </row>
    <row r="94" spans="1:32">
      <c r="A94" s="50">
        <f t="shared" si="36"/>
        <v>5.2780316430915972</v>
      </c>
      <c r="B94" s="50">
        <f t="shared" si="37"/>
        <v>2.9333333333333331</v>
      </c>
      <c r="C94" s="88">
        <f t="shared" si="53"/>
        <v>4.55</v>
      </c>
      <c r="D94" s="92"/>
      <c r="E94" s="51">
        <f t="shared" si="35"/>
        <v>12.769543987199803</v>
      </c>
      <c r="F94" s="63">
        <f t="shared" si="48"/>
        <v>0.18800000000000008</v>
      </c>
      <c r="G94" s="63">
        <f t="shared" si="49"/>
        <v>2.8799999999999812</v>
      </c>
      <c r="H94" s="63">
        <f t="shared" si="54"/>
        <v>1.4399999999999906</v>
      </c>
      <c r="I94" s="63">
        <f t="shared" si="54"/>
        <v>1.4399999999999906</v>
      </c>
      <c r="J94" s="64">
        <f t="shared" si="38"/>
        <v>1.3534399999999966</v>
      </c>
      <c r="K94" s="65">
        <f t="shared" si="39"/>
        <v>2.8064931839999567</v>
      </c>
      <c r="L94" s="53">
        <f t="shared" si="40"/>
        <v>198668.00180565205</v>
      </c>
      <c r="M94" s="50">
        <f t="shared" si="51"/>
        <v>17.600000000000009</v>
      </c>
      <c r="N94" s="54">
        <v>88</v>
      </c>
      <c r="O94" s="76">
        <f t="shared" si="41"/>
        <v>88</v>
      </c>
      <c r="P94" s="76">
        <f t="shared" si="42"/>
        <v>10</v>
      </c>
      <c r="Q94" s="55">
        <v>1</v>
      </c>
      <c r="R94" s="76">
        <f>R$3/U$3</f>
        <v>1</v>
      </c>
      <c r="S94" s="75">
        <f>S93*Q94</f>
        <v>1944</v>
      </c>
      <c r="T94" s="75">
        <f t="shared" si="43"/>
        <v>171072</v>
      </c>
      <c r="U94" s="75">
        <f t="shared" si="44"/>
        <v>1986680.0180565205</v>
      </c>
      <c r="V94" s="75">
        <f t="shared" si="45"/>
        <v>9933400.0902826022</v>
      </c>
      <c r="W94" s="75">
        <f t="shared" si="46"/>
        <v>173.82317544581659</v>
      </c>
      <c r="X94" s="106">
        <f t="shared" si="47"/>
        <v>11.613122065893428</v>
      </c>
      <c r="Y94" s="96">
        <f t="shared" si="52"/>
        <v>4.137947717849725</v>
      </c>
      <c r="AA94" s="53">
        <f t="shared" si="30"/>
        <v>198668.00180565205</v>
      </c>
      <c r="AB94" s="44">
        <f t="shared" si="31"/>
        <v>374399.7824848587</v>
      </c>
      <c r="AC94" s="100">
        <f t="shared" si="32"/>
        <v>903939.40821571683</v>
      </c>
      <c r="AD94" s="99">
        <f t="shared" si="33"/>
        <v>2.4143694801753082</v>
      </c>
      <c r="AF94" s="47">
        <v>3</v>
      </c>
    </row>
    <row r="95" spans="1:32">
      <c r="A95" s="50">
        <f t="shared" si="36"/>
        <v>5.4641610270176031</v>
      </c>
      <c r="B95" s="50">
        <f t="shared" si="37"/>
        <v>2.9666666666666668</v>
      </c>
      <c r="C95" s="88">
        <f t="shared" si="53"/>
        <v>4.55</v>
      </c>
      <c r="D95" s="92"/>
      <c r="E95" s="51">
        <f t="shared" si="35"/>
        <v>12.894192266637301</v>
      </c>
      <c r="F95" s="63">
        <f t="shared" si="48"/>
        <v>0.18900000000000008</v>
      </c>
      <c r="G95" s="63">
        <f t="shared" si="49"/>
        <v>2.889999999999981</v>
      </c>
      <c r="H95" s="63">
        <f t="shared" si="54"/>
        <v>1.4449999999999905</v>
      </c>
      <c r="I95" s="63">
        <f t="shared" si="54"/>
        <v>1.4449999999999905</v>
      </c>
      <c r="J95" s="64">
        <f t="shared" si="38"/>
        <v>1.3572099999999967</v>
      </c>
      <c r="K95" s="65">
        <f t="shared" si="39"/>
        <v>2.8338884102499562</v>
      </c>
      <c r="L95" s="53">
        <f t="shared" si="40"/>
        <v>228209.60686470056</v>
      </c>
      <c r="M95" s="50">
        <f t="shared" si="51"/>
        <v>17.800000000000011</v>
      </c>
      <c r="N95" s="54">
        <v>89</v>
      </c>
      <c r="O95" s="76">
        <f t="shared" si="41"/>
        <v>89</v>
      </c>
      <c r="P95" s="76">
        <f t="shared" si="42"/>
        <v>10</v>
      </c>
      <c r="Q95" s="55">
        <v>1</v>
      </c>
      <c r="R95" s="76">
        <f>R$3/U$3</f>
        <v>1</v>
      </c>
      <c r="S95" s="75">
        <f>S94*Q95</f>
        <v>1944</v>
      </c>
      <c r="T95" s="75">
        <f t="shared" si="43"/>
        <v>173016</v>
      </c>
      <c r="U95" s="75">
        <f t="shared" si="44"/>
        <v>2282096.0686470056</v>
      </c>
      <c r="V95" s="75">
        <f t="shared" si="45"/>
        <v>11410480.343235027</v>
      </c>
      <c r="W95" s="75">
        <f t="shared" si="46"/>
        <v>180.13517519068031</v>
      </c>
      <c r="X95" s="106">
        <f t="shared" si="47"/>
        <v>13.19008686275839</v>
      </c>
      <c r="Y95" s="96">
        <f t="shared" si="52"/>
        <v>4.6544129313810885</v>
      </c>
      <c r="AA95" s="53">
        <f t="shared" si="30"/>
        <v>228209.60686470056</v>
      </c>
      <c r="AB95" s="44">
        <f t="shared" si="31"/>
        <v>433180.54833498161</v>
      </c>
      <c r="AC95" s="100">
        <f t="shared" si="32"/>
        <v>1038353.7112343875</v>
      </c>
      <c r="AD95" s="99">
        <f t="shared" si="33"/>
        <v>2.3970460244014031</v>
      </c>
      <c r="AF95" s="47">
        <v>4</v>
      </c>
    </row>
    <row r="96" spans="1:32">
      <c r="A96" s="50">
        <f t="shared" si="36"/>
        <v>5.6568542494924028</v>
      </c>
      <c r="B96" s="50">
        <f t="shared" si="37"/>
        <v>3</v>
      </c>
      <c r="C96" s="88">
        <f t="shared" si="53"/>
        <v>4.55</v>
      </c>
      <c r="D96" s="92"/>
      <c r="E96" s="51">
        <f t="shared" si="35"/>
        <v>13.019836374999795</v>
      </c>
      <c r="F96" s="63">
        <f t="shared" si="48"/>
        <v>0.19000000000000009</v>
      </c>
      <c r="G96" s="63">
        <f t="shared" si="49"/>
        <v>2.8999999999999808</v>
      </c>
      <c r="H96" s="63">
        <f t="shared" si="54"/>
        <v>1.4499999999999904</v>
      </c>
      <c r="I96" s="63">
        <f t="shared" si="54"/>
        <v>1.4499999999999904</v>
      </c>
      <c r="J96" s="64">
        <f t="shared" si="38"/>
        <v>1.3609999999999967</v>
      </c>
      <c r="K96" s="65">
        <f t="shared" si="39"/>
        <v>2.861502499999955</v>
      </c>
      <c r="L96" s="53">
        <f t="shared" si="40"/>
        <v>262144.00000000157</v>
      </c>
      <c r="M96" s="50">
        <f t="shared" si="51"/>
        <v>18.000000000000007</v>
      </c>
      <c r="N96" s="54">
        <v>90</v>
      </c>
      <c r="O96" s="76">
        <f t="shared" si="41"/>
        <v>90</v>
      </c>
      <c r="P96" s="76">
        <f t="shared" si="42"/>
        <v>10</v>
      </c>
      <c r="Q96" s="55">
        <v>3</v>
      </c>
      <c r="R96" s="76">
        <f>R$3/U$3</f>
        <v>1</v>
      </c>
      <c r="S96" s="75">
        <f>S95*Q96</f>
        <v>5832</v>
      </c>
      <c r="T96" s="75">
        <f t="shared" si="43"/>
        <v>524880</v>
      </c>
      <c r="U96" s="75">
        <f t="shared" si="44"/>
        <v>2621440.0000000158</v>
      </c>
      <c r="V96" s="75">
        <f t="shared" si="45"/>
        <v>13107200.000000078</v>
      </c>
      <c r="W96" s="75">
        <f t="shared" si="46"/>
        <v>186.67619023324929</v>
      </c>
      <c r="X96" s="106">
        <f t="shared" si="47"/>
        <v>4.994360615759823</v>
      </c>
      <c r="Y96" s="96">
        <f t="shared" si="52"/>
        <v>1.7453630097334885</v>
      </c>
      <c r="AA96" s="53">
        <f t="shared" si="30"/>
        <v>262144.00000000157</v>
      </c>
      <c r="AB96" s="44">
        <f t="shared" si="31"/>
        <v>501189.89442357363</v>
      </c>
      <c r="AC96" s="100">
        <f t="shared" si="32"/>
        <v>1192755.2000000072</v>
      </c>
      <c r="AD96" s="99">
        <f t="shared" si="33"/>
        <v>2.3798468669680855</v>
      </c>
    </row>
    <row r="97" spans="1:30">
      <c r="A97" s="50">
        <f t="shared" si="36"/>
        <v>5.8563427837825257</v>
      </c>
      <c r="B97" s="50">
        <f t="shared" si="37"/>
        <v>3.0333333333333332</v>
      </c>
      <c r="C97" s="88">
        <f t="shared" si="53"/>
        <v>4.55</v>
      </c>
      <c r="D97" s="92"/>
      <c r="E97" s="51">
        <f t="shared" si="35"/>
        <v>13.146482850637291</v>
      </c>
      <c r="F97" s="63">
        <f t="shared" si="48"/>
        <v>0.19100000000000009</v>
      </c>
      <c r="G97" s="63">
        <f t="shared" si="49"/>
        <v>2.9099999999999806</v>
      </c>
      <c r="H97" s="63">
        <f t="shared" si="54"/>
        <v>1.4549999999999903</v>
      </c>
      <c r="I97" s="63">
        <f t="shared" si="54"/>
        <v>1.4549999999999903</v>
      </c>
      <c r="J97" s="64">
        <f t="shared" si="38"/>
        <v>1.3648099999999965</v>
      </c>
      <c r="K97" s="65">
        <f t="shared" si="39"/>
        <v>2.8893368902499543</v>
      </c>
      <c r="L97" s="53">
        <f t="shared" si="40"/>
        <v>301124.38157234452</v>
      </c>
      <c r="M97" s="50">
        <f t="shared" si="51"/>
        <v>18.200000000000006</v>
      </c>
      <c r="N97" s="54">
        <v>91</v>
      </c>
      <c r="O97" s="76">
        <f t="shared" si="41"/>
        <v>91</v>
      </c>
      <c r="P97" s="76">
        <f t="shared" si="42"/>
        <v>10</v>
      </c>
      <c r="Q97" s="55">
        <v>1</v>
      </c>
      <c r="R97" s="76">
        <f>R$3/U$3</f>
        <v>1</v>
      </c>
      <c r="S97" s="75">
        <f>S96*Q97</f>
        <v>5832</v>
      </c>
      <c r="T97" s="75">
        <f t="shared" si="43"/>
        <v>530712</v>
      </c>
      <c r="U97" s="75">
        <f t="shared" si="44"/>
        <v>3011243.8157234453</v>
      </c>
      <c r="V97" s="75">
        <f t="shared" si="45"/>
        <v>15056219.078617226</v>
      </c>
      <c r="W97" s="75">
        <f t="shared" si="46"/>
        <v>193.45452329094942</v>
      </c>
      <c r="X97" s="106">
        <f t="shared" si="47"/>
        <v>5.6739697156337998</v>
      </c>
      <c r="Y97" s="96">
        <f t="shared" si="52"/>
        <v>1.9637619049480066</v>
      </c>
      <c r="AA97" s="53">
        <f t="shared" si="30"/>
        <v>301124.38157234452</v>
      </c>
      <c r="AB97" s="44">
        <f t="shared" si="31"/>
        <v>579876.70784807473</v>
      </c>
      <c r="AC97" s="100">
        <f t="shared" si="32"/>
        <v>1370115.9361541674</v>
      </c>
      <c r="AD97" s="99">
        <f t="shared" si="33"/>
        <v>2.3627711160164964</v>
      </c>
    </row>
    <row r="98" spans="1:30">
      <c r="A98" s="50">
        <f t="shared" si="36"/>
        <v>6.0628662660416177</v>
      </c>
      <c r="B98" s="50">
        <f t="shared" si="37"/>
        <v>3.0666666666666669</v>
      </c>
      <c r="C98" s="88">
        <f t="shared" si="53"/>
        <v>4.55</v>
      </c>
      <c r="D98" s="92"/>
      <c r="E98" s="51">
        <f t="shared" si="35"/>
        <v>13.274138259199788</v>
      </c>
      <c r="F98" s="63">
        <f t="shared" si="48"/>
        <v>0.19200000000000009</v>
      </c>
      <c r="G98" s="63">
        <f t="shared" si="49"/>
        <v>2.9199999999999804</v>
      </c>
      <c r="H98" s="63">
        <f t="shared" si="54"/>
        <v>1.4599999999999902</v>
      </c>
      <c r="I98" s="63">
        <f t="shared" si="54"/>
        <v>1.4599999999999902</v>
      </c>
      <c r="J98" s="64">
        <f t="shared" si="38"/>
        <v>1.3686399999999965</v>
      </c>
      <c r="K98" s="65">
        <f t="shared" si="39"/>
        <v>2.9173930239999533</v>
      </c>
      <c r="L98" s="53">
        <f t="shared" si="40"/>
        <v>345901.08176165173</v>
      </c>
      <c r="M98" s="50">
        <f t="shared" si="51"/>
        <v>18.400000000000009</v>
      </c>
      <c r="N98" s="54">
        <v>92</v>
      </c>
      <c r="O98" s="76">
        <f t="shared" si="41"/>
        <v>92</v>
      </c>
      <c r="P98" s="76">
        <f t="shared" si="42"/>
        <v>10</v>
      </c>
      <c r="Q98" s="55">
        <v>1</v>
      </c>
      <c r="R98" s="76">
        <f>R$3/U$3</f>
        <v>1</v>
      </c>
      <c r="S98" s="75">
        <f>S97*Q98</f>
        <v>5832</v>
      </c>
      <c r="T98" s="75">
        <f t="shared" si="43"/>
        <v>536544</v>
      </c>
      <c r="U98" s="75">
        <f t="shared" si="44"/>
        <v>3459010.8176165172</v>
      </c>
      <c r="V98" s="75">
        <f t="shared" si="45"/>
        <v>17295054.088082585</v>
      </c>
      <c r="W98" s="75">
        <f t="shared" si="46"/>
        <v>200.47877786377617</v>
      </c>
      <c r="X98" s="106">
        <f t="shared" si="47"/>
        <v>6.4468353343183731</v>
      </c>
      <c r="Y98" s="96">
        <f t="shared" si="52"/>
        <v>2.2097932233618987</v>
      </c>
      <c r="AA98" s="53">
        <f t="shared" si="30"/>
        <v>345901.08176165173</v>
      </c>
      <c r="AB98" s="44">
        <f t="shared" si="31"/>
        <v>670917.35098022234</v>
      </c>
      <c r="AC98" s="100">
        <f t="shared" si="32"/>
        <v>1573849.9220155154</v>
      </c>
      <c r="AD98" s="99">
        <f t="shared" si="33"/>
        <v>2.3458178860870005</v>
      </c>
    </row>
    <row r="99" spans="1:30">
      <c r="A99" s="50">
        <f t="shared" si="36"/>
        <v>6.2766727831740319</v>
      </c>
      <c r="B99" s="50">
        <f t="shared" si="37"/>
        <v>3.1</v>
      </c>
      <c r="C99" s="88">
        <f t="shared" si="53"/>
        <v>4.55</v>
      </c>
      <c r="D99" s="92"/>
      <c r="E99" s="51">
        <f t="shared" si="35"/>
        <v>13.402809193637282</v>
      </c>
      <c r="F99" s="63">
        <f t="shared" si="48"/>
        <v>0.19300000000000009</v>
      </c>
      <c r="G99" s="63">
        <f t="shared" si="49"/>
        <v>2.9299999999999802</v>
      </c>
      <c r="H99" s="63">
        <f t="shared" si="54"/>
        <v>1.4649999999999901</v>
      </c>
      <c r="I99" s="63">
        <f t="shared" si="54"/>
        <v>1.4649999999999901</v>
      </c>
      <c r="J99" s="64">
        <f t="shared" si="38"/>
        <v>1.3724899999999964</v>
      </c>
      <c r="K99" s="65">
        <f t="shared" si="39"/>
        <v>2.9456723502499522</v>
      </c>
      <c r="L99" s="53">
        <f t="shared" si="40"/>
        <v>397336.00361130427</v>
      </c>
      <c r="M99" s="50">
        <f t="shared" si="51"/>
        <v>18.600000000000012</v>
      </c>
      <c r="N99" s="54">
        <v>93</v>
      </c>
      <c r="O99" s="76">
        <f t="shared" si="41"/>
        <v>93</v>
      </c>
      <c r="P99" s="76">
        <f t="shared" si="42"/>
        <v>10</v>
      </c>
      <c r="Q99" s="55">
        <v>1</v>
      </c>
      <c r="R99" s="76">
        <f>R$3/U$3</f>
        <v>1</v>
      </c>
      <c r="S99" s="75">
        <f>S98*Q99</f>
        <v>5832</v>
      </c>
      <c r="T99" s="75">
        <f t="shared" si="43"/>
        <v>542376</v>
      </c>
      <c r="U99" s="75">
        <f t="shared" si="44"/>
        <v>3973360.0361130429</v>
      </c>
      <c r="V99" s="75">
        <f t="shared" si="45"/>
        <v>19866800.180565216</v>
      </c>
      <c r="W99" s="75">
        <f t="shared" si="46"/>
        <v>207.75786912306046</v>
      </c>
      <c r="X99" s="106">
        <f t="shared" si="47"/>
        <v>7.3258404430008754</v>
      </c>
      <c r="Y99" s="96">
        <f t="shared" si="52"/>
        <v>2.4869841489258806</v>
      </c>
      <c r="AA99" s="53">
        <f t="shared" si="30"/>
        <v>397336.00361130427</v>
      </c>
      <c r="AB99" s="44">
        <f t="shared" si="31"/>
        <v>776251.37508411729</v>
      </c>
      <c r="AC99" s="100">
        <f t="shared" si="32"/>
        <v>1807878.8164314344</v>
      </c>
      <c r="AD99" s="99">
        <f t="shared" si="33"/>
        <v>2.3289862980732581</v>
      </c>
    </row>
    <row r="100" spans="1:30">
      <c r="A100" s="50">
        <f t="shared" si="36"/>
        <v>6.4980191708499113</v>
      </c>
      <c r="B100" s="50">
        <f t="shared" si="37"/>
        <v>3.1333333333333333</v>
      </c>
      <c r="C100" s="88">
        <f t="shared" si="53"/>
        <v>4.55</v>
      </c>
      <c r="D100" s="92"/>
      <c r="E100" s="51">
        <f t="shared" si="35"/>
        <v>13.53250227419978</v>
      </c>
      <c r="F100" s="63">
        <f t="shared" si="48"/>
        <v>0.19400000000000009</v>
      </c>
      <c r="G100" s="63">
        <f t="shared" si="49"/>
        <v>2.93999999999998</v>
      </c>
      <c r="H100" s="63">
        <f t="shared" si="54"/>
        <v>1.46999999999999</v>
      </c>
      <c r="I100" s="63">
        <f t="shared" si="54"/>
        <v>1.46999999999999</v>
      </c>
      <c r="J100" s="64">
        <f t="shared" si="38"/>
        <v>1.3763599999999965</v>
      </c>
      <c r="K100" s="65">
        <f t="shared" si="39"/>
        <v>2.9741763239999517</v>
      </c>
      <c r="L100" s="53">
        <f t="shared" si="40"/>
        <v>456419.21372940112</v>
      </c>
      <c r="M100" s="50">
        <f t="shared" si="51"/>
        <v>18.800000000000011</v>
      </c>
      <c r="N100" s="54">
        <v>94</v>
      </c>
      <c r="O100" s="76">
        <f t="shared" si="41"/>
        <v>94</v>
      </c>
      <c r="P100" s="76">
        <f t="shared" si="42"/>
        <v>10</v>
      </c>
      <c r="Q100" s="55">
        <v>1</v>
      </c>
      <c r="R100" s="76">
        <f>R$3/U$3</f>
        <v>1</v>
      </c>
      <c r="S100" s="75">
        <f>S99*Q100</f>
        <v>5832</v>
      </c>
      <c r="T100" s="75">
        <f t="shared" si="43"/>
        <v>548208</v>
      </c>
      <c r="U100" s="75">
        <f t="shared" si="44"/>
        <v>4564192.1372940112</v>
      </c>
      <c r="V100" s="75">
        <f t="shared" si="45"/>
        <v>22820960.686470054</v>
      </c>
      <c r="W100" s="75">
        <f t="shared" si="46"/>
        <v>215.30103519416039</v>
      </c>
      <c r="X100" s="106">
        <f t="shared" si="47"/>
        <v>8.325657665145366</v>
      </c>
      <c r="Y100" s="96">
        <f t="shared" si="52"/>
        <v>2.7993154265811113</v>
      </c>
      <c r="AA100" s="53">
        <f t="shared" si="30"/>
        <v>456419.21372940112</v>
      </c>
      <c r="AB100" s="44">
        <f t="shared" si="31"/>
        <v>898122.84097232367</v>
      </c>
      <c r="AC100" s="100">
        <f t="shared" si="32"/>
        <v>2076707.422468775</v>
      </c>
      <c r="AD100" s="99">
        <f t="shared" si="33"/>
        <v>2.3122754791766513</v>
      </c>
    </row>
    <row r="101" spans="1:30">
      <c r="A101" s="50">
        <f t="shared" si="36"/>
        <v>6.7271713220297462</v>
      </c>
      <c r="B101" s="50">
        <f t="shared" si="37"/>
        <v>3.1666666666666665</v>
      </c>
      <c r="C101" s="88">
        <f t="shared" si="53"/>
        <v>4.55</v>
      </c>
      <c r="D101" s="92"/>
      <c r="E101" s="51">
        <f t="shared" si="35"/>
        <v>13.663224148437276</v>
      </c>
      <c r="F101" s="63">
        <f t="shared" si="48"/>
        <v>0.19500000000000009</v>
      </c>
      <c r="G101" s="63">
        <f t="shared" si="49"/>
        <v>2.9499999999999797</v>
      </c>
      <c r="H101" s="63">
        <f t="shared" si="54"/>
        <v>1.4749999999999899</v>
      </c>
      <c r="I101" s="63">
        <f t="shared" si="54"/>
        <v>1.4749999999999899</v>
      </c>
      <c r="J101" s="64">
        <f t="shared" si="38"/>
        <v>1.3802499999999962</v>
      </c>
      <c r="K101" s="65">
        <f t="shared" si="39"/>
        <v>3.0029064062499509</v>
      </c>
      <c r="L101" s="53">
        <f t="shared" si="40"/>
        <v>524288.00000000338</v>
      </c>
      <c r="M101" s="50">
        <f t="shared" si="51"/>
        <v>19.000000000000011</v>
      </c>
      <c r="N101" s="54">
        <v>95</v>
      </c>
      <c r="O101" s="76">
        <f t="shared" si="41"/>
        <v>95</v>
      </c>
      <c r="P101" s="76">
        <f t="shared" si="42"/>
        <v>10</v>
      </c>
      <c r="Q101" s="55">
        <v>1</v>
      </c>
      <c r="R101" s="76">
        <f>R$3/U$3</f>
        <v>1</v>
      </c>
      <c r="S101" s="75">
        <f>S100*Q101</f>
        <v>5832</v>
      </c>
      <c r="T101" s="75">
        <f t="shared" si="43"/>
        <v>554040</v>
      </c>
      <c r="U101" s="75">
        <f t="shared" si="44"/>
        <v>5242880.0000000335</v>
      </c>
      <c r="V101" s="75">
        <f t="shared" si="45"/>
        <v>26214400.000000168</v>
      </c>
      <c r="W101" s="75">
        <f t="shared" si="46"/>
        <v>223.11784884731989</v>
      </c>
      <c r="X101" s="106">
        <f t="shared" si="47"/>
        <v>9.4629990614396675</v>
      </c>
      <c r="Y101" s="96">
        <f t="shared" si="52"/>
        <v>3.1512800537986538</v>
      </c>
      <c r="AA101" s="53">
        <f t="shared" si="30"/>
        <v>524288.00000000338</v>
      </c>
      <c r="AB101" s="44">
        <f t="shared" si="31"/>
        <v>1039128.1270049786</v>
      </c>
      <c r="AC101" s="100">
        <f t="shared" si="32"/>
        <v>2385510.4000000153</v>
      </c>
      <c r="AD101" s="99">
        <f t="shared" si="33"/>
        <v>2.2956845628610205</v>
      </c>
    </row>
    <row r="102" spans="1:30">
      <c r="A102" s="50">
        <f t="shared" si="36"/>
        <v>6.9644045063690241</v>
      </c>
      <c r="B102" s="50">
        <f t="shared" si="37"/>
        <v>3.2</v>
      </c>
      <c r="C102" s="88">
        <f t="shared" si="53"/>
        <v>4.55</v>
      </c>
      <c r="D102" s="92"/>
      <c r="E102" s="51">
        <f t="shared" si="35"/>
        <v>13.794981491199769</v>
      </c>
      <c r="F102" s="63">
        <f t="shared" si="48"/>
        <v>0.19600000000000009</v>
      </c>
      <c r="G102" s="63">
        <f t="shared" si="49"/>
        <v>2.9599999999999795</v>
      </c>
      <c r="H102" s="63">
        <f t="shared" si="54"/>
        <v>1.4799999999999898</v>
      </c>
      <c r="I102" s="63">
        <f t="shared" si="54"/>
        <v>1.4799999999999898</v>
      </c>
      <c r="J102" s="64">
        <f t="shared" si="38"/>
        <v>1.3841599999999961</v>
      </c>
      <c r="K102" s="65">
        <f t="shared" si="39"/>
        <v>3.0318640639999495</v>
      </c>
      <c r="L102" s="53">
        <f t="shared" si="40"/>
        <v>602248.76314468938</v>
      </c>
      <c r="M102" s="50">
        <f t="shared" si="51"/>
        <v>19.20000000000001</v>
      </c>
      <c r="N102" s="54">
        <v>96</v>
      </c>
      <c r="O102" s="76">
        <f t="shared" si="41"/>
        <v>96</v>
      </c>
      <c r="P102" s="76">
        <f t="shared" si="42"/>
        <v>10</v>
      </c>
      <c r="Q102" s="55">
        <v>1</v>
      </c>
      <c r="R102" s="76">
        <f>R$3/U$3</f>
        <v>1</v>
      </c>
      <c r="S102" s="75">
        <f>S101*Q102</f>
        <v>5832</v>
      </c>
      <c r="T102" s="75">
        <f t="shared" si="43"/>
        <v>559872</v>
      </c>
      <c r="U102" s="75">
        <f t="shared" si="44"/>
        <v>6022487.6314468943</v>
      </c>
      <c r="V102" s="75">
        <f t="shared" si="45"/>
        <v>30112438.157234471</v>
      </c>
      <c r="W102" s="75">
        <f t="shared" si="46"/>
        <v>231.21822961145162</v>
      </c>
      <c r="X102" s="106">
        <f t="shared" si="47"/>
        <v>10.756900919222419</v>
      </c>
      <c r="Y102" s="96">
        <f t="shared" si="52"/>
        <v>3.5479496086083753</v>
      </c>
      <c r="AA102" s="53">
        <f t="shared" si="30"/>
        <v>602248.76314468938</v>
      </c>
      <c r="AB102" s="44">
        <f t="shared" si="31"/>
        <v>1202271.24294476</v>
      </c>
      <c r="AC102" s="100">
        <f t="shared" si="32"/>
        <v>2740231.8723083367</v>
      </c>
      <c r="AD102" s="99">
        <f t="shared" si="33"/>
        <v>2.2792126888077289</v>
      </c>
    </row>
    <row r="103" spans="1:30">
      <c r="A103" s="50">
        <f t="shared" si="36"/>
        <v>7.2100037008866753</v>
      </c>
      <c r="B103" s="50">
        <f t="shared" si="37"/>
        <v>3.2333333333333334</v>
      </c>
      <c r="C103" s="88">
        <f t="shared" si="53"/>
        <v>4.55</v>
      </c>
      <c r="D103" s="92"/>
      <c r="E103" s="51">
        <f t="shared" si="35"/>
        <v>13.927781004637266</v>
      </c>
      <c r="F103" s="63">
        <f t="shared" si="48"/>
        <v>0.19700000000000009</v>
      </c>
      <c r="G103" s="63">
        <f t="shared" si="49"/>
        <v>2.9699999999999793</v>
      </c>
      <c r="H103" s="63">
        <f t="shared" si="54"/>
        <v>1.4849999999999897</v>
      </c>
      <c r="I103" s="63">
        <f t="shared" si="54"/>
        <v>1.4849999999999897</v>
      </c>
      <c r="J103" s="64">
        <f t="shared" si="38"/>
        <v>1.388089999999996</v>
      </c>
      <c r="K103" s="65">
        <f t="shared" si="39"/>
        <v>3.0610507702499485</v>
      </c>
      <c r="L103" s="53">
        <f t="shared" si="40"/>
        <v>691802.16352330381</v>
      </c>
      <c r="M103" s="50">
        <f t="shared" si="51"/>
        <v>19.400000000000009</v>
      </c>
      <c r="N103" s="54">
        <v>97</v>
      </c>
      <c r="O103" s="76">
        <f t="shared" si="41"/>
        <v>97</v>
      </c>
      <c r="P103" s="76">
        <f t="shared" si="42"/>
        <v>10</v>
      </c>
      <c r="Q103" s="55">
        <v>1</v>
      </c>
      <c r="R103" s="76">
        <f>R$3/U$3</f>
        <v>1</v>
      </c>
      <c r="S103" s="75">
        <f>S102*Q103</f>
        <v>5832</v>
      </c>
      <c r="T103" s="75">
        <f t="shared" si="43"/>
        <v>565704</v>
      </c>
      <c r="U103" s="75">
        <f t="shared" si="44"/>
        <v>6918021.6352330381</v>
      </c>
      <c r="V103" s="75">
        <f t="shared" si="45"/>
        <v>34590108.176165193</v>
      </c>
      <c r="W103" s="75">
        <f t="shared" si="46"/>
        <v>239.61245632613384</v>
      </c>
      <c r="X103" s="106">
        <f t="shared" si="47"/>
        <v>12.229048469222487</v>
      </c>
      <c r="Y103" s="96">
        <f t="shared" si="52"/>
        <v>3.9950492125368866</v>
      </c>
      <c r="AA103" s="53">
        <f t="shared" si="30"/>
        <v>691802.16352330381</v>
      </c>
      <c r="AB103" s="44">
        <f t="shared" si="31"/>
        <v>1391027.8280870875</v>
      </c>
      <c r="AC103" s="100">
        <f t="shared" si="32"/>
        <v>3147699.8440310322</v>
      </c>
      <c r="AD103" s="99">
        <f t="shared" si="33"/>
        <v>2.262859002871052</v>
      </c>
    </row>
    <row r="104" spans="1:30">
      <c r="A104" s="50">
        <f t="shared" si="36"/>
        <v>7.4642639322944948</v>
      </c>
      <c r="B104" s="50">
        <f t="shared" si="37"/>
        <v>3.2666666666666666</v>
      </c>
      <c r="C104" s="88">
        <f t="shared" si="53"/>
        <v>4.55</v>
      </c>
      <c r="D104" s="92"/>
      <c r="E104" s="51">
        <f t="shared" si="35"/>
        <v>14.061629418199763</v>
      </c>
      <c r="F104" s="63">
        <f t="shared" si="48"/>
        <v>0.19800000000000009</v>
      </c>
      <c r="G104" s="63">
        <f t="shared" si="49"/>
        <v>2.9799999999999791</v>
      </c>
      <c r="H104" s="63">
        <f t="shared" ref="H104:I119" si="55">H103+0.5%</f>
        <v>1.4899999999999896</v>
      </c>
      <c r="I104" s="63">
        <f t="shared" si="55"/>
        <v>1.4899999999999896</v>
      </c>
      <c r="J104" s="64">
        <f t="shared" si="38"/>
        <v>1.3920399999999962</v>
      </c>
      <c r="K104" s="65">
        <f t="shared" si="39"/>
        <v>3.0904680039999479</v>
      </c>
      <c r="L104" s="53">
        <f t="shared" si="40"/>
        <v>794672.00722260878</v>
      </c>
      <c r="M104" s="50">
        <f t="shared" si="51"/>
        <v>19.600000000000012</v>
      </c>
      <c r="N104" s="54">
        <v>98</v>
      </c>
      <c r="O104" s="76">
        <f t="shared" si="41"/>
        <v>98</v>
      </c>
      <c r="P104" s="76">
        <f t="shared" si="42"/>
        <v>10</v>
      </c>
      <c r="Q104" s="55">
        <v>1</v>
      </c>
      <c r="R104" s="76">
        <f>R$3/U$3</f>
        <v>1</v>
      </c>
      <c r="S104" s="75">
        <f>S103*Q104</f>
        <v>5832</v>
      </c>
      <c r="T104" s="75">
        <f t="shared" si="43"/>
        <v>571536</v>
      </c>
      <c r="U104" s="75">
        <f t="shared" si="44"/>
        <v>7946720.0722260876</v>
      </c>
      <c r="V104" s="75">
        <f t="shared" si="45"/>
        <v>39733600.361130439</v>
      </c>
      <c r="W104" s="75">
        <f t="shared" si="46"/>
        <v>248.31118014766352</v>
      </c>
      <c r="X104" s="106">
        <f t="shared" si="47"/>
        <v>13.904146146920032</v>
      </c>
      <c r="Y104" s="96">
        <f t="shared" si="52"/>
        <v>4.4990422579764937</v>
      </c>
      <c r="AA104" s="53">
        <f t="shared" si="30"/>
        <v>794672.00722260878</v>
      </c>
      <c r="AB104" s="44">
        <f t="shared" si="31"/>
        <v>1609419.1970967602</v>
      </c>
      <c r="AC104" s="100">
        <f t="shared" si="32"/>
        <v>3615757.6328628697</v>
      </c>
      <c r="AD104" s="99">
        <f t="shared" si="33"/>
        <v>2.2466226570338876</v>
      </c>
    </row>
    <row r="105" spans="1:30">
      <c r="A105" s="50">
        <f t="shared" si="36"/>
        <v>7.7274906313988012</v>
      </c>
      <c r="B105" s="50">
        <f t="shared" si="37"/>
        <v>3.3</v>
      </c>
      <c r="C105" s="88">
        <f t="shared" si="53"/>
        <v>4.55</v>
      </c>
      <c r="D105" s="92"/>
      <c r="E105" s="51">
        <f t="shared" si="35"/>
        <v>14.196533488637259</v>
      </c>
      <c r="F105" s="63">
        <f t="shared" si="48"/>
        <v>0.19900000000000009</v>
      </c>
      <c r="G105" s="63">
        <f t="shared" si="49"/>
        <v>2.9899999999999789</v>
      </c>
      <c r="H105" s="63">
        <f t="shared" si="55"/>
        <v>1.4949999999999894</v>
      </c>
      <c r="I105" s="63">
        <f t="shared" si="55"/>
        <v>1.4949999999999894</v>
      </c>
      <c r="J105" s="64">
        <f t="shared" si="38"/>
        <v>1.396009999999996</v>
      </c>
      <c r="K105" s="65">
        <f t="shared" si="39"/>
        <v>3.120117250249947</v>
      </c>
      <c r="L105" s="53">
        <f t="shared" si="40"/>
        <v>912838.42745880282</v>
      </c>
      <c r="M105" s="50">
        <f t="shared" si="51"/>
        <v>19.800000000000011</v>
      </c>
      <c r="N105" s="54">
        <v>99</v>
      </c>
      <c r="O105" s="76">
        <f t="shared" si="41"/>
        <v>99</v>
      </c>
      <c r="P105" s="76">
        <f t="shared" si="42"/>
        <v>10</v>
      </c>
      <c r="Q105" s="55">
        <v>1</v>
      </c>
      <c r="R105" s="76">
        <f>R$3/U$3</f>
        <v>1</v>
      </c>
      <c r="S105" s="75">
        <f>S104*Q105</f>
        <v>5832</v>
      </c>
      <c r="T105" s="75">
        <f t="shared" si="43"/>
        <v>577368</v>
      </c>
      <c r="U105" s="75">
        <f t="shared" si="44"/>
        <v>9128384.274588028</v>
      </c>
      <c r="V105" s="75">
        <f t="shared" si="45"/>
        <v>45641921.372940138</v>
      </c>
      <c r="W105" s="75">
        <f t="shared" si="46"/>
        <v>257.32543802558007</v>
      </c>
      <c r="X105" s="106">
        <f t="shared" si="47"/>
        <v>15.810339808558888</v>
      </c>
      <c r="Y105" s="96">
        <f t="shared" si="52"/>
        <v>5.0672261778919845</v>
      </c>
      <c r="AA105" s="53">
        <f t="shared" si="30"/>
        <v>912838.42745880282</v>
      </c>
      <c r="AB105" s="44">
        <f t="shared" si="31"/>
        <v>1862098.0110409516</v>
      </c>
      <c r="AC105" s="100">
        <f t="shared" si="32"/>
        <v>4153414.8449375527</v>
      </c>
      <c r="AD105" s="99">
        <f t="shared" si="33"/>
        <v>2.2305028093637818</v>
      </c>
    </row>
    <row r="106" spans="1:30">
      <c r="A106" s="50">
        <f t="shared" si="36"/>
        <v>8.0000000000000373</v>
      </c>
      <c r="B106" s="50">
        <f t="shared" si="37"/>
        <v>3.3333333333333335</v>
      </c>
      <c r="C106" s="88">
        <f t="shared" si="53"/>
        <v>4.55</v>
      </c>
      <c r="D106" s="92"/>
      <c r="E106" s="51">
        <f t="shared" si="35"/>
        <v>14.332499999999753</v>
      </c>
      <c r="F106" s="63">
        <f t="shared" si="48"/>
        <v>0.20000000000000009</v>
      </c>
      <c r="G106" s="63">
        <f t="shared" si="49"/>
        <v>2.9999999999999787</v>
      </c>
      <c r="H106" s="63">
        <f t="shared" si="55"/>
        <v>1.4999999999999893</v>
      </c>
      <c r="I106" s="63">
        <f t="shared" si="55"/>
        <v>1.4999999999999893</v>
      </c>
      <c r="J106" s="64">
        <f t="shared" si="38"/>
        <v>1.3999999999999959</v>
      </c>
      <c r="K106" s="65">
        <f t="shared" si="39"/>
        <v>3.1499999999999457</v>
      </c>
      <c r="L106" s="53">
        <f t="shared" si="40"/>
        <v>1048576.000000007</v>
      </c>
      <c r="M106" s="50">
        <f t="shared" si="51"/>
        <v>20.000000000000011</v>
      </c>
      <c r="N106" s="54">
        <v>100</v>
      </c>
      <c r="O106" s="76">
        <f t="shared" si="41"/>
        <v>100</v>
      </c>
      <c r="P106" s="76">
        <f t="shared" si="42"/>
        <v>10</v>
      </c>
      <c r="Q106" s="55">
        <v>4</v>
      </c>
      <c r="R106" s="76">
        <f>R$3/U$3</f>
        <v>1</v>
      </c>
      <c r="S106" s="75">
        <f>S105*Q106</f>
        <v>23328</v>
      </c>
      <c r="T106" s="75">
        <f t="shared" si="43"/>
        <v>2332800</v>
      </c>
      <c r="U106" s="75">
        <f t="shared" si="44"/>
        <v>10485760.000000071</v>
      </c>
      <c r="V106" s="75">
        <f t="shared" si="45"/>
        <v>52428800.000000358</v>
      </c>
      <c r="W106" s="75">
        <f t="shared" si="46"/>
        <v>266.66666666666794</v>
      </c>
      <c r="X106" s="106">
        <f t="shared" si="47"/>
        <v>4.4949245541838438</v>
      </c>
      <c r="Y106" s="96">
        <f t="shared" si="52"/>
        <v>1.4269601759314037</v>
      </c>
      <c r="AA106" s="53">
        <f t="shared" si="30"/>
        <v>1048576.000000007</v>
      </c>
      <c r="AB106" s="44">
        <f t="shared" si="31"/>
        <v>2154447.3987743808</v>
      </c>
      <c r="AC106" s="100">
        <f t="shared" si="32"/>
        <v>4771020.8000000315</v>
      </c>
      <c r="AD106" s="99">
        <f t="shared" si="33"/>
        <v>2.2144986239692663</v>
      </c>
    </row>
    <row r="107" spans="1:30">
      <c r="A107" s="50">
        <f t="shared" si="36"/>
        <v>8.2821193907310597</v>
      </c>
      <c r="B107" s="50">
        <f t="shared" si="37"/>
        <v>3.3666666666666667</v>
      </c>
      <c r="C107" s="88">
        <f t="shared" si="53"/>
        <v>4.55</v>
      </c>
      <c r="D107" s="92"/>
      <c r="E107" s="51">
        <f t="shared" si="35"/>
        <v>14.469535763637252</v>
      </c>
      <c r="F107" s="63">
        <f t="shared" si="48"/>
        <v>0.2010000000000001</v>
      </c>
      <c r="G107" s="63">
        <f t="shared" si="49"/>
        <v>3.0099999999999785</v>
      </c>
      <c r="H107" s="63">
        <f t="shared" si="55"/>
        <v>1.5049999999999892</v>
      </c>
      <c r="I107" s="63">
        <f t="shared" si="55"/>
        <v>1.5049999999999892</v>
      </c>
      <c r="J107" s="64">
        <f t="shared" si="38"/>
        <v>1.404009999999996</v>
      </c>
      <c r="K107" s="65">
        <f t="shared" si="39"/>
        <v>3.1801177502499454</v>
      </c>
      <c r="L107" s="53">
        <f t="shared" si="40"/>
        <v>1204497.526289379</v>
      </c>
      <c r="M107" s="50">
        <f t="shared" si="51"/>
        <v>20.20000000000001</v>
      </c>
      <c r="N107" s="54">
        <v>101</v>
      </c>
      <c r="O107" s="76">
        <f t="shared" si="41"/>
        <v>101</v>
      </c>
      <c r="P107" s="76">
        <f t="shared" si="42"/>
        <v>10</v>
      </c>
      <c r="Q107" s="55">
        <v>1</v>
      </c>
      <c r="R107" s="76">
        <f>R$3/U$3</f>
        <v>1</v>
      </c>
      <c r="S107" s="75">
        <f>S106*Q107</f>
        <v>23328</v>
      </c>
      <c r="T107" s="75">
        <f t="shared" si="43"/>
        <v>2356128</v>
      </c>
      <c r="U107" s="75">
        <f t="shared" si="44"/>
        <v>12044975.26289379</v>
      </c>
      <c r="V107" s="75">
        <f t="shared" si="45"/>
        <v>60224876.31446895</v>
      </c>
      <c r="W107" s="75">
        <f t="shared" si="46"/>
        <v>276.34671700405971</v>
      </c>
      <c r="X107" s="106">
        <f t="shared" si="47"/>
        <v>5.1121905358680815</v>
      </c>
      <c r="Y107" s="96">
        <f t="shared" si="52"/>
        <v>1.6075475618681989</v>
      </c>
      <c r="AA107" s="53">
        <f t="shared" si="30"/>
        <v>1204497.526289379</v>
      </c>
      <c r="AB107" s="44">
        <f t="shared" si="31"/>
        <v>2492695.6403819588</v>
      </c>
      <c r="AC107" s="100">
        <f t="shared" si="32"/>
        <v>5480463.7446166743</v>
      </c>
      <c r="AD107" s="99">
        <f t="shared" si="33"/>
        <v>2.1986092709565201</v>
      </c>
    </row>
    <row r="108" spans="1:30">
      <c r="A108" s="50">
        <f t="shared" si="36"/>
        <v>8.5741877002903877</v>
      </c>
      <c r="B108" s="50">
        <f t="shared" si="37"/>
        <v>3.4</v>
      </c>
      <c r="C108" s="88">
        <f t="shared" si="53"/>
        <v>6.06</v>
      </c>
      <c r="D108" s="91">
        <f>1+N108/200</f>
        <v>1.51</v>
      </c>
      <c r="E108" s="51">
        <f t="shared" si="35"/>
        <v>19.455460344239661</v>
      </c>
      <c r="F108" s="63">
        <f t="shared" si="48"/>
        <v>0.2020000000000001</v>
      </c>
      <c r="G108" s="63">
        <f t="shared" si="49"/>
        <v>3.0199999999999783</v>
      </c>
      <c r="H108" s="63">
        <f t="shared" si="55"/>
        <v>1.5099999999999891</v>
      </c>
      <c r="I108" s="63">
        <f t="shared" si="55"/>
        <v>1.5099999999999891</v>
      </c>
      <c r="J108" s="64">
        <f t="shared" si="38"/>
        <v>1.4080399999999957</v>
      </c>
      <c r="K108" s="65">
        <f t="shared" si="39"/>
        <v>3.2104720039999441</v>
      </c>
      <c r="L108" s="53">
        <f t="shared" si="40"/>
        <v>1383604.3270466076</v>
      </c>
      <c r="M108" s="50">
        <f t="shared" si="51"/>
        <v>20.400000000000009</v>
      </c>
      <c r="N108" s="54">
        <v>102</v>
      </c>
      <c r="O108" s="76">
        <f t="shared" si="41"/>
        <v>102</v>
      </c>
      <c r="P108" s="76">
        <f t="shared" si="42"/>
        <v>10</v>
      </c>
      <c r="Q108" s="55">
        <v>1</v>
      </c>
      <c r="R108" s="76">
        <f>R$3/U$3</f>
        <v>1</v>
      </c>
      <c r="S108" s="75">
        <f>S107*Q108</f>
        <v>23328</v>
      </c>
      <c r="T108" s="75">
        <f t="shared" si="43"/>
        <v>2379456</v>
      </c>
      <c r="U108" s="75">
        <f t="shared" si="44"/>
        <v>13836043.270466076</v>
      </c>
      <c r="V108" s="75">
        <f t="shared" si="45"/>
        <v>69180216.352330387</v>
      </c>
      <c r="W108" s="75">
        <f t="shared" si="46"/>
        <v>286.37786918969891</v>
      </c>
      <c r="X108" s="106">
        <f t="shared" si="47"/>
        <v>5.8147926544832416</v>
      </c>
      <c r="Y108" s="96">
        <f t="shared" si="52"/>
        <v>1.8111955647763196</v>
      </c>
      <c r="AA108" s="53">
        <f t="shared" si="30"/>
        <v>1383604.3270466076</v>
      </c>
      <c r="AB108" s="44">
        <f t="shared" si="31"/>
        <v>2884048.855921926</v>
      </c>
      <c r="AC108" s="100">
        <f t="shared" si="32"/>
        <v>6295399.6880620643</v>
      </c>
      <c r="AD108" s="99">
        <f t="shared" si="33"/>
        <v>2.1828339263863312</v>
      </c>
    </row>
    <row r="109" spans="1:30">
      <c r="A109" s="50">
        <f t="shared" si="36"/>
        <v>8.8765557765428067</v>
      </c>
      <c r="B109" s="50">
        <f t="shared" si="37"/>
        <v>3.4333333333333331</v>
      </c>
      <c r="C109" s="88">
        <f t="shared" si="53"/>
        <v>6.06</v>
      </c>
      <c r="D109" s="92"/>
      <c r="E109" s="51">
        <f t="shared" si="35"/>
        <v>19.640849477714653</v>
      </c>
      <c r="F109" s="63">
        <f t="shared" si="48"/>
        <v>0.2030000000000001</v>
      </c>
      <c r="G109" s="63">
        <f t="shared" si="49"/>
        <v>3.029999999999978</v>
      </c>
      <c r="H109" s="63">
        <f t="shared" si="55"/>
        <v>1.514999999999989</v>
      </c>
      <c r="I109" s="63">
        <f t="shared" si="55"/>
        <v>1.514999999999989</v>
      </c>
      <c r="J109" s="64">
        <f t="shared" si="38"/>
        <v>1.4120899999999956</v>
      </c>
      <c r="K109" s="65">
        <f t="shared" si="39"/>
        <v>3.241064270249943</v>
      </c>
      <c r="L109" s="53">
        <f t="shared" si="40"/>
        <v>1589344.0144452183</v>
      </c>
      <c r="M109" s="50">
        <f t="shared" si="51"/>
        <v>20.600000000000012</v>
      </c>
      <c r="N109" s="54">
        <v>103</v>
      </c>
      <c r="O109" s="76">
        <f t="shared" si="41"/>
        <v>103</v>
      </c>
      <c r="P109" s="76">
        <f t="shared" si="42"/>
        <v>10</v>
      </c>
      <c r="Q109" s="55">
        <v>1</v>
      </c>
      <c r="R109" s="76">
        <f>R$3/U$3</f>
        <v>1</v>
      </c>
      <c r="S109" s="75">
        <f>S108*Q109</f>
        <v>23328</v>
      </c>
      <c r="T109" s="75">
        <f t="shared" si="43"/>
        <v>2402784</v>
      </c>
      <c r="U109" s="75">
        <f t="shared" si="44"/>
        <v>15893440.144452183</v>
      </c>
      <c r="V109" s="75">
        <f t="shared" si="45"/>
        <v>79467200.722260907</v>
      </c>
      <c r="W109" s="75">
        <f t="shared" si="46"/>
        <v>296.77284812908113</v>
      </c>
      <c r="X109" s="106">
        <f t="shared" si="47"/>
        <v>6.6145937980493388</v>
      </c>
      <c r="Y109" s="96">
        <f t="shared" si="52"/>
        <v>2.0408709135345955</v>
      </c>
      <c r="AA109" s="53">
        <f t="shared" si="30"/>
        <v>1589344.0144452183</v>
      </c>
      <c r="AB109" s="44">
        <f t="shared" si="31"/>
        <v>3336844.5263016685</v>
      </c>
      <c r="AC109" s="100">
        <f t="shared" si="32"/>
        <v>9631424.7275380213</v>
      </c>
      <c r="AD109" s="99">
        <f t="shared" si="33"/>
        <v>2.8863870197191468</v>
      </c>
    </row>
    <row r="110" spans="1:30">
      <c r="A110" s="50">
        <f t="shared" si="36"/>
        <v>9.189586839976327</v>
      </c>
      <c r="B110" s="50">
        <f t="shared" si="37"/>
        <v>3.4666666666666668</v>
      </c>
      <c r="C110" s="88">
        <f t="shared" si="53"/>
        <v>6.06</v>
      </c>
      <c r="D110" s="92"/>
      <c r="E110" s="51">
        <f t="shared" si="35"/>
        <v>19.827690147839647</v>
      </c>
      <c r="F110" s="63">
        <f t="shared" si="48"/>
        <v>0.2040000000000001</v>
      </c>
      <c r="G110" s="63">
        <f t="shared" si="49"/>
        <v>3.0399999999999778</v>
      </c>
      <c r="H110" s="63">
        <f t="shared" si="55"/>
        <v>1.5199999999999889</v>
      </c>
      <c r="I110" s="63">
        <f t="shared" si="55"/>
        <v>1.5199999999999889</v>
      </c>
      <c r="J110" s="64">
        <f t="shared" si="38"/>
        <v>1.4161599999999956</v>
      </c>
      <c r="K110" s="65">
        <f t="shared" si="39"/>
        <v>3.2718960639999422</v>
      </c>
      <c r="L110" s="53">
        <f t="shared" si="40"/>
        <v>1825676.8549176061</v>
      </c>
      <c r="M110" s="50">
        <f t="shared" si="51"/>
        <v>20.800000000000011</v>
      </c>
      <c r="N110" s="54">
        <v>104</v>
      </c>
      <c r="O110" s="76">
        <f t="shared" si="41"/>
        <v>104</v>
      </c>
      <c r="P110" s="76">
        <f t="shared" si="42"/>
        <v>10</v>
      </c>
      <c r="Q110" s="55">
        <v>1</v>
      </c>
      <c r="R110" s="76">
        <f>R$3/U$3</f>
        <v>1</v>
      </c>
      <c r="S110" s="75">
        <f>S109*Q110</f>
        <v>23328</v>
      </c>
      <c r="T110" s="75">
        <f t="shared" si="43"/>
        <v>2426112</v>
      </c>
      <c r="U110" s="75">
        <f t="shared" si="44"/>
        <v>18256768.54917606</v>
      </c>
      <c r="V110" s="75">
        <f t="shared" si="45"/>
        <v>91283842.745880306</v>
      </c>
      <c r="W110" s="75">
        <f t="shared" si="46"/>
        <v>307.54483957787443</v>
      </c>
      <c r="X110" s="106">
        <f t="shared" si="47"/>
        <v>7.5251136588813949</v>
      </c>
      <c r="Y110" s="96">
        <f t="shared" si="52"/>
        <v>2.2999244204847482</v>
      </c>
      <c r="AA110" s="53">
        <f t="shared" si="30"/>
        <v>1825676.8549176061</v>
      </c>
      <c r="AB110" s="44">
        <f t="shared" si="31"/>
        <v>3860729.1169310301</v>
      </c>
      <c r="AC110" s="100">
        <f t="shared" si="32"/>
        <v>11063601.740800692</v>
      </c>
      <c r="AD110" s="99">
        <f t="shared" si="33"/>
        <v>2.8656767687434561</v>
      </c>
    </row>
    <row r="111" spans="1:30">
      <c r="A111" s="50">
        <f t="shared" si="36"/>
        <v>9.513656920021818</v>
      </c>
      <c r="B111" s="50">
        <f t="shared" si="37"/>
        <v>3.5</v>
      </c>
      <c r="C111" s="88">
        <f t="shared" si="53"/>
        <v>6.06</v>
      </c>
      <c r="D111" s="92"/>
      <c r="E111" s="51">
        <f t="shared" si="35"/>
        <v>20.015991571874647</v>
      </c>
      <c r="F111" s="63">
        <f t="shared" si="48"/>
        <v>0.2050000000000001</v>
      </c>
      <c r="G111" s="63">
        <f t="shared" si="49"/>
        <v>3.0499999999999776</v>
      </c>
      <c r="H111" s="63">
        <f t="shared" si="55"/>
        <v>1.5249999999999888</v>
      </c>
      <c r="I111" s="63">
        <f t="shared" si="55"/>
        <v>1.5249999999999888</v>
      </c>
      <c r="J111" s="64">
        <f t="shared" si="38"/>
        <v>1.4202499999999958</v>
      </c>
      <c r="K111" s="65">
        <f t="shared" si="39"/>
        <v>3.3029689062499417</v>
      </c>
      <c r="L111" s="53">
        <f t="shared" si="40"/>
        <v>2097152.0000000149</v>
      </c>
      <c r="M111" s="50">
        <f t="shared" si="51"/>
        <v>21.000000000000011</v>
      </c>
      <c r="N111" s="54">
        <v>105</v>
      </c>
      <c r="O111" s="76">
        <f t="shared" si="41"/>
        <v>105</v>
      </c>
      <c r="P111" s="76">
        <f t="shared" si="42"/>
        <v>10</v>
      </c>
      <c r="Q111" s="55">
        <v>1</v>
      </c>
      <c r="R111" s="76">
        <f>R$3/U$3</f>
        <v>1</v>
      </c>
      <c r="S111" s="75">
        <f>S110*Q111</f>
        <v>23328</v>
      </c>
      <c r="T111" s="75">
        <f t="shared" si="43"/>
        <v>2449440</v>
      </c>
      <c r="U111" s="75">
        <f t="shared" si="44"/>
        <v>20971520.000000149</v>
      </c>
      <c r="V111" s="75">
        <f t="shared" si="45"/>
        <v>104857600.00000075</v>
      </c>
      <c r="W111" s="75">
        <f t="shared" si="46"/>
        <v>318.70750682073088</v>
      </c>
      <c r="X111" s="106">
        <f t="shared" si="47"/>
        <v>8.5617610555882777</v>
      </c>
      <c r="Y111" s="96">
        <f t="shared" si="52"/>
        <v>2.5921409794041801</v>
      </c>
      <c r="AA111" s="53">
        <f t="shared" si="30"/>
        <v>2097152.0000000149</v>
      </c>
      <c r="AB111" s="44">
        <f t="shared" si="31"/>
        <v>4466863.5882892022</v>
      </c>
      <c r="AC111" s="100">
        <f t="shared" si="32"/>
        <v>12708741.120000089</v>
      </c>
      <c r="AD111" s="99">
        <f t="shared" si="33"/>
        <v>2.8451151168615616</v>
      </c>
    </row>
    <row r="112" spans="1:30">
      <c r="A112" s="50">
        <f t="shared" si="36"/>
        <v>9.849155306759382</v>
      </c>
      <c r="B112" s="50">
        <f t="shared" si="37"/>
        <v>3.5333333333333332</v>
      </c>
      <c r="C112" s="88">
        <f t="shared" si="53"/>
        <v>6.06</v>
      </c>
      <c r="D112" s="92"/>
      <c r="E112" s="51">
        <f t="shared" si="35"/>
        <v>20.205763003439639</v>
      </c>
      <c r="F112" s="63">
        <f t="shared" si="48"/>
        <v>0.2060000000000001</v>
      </c>
      <c r="G112" s="63">
        <f t="shared" si="49"/>
        <v>3.0599999999999774</v>
      </c>
      <c r="H112" s="63">
        <f t="shared" si="55"/>
        <v>1.5299999999999887</v>
      </c>
      <c r="I112" s="63">
        <f t="shared" si="55"/>
        <v>1.5299999999999887</v>
      </c>
      <c r="J112" s="64">
        <f t="shared" si="38"/>
        <v>1.4243599999999956</v>
      </c>
      <c r="K112" s="65">
        <f t="shared" si="39"/>
        <v>3.3342843239999405</v>
      </c>
      <c r="L112" s="53">
        <f t="shared" si="40"/>
        <v>2408995.0525787589</v>
      </c>
      <c r="M112" s="50">
        <f t="shared" si="51"/>
        <v>21.20000000000001</v>
      </c>
      <c r="N112" s="54">
        <v>106</v>
      </c>
      <c r="O112" s="76">
        <f t="shared" si="41"/>
        <v>106</v>
      </c>
      <c r="P112" s="76">
        <f t="shared" si="42"/>
        <v>10</v>
      </c>
      <c r="Q112" s="55">
        <v>1</v>
      </c>
      <c r="R112" s="76">
        <f>R$3/U$3</f>
        <v>1</v>
      </c>
      <c r="S112" s="75">
        <f>S111*Q112</f>
        <v>23328</v>
      </c>
      <c r="T112" s="75">
        <f t="shared" si="43"/>
        <v>2472768</v>
      </c>
      <c r="U112" s="75">
        <f t="shared" si="44"/>
        <v>24089950.525787588</v>
      </c>
      <c r="V112" s="75">
        <f t="shared" si="45"/>
        <v>120449752.62893794</v>
      </c>
      <c r="W112" s="75">
        <f t="shared" si="46"/>
        <v>330.27500795333128</v>
      </c>
      <c r="X112" s="106">
        <f t="shared" si="47"/>
        <v>9.7420989457108753</v>
      </c>
      <c r="Y112" s="96">
        <f t="shared" si="52"/>
        <v>2.9217961034660251</v>
      </c>
      <c r="AA112" s="53">
        <f t="shared" si="30"/>
        <v>2408995.0525787589</v>
      </c>
      <c r="AB112" s="44">
        <f t="shared" si="31"/>
        <v>5168161.1716506071</v>
      </c>
      <c r="AC112" s="100">
        <f t="shared" si="32"/>
        <v>14598510.018627279</v>
      </c>
      <c r="AD112" s="99">
        <f t="shared" si="33"/>
        <v>2.8247009978531312</v>
      </c>
    </row>
    <row r="113" spans="1:30">
      <c r="A113" s="50">
        <f t="shared" si="36"/>
        <v>10.196485018554151</v>
      </c>
      <c r="B113" s="50">
        <f t="shared" si="37"/>
        <v>3.5666666666666669</v>
      </c>
      <c r="C113" s="88">
        <f t="shared" si="53"/>
        <v>6.06</v>
      </c>
      <c r="D113" s="92"/>
      <c r="E113" s="51">
        <f t="shared" si="35"/>
        <v>20.39701373251463</v>
      </c>
      <c r="F113" s="63">
        <f t="shared" si="48"/>
        <v>0.2070000000000001</v>
      </c>
      <c r="G113" s="63">
        <f t="shared" si="49"/>
        <v>3.0699999999999772</v>
      </c>
      <c r="H113" s="63">
        <f t="shared" si="55"/>
        <v>1.5349999999999886</v>
      </c>
      <c r="I113" s="63">
        <f t="shared" si="55"/>
        <v>1.5349999999999886</v>
      </c>
      <c r="J113" s="64">
        <f t="shared" si="38"/>
        <v>1.4284899999999956</v>
      </c>
      <c r="K113" s="65">
        <f t="shared" si="39"/>
        <v>3.3658438502499393</v>
      </c>
      <c r="L113" s="53">
        <f t="shared" si="40"/>
        <v>2767208.6540932166</v>
      </c>
      <c r="M113" s="50">
        <f t="shared" si="51"/>
        <v>21.400000000000013</v>
      </c>
      <c r="N113" s="54">
        <v>107</v>
      </c>
      <c r="O113" s="76">
        <f t="shared" si="41"/>
        <v>107</v>
      </c>
      <c r="P113" s="76">
        <f t="shared" si="42"/>
        <v>10</v>
      </c>
      <c r="Q113" s="55">
        <v>1</v>
      </c>
      <c r="R113" s="76">
        <f>R$3/U$3</f>
        <v>1</v>
      </c>
      <c r="S113" s="75">
        <f>S112*Q113</f>
        <v>23328</v>
      </c>
      <c r="T113" s="75">
        <f t="shared" si="43"/>
        <v>2496096</v>
      </c>
      <c r="U113" s="75">
        <f t="shared" si="44"/>
        <v>27672086.540932167</v>
      </c>
      <c r="V113" s="75">
        <f t="shared" si="45"/>
        <v>138360432.70466083</v>
      </c>
      <c r="W113" s="75">
        <f t="shared" si="46"/>
        <v>342.26201378946769</v>
      </c>
      <c r="X113" s="106">
        <f t="shared" si="47"/>
        <v>11.086146743126934</v>
      </c>
      <c r="Y113" s="96">
        <f t="shared" si="52"/>
        <v>3.2937198623470616</v>
      </c>
      <c r="AA113" s="53">
        <f t="shared" si="30"/>
        <v>2767208.6540932166</v>
      </c>
      <c r="AB113" s="44">
        <f t="shared" si="31"/>
        <v>5979562.4755997527</v>
      </c>
      <c r="AC113" s="100">
        <f t="shared" si="32"/>
        <v>16769284.443804892</v>
      </c>
      <c r="AD113" s="99">
        <f t="shared" si="33"/>
        <v>2.8044333531481205</v>
      </c>
    </row>
    <row r="114" spans="1:30">
      <c r="A114" s="50">
        <f t="shared" si="36"/>
        <v>10.55606328618321</v>
      </c>
      <c r="B114" s="50">
        <f t="shared" si="37"/>
        <v>3.6</v>
      </c>
      <c r="C114" s="88">
        <f t="shared" si="53"/>
        <v>6.06</v>
      </c>
      <c r="D114" s="92"/>
      <c r="E114" s="51">
        <f t="shared" si="35"/>
        <v>20.589753085439625</v>
      </c>
      <c r="F114" s="63">
        <f t="shared" si="48"/>
        <v>0.2080000000000001</v>
      </c>
      <c r="G114" s="63">
        <f t="shared" si="49"/>
        <v>3.079999999999977</v>
      </c>
      <c r="H114" s="63">
        <f t="shared" si="55"/>
        <v>1.5399999999999885</v>
      </c>
      <c r="I114" s="63">
        <f t="shared" si="55"/>
        <v>1.5399999999999885</v>
      </c>
      <c r="J114" s="64">
        <f t="shared" si="38"/>
        <v>1.4326399999999955</v>
      </c>
      <c r="K114" s="65">
        <f t="shared" si="39"/>
        <v>3.3976490239999384</v>
      </c>
      <c r="L114" s="53">
        <f t="shared" si="40"/>
        <v>3178688.0288904374</v>
      </c>
      <c r="M114" s="50">
        <f t="shared" si="51"/>
        <v>21.600000000000012</v>
      </c>
      <c r="N114" s="54">
        <v>108</v>
      </c>
      <c r="O114" s="76">
        <f t="shared" si="41"/>
        <v>108</v>
      </c>
      <c r="P114" s="76">
        <f t="shared" si="42"/>
        <v>10</v>
      </c>
      <c r="Q114" s="55">
        <v>1</v>
      </c>
      <c r="R114" s="76">
        <f>R$3/U$3</f>
        <v>1</v>
      </c>
      <c r="S114" s="75">
        <f>S113*Q114</f>
        <v>23328</v>
      </c>
      <c r="T114" s="75">
        <f t="shared" si="43"/>
        <v>2519424</v>
      </c>
      <c r="U114" s="75">
        <f t="shared" si="44"/>
        <v>31786880.288904376</v>
      </c>
      <c r="V114" s="75">
        <f t="shared" si="45"/>
        <v>158934401.44452187</v>
      </c>
      <c r="W114" s="75">
        <f t="shared" si="46"/>
        <v>354.68372641575587</v>
      </c>
      <c r="X114" s="106">
        <f t="shared" si="47"/>
        <v>12.616725207390409</v>
      </c>
      <c r="Y114" s="96">
        <f t="shared" si="52"/>
        <v>3.7133691909522666</v>
      </c>
      <c r="AA114" s="53">
        <f t="shared" ref="AA114:AA177" si="56">POWER($AA$6,N114)</f>
        <v>3178688.0288904374</v>
      </c>
      <c r="AB114" s="44">
        <f t="shared" ref="AB114:AB177" si="57">POWER($AB$6,N114)</f>
        <v>6918353.7842689129</v>
      </c>
      <c r="AC114" s="100">
        <f t="shared" ref="AC114:AC177" si="58">AA114*C113</f>
        <v>19262849.45507605</v>
      </c>
      <c r="AD114" s="99">
        <f t="shared" ref="AD114:AD177" si="59">AC114/AB114</f>
        <v>2.7843111317718807</v>
      </c>
    </row>
    <row r="115" spans="1:30">
      <c r="A115" s="50">
        <f t="shared" si="36"/>
        <v>10.928322054035224</v>
      </c>
      <c r="B115" s="50">
        <f t="shared" si="37"/>
        <v>3.6333333333333333</v>
      </c>
      <c r="C115" s="88">
        <f t="shared" si="53"/>
        <v>6.06</v>
      </c>
      <c r="D115" s="92"/>
      <c r="E115" s="51">
        <f t="shared" si="35"/>
        <v>20.78399042491462</v>
      </c>
      <c r="F115" s="63">
        <f t="shared" si="48"/>
        <v>0.2090000000000001</v>
      </c>
      <c r="G115" s="63">
        <f t="shared" si="49"/>
        <v>3.0899999999999768</v>
      </c>
      <c r="H115" s="63">
        <f t="shared" si="55"/>
        <v>1.5449999999999884</v>
      </c>
      <c r="I115" s="63">
        <f t="shared" si="55"/>
        <v>1.5449999999999884</v>
      </c>
      <c r="J115" s="64">
        <f t="shared" si="38"/>
        <v>1.4368099999999955</v>
      </c>
      <c r="K115" s="65">
        <f t="shared" si="39"/>
        <v>3.4297013902499378</v>
      </c>
      <c r="L115" s="53">
        <f t="shared" si="40"/>
        <v>3651353.7098352131</v>
      </c>
      <c r="M115" s="50">
        <f t="shared" si="51"/>
        <v>21.800000000000011</v>
      </c>
      <c r="N115" s="54">
        <v>109</v>
      </c>
      <c r="O115" s="76">
        <f t="shared" si="41"/>
        <v>109</v>
      </c>
      <c r="P115" s="76">
        <f t="shared" si="42"/>
        <v>10</v>
      </c>
      <c r="Q115" s="55">
        <v>1</v>
      </c>
      <c r="R115" s="76">
        <f>R$3/U$3</f>
        <v>1</v>
      </c>
      <c r="S115" s="75">
        <f>S114*Q115</f>
        <v>23328</v>
      </c>
      <c r="T115" s="75">
        <f t="shared" si="43"/>
        <v>2542752</v>
      </c>
      <c r="U115" s="75">
        <f t="shared" si="44"/>
        <v>36513537.098352134</v>
      </c>
      <c r="V115" s="75">
        <f t="shared" si="45"/>
        <v>182567685.49176067</v>
      </c>
      <c r="W115" s="75">
        <f t="shared" si="46"/>
        <v>367.5558984173847</v>
      </c>
      <c r="X115" s="106">
        <f t="shared" si="47"/>
        <v>14.359849917865422</v>
      </c>
      <c r="Y115" s="96">
        <f t="shared" si="52"/>
        <v>4.1869096705293503</v>
      </c>
      <c r="AA115" s="53">
        <f t="shared" si="56"/>
        <v>3651353.7098352131</v>
      </c>
      <c r="AB115" s="44">
        <f t="shared" si="57"/>
        <v>8004535.328399132</v>
      </c>
      <c r="AC115" s="100">
        <f t="shared" si="58"/>
        <v>22127203.481601391</v>
      </c>
      <c r="AD115" s="99">
        <f t="shared" si="59"/>
        <v>2.7643332902906588</v>
      </c>
    </row>
    <row r="116" spans="1:30">
      <c r="A116" s="50">
        <f t="shared" si="36"/>
        <v>11.313708498984823</v>
      </c>
      <c r="B116" s="50">
        <f t="shared" si="37"/>
        <v>3.6666666666666665</v>
      </c>
      <c r="C116" s="88">
        <f t="shared" si="53"/>
        <v>6.06</v>
      </c>
      <c r="D116" s="92"/>
      <c r="E116" s="51">
        <f t="shared" si="35"/>
        <v>20.979735149999616</v>
      </c>
      <c r="F116" s="63">
        <f t="shared" si="48"/>
        <v>0.2100000000000001</v>
      </c>
      <c r="G116" s="63">
        <f t="shared" si="49"/>
        <v>3.0999999999999766</v>
      </c>
      <c r="H116" s="63">
        <f t="shared" si="55"/>
        <v>1.5499999999999883</v>
      </c>
      <c r="I116" s="63">
        <f t="shared" si="55"/>
        <v>1.5499999999999883</v>
      </c>
      <c r="J116" s="64">
        <f t="shared" si="38"/>
        <v>1.4409999999999954</v>
      </c>
      <c r="K116" s="65">
        <f t="shared" si="39"/>
        <v>3.462002499999937</v>
      </c>
      <c r="L116" s="53">
        <f t="shared" si="40"/>
        <v>4194304.0000000307</v>
      </c>
      <c r="M116" s="50">
        <f t="shared" si="51"/>
        <v>22.000000000000011</v>
      </c>
      <c r="N116" s="54">
        <v>110</v>
      </c>
      <c r="O116" s="76">
        <f t="shared" si="41"/>
        <v>110</v>
      </c>
      <c r="P116" s="76">
        <f t="shared" si="42"/>
        <v>10</v>
      </c>
      <c r="Q116" s="55">
        <v>4</v>
      </c>
      <c r="R116" s="76">
        <f>R$3/U$3</f>
        <v>1</v>
      </c>
      <c r="S116" s="75">
        <f>S115*Q116</f>
        <v>93312</v>
      </c>
      <c r="T116" s="75">
        <f t="shared" si="43"/>
        <v>10264320</v>
      </c>
      <c r="U116" s="75">
        <f t="shared" si="44"/>
        <v>41943040.000000305</v>
      </c>
      <c r="V116" s="75">
        <f t="shared" si="45"/>
        <v>209715200.00000152</v>
      </c>
      <c r="W116" s="75">
        <f t="shared" si="46"/>
        <v>380.89485279915567</v>
      </c>
      <c r="X116" s="106">
        <f t="shared" si="47"/>
        <v>4.0862950492580419</v>
      </c>
      <c r="Y116" s="96">
        <f t="shared" si="52"/>
        <v>1.1803270070596761</v>
      </c>
      <c r="AA116" s="53">
        <f t="shared" si="56"/>
        <v>4194304.0000000307</v>
      </c>
      <c r="AB116" s="44">
        <f t="shared" si="57"/>
        <v>9261247.3749577943</v>
      </c>
      <c r="AC116" s="100">
        <f t="shared" si="58"/>
        <v>25417482.240000185</v>
      </c>
      <c r="AD116" s="99">
        <f t="shared" si="59"/>
        <v>2.7444987927574949</v>
      </c>
    </row>
    <row r="117" spans="1:30">
      <c r="A117" s="50">
        <f t="shared" si="36"/>
        <v>11.712685567565071</v>
      </c>
      <c r="B117" s="50">
        <f t="shared" si="37"/>
        <v>3.7</v>
      </c>
      <c r="C117" s="88">
        <f t="shared" si="53"/>
        <v>6.06</v>
      </c>
      <c r="D117" s="92"/>
      <c r="E117" s="51">
        <f t="shared" si="35"/>
        <v>21.176996696114607</v>
      </c>
      <c r="F117" s="63">
        <f t="shared" si="48"/>
        <v>0.2110000000000001</v>
      </c>
      <c r="G117" s="63">
        <f t="shared" si="49"/>
        <v>3.1099999999999763</v>
      </c>
      <c r="H117" s="63">
        <f t="shared" si="55"/>
        <v>1.5549999999999882</v>
      </c>
      <c r="I117" s="63">
        <f t="shared" si="55"/>
        <v>1.5549999999999882</v>
      </c>
      <c r="J117" s="64">
        <f t="shared" si="38"/>
        <v>1.4452099999999952</v>
      </c>
      <c r="K117" s="65">
        <f t="shared" si="39"/>
        <v>3.4945539102499352</v>
      </c>
      <c r="L117" s="53">
        <f t="shared" si="40"/>
        <v>4817990.1051575188</v>
      </c>
      <c r="M117" s="50">
        <f t="shared" si="51"/>
        <v>22.20000000000001</v>
      </c>
      <c r="N117" s="54">
        <v>111</v>
      </c>
      <c r="O117" s="76">
        <f t="shared" si="41"/>
        <v>111</v>
      </c>
      <c r="P117" s="76">
        <f t="shared" si="42"/>
        <v>10</v>
      </c>
      <c r="Q117" s="55">
        <v>1</v>
      </c>
      <c r="R117" s="76">
        <f>R$3/U$3</f>
        <v>1</v>
      </c>
      <c r="S117" s="75">
        <f>S116*Q117</f>
        <v>93312</v>
      </c>
      <c r="T117" s="75">
        <f t="shared" si="43"/>
        <v>10357632</v>
      </c>
      <c r="U117" s="75">
        <f t="shared" si="44"/>
        <v>48179901.051575184</v>
      </c>
      <c r="V117" s="75">
        <f t="shared" si="45"/>
        <v>240899505.25787592</v>
      </c>
      <c r="W117" s="75">
        <f t="shared" si="46"/>
        <v>394.71750362694291</v>
      </c>
      <c r="X117" s="106">
        <f t="shared" si="47"/>
        <v>4.6516328299340222</v>
      </c>
      <c r="Y117" s="96">
        <f t="shared" si="52"/>
        <v>1.3311091914450766</v>
      </c>
      <c r="AA117" s="53">
        <f t="shared" si="56"/>
        <v>4817990.1051575188</v>
      </c>
      <c r="AB117" s="44">
        <f t="shared" si="57"/>
        <v>10715263.21282617</v>
      </c>
      <c r="AC117" s="100">
        <f t="shared" si="58"/>
        <v>29197020.037254561</v>
      </c>
      <c r="AD117" s="99">
        <f t="shared" si="59"/>
        <v>2.7248066106584976</v>
      </c>
    </row>
    <row r="118" spans="1:30">
      <c r="A118" s="50">
        <f t="shared" si="36"/>
        <v>12.125732532083255</v>
      </c>
      <c r="B118" s="50">
        <f t="shared" si="37"/>
        <v>3.7333333333333334</v>
      </c>
      <c r="C118" s="88">
        <f t="shared" si="53"/>
        <v>6.06</v>
      </c>
      <c r="D118" s="92"/>
      <c r="E118" s="51">
        <f t="shared" si="35"/>
        <v>21.375784535039603</v>
      </c>
      <c r="F118" s="63">
        <f t="shared" si="48"/>
        <v>0.21200000000000011</v>
      </c>
      <c r="G118" s="63">
        <f t="shared" si="49"/>
        <v>3.1199999999999761</v>
      </c>
      <c r="H118" s="63">
        <f t="shared" si="55"/>
        <v>1.5599999999999881</v>
      </c>
      <c r="I118" s="63">
        <f t="shared" si="55"/>
        <v>1.5599999999999881</v>
      </c>
      <c r="J118" s="64">
        <f t="shared" si="38"/>
        <v>1.4494399999999952</v>
      </c>
      <c r="K118" s="65">
        <f t="shared" si="39"/>
        <v>3.5273571839999347</v>
      </c>
      <c r="L118" s="53">
        <f t="shared" si="40"/>
        <v>5534417.3081864351</v>
      </c>
      <c r="M118" s="50">
        <f t="shared" si="51"/>
        <v>22.400000000000013</v>
      </c>
      <c r="N118" s="54">
        <v>112</v>
      </c>
      <c r="O118" s="76">
        <f t="shared" si="41"/>
        <v>112</v>
      </c>
      <c r="P118" s="76">
        <f t="shared" si="42"/>
        <v>10</v>
      </c>
      <c r="Q118" s="55">
        <v>1</v>
      </c>
      <c r="R118" s="76">
        <f>R$3/U$3</f>
        <v>1</v>
      </c>
      <c r="S118" s="75">
        <f>S117*Q118</f>
        <v>93312</v>
      </c>
      <c r="T118" s="75">
        <f t="shared" si="43"/>
        <v>10450944</v>
      </c>
      <c r="U118" s="75">
        <f t="shared" si="44"/>
        <v>55344173.08186435</v>
      </c>
      <c r="V118" s="75">
        <f t="shared" si="45"/>
        <v>276720865.40932173</v>
      </c>
      <c r="W118" s="75">
        <f t="shared" si="46"/>
        <v>409.04137741560845</v>
      </c>
      <c r="X118" s="106">
        <f t="shared" si="47"/>
        <v>5.2956147389043853</v>
      </c>
      <c r="Y118" s="96">
        <f t="shared" si="52"/>
        <v>1.5012981285040408</v>
      </c>
      <c r="AA118" s="53">
        <f t="shared" si="56"/>
        <v>5534417.3081864351</v>
      </c>
      <c r="AB118" s="44">
        <f t="shared" si="57"/>
        <v>12397559.537239878</v>
      </c>
      <c r="AC118" s="100">
        <f t="shared" si="58"/>
        <v>33538568.887609795</v>
      </c>
      <c r="AD118" s="99">
        <f t="shared" si="59"/>
        <v>2.7052557228595195</v>
      </c>
    </row>
    <row r="119" spans="1:30">
      <c r="A119" s="50">
        <f t="shared" si="36"/>
        <v>12.553345566348085</v>
      </c>
      <c r="B119" s="50">
        <f t="shared" si="37"/>
        <v>3.7666666666666666</v>
      </c>
      <c r="C119" s="88">
        <f t="shared" si="53"/>
        <v>6.06</v>
      </c>
      <c r="D119" s="92"/>
      <c r="E119" s="51">
        <f t="shared" si="35"/>
        <v>21.576108174914591</v>
      </c>
      <c r="F119" s="63">
        <f t="shared" si="48"/>
        <v>0.21300000000000011</v>
      </c>
      <c r="G119" s="63">
        <f t="shared" si="49"/>
        <v>3.1299999999999759</v>
      </c>
      <c r="H119" s="63">
        <f t="shared" si="55"/>
        <v>1.564999999999988</v>
      </c>
      <c r="I119" s="63">
        <f t="shared" si="55"/>
        <v>1.564999999999988</v>
      </c>
      <c r="J119" s="64">
        <f t="shared" si="38"/>
        <v>1.453689999999995</v>
      </c>
      <c r="K119" s="65">
        <f t="shared" si="39"/>
        <v>3.5604138902499329</v>
      </c>
      <c r="L119" s="53">
        <f t="shared" si="40"/>
        <v>6357376.0577808768</v>
      </c>
      <c r="M119" s="50">
        <f t="shared" si="51"/>
        <v>22.600000000000012</v>
      </c>
      <c r="N119" s="54">
        <v>113</v>
      </c>
      <c r="O119" s="76">
        <f t="shared" si="41"/>
        <v>113</v>
      </c>
      <c r="P119" s="76">
        <f t="shared" si="42"/>
        <v>10</v>
      </c>
      <c r="Q119" s="55">
        <v>1</v>
      </c>
      <c r="R119" s="76">
        <f>R$3/U$3</f>
        <v>1</v>
      </c>
      <c r="S119" s="75">
        <f>S118*Q119</f>
        <v>93312</v>
      </c>
      <c r="T119" s="75">
        <f t="shared" si="43"/>
        <v>10544256</v>
      </c>
      <c r="U119" s="75">
        <f t="shared" si="44"/>
        <v>63573760.577808768</v>
      </c>
      <c r="V119" s="75">
        <f t="shared" si="45"/>
        <v>317868802.88904381</v>
      </c>
      <c r="W119" s="75">
        <f t="shared" si="46"/>
        <v>423.88463529035369</v>
      </c>
      <c r="X119" s="106">
        <f t="shared" si="47"/>
        <v>6.0292315150361269</v>
      </c>
      <c r="Y119" s="96">
        <f t="shared" si="52"/>
        <v>1.6934074803906825</v>
      </c>
      <c r="AA119" s="53">
        <f t="shared" si="56"/>
        <v>6357376.0577808768</v>
      </c>
      <c r="AB119" s="44">
        <f t="shared" si="57"/>
        <v>14343976.384586537</v>
      </c>
      <c r="AC119" s="100">
        <f t="shared" si="58"/>
        <v>38525698.910152107</v>
      </c>
      <c r="AD119" s="99">
        <f t="shared" si="59"/>
        <v>2.6858451155531937</v>
      </c>
    </row>
    <row r="120" spans="1:30">
      <c r="A120" s="50">
        <f t="shared" si="36"/>
        <v>12.996038341699846</v>
      </c>
      <c r="B120" s="50">
        <f t="shared" si="37"/>
        <v>3.8</v>
      </c>
      <c r="C120" s="88">
        <f t="shared" si="53"/>
        <v>6.06</v>
      </c>
      <c r="D120" s="92"/>
      <c r="E120" s="51">
        <f t="shared" si="35"/>
        <v>21.77797716023959</v>
      </c>
      <c r="F120" s="63">
        <f t="shared" si="48"/>
        <v>0.21400000000000011</v>
      </c>
      <c r="G120" s="63">
        <f t="shared" si="49"/>
        <v>3.1399999999999757</v>
      </c>
      <c r="H120" s="63">
        <f t="shared" ref="H120:I135" si="60">H119+0.5%</f>
        <v>1.5699999999999878</v>
      </c>
      <c r="I120" s="63">
        <f t="shared" si="60"/>
        <v>1.5699999999999878</v>
      </c>
      <c r="J120" s="64">
        <f t="shared" si="38"/>
        <v>1.457959999999995</v>
      </c>
      <c r="K120" s="65">
        <f t="shared" si="39"/>
        <v>3.5937256039999323</v>
      </c>
      <c r="L120" s="53">
        <f t="shared" si="40"/>
        <v>7302707.4196704291</v>
      </c>
      <c r="M120" s="50">
        <f t="shared" si="51"/>
        <v>22.800000000000011</v>
      </c>
      <c r="N120" s="54">
        <v>114</v>
      </c>
      <c r="O120" s="76">
        <f t="shared" si="41"/>
        <v>114</v>
      </c>
      <c r="P120" s="76">
        <f t="shared" si="42"/>
        <v>10</v>
      </c>
      <c r="Q120" s="55">
        <v>1</v>
      </c>
      <c r="R120" s="76">
        <f>R$3/U$3</f>
        <v>1</v>
      </c>
      <c r="S120" s="75">
        <f>S119*Q120</f>
        <v>93312</v>
      </c>
      <c r="T120" s="75">
        <f t="shared" si="43"/>
        <v>10637568</v>
      </c>
      <c r="U120" s="75">
        <f t="shared" si="44"/>
        <v>73027074.196704298</v>
      </c>
      <c r="V120" s="75">
        <f t="shared" si="45"/>
        <v>365135370.98352146</v>
      </c>
      <c r="W120" s="75">
        <f t="shared" si="46"/>
        <v>439.26609594945472</v>
      </c>
      <c r="X120" s="106">
        <f t="shared" si="47"/>
        <v>6.8650159695058397</v>
      </c>
      <c r="Y120" s="96">
        <f t="shared" si="52"/>
        <v>1.9102782810865848</v>
      </c>
      <c r="AA120" s="53">
        <f t="shared" si="56"/>
        <v>7302707.4196704291</v>
      </c>
      <c r="AB120" s="44">
        <f t="shared" si="57"/>
        <v>16595980.676966622</v>
      </c>
      <c r="AC120" s="100">
        <f t="shared" si="58"/>
        <v>44254406.963202797</v>
      </c>
      <c r="AD120" s="99">
        <f t="shared" si="59"/>
        <v>2.6665737822063749</v>
      </c>
    </row>
    <row r="121" spans="1:30">
      <c r="A121" s="50">
        <f t="shared" si="36"/>
        <v>13.454342644059514</v>
      </c>
      <c r="B121" s="50">
        <f t="shared" si="37"/>
        <v>3.8333333333333335</v>
      </c>
      <c r="C121" s="88">
        <f t="shared" si="53"/>
        <v>6.06</v>
      </c>
      <c r="D121" s="92"/>
      <c r="E121" s="51">
        <f t="shared" si="35"/>
        <v>21.981401071874583</v>
      </c>
      <c r="F121" s="63">
        <f t="shared" si="48"/>
        <v>0.21500000000000011</v>
      </c>
      <c r="G121" s="63">
        <f t="shared" si="49"/>
        <v>3.1499999999999755</v>
      </c>
      <c r="H121" s="63">
        <f t="shared" si="60"/>
        <v>1.5749999999999877</v>
      </c>
      <c r="I121" s="63">
        <f t="shared" si="60"/>
        <v>1.5749999999999877</v>
      </c>
      <c r="J121" s="64">
        <f t="shared" si="38"/>
        <v>1.4622499999999949</v>
      </c>
      <c r="K121" s="65">
        <f t="shared" si="39"/>
        <v>3.6272939062499314</v>
      </c>
      <c r="L121" s="53">
        <f t="shared" si="40"/>
        <v>8388608.0000000652</v>
      </c>
      <c r="M121" s="50">
        <f t="shared" si="51"/>
        <v>23.000000000000011</v>
      </c>
      <c r="N121" s="54">
        <v>115</v>
      </c>
      <c r="O121" s="76">
        <f t="shared" si="41"/>
        <v>115</v>
      </c>
      <c r="P121" s="76">
        <f t="shared" si="42"/>
        <v>10</v>
      </c>
      <c r="Q121" s="55">
        <v>1</v>
      </c>
      <c r="R121" s="76">
        <f>R$3/U$3</f>
        <v>1</v>
      </c>
      <c r="S121" s="75">
        <f>S120*Q121</f>
        <v>93312</v>
      </c>
      <c r="T121" s="75">
        <f t="shared" si="43"/>
        <v>10730880</v>
      </c>
      <c r="U121" s="75">
        <f t="shared" si="44"/>
        <v>83886080.000000656</v>
      </c>
      <c r="V121" s="75">
        <f t="shared" si="45"/>
        <v>419430400.00000328</v>
      </c>
      <c r="W121" s="75">
        <f t="shared" si="46"/>
        <v>455.20525945734693</v>
      </c>
      <c r="X121" s="106">
        <f t="shared" si="47"/>
        <v>7.8172600942327799</v>
      </c>
      <c r="Y121" s="96">
        <f t="shared" si="52"/>
        <v>2.1551217784595331</v>
      </c>
      <c r="AA121" s="53">
        <f t="shared" si="56"/>
        <v>8388608.0000000652</v>
      </c>
      <c r="AB121" s="44">
        <f t="shared" si="57"/>
        <v>19201549.643250383</v>
      </c>
      <c r="AC121" s="100">
        <f t="shared" si="58"/>
        <v>50834964.480000392</v>
      </c>
      <c r="AD121" s="99">
        <f t="shared" si="59"/>
        <v>2.6474407235079385</v>
      </c>
    </row>
    <row r="122" spans="1:30">
      <c r="A122" s="50">
        <f t="shared" si="36"/>
        <v>13.928809012738071</v>
      </c>
      <c r="B122" s="50">
        <f t="shared" si="37"/>
        <v>3.8666666666666667</v>
      </c>
      <c r="C122" s="88">
        <f t="shared" si="53"/>
        <v>6.06</v>
      </c>
      <c r="D122" s="92"/>
      <c r="E122" s="51">
        <f t="shared" si="35"/>
        <v>22.186389527039573</v>
      </c>
      <c r="F122" s="63">
        <f t="shared" si="48"/>
        <v>0.21600000000000011</v>
      </c>
      <c r="G122" s="63">
        <f t="shared" si="49"/>
        <v>3.1599999999999753</v>
      </c>
      <c r="H122" s="63">
        <f t="shared" si="60"/>
        <v>1.5799999999999876</v>
      </c>
      <c r="I122" s="63">
        <f t="shared" si="60"/>
        <v>1.5799999999999876</v>
      </c>
      <c r="J122" s="64">
        <f t="shared" si="38"/>
        <v>1.466559999999995</v>
      </c>
      <c r="K122" s="65">
        <f t="shared" si="39"/>
        <v>3.66112038399993</v>
      </c>
      <c r="L122" s="53">
        <f t="shared" si="40"/>
        <v>9635980.2103150431</v>
      </c>
      <c r="M122" s="50">
        <f t="shared" si="51"/>
        <v>23.200000000000014</v>
      </c>
      <c r="N122" s="54">
        <v>116</v>
      </c>
      <c r="O122" s="76">
        <f t="shared" si="41"/>
        <v>116</v>
      </c>
      <c r="P122" s="76">
        <f t="shared" si="42"/>
        <v>10</v>
      </c>
      <c r="Q122" s="55">
        <v>1</v>
      </c>
      <c r="R122" s="76">
        <f>R$3/U$3</f>
        <v>1</v>
      </c>
      <c r="S122" s="75">
        <f>S121*Q122</f>
        <v>93312</v>
      </c>
      <c r="T122" s="75">
        <f t="shared" si="43"/>
        <v>10824192</v>
      </c>
      <c r="U122" s="75">
        <f t="shared" si="44"/>
        <v>96359802.103150427</v>
      </c>
      <c r="V122" s="75">
        <f t="shared" si="45"/>
        <v>481799010.51575214</v>
      </c>
      <c r="W122" s="75">
        <f t="shared" si="46"/>
        <v>471.72233189806269</v>
      </c>
      <c r="X122" s="106">
        <f t="shared" si="47"/>
        <v>8.9022628297013231</v>
      </c>
      <c r="Y122" s="96">
        <f t="shared" si="52"/>
        <v>2.4315679070829193</v>
      </c>
      <c r="AA122" s="53">
        <f t="shared" si="56"/>
        <v>9635980.2103150431</v>
      </c>
      <c r="AB122" s="44">
        <f t="shared" si="57"/>
        <v>22216192.937240694</v>
      </c>
      <c r="AC122" s="100">
        <f t="shared" si="58"/>
        <v>58394040.074509159</v>
      </c>
      <c r="AD122" s="99">
        <f t="shared" si="59"/>
        <v>2.6284449473169658</v>
      </c>
    </row>
    <row r="123" spans="1:30">
      <c r="A123" s="50">
        <f t="shared" si="36"/>
        <v>14.420007401773372</v>
      </c>
      <c r="B123" s="50">
        <f t="shared" si="37"/>
        <v>3.9</v>
      </c>
      <c r="C123" s="88">
        <f t="shared" si="53"/>
        <v>6.06</v>
      </c>
      <c r="D123" s="92"/>
      <c r="E123" s="51">
        <f t="shared" si="35"/>
        <v>22.392952179314566</v>
      </c>
      <c r="F123" s="63">
        <f t="shared" si="48"/>
        <v>0.21700000000000011</v>
      </c>
      <c r="G123" s="63">
        <f t="shared" si="49"/>
        <v>3.1699999999999751</v>
      </c>
      <c r="H123" s="63">
        <f t="shared" si="60"/>
        <v>1.5849999999999875</v>
      </c>
      <c r="I123" s="63">
        <f t="shared" si="60"/>
        <v>1.5849999999999875</v>
      </c>
      <c r="J123" s="64">
        <f t="shared" si="38"/>
        <v>1.4708899999999949</v>
      </c>
      <c r="K123" s="65">
        <f t="shared" si="39"/>
        <v>3.6952066302499289</v>
      </c>
      <c r="L123" s="53">
        <f t="shared" si="40"/>
        <v>11068834.616372872</v>
      </c>
      <c r="M123" s="50">
        <f t="shared" si="51"/>
        <v>23.400000000000013</v>
      </c>
      <c r="N123" s="54">
        <v>117</v>
      </c>
      <c r="O123" s="76">
        <f t="shared" si="41"/>
        <v>117</v>
      </c>
      <c r="P123" s="76">
        <f t="shared" si="42"/>
        <v>10</v>
      </c>
      <c r="Q123" s="55">
        <v>1</v>
      </c>
      <c r="R123" s="76">
        <f>R$3/U$3</f>
        <v>1</v>
      </c>
      <c r="S123" s="75">
        <f>S122*Q123</f>
        <v>93312</v>
      </c>
      <c r="T123" s="75">
        <f t="shared" si="43"/>
        <v>10917504</v>
      </c>
      <c r="U123" s="75">
        <f t="shared" si="44"/>
        <v>110688346.16372871</v>
      </c>
      <c r="V123" s="75">
        <f t="shared" si="45"/>
        <v>553441730.81864357</v>
      </c>
      <c r="W123" s="75">
        <f t="shared" si="46"/>
        <v>488.83825092011728</v>
      </c>
      <c r="X123" s="106">
        <f t="shared" si="47"/>
        <v>10.138612833457969</v>
      </c>
      <c r="Y123" s="96">
        <f t="shared" si="52"/>
        <v>2.7437201347444633</v>
      </c>
      <c r="AA123" s="53">
        <f t="shared" si="56"/>
        <v>11068834.616372872</v>
      </c>
      <c r="AB123" s="44">
        <f t="shared" si="57"/>
        <v>25704135.228387482</v>
      </c>
      <c r="AC123" s="100">
        <f t="shared" si="58"/>
        <v>67077137.775219604</v>
      </c>
      <c r="AD123" s="99">
        <f t="shared" si="59"/>
        <v>2.6095854686112934</v>
      </c>
    </row>
    <row r="124" spans="1:30">
      <c r="A124" s="50">
        <f t="shared" si="36"/>
        <v>14.928527864589011</v>
      </c>
      <c r="B124" s="50">
        <f t="shared" si="37"/>
        <v>3.9333333333333331</v>
      </c>
      <c r="C124" s="88">
        <f t="shared" si="53"/>
        <v>6.06</v>
      </c>
      <c r="D124" s="92"/>
      <c r="E124" s="51">
        <f t="shared" si="35"/>
        <v>22.601098718639562</v>
      </c>
      <c r="F124" s="63">
        <f t="shared" si="48"/>
        <v>0.21800000000000011</v>
      </c>
      <c r="G124" s="63">
        <f t="shared" si="49"/>
        <v>3.1799999999999748</v>
      </c>
      <c r="H124" s="63">
        <f t="shared" si="60"/>
        <v>1.5899999999999874</v>
      </c>
      <c r="I124" s="63">
        <f t="shared" si="60"/>
        <v>1.5899999999999874</v>
      </c>
      <c r="J124" s="64">
        <f t="shared" si="38"/>
        <v>1.4752399999999948</v>
      </c>
      <c r="K124" s="65">
        <f t="shared" si="39"/>
        <v>3.7295542439999281</v>
      </c>
      <c r="L124" s="53">
        <f t="shared" si="40"/>
        <v>12714752.115561755</v>
      </c>
      <c r="M124" s="50">
        <f t="shared" si="51"/>
        <v>23.600000000000016</v>
      </c>
      <c r="N124" s="54">
        <v>118</v>
      </c>
      <c r="O124" s="76">
        <f t="shared" si="41"/>
        <v>118</v>
      </c>
      <c r="P124" s="76">
        <f t="shared" si="42"/>
        <v>10</v>
      </c>
      <c r="Q124" s="55">
        <v>1</v>
      </c>
      <c r="R124" s="76">
        <f>R$3/U$3</f>
        <v>1</v>
      </c>
      <c r="S124" s="75">
        <f>S123*Q124</f>
        <v>93312</v>
      </c>
      <c r="T124" s="75">
        <f t="shared" si="43"/>
        <v>11010816</v>
      </c>
      <c r="U124" s="75">
        <f t="shared" si="44"/>
        <v>127147521.15561755</v>
      </c>
      <c r="V124" s="75">
        <f t="shared" si="45"/>
        <v>635737605.77808774</v>
      </c>
      <c r="W124" s="75">
        <f t="shared" si="46"/>
        <v>506.57471220505374</v>
      </c>
      <c r="X124" s="106">
        <f t="shared" si="47"/>
        <v>11.547511206764108</v>
      </c>
      <c r="Y124" s="96">
        <f t="shared" si="52"/>
        <v>3.0962175239418053</v>
      </c>
      <c r="AA124" s="53">
        <f t="shared" si="56"/>
        <v>12714752.115561755</v>
      </c>
      <c r="AB124" s="44">
        <f t="shared" si="57"/>
        <v>29739684.459244318</v>
      </c>
      <c r="AC124" s="100">
        <f t="shared" si="58"/>
        <v>77051397.82030423</v>
      </c>
      <c r="AD124" s="99">
        <f t="shared" si="59"/>
        <v>2.5908613094364381</v>
      </c>
    </row>
    <row r="125" spans="1:30">
      <c r="A125" s="50">
        <f t="shared" si="36"/>
        <v>15.454981262797627</v>
      </c>
      <c r="B125" s="50">
        <f t="shared" si="37"/>
        <v>3.9666666666666668</v>
      </c>
      <c r="C125" s="88">
        <f t="shared" si="53"/>
        <v>6.06</v>
      </c>
      <c r="D125" s="92"/>
      <c r="E125" s="51">
        <f t="shared" si="35"/>
        <v>22.810838871314555</v>
      </c>
      <c r="F125" s="63">
        <f t="shared" si="48"/>
        <v>0.21900000000000011</v>
      </c>
      <c r="G125" s="63">
        <f t="shared" si="49"/>
        <v>3.1899999999999746</v>
      </c>
      <c r="H125" s="63">
        <f t="shared" si="60"/>
        <v>1.5949999999999873</v>
      </c>
      <c r="I125" s="63">
        <f t="shared" si="60"/>
        <v>1.5949999999999873</v>
      </c>
      <c r="J125" s="64">
        <f t="shared" si="38"/>
        <v>1.4796099999999948</v>
      </c>
      <c r="K125" s="65">
        <f t="shared" si="39"/>
        <v>3.7641648302499267</v>
      </c>
      <c r="L125" s="53">
        <f t="shared" si="40"/>
        <v>14605414.839340866</v>
      </c>
      <c r="M125" s="50">
        <f t="shared" si="51"/>
        <v>23.800000000000011</v>
      </c>
      <c r="N125" s="54">
        <v>119</v>
      </c>
      <c r="O125" s="76">
        <f t="shared" si="41"/>
        <v>119</v>
      </c>
      <c r="P125" s="76">
        <f t="shared" si="42"/>
        <v>10</v>
      </c>
      <c r="Q125" s="55">
        <v>1</v>
      </c>
      <c r="R125" s="76">
        <f>R$3/U$3</f>
        <v>1</v>
      </c>
      <c r="S125" s="75">
        <f>S124*Q125</f>
        <v>93312</v>
      </c>
      <c r="T125" s="75">
        <f t="shared" si="43"/>
        <v>11104128</v>
      </c>
      <c r="U125" s="75">
        <f t="shared" si="44"/>
        <v>146054148.39340866</v>
      </c>
      <c r="V125" s="75">
        <f t="shared" si="45"/>
        <v>730270741.96704328</v>
      </c>
      <c r="W125" s="75">
        <f t="shared" si="46"/>
        <v>524.95419689302605</v>
      </c>
      <c r="X125" s="106">
        <f t="shared" si="47"/>
        <v>13.153139840733884</v>
      </c>
      <c r="Y125" s="96">
        <f t="shared" si="52"/>
        <v>3.4943049610982535</v>
      </c>
      <c r="AA125" s="53">
        <f t="shared" si="56"/>
        <v>14605414.839340866</v>
      </c>
      <c r="AB125" s="44">
        <f t="shared" si="57"/>
        <v>34408814.919345677</v>
      </c>
      <c r="AC125" s="100">
        <f t="shared" si="58"/>
        <v>88508813.926405638</v>
      </c>
      <c r="AD125" s="99">
        <f t="shared" si="59"/>
        <v>2.5722714988548852</v>
      </c>
    </row>
    <row r="126" spans="1:30">
      <c r="A126" s="50">
        <f t="shared" si="36"/>
        <v>16.000000000000103</v>
      </c>
      <c r="B126" s="50">
        <f t="shared" si="37"/>
        <v>4</v>
      </c>
      <c r="C126" s="88">
        <f t="shared" si="53"/>
        <v>6.06</v>
      </c>
      <c r="D126" s="92"/>
      <c r="E126" s="51">
        <f t="shared" si="35"/>
        <v>23.022182399999547</v>
      </c>
      <c r="F126" s="63">
        <f t="shared" si="48"/>
        <v>0.22000000000000011</v>
      </c>
      <c r="G126" s="63">
        <f t="shared" si="49"/>
        <v>3.1999999999999744</v>
      </c>
      <c r="H126" s="63">
        <f t="shared" si="60"/>
        <v>1.5999999999999872</v>
      </c>
      <c r="I126" s="63">
        <f t="shared" si="60"/>
        <v>1.5999999999999872</v>
      </c>
      <c r="J126" s="64">
        <f t="shared" si="38"/>
        <v>1.4839999999999947</v>
      </c>
      <c r="K126" s="65">
        <f t="shared" si="39"/>
        <v>3.7990399999999256</v>
      </c>
      <c r="L126" s="53">
        <f t="shared" si="40"/>
        <v>16777216.000000134</v>
      </c>
      <c r="M126" s="50">
        <f t="shared" si="51"/>
        <v>24.000000000000014</v>
      </c>
      <c r="N126" s="54">
        <v>120</v>
      </c>
      <c r="O126" s="76">
        <f t="shared" si="41"/>
        <v>120</v>
      </c>
      <c r="P126" s="76">
        <f t="shared" si="42"/>
        <v>10</v>
      </c>
      <c r="Q126" s="55">
        <v>3</v>
      </c>
      <c r="R126" s="76">
        <f>R$3/U$3</f>
        <v>1</v>
      </c>
      <c r="S126" s="75">
        <f>S125*Q126</f>
        <v>279936</v>
      </c>
      <c r="T126" s="75">
        <f t="shared" si="43"/>
        <v>33592320</v>
      </c>
      <c r="U126" s="75">
        <f t="shared" si="44"/>
        <v>167772160.00000134</v>
      </c>
      <c r="V126" s="75">
        <f t="shared" si="45"/>
        <v>838860800.00000668</v>
      </c>
      <c r="W126" s="75">
        <f t="shared" si="46"/>
        <v>544.00000000000352</v>
      </c>
      <c r="X126" s="106">
        <f t="shared" si="47"/>
        <v>4.9943606157598328</v>
      </c>
      <c r="Y126" s="96">
        <f t="shared" si="52"/>
        <v>1.3146375441585061</v>
      </c>
      <c r="AA126" s="53">
        <f t="shared" si="56"/>
        <v>16777216.000000134</v>
      </c>
      <c r="AB126" s="44">
        <f t="shared" si="57"/>
        <v>39810998.861682944</v>
      </c>
      <c r="AC126" s="100">
        <f t="shared" si="58"/>
        <v>101669928.96000081</v>
      </c>
      <c r="AD126" s="99">
        <f t="shared" si="59"/>
        <v>2.5538150728957341</v>
      </c>
    </row>
    <row r="127" spans="1:30">
      <c r="A127" s="50">
        <f t="shared" si="36"/>
        <v>16.564238781462148</v>
      </c>
      <c r="B127" s="50">
        <f t="shared" si="37"/>
        <v>4.0333333333333332</v>
      </c>
      <c r="C127" s="88">
        <f t="shared" si="53"/>
        <v>6.06</v>
      </c>
      <c r="D127" s="92"/>
      <c r="E127" s="51">
        <f t="shared" si="35"/>
        <v>23.235139103714545</v>
      </c>
      <c r="F127" s="63">
        <f t="shared" si="48"/>
        <v>0.22100000000000011</v>
      </c>
      <c r="G127" s="63">
        <f t="shared" si="49"/>
        <v>3.2099999999999742</v>
      </c>
      <c r="H127" s="63">
        <f t="shared" si="60"/>
        <v>1.6049999999999871</v>
      </c>
      <c r="I127" s="63">
        <f t="shared" si="60"/>
        <v>1.6049999999999871</v>
      </c>
      <c r="J127" s="64">
        <f t="shared" si="38"/>
        <v>1.4884099999999947</v>
      </c>
      <c r="K127" s="65">
        <f t="shared" si="39"/>
        <v>3.834181370249925</v>
      </c>
      <c r="L127" s="53">
        <f t="shared" si="40"/>
        <v>19271960.420630097</v>
      </c>
      <c r="M127" s="50">
        <f t="shared" si="51"/>
        <v>24.20000000000001</v>
      </c>
      <c r="N127" s="54">
        <v>121</v>
      </c>
      <c r="O127" s="76">
        <f t="shared" si="41"/>
        <v>121</v>
      </c>
      <c r="P127" s="76">
        <f t="shared" si="42"/>
        <v>10</v>
      </c>
      <c r="Q127" s="55">
        <v>1</v>
      </c>
      <c r="R127" s="76">
        <f>R$3/U$3</f>
        <v>1</v>
      </c>
      <c r="S127" s="75">
        <f>S126*Q127</f>
        <v>279936</v>
      </c>
      <c r="T127" s="75">
        <f t="shared" si="43"/>
        <v>33872256</v>
      </c>
      <c r="U127" s="75">
        <f t="shared" si="44"/>
        <v>192719604.20630097</v>
      </c>
      <c r="V127" s="75">
        <f t="shared" si="45"/>
        <v>963598021.03150487</v>
      </c>
      <c r="W127" s="75">
        <f t="shared" si="46"/>
        <v>563.73625986242837</v>
      </c>
      <c r="X127" s="106">
        <f t="shared" si="47"/>
        <v>5.6896004862002982</v>
      </c>
      <c r="Y127" s="96">
        <f t="shared" si="52"/>
        <v>1.4839153229283546</v>
      </c>
      <c r="AA127" s="53">
        <f t="shared" si="56"/>
        <v>19271960.420630097</v>
      </c>
      <c r="AB127" s="44">
        <f t="shared" si="57"/>
        <v>46061325.682967171</v>
      </c>
      <c r="AC127" s="100">
        <f t="shared" si="58"/>
        <v>116788080.14901838</v>
      </c>
      <c r="AD127" s="99">
        <f t="shared" si="59"/>
        <v>2.5354910745047219</v>
      </c>
    </row>
    <row r="128" spans="1:30">
      <c r="A128" s="50">
        <f t="shared" si="36"/>
        <v>17.148375400580804</v>
      </c>
      <c r="B128" s="50">
        <f t="shared" si="37"/>
        <v>4.0666666666666664</v>
      </c>
      <c r="C128" s="88">
        <f t="shared" si="53"/>
        <v>6.06</v>
      </c>
      <c r="D128" s="92"/>
      <c r="E128" s="51">
        <f t="shared" si="35"/>
        <v>23.449718817839532</v>
      </c>
      <c r="F128" s="63">
        <f t="shared" si="48"/>
        <v>0.22200000000000011</v>
      </c>
      <c r="G128" s="63">
        <f t="shared" si="49"/>
        <v>3.219999999999974</v>
      </c>
      <c r="H128" s="63">
        <f t="shared" si="60"/>
        <v>1.609999999999987</v>
      </c>
      <c r="I128" s="63">
        <f t="shared" si="60"/>
        <v>1.609999999999987</v>
      </c>
      <c r="J128" s="64">
        <f t="shared" si="38"/>
        <v>1.4928399999999944</v>
      </c>
      <c r="K128" s="65">
        <f t="shared" si="39"/>
        <v>3.8695905639999233</v>
      </c>
      <c r="L128" s="53">
        <f t="shared" si="40"/>
        <v>22137669.232745752</v>
      </c>
      <c r="M128" s="50">
        <f t="shared" si="51"/>
        <v>24.400000000000013</v>
      </c>
      <c r="N128" s="54">
        <v>122</v>
      </c>
      <c r="O128" s="76">
        <f t="shared" si="41"/>
        <v>122</v>
      </c>
      <c r="P128" s="76">
        <f t="shared" si="42"/>
        <v>10</v>
      </c>
      <c r="Q128" s="55">
        <v>1</v>
      </c>
      <c r="R128" s="76">
        <f>R$3/U$3</f>
        <v>1</v>
      </c>
      <c r="S128" s="75">
        <f>S127*Q128</f>
        <v>279936</v>
      </c>
      <c r="T128" s="75">
        <f t="shared" si="43"/>
        <v>34152192</v>
      </c>
      <c r="U128" s="75">
        <f t="shared" si="44"/>
        <v>221376692.32745752</v>
      </c>
      <c r="V128" s="75">
        <f t="shared" si="45"/>
        <v>1106883461.6372876</v>
      </c>
      <c r="W128" s="75">
        <f t="shared" si="46"/>
        <v>584.1879886464526</v>
      </c>
      <c r="X128" s="106">
        <f t="shared" si="47"/>
        <v>6.4820639427026387</v>
      </c>
      <c r="Y128" s="96">
        <f t="shared" si="52"/>
        <v>1.6751291475143175</v>
      </c>
      <c r="AA128" s="53">
        <f t="shared" si="56"/>
        <v>22137669.232745752</v>
      </c>
      <c r="AB128" s="44">
        <f t="shared" si="57"/>
        <v>53292953.815193012</v>
      </c>
      <c r="AC128" s="100">
        <f t="shared" si="58"/>
        <v>134154275.55043925</v>
      </c>
      <c r="AD128" s="99">
        <f t="shared" si="59"/>
        <v>2.5172985534945878</v>
      </c>
    </row>
    <row r="129" spans="1:30">
      <c r="A129" s="50">
        <f t="shared" si="36"/>
        <v>17.753111553085638</v>
      </c>
      <c r="B129" s="50">
        <f t="shared" si="37"/>
        <v>4.0999999999999996</v>
      </c>
      <c r="C129" s="88">
        <f t="shared" si="53"/>
        <v>6.06</v>
      </c>
      <c r="D129" s="92"/>
      <c r="E129" s="51">
        <f t="shared" si="35"/>
        <v>23.665931414114525</v>
      </c>
      <c r="F129" s="63">
        <f t="shared" si="48"/>
        <v>0.22300000000000011</v>
      </c>
      <c r="G129" s="63">
        <f t="shared" si="49"/>
        <v>3.2299999999999738</v>
      </c>
      <c r="H129" s="63">
        <f t="shared" si="60"/>
        <v>1.6149999999999869</v>
      </c>
      <c r="I129" s="63">
        <f t="shared" si="60"/>
        <v>1.6149999999999869</v>
      </c>
      <c r="J129" s="64">
        <f t="shared" si="38"/>
        <v>1.4972899999999945</v>
      </c>
      <c r="K129" s="65">
        <f t="shared" si="39"/>
        <v>3.905269210249922</v>
      </c>
      <c r="L129" s="53">
        <f t="shared" si="40"/>
        <v>25429504.231123522</v>
      </c>
      <c r="M129" s="50">
        <f t="shared" si="51"/>
        <v>24.600000000000012</v>
      </c>
      <c r="N129" s="54">
        <v>123</v>
      </c>
      <c r="O129" s="76">
        <f t="shared" si="41"/>
        <v>123</v>
      </c>
      <c r="P129" s="76">
        <f t="shared" si="42"/>
        <v>10</v>
      </c>
      <c r="Q129" s="55">
        <v>1</v>
      </c>
      <c r="R129" s="76">
        <f>R$3/U$3</f>
        <v>1</v>
      </c>
      <c r="S129" s="75">
        <f>S128*Q129</f>
        <v>279936</v>
      </c>
      <c r="T129" s="75">
        <f t="shared" si="43"/>
        <v>34432128</v>
      </c>
      <c r="U129" s="75">
        <f t="shared" si="44"/>
        <v>254295042.31123522</v>
      </c>
      <c r="V129" s="75">
        <f t="shared" si="45"/>
        <v>1271475211.5561762</v>
      </c>
      <c r="W129" s="75">
        <f t="shared" si="46"/>
        <v>605.38110396022034</v>
      </c>
      <c r="X129" s="106">
        <f t="shared" si="47"/>
        <v>7.3854001213992708</v>
      </c>
      <c r="Y129" s="96">
        <f t="shared" si="52"/>
        <v>1.891137261937093</v>
      </c>
      <c r="AA129" s="53">
        <f t="shared" si="56"/>
        <v>25429504.231123522</v>
      </c>
      <c r="AB129" s="44">
        <f t="shared" si="57"/>
        <v>61659947.564178318</v>
      </c>
      <c r="AC129" s="100">
        <f t="shared" si="58"/>
        <v>154102795.64060852</v>
      </c>
      <c r="AD129" s="99">
        <f t="shared" si="59"/>
        <v>2.4992365664958069</v>
      </c>
    </row>
    <row r="130" spans="1:30">
      <c r="A130" s="50">
        <f t="shared" si="36"/>
        <v>18.379173679952682</v>
      </c>
      <c r="B130" s="50">
        <f t="shared" si="37"/>
        <v>4.1333333333333337</v>
      </c>
      <c r="C130" s="88">
        <f t="shared" si="53"/>
        <v>6.06</v>
      </c>
      <c r="D130" s="92"/>
      <c r="E130" s="51">
        <f t="shared" si="35"/>
        <v>23.883786800639516</v>
      </c>
      <c r="F130" s="63">
        <f t="shared" si="48"/>
        <v>0.22400000000000012</v>
      </c>
      <c r="G130" s="63">
        <f t="shared" si="49"/>
        <v>3.2399999999999736</v>
      </c>
      <c r="H130" s="63">
        <f t="shared" si="60"/>
        <v>1.6199999999999868</v>
      </c>
      <c r="I130" s="63">
        <f t="shared" si="60"/>
        <v>1.6199999999999868</v>
      </c>
      <c r="J130" s="64">
        <f t="shared" si="38"/>
        <v>1.5017599999999942</v>
      </c>
      <c r="K130" s="65">
        <f t="shared" si="39"/>
        <v>3.9412189439999206</v>
      </c>
      <c r="L130" s="53">
        <f t="shared" si="40"/>
        <v>29210829.678681735</v>
      </c>
      <c r="M130" s="50">
        <f t="shared" si="51"/>
        <v>24.800000000000015</v>
      </c>
      <c r="N130" s="54">
        <v>124</v>
      </c>
      <c r="O130" s="76">
        <f t="shared" si="41"/>
        <v>124</v>
      </c>
      <c r="P130" s="76">
        <f t="shared" si="42"/>
        <v>10</v>
      </c>
      <c r="Q130" s="55">
        <v>1</v>
      </c>
      <c r="R130" s="76">
        <f>R$3/U$3</f>
        <v>1</v>
      </c>
      <c r="S130" s="75">
        <f>S129*Q130</f>
        <v>279936</v>
      </c>
      <c r="T130" s="75">
        <f t="shared" si="43"/>
        <v>34712064</v>
      </c>
      <c r="U130" s="75">
        <f t="shared" si="44"/>
        <v>292108296.78681737</v>
      </c>
      <c r="V130" s="75">
        <f t="shared" si="45"/>
        <v>1460541483.9340868</v>
      </c>
      <c r="W130" s="75">
        <f t="shared" si="46"/>
        <v>627.3424616090515</v>
      </c>
      <c r="X130" s="106">
        <f t="shared" si="47"/>
        <v>8.4151808658458727</v>
      </c>
      <c r="Y130" s="96">
        <f t="shared" si="52"/>
        <v>2.135172134665869</v>
      </c>
      <c r="AA130" s="53">
        <f t="shared" si="56"/>
        <v>29210829.678681735</v>
      </c>
      <c r="AB130" s="44">
        <f t="shared" si="57"/>
        <v>71340559.331754297</v>
      </c>
      <c r="AC130" s="100">
        <f t="shared" si="58"/>
        <v>177017627.85281131</v>
      </c>
      <c r="AD130" s="99">
        <f t="shared" si="59"/>
        <v>2.4813041769076687</v>
      </c>
    </row>
    <row r="131" spans="1:30">
      <c r="A131" s="50">
        <f t="shared" si="36"/>
        <v>19.027313840043664</v>
      </c>
      <c r="B131" s="50">
        <f t="shared" si="37"/>
        <v>4.166666666666667</v>
      </c>
      <c r="C131" s="88">
        <f t="shared" si="53"/>
        <v>6.06</v>
      </c>
      <c r="D131" s="92"/>
      <c r="E131" s="51">
        <f t="shared" si="35"/>
        <v>24.103294921874511</v>
      </c>
      <c r="F131" s="63">
        <f t="shared" si="48"/>
        <v>0.22500000000000012</v>
      </c>
      <c r="G131" s="63">
        <f t="shared" si="49"/>
        <v>3.2499999999999734</v>
      </c>
      <c r="H131" s="63">
        <f t="shared" si="60"/>
        <v>1.6249999999999867</v>
      </c>
      <c r="I131" s="63">
        <f t="shared" si="60"/>
        <v>1.6249999999999867</v>
      </c>
      <c r="J131" s="64">
        <f t="shared" si="38"/>
        <v>1.5062499999999943</v>
      </c>
      <c r="K131" s="65">
        <f t="shared" si="39"/>
        <v>3.9774414062499197</v>
      </c>
      <c r="L131" s="53">
        <f t="shared" si="40"/>
        <v>33554432.000000276</v>
      </c>
      <c r="M131" s="50">
        <f t="shared" si="51"/>
        <v>25.000000000000011</v>
      </c>
      <c r="N131" s="54">
        <v>125</v>
      </c>
      <c r="O131" s="76">
        <f t="shared" si="41"/>
        <v>125</v>
      </c>
      <c r="P131" s="76">
        <f t="shared" si="42"/>
        <v>10</v>
      </c>
      <c r="Q131" s="55">
        <v>1</v>
      </c>
      <c r="R131" s="76">
        <f>R$3/U$3</f>
        <v>1</v>
      </c>
      <c r="S131" s="75">
        <f>S130*Q131</f>
        <v>279936</v>
      </c>
      <c r="T131" s="75">
        <f t="shared" si="43"/>
        <v>34992000</v>
      </c>
      <c r="U131" s="75">
        <f t="shared" si="44"/>
        <v>335544320.00000274</v>
      </c>
      <c r="V131" s="75">
        <f t="shared" si="45"/>
        <v>1677721600.0000138</v>
      </c>
      <c r="W131" s="75">
        <f t="shared" si="46"/>
        <v>650.09988953482514</v>
      </c>
      <c r="X131" s="106">
        <f t="shared" si="47"/>
        <v>9.5891723822588801</v>
      </c>
      <c r="Y131" s="96">
        <f t="shared" si="52"/>
        <v>2.4108896657009233</v>
      </c>
      <c r="AA131" s="53">
        <f t="shared" si="56"/>
        <v>33554432.000000276</v>
      </c>
      <c r="AB131" s="44">
        <f t="shared" si="57"/>
        <v>82541027.146839723</v>
      </c>
      <c r="AC131" s="100">
        <f t="shared" si="58"/>
        <v>203339857.92000166</v>
      </c>
      <c r="AD131" s="99">
        <f t="shared" si="59"/>
        <v>2.463500454849707</v>
      </c>
    </row>
    <row r="132" spans="1:30">
      <c r="A132" s="50">
        <f t="shared" si="36"/>
        <v>19.698310613518792</v>
      </c>
      <c r="B132" s="50">
        <f t="shared" si="37"/>
        <v>4.2</v>
      </c>
      <c r="C132" s="88">
        <f t="shared" si="53"/>
        <v>6.06</v>
      </c>
      <c r="D132" s="92"/>
      <c r="E132" s="51">
        <f t="shared" si="35"/>
        <v>24.324465758639505</v>
      </c>
      <c r="F132" s="63">
        <f t="shared" si="48"/>
        <v>0.22600000000000012</v>
      </c>
      <c r="G132" s="63">
        <f t="shared" si="49"/>
        <v>3.2599999999999731</v>
      </c>
      <c r="H132" s="63">
        <f t="shared" si="60"/>
        <v>1.6299999999999866</v>
      </c>
      <c r="I132" s="63">
        <f t="shared" si="60"/>
        <v>1.6299999999999866</v>
      </c>
      <c r="J132" s="64">
        <f t="shared" si="38"/>
        <v>1.5107599999999941</v>
      </c>
      <c r="K132" s="65">
        <f t="shared" si="39"/>
        <v>4.0139382439999185</v>
      </c>
      <c r="L132" s="53">
        <f t="shared" si="40"/>
        <v>38543920.841260195</v>
      </c>
      <c r="M132" s="50">
        <f t="shared" si="51"/>
        <v>25.200000000000014</v>
      </c>
      <c r="N132" s="54">
        <v>126</v>
      </c>
      <c r="O132" s="76">
        <f t="shared" si="41"/>
        <v>126</v>
      </c>
      <c r="P132" s="76">
        <f t="shared" si="42"/>
        <v>10</v>
      </c>
      <c r="Q132" s="55">
        <v>1</v>
      </c>
      <c r="R132" s="76">
        <f>R$3/U$3</f>
        <v>1</v>
      </c>
      <c r="S132" s="75">
        <f>S131*Q132</f>
        <v>279936</v>
      </c>
      <c r="T132" s="75">
        <f t="shared" si="43"/>
        <v>35271936</v>
      </c>
      <c r="U132" s="75">
        <f t="shared" si="44"/>
        <v>385439208.41260195</v>
      </c>
      <c r="V132" s="75">
        <f t="shared" si="45"/>
        <v>1927196042.0630097</v>
      </c>
      <c r="W132" s="75">
        <f t="shared" si="46"/>
        <v>673.68222298234275</v>
      </c>
      <c r="X132" s="106">
        <f t="shared" si="47"/>
        <v>10.927645378257717</v>
      </c>
      <c r="Y132" s="96">
        <f t="shared" si="52"/>
        <v>2.7224248889709473</v>
      </c>
      <c r="AA132" s="53">
        <f t="shared" si="56"/>
        <v>38543920.841260195</v>
      </c>
      <c r="AB132" s="44">
        <f t="shared" si="57"/>
        <v>95499968.408893555</v>
      </c>
      <c r="AC132" s="100">
        <f t="shared" si="58"/>
        <v>233576160.29803675</v>
      </c>
      <c r="AD132" s="99">
        <f t="shared" si="59"/>
        <v>2.4458244771134887</v>
      </c>
    </row>
    <row r="133" spans="1:30">
      <c r="A133" s="50">
        <f t="shared" si="36"/>
        <v>20.392970037108338</v>
      </c>
      <c r="B133" s="50">
        <f t="shared" si="37"/>
        <v>4.2333333333333334</v>
      </c>
      <c r="C133" s="88">
        <f t="shared" si="53"/>
        <v>6.06</v>
      </c>
      <c r="D133" s="92"/>
      <c r="E133" s="51">
        <f t="shared" si="35"/>
        <v>24.547309328114491</v>
      </c>
      <c r="F133" s="63">
        <f t="shared" si="48"/>
        <v>0.22700000000000012</v>
      </c>
      <c r="G133" s="63">
        <f t="shared" si="49"/>
        <v>3.2699999999999729</v>
      </c>
      <c r="H133" s="63">
        <f t="shared" si="60"/>
        <v>1.6349999999999865</v>
      </c>
      <c r="I133" s="63">
        <f t="shared" si="60"/>
        <v>1.6349999999999865</v>
      </c>
      <c r="J133" s="64">
        <f t="shared" si="38"/>
        <v>1.515289999999994</v>
      </c>
      <c r="K133" s="65">
        <f t="shared" si="39"/>
        <v>4.0507111102499165</v>
      </c>
      <c r="L133" s="53">
        <f t="shared" si="40"/>
        <v>44275338.465491526</v>
      </c>
      <c r="M133" s="50">
        <f t="shared" si="51"/>
        <v>25.400000000000013</v>
      </c>
      <c r="N133" s="54">
        <v>127</v>
      </c>
      <c r="O133" s="76">
        <f t="shared" si="41"/>
        <v>127</v>
      </c>
      <c r="P133" s="76">
        <f t="shared" si="42"/>
        <v>10</v>
      </c>
      <c r="Q133" s="55">
        <v>1</v>
      </c>
      <c r="R133" s="76">
        <f>R$3/U$3</f>
        <v>1</v>
      </c>
      <c r="S133" s="75">
        <f>S132*Q133</f>
        <v>279936</v>
      </c>
      <c r="T133" s="75">
        <f t="shared" si="43"/>
        <v>35551872</v>
      </c>
      <c r="U133" s="75">
        <f t="shared" si="44"/>
        <v>442753384.65491527</v>
      </c>
      <c r="V133" s="75">
        <f t="shared" si="45"/>
        <v>2213766923.2745762</v>
      </c>
      <c r="W133" s="75">
        <f t="shared" si="46"/>
        <v>698.11934093700881</v>
      </c>
      <c r="X133" s="106">
        <f t="shared" si="47"/>
        <v>12.453729149759408</v>
      </c>
      <c r="Y133" s="96">
        <f t="shared" si="52"/>
        <v>3.0744550304381124</v>
      </c>
      <c r="AA133" s="53">
        <f t="shared" si="56"/>
        <v>44275338.465491526</v>
      </c>
      <c r="AB133" s="44">
        <f t="shared" si="57"/>
        <v>110493463.44908985</v>
      </c>
      <c r="AC133" s="100">
        <f t="shared" si="58"/>
        <v>268308551.10087863</v>
      </c>
      <c r="AD133" s="99">
        <f t="shared" si="59"/>
        <v>2.4282753271147346</v>
      </c>
    </row>
    <row r="134" spans="1:30">
      <c r="A134" s="50">
        <f t="shared" si="36"/>
        <v>21.112126572366453</v>
      </c>
      <c r="B134" s="50">
        <f t="shared" si="37"/>
        <v>4.2666666666666666</v>
      </c>
      <c r="C134" s="88">
        <f t="shared" si="53"/>
        <v>6.06</v>
      </c>
      <c r="D134" s="92"/>
      <c r="E134" s="51">
        <f t="shared" ref="E134:E197" si="61">C134*K134*1</f>
        <v>24.771835683839488</v>
      </c>
      <c r="F134" s="63">
        <f t="shared" si="48"/>
        <v>0.22800000000000012</v>
      </c>
      <c r="G134" s="63">
        <f t="shared" si="49"/>
        <v>3.2799999999999727</v>
      </c>
      <c r="H134" s="63">
        <f t="shared" si="60"/>
        <v>1.6399999999999864</v>
      </c>
      <c r="I134" s="63">
        <f t="shared" si="60"/>
        <v>1.6399999999999864</v>
      </c>
      <c r="J134" s="64">
        <f t="shared" si="38"/>
        <v>1.5198399999999941</v>
      </c>
      <c r="K134" s="65">
        <f t="shared" si="39"/>
        <v>4.0877616639999159</v>
      </c>
      <c r="L134" s="53">
        <f t="shared" si="40"/>
        <v>50859008.462247066</v>
      </c>
      <c r="M134" s="50">
        <f t="shared" si="51"/>
        <v>25.600000000000016</v>
      </c>
      <c r="N134" s="54">
        <v>128</v>
      </c>
      <c r="O134" s="76">
        <f t="shared" si="41"/>
        <v>128</v>
      </c>
      <c r="P134" s="76">
        <f t="shared" si="42"/>
        <v>10</v>
      </c>
      <c r="Q134" s="55">
        <v>1</v>
      </c>
      <c r="R134" s="76">
        <f>R$3/U$3</f>
        <v>1</v>
      </c>
      <c r="S134" s="75">
        <f>S133*Q134</f>
        <v>279936</v>
      </c>
      <c r="T134" s="75">
        <f t="shared" si="43"/>
        <v>35831808</v>
      </c>
      <c r="U134" s="75">
        <f t="shared" si="44"/>
        <v>508590084.62247068</v>
      </c>
      <c r="V134" s="75">
        <f t="shared" si="45"/>
        <v>2542950423.1123533</v>
      </c>
      <c r="W134" s="75">
        <f t="shared" si="46"/>
        <v>723.44220387975713</v>
      </c>
      <c r="X134" s="106">
        <f t="shared" si="47"/>
        <v>14.193815858314229</v>
      </c>
      <c r="Y134" s="96">
        <f t="shared" si="52"/>
        <v>3.47227089664162</v>
      </c>
      <c r="AA134" s="53">
        <f t="shared" si="56"/>
        <v>50859008.462247066</v>
      </c>
      <c r="AB134" s="44">
        <f t="shared" si="57"/>
        <v>127840937.21059696</v>
      </c>
      <c r="AC134" s="100">
        <f t="shared" si="58"/>
        <v>308205591.28121722</v>
      </c>
      <c r="AD134" s="99">
        <f t="shared" si="59"/>
        <v>2.4108520948457932</v>
      </c>
    </row>
    <row r="135" spans="1:30">
      <c r="A135" s="50">
        <f t="shared" ref="A135:A198" si="62">POWER(POWER(2,0.05),N135-40)</f>
        <v>21.856644108070483</v>
      </c>
      <c r="B135" s="50">
        <f t="shared" ref="B135:B198" si="63">N135/30</f>
        <v>4.3</v>
      </c>
      <c r="C135" s="88">
        <f t="shared" si="53"/>
        <v>6.06</v>
      </c>
      <c r="D135" s="92"/>
      <c r="E135" s="51">
        <f t="shared" si="61"/>
        <v>24.998054915714484</v>
      </c>
      <c r="F135" s="63">
        <f t="shared" si="48"/>
        <v>0.22900000000000012</v>
      </c>
      <c r="G135" s="63">
        <f t="shared" si="49"/>
        <v>3.2899999999999725</v>
      </c>
      <c r="H135" s="63">
        <f t="shared" si="60"/>
        <v>1.6449999999999863</v>
      </c>
      <c r="I135" s="63">
        <f t="shared" si="60"/>
        <v>1.6449999999999863</v>
      </c>
      <c r="J135" s="64">
        <f t="shared" ref="J135:J198" si="64">(1-F135)+F135*G135</f>
        <v>1.524409999999994</v>
      </c>
      <c r="K135" s="65">
        <f t="shared" ref="K135:K198" si="65">J135*H135*I135</f>
        <v>4.1250915702499151</v>
      </c>
      <c r="L135" s="53">
        <f t="shared" ref="L135:L198" si="66">POWER($M$1,N135)</f>
        <v>58421659.357363492</v>
      </c>
      <c r="M135" s="50">
        <f t="shared" si="51"/>
        <v>25.800000000000011</v>
      </c>
      <c r="N135" s="54">
        <v>129</v>
      </c>
      <c r="O135" s="76">
        <f t="shared" ref="O135:O198" si="67">$N135-P$3</f>
        <v>129</v>
      </c>
      <c r="P135" s="76">
        <f t="shared" ref="P135:P198" si="68">Q$3</f>
        <v>10</v>
      </c>
      <c r="Q135" s="55">
        <v>1</v>
      </c>
      <c r="R135" s="76">
        <f>R$3/U$3</f>
        <v>1</v>
      </c>
      <c r="S135" s="75">
        <f>S134*Q135</f>
        <v>279936</v>
      </c>
      <c r="T135" s="75">
        <f t="shared" ref="T135:T198" si="69">O135*S135*R135</f>
        <v>36111744</v>
      </c>
      <c r="U135" s="75">
        <f t="shared" ref="U135:U198" si="70">P135*POWER($M$1,O135)</f>
        <v>584216593.57363486</v>
      </c>
      <c r="V135" s="75">
        <f t="shared" ref="V135:V198" si="71">$L135*P135*5</f>
        <v>2921082967.8681746</v>
      </c>
      <c r="W135" s="75">
        <f t="shared" ref="W135:W198" si="72">$A135*(30+$B135)</f>
        <v>749.68289290681753</v>
      </c>
      <c r="X135" s="106">
        <f t="shared" ref="X135:X198" si="73">U135/T135</f>
        <v>16.178022129688195</v>
      </c>
      <c r="Y135" s="96">
        <f t="shared" si="52"/>
        <v>3.9218576979875537</v>
      </c>
      <c r="AA135" s="53">
        <f t="shared" si="56"/>
        <v>58421659.357363492</v>
      </c>
      <c r="AB135" s="44">
        <f t="shared" si="57"/>
        <v>147911964.35266069</v>
      </c>
      <c r="AC135" s="100">
        <f t="shared" si="58"/>
        <v>354035255.70562273</v>
      </c>
      <c r="AD135" s="99">
        <f t="shared" si="59"/>
        <v>2.3935538768284519</v>
      </c>
    </row>
    <row r="136" spans="1:30">
      <c r="A136" s="50">
        <f t="shared" si="62"/>
        <v>22.627416997969686</v>
      </c>
      <c r="B136" s="50">
        <f t="shared" si="63"/>
        <v>4.333333333333333</v>
      </c>
      <c r="C136" s="88">
        <f t="shared" si="53"/>
        <v>6.06</v>
      </c>
      <c r="D136" s="92"/>
      <c r="E136" s="51">
        <f t="shared" si="61"/>
        <v>25.225977149999476</v>
      </c>
      <c r="F136" s="63">
        <f t="shared" ref="F136:F199" si="74">F135+0.1%</f>
        <v>0.23000000000000012</v>
      </c>
      <c r="G136" s="63">
        <f t="shared" ref="G136:G199" si="75">G135+1%</f>
        <v>3.2999999999999723</v>
      </c>
      <c r="H136" s="63">
        <f t="shared" ref="H136:I151" si="76">H135+0.5%</f>
        <v>1.6499999999999861</v>
      </c>
      <c r="I136" s="63">
        <f t="shared" si="76"/>
        <v>1.6499999999999861</v>
      </c>
      <c r="J136" s="64">
        <f t="shared" si="64"/>
        <v>1.5289999999999939</v>
      </c>
      <c r="K136" s="65">
        <f t="shared" si="65"/>
        <v>4.1627024999999138</v>
      </c>
      <c r="L136" s="53">
        <f t="shared" si="66"/>
        <v>67108864.000000581</v>
      </c>
      <c r="M136" s="50">
        <f t="shared" ref="M136:M199" si="77">LOG(L136,2)</f>
        <v>26.000000000000014</v>
      </c>
      <c r="N136" s="54">
        <v>130</v>
      </c>
      <c r="O136" s="76">
        <f t="shared" si="67"/>
        <v>130</v>
      </c>
      <c r="P136" s="76">
        <f t="shared" si="68"/>
        <v>10</v>
      </c>
      <c r="Q136" s="55">
        <v>4</v>
      </c>
      <c r="R136" s="76">
        <f>R$3/U$3</f>
        <v>1</v>
      </c>
      <c r="S136" s="75">
        <f>S135*Q136</f>
        <v>1119744</v>
      </c>
      <c r="T136" s="75">
        <f t="shared" si="69"/>
        <v>145566720</v>
      </c>
      <c r="U136" s="75">
        <f t="shared" si="70"/>
        <v>671088640.00000584</v>
      </c>
      <c r="V136" s="75">
        <f t="shared" si="71"/>
        <v>3355443200.0000291</v>
      </c>
      <c r="W136" s="75">
        <f t="shared" si="72"/>
        <v>776.87465026362588</v>
      </c>
      <c r="X136" s="106">
        <f t="shared" si="73"/>
        <v>4.6101790299321568</v>
      </c>
      <c r="Y136" s="96">
        <f t="shared" ref="Y136:Y199" si="78">X136/K136</f>
        <v>1.107496639486548</v>
      </c>
      <c r="AA136" s="53">
        <f t="shared" si="56"/>
        <v>67108864.000000581</v>
      </c>
      <c r="AB136" s="44">
        <f t="shared" si="57"/>
        <v>171134142.75602841</v>
      </c>
      <c r="AC136" s="100">
        <f t="shared" si="58"/>
        <v>406679715.84000349</v>
      </c>
      <c r="AD136" s="99">
        <f t="shared" si="59"/>
        <v>2.3763797760670857</v>
      </c>
    </row>
    <row r="137" spans="1:30">
      <c r="A137" s="50">
        <f t="shared" si="62"/>
        <v>23.425371135130177</v>
      </c>
      <c r="B137" s="50">
        <f t="shared" si="63"/>
        <v>4.3666666666666663</v>
      </c>
      <c r="C137" s="88">
        <f t="shared" si="53"/>
        <v>6.06</v>
      </c>
      <c r="D137" s="92"/>
      <c r="E137" s="51">
        <f t="shared" si="61"/>
        <v>25.455612549314459</v>
      </c>
      <c r="F137" s="63">
        <f t="shared" si="74"/>
        <v>0.23100000000000012</v>
      </c>
      <c r="G137" s="63">
        <f t="shared" si="75"/>
        <v>3.3099999999999721</v>
      </c>
      <c r="H137" s="63">
        <f t="shared" si="76"/>
        <v>1.654999999999986</v>
      </c>
      <c r="I137" s="63">
        <f t="shared" si="76"/>
        <v>1.654999999999986</v>
      </c>
      <c r="J137" s="64">
        <f t="shared" si="64"/>
        <v>1.5336099999999937</v>
      </c>
      <c r="K137" s="65">
        <f t="shared" si="65"/>
        <v>4.2005961302499113</v>
      </c>
      <c r="L137" s="53">
        <f t="shared" si="66"/>
        <v>77087841.682520419</v>
      </c>
      <c r="M137" s="50">
        <f t="shared" si="77"/>
        <v>26.200000000000014</v>
      </c>
      <c r="N137" s="54">
        <v>131</v>
      </c>
      <c r="O137" s="76">
        <f t="shared" si="67"/>
        <v>131</v>
      </c>
      <c r="P137" s="76">
        <f t="shared" si="68"/>
        <v>10</v>
      </c>
      <c r="Q137" s="55">
        <v>1</v>
      </c>
      <c r="R137" s="76">
        <f>R$3/U$3</f>
        <v>1</v>
      </c>
      <c r="S137" s="75">
        <f>S136*Q137</f>
        <v>1119744</v>
      </c>
      <c r="T137" s="75">
        <f t="shared" si="69"/>
        <v>146686464</v>
      </c>
      <c r="U137" s="75">
        <f t="shared" si="70"/>
        <v>770878416.82520413</v>
      </c>
      <c r="V137" s="75">
        <f t="shared" si="71"/>
        <v>3854392084.1260204</v>
      </c>
      <c r="W137" s="75">
        <f t="shared" si="72"/>
        <v>805.05192134397373</v>
      </c>
      <c r="X137" s="106">
        <f t="shared" si="73"/>
        <v>5.2552798383987502</v>
      </c>
      <c r="Y137" s="96">
        <f t="shared" si="78"/>
        <v>1.2510795314392891</v>
      </c>
      <c r="AA137" s="53">
        <f t="shared" si="56"/>
        <v>77087841.682520419</v>
      </c>
      <c r="AB137" s="44">
        <f t="shared" si="57"/>
        <v>198002203.16872486</v>
      </c>
      <c r="AC137" s="100">
        <f t="shared" si="58"/>
        <v>467152320.59607369</v>
      </c>
      <c r="AD137" s="99">
        <f t="shared" si="59"/>
        <v>2.3593289020021473</v>
      </c>
    </row>
    <row r="138" spans="1:30">
      <c r="A138" s="50">
        <f t="shared" si="62"/>
        <v>24.251465064166545</v>
      </c>
      <c r="B138" s="50">
        <f t="shared" si="63"/>
        <v>4.4000000000000004</v>
      </c>
      <c r="C138" s="88">
        <f t="shared" si="53"/>
        <v>6.06</v>
      </c>
      <c r="D138" s="92"/>
      <c r="E138" s="51">
        <f t="shared" si="61"/>
        <v>25.686971312639457</v>
      </c>
      <c r="F138" s="63">
        <f t="shared" si="74"/>
        <v>0.23200000000000012</v>
      </c>
      <c r="G138" s="63">
        <f t="shared" si="75"/>
        <v>3.3199999999999719</v>
      </c>
      <c r="H138" s="63">
        <f t="shared" si="76"/>
        <v>1.6599999999999859</v>
      </c>
      <c r="I138" s="63">
        <f t="shared" si="76"/>
        <v>1.6599999999999859</v>
      </c>
      <c r="J138" s="64">
        <f t="shared" si="64"/>
        <v>1.5382399999999938</v>
      </c>
      <c r="K138" s="65">
        <f t="shared" si="65"/>
        <v>4.2387741439999109</v>
      </c>
      <c r="L138" s="53">
        <f t="shared" si="66"/>
        <v>88550676.930983081</v>
      </c>
      <c r="M138" s="50">
        <f t="shared" si="77"/>
        <v>26.400000000000013</v>
      </c>
      <c r="N138" s="54">
        <v>132</v>
      </c>
      <c r="O138" s="76">
        <f t="shared" si="67"/>
        <v>132</v>
      </c>
      <c r="P138" s="76">
        <f t="shared" si="68"/>
        <v>10</v>
      </c>
      <c r="Q138" s="55">
        <v>1</v>
      </c>
      <c r="R138" s="76">
        <f>R$3/U$3</f>
        <v>1</v>
      </c>
      <c r="S138" s="75">
        <f>S137*Q138</f>
        <v>1119744</v>
      </c>
      <c r="T138" s="75">
        <f t="shared" si="69"/>
        <v>147806208</v>
      </c>
      <c r="U138" s="75">
        <f t="shared" si="70"/>
        <v>885506769.30983078</v>
      </c>
      <c r="V138" s="75">
        <f t="shared" si="71"/>
        <v>4427533846.5491543</v>
      </c>
      <c r="W138" s="75">
        <f t="shared" si="72"/>
        <v>834.25039820732911</v>
      </c>
      <c r="X138" s="106">
        <f t="shared" si="73"/>
        <v>5.9909984924978978</v>
      </c>
      <c r="Y138" s="96">
        <f t="shared" si="78"/>
        <v>1.4133799747217728</v>
      </c>
      <c r="AA138" s="53">
        <f t="shared" si="56"/>
        <v>88550676.930983081</v>
      </c>
      <c r="AB138" s="44">
        <f t="shared" si="57"/>
        <v>229088549.06621468</v>
      </c>
      <c r="AC138" s="100">
        <f t="shared" si="58"/>
        <v>536617102.20175743</v>
      </c>
      <c r="AD138" s="99">
        <f t="shared" si="59"/>
        <v>2.3424003704639822</v>
      </c>
    </row>
    <row r="139" spans="1:30">
      <c r="A139" s="50">
        <f t="shared" si="62"/>
        <v>25.106691132696209</v>
      </c>
      <c r="B139" s="50">
        <f t="shared" si="63"/>
        <v>4.4333333333333336</v>
      </c>
      <c r="C139" s="88">
        <f t="shared" si="53"/>
        <v>6.06</v>
      </c>
      <c r="D139" s="92"/>
      <c r="E139" s="51">
        <f t="shared" si="61"/>
        <v>25.920063675314449</v>
      </c>
      <c r="F139" s="63">
        <f t="shared" si="74"/>
        <v>0.23300000000000012</v>
      </c>
      <c r="G139" s="63">
        <f t="shared" si="75"/>
        <v>3.3299999999999716</v>
      </c>
      <c r="H139" s="63">
        <f t="shared" si="76"/>
        <v>1.6649999999999858</v>
      </c>
      <c r="I139" s="63">
        <f t="shared" si="76"/>
        <v>1.6649999999999858</v>
      </c>
      <c r="J139" s="64">
        <f t="shared" si="64"/>
        <v>1.5428899999999937</v>
      </c>
      <c r="K139" s="65">
        <f t="shared" si="65"/>
        <v>4.2772382302499095</v>
      </c>
      <c r="L139" s="53">
        <f t="shared" si="66"/>
        <v>101718016.92449416</v>
      </c>
      <c r="M139" s="50">
        <f t="shared" si="77"/>
        <v>26.600000000000012</v>
      </c>
      <c r="N139" s="54">
        <v>133</v>
      </c>
      <c r="O139" s="76">
        <f t="shared" si="67"/>
        <v>133</v>
      </c>
      <c r="P139" s="76">
        <f t="shared" si="68"/>
        <v>10</v>
      </c>
      <c r="Q139" s="55">
        <v>1</v>
      </c>
      <c r="R139" s="76">
        <f>R$3/U$3</f>
        <v>1</v>
      </c>
      <c r="S139" s="75">
        <f>S138*Q139</f>
        <v>1119744</v>
      </c>
      <c r="T139" s="75">
        <f t="shared" si="69"/>
        <v>148925952</v>
      </c>
      <c r="U139" s="75">
        <f t="shared" si="70"/>
        <v>1017180169.2449416</v>
      </c>
      <c r="V139" s="75">
        <f t="shared" si="71"/>
        <v>5085900846.2247076</v>
      </c>
      <c r="W139" s="75">
        <f t="shared" si="72"/>
        <v>864.50706466917291</v>
      </c>
      <c r="X139" s="106">
        <f t="shared" si="73"/>
        <v>6.8301068791888042</v>
      </c>
      <c r="Y139" s="96">
        <f t="shared" si="78"/>
        <v>1.5968497688261185</v>
      </c>
      <c r="AA139" s="53">
        <f t="shared" si="56"/>
        <v>101718016.92449416</v>
      </c>
      <c r="AB139" s="44">
        <f t="shared" si="57"/>
        <v>265055451.26961038</v>
      </c>
      <c r="AC139" s="100">
        <f t="shared" si="58"/>
        <v>616411182.56243455</v>
      </c>
      <c r="AD139" s="99">
        <f t="shared" si="59"/>
        <v>2.3255933036269849</v>
      </c>
    </row>
    <row r="140" spans="1:30">
      <c r="A140" s="50">
        <f t="shared" si="62"/>
        <v>25.992076683399727</v>
      </c>
      <c r="B140" s="50">
        <f t="shared" si="63"/>
        <v>4.4666666666666668</v>
      </c>
      <c r="C140" s="88">
        <f t="shared" si="53"/>
        <v>6.06</v>
      </c>
      <c r="D140" s="92"/>
      <c r="E140" s="51">
        <f t="shared" si="61"/>
        <v>26.154899909039443</v>
      </c>
      <c r="F140" s="63">
        <f t="shared" si="74"/>
        <v>0.23400000000000012</v>
      </c>
      <c r="G140" s="63">
        <f t="shared" si="75"/>
        <v>3.3399999999999714</v>
      </c>
      <c r="H140" s="63">
        <f t="shared" si="76"/>
        <v>1.6699999999999857</v>
      </c>
      <c r="I140" s="63">
        <f t="shared" si="76"/>
        <v>1.6699999999999857</v>
      </c>
      <c r="J140" s="64">
        <f t="shared" si="64"/>
        <v>1.5475599999999936</v>
      </c>
      <c r="K140" s="65">
        <f t="shared" si="65"/>
        <v>4.3159900839999086</v>
      </c>
      <c r="L140" s="53">
        <f t="shared" si="66"/>
        <v>116843318.71472701</v>
      </c>
      <c r="M140" s="50">
        <f t="shared" si="77"/>
        <v>26.800000000000015</v>
      </c>
      <c r="N140" s="54">
        <v>134</v>
      </c>
      <c r="O140" s="76">
        <f t="shared" si="67"/>
        <v>134</v>
      </c>
      <c r="P140" s="76">
        <f t="shared" si="68"/>
        <v>10</v>
      </c>
      <c r="Q140" s="55">
        <v>1</v>
      </c>
      <c r="R140" s="76">
        <f>R$3/U$3</f>
        <v>1</v>
      </c>
      <c r="S140" s="75">
        <f>S139*Q140</f>
        <v>1119744</v>
      </c>
      <c r="T140" s="75">
        <f t="shared" si="69"/>
        <v>150045696</v>
      </c>
      <c r="U140" s="75">
        <f t="shared" si="70"/>
        <v>1168433187.1472702</v>
      </c>
      <c r="V140" s="75">
        <f t="shared" si="71"/>
        <v>5842165935.736351</v>
      </c>
      <c r="W140" s="75">
        <f t="shared" si="72"/>
        <v>895.86024302117733</v>
      </c>
      <c r="X140" s="106">
        <f t="shared" si="73"/>
        <v>7.7871822937678283</v>
      </c>
      <c r="Y140" s="96">
        <f t="shared" si="78"/>
        <v>1.804263249500087</v>
      </c>
      <c r="AA140" s="53">
        <f t="shared" si="56"/>
        <v>116843318.71472701</v>
      </c>
      <c r="AB140" s="44">
        <f t="shared" si="57"/>
        <v>306669157.11893916</v>
      </c>
      <c r="AC140" s="100">
        <f t="shared" si="58"/>
        <v>708070511.4112457</v>
      </c>
      <c r="AD140" s="99">
        <f t="shared" si="59"/>
        <v>2.3089068299640783</v>
      </c>
    </row>
    <row r="141" spans="1:30">
      <c r="A141" s="50">
        <f t="shared" si="62"/>
        <v>26.908685288119074</v>
      </c>
      <c r="B141" s="50">
        <f t="shared" si="63"/>
        <v>4.5</v>
      </c>
      <c r="C141" s="88">
        <f t="shared" si="53"/>
        <v>6.06</v>
      </c>
      <c r="D141" s="92"/>
      <c r="E141" s="51">
        <f t="shared" si="61"/>
        <v>26.391490321874436</v>
      </c>
      <c r="F141" s="63">
        <f t="shared" si="74"/>
        <v>0.23500000000000013</v>
      </c>
      <c r="G141" s="63">
        <f t="shared" si="75"/>
        <v>3.3499999999999712</v>
      </c>
      <c r="H141" s="63">
        <f t="shared" si="76"/>
        <v>1.6749999999999856</v>
      </c>
      <c r="I141" s="63">
        <f t="shared" si="76"/>
        <v>1.6749999999999856</v>
      </c>
      <c r="J141" s="64">
        <f t="shared" si="64"/>
        <v>1.5522499999999937</v>
      </c>
      <c r="K141" s="65">
        <f t="shared" si="65"/>
        <v>4.3550314062499069</v>
      </c>
      <c r="L141" s="53">
        <f t="shared" si="66"/>
        <v>134217728.00000122</v>
      </c>
      <c r="M141" s="50">
        <f t="shared" si="77"/>
        <v>27.000000000000011</v>
      </c>
      <c r="N141" s="54">
        <v>135</v>
      </c>
      <c r="O141" s="76">
        <f t="shared" si="67"/>
        <v>135</v>
      </c>
      <c r="P141" s="76">
        <f t="shared" si="68"/>
        <v>10</v>
      </c>
      <c r="Q141" s="55">
        <v>1</v>
      </c>
      <c r="R141" s="76">
        <f>R$3/U$3</f>
        <v>1</v>
      </c>
      <c r="S141" s="75">
        <f>S140*Q141</f>
        <v>1119744</v>
      </c>
      <c r="T141" s="75">
        <f t="shared" si="69"/>
        <v>151165440</v>
      </c>
      <c r="U141" s="75">
        <f t="shared" si="70"/>
        <v>1342177280.0000122</v>
      </c>
      <c r="V141" s="75">
        <f t="shared" si="71"/>
        <v>6710886400.000061</v>
      </c>
      <c r="W141" s="75">
        <f t="shared" si="72"/>
        <v>928.34964244010803</v>
      </c>
      <c r="X141" s="106">
        <f t="shared" si="73"/>
        <v>8.8788633169063793</v>
      </c>
      <c r="Y141" s="96">
        <f t="shared" si="78"/>
        <v>2.0387598822282476</v>
      </c>
      <c r="AA141" s="53">
        <f t="shared" si="56"/>
        <v>134217728.00000122</v>
      </c>
      <c r="AB141" s="44">
        <f t="shared" si="57"/>
        <v>354816214.78661263</v>
      </c>
      <c r="AC141" s="100">
        <f t="shared" si="58"/>
        <v>813359431.68000734</v>
      </c>
      <c r="AD141" s="99">
        <f t="shared" si="59"/>
        <v>2.2923400842015176</v>
      </c>
    </row>
    <row r="142" spans="1:30">
      <c r="A142" s="50">
        <f t="shared" si="62"/>
        <v>27.857618025476185</v>
      </c>
      <c r="B142" s="50">
        <f t="shared" si="63"/>
        <v>4.5333333333333332</v>
      </c>
      <c r="C142" s="88">
        <f t="shared" si="53"/>
        <v>6.06</v>
      </c>
      <c r="D142" s="92"/>
      <c r="E142" s="51">
        <f t="shared" si="61"/>
        <v>26.629845258239424</v>
      </c>
      <c r="F142" s="63">
        <f t="shared" si="74"/>
        <v>0.23600000000000013</v>
      </c>
      <c r="G142" s="63">
        <f t="shared" si="75"/>
        <v>3.359999999999971</v>
      </c>
      <c r="H142" s="63">
        <f t="shared" si="76"/>
        <v>1.6799999999999855</v>
      </c>
      <c r="I142" s="63">
        <f t="shared" si="76"/>
        <v>1.6799999999999855</v>
      </c>
      <c r="J142" s="64">
        <f t="shared" si="64"/>
        <v>1.5569599999999935</v>
      </c>
      <c r="K142" s="65">
        <f t="shared" si="65"/>
        <v>4.3943639039999054</v>
      </c>
      <c r="L142" s="53">
        <f t="shared" si="66"/>
        <v>154175683.3650409</v>
      </c>
      <c r="M142" s="50">
        <f t="shared" si="77"/>
        <v>27.200000000000014</v>
      </c>
      <c r="N142" s="54">
        <v>136</v>
      </c>
      <c r="O142" s="76">
        <f t="shared" si="67"/>
        <v>136</v>
      </c>
      <c r="P142" s="76">
        <f t="shared" si="68"/>
        <v>10</v>
      </c>
      <c r="Q142" s="55">
        <v>1</v>
      </c>
      <c r="R142" s="76">
        <f>R$3/U$3</f>
        <v>1</v>
      </c>
      <c r="S142" s="75">
        <f>S141*Q142</f>
        <v>1119744</v>
      </c>
      <c r="T142" s="75">
        <f t="shared" si="69"/>
        <v>152285184</v>
      </c>
      <c r="U142" s="75">
        <f t="shared" si="70"/>
        <v>1541756833.650409</v>
      </c>
      <c r="V142" s="75">
        <f t="shared" si="71"/>
        <v>7708784168.2520447</v>
      </c>
      <c r="W142" s="75">
        <f t="shared" si="72"/>
        <v>962.01640914644418</v>
      </c>
      <c r="X142" s="106">
        <f t="shared" si="73"/>
        <v>10.124142041621127</v>
      </c>
      <c r="Y142" s="96">
        <f t="shared" si="78"/>
        <v>2.3038925002105026</v>
      </c>
      <c r="AA142" s="53">
        <f t="shared" si="56"/>
        <v>154175683.3650409</v>
      </c>
      <c r="AB142" s="44">
        <f t="shared" si="57"/>
        <v>410522360.50811082</v>
      </c>
      <c r="AC142" s="100">
        <f t="shared" si="58"/>
        <v>934304641.19214773</v>
      </c>
      <c r="AD142" s="99">
        <f t="shared" si="59"/>
        <v>2.2758922072740257</v>
      </c>
    </row>
    <row r="143" spans="1:30">
      <c r="A143" s="50">
        <f t="shared" si="62"/>
        <v>28.84001480354679</v>
      </c>
      <c r="B143" s="50">
        <f t="shared" si="63"/>
        <v>4.5666666666666664</v>
      </c>
      <c r="C143" s="88">
        <f t="shared" si="53"/>
        <v>6.06</v>
      </c>
      <c r="D143" s="92"/>
      <c r="E143" s="51">
        <f t="shared" si="61"/>
        <v>26.86997509891442</v>
      </c>
      <c r="F143" s="63">
        <f t="shared" si="74"/>
        <v>0.23700000000000013</v>
      </c>
      <c r="G143" s="63">
        <f t="shared" si="75"/>
        <v>3.3699999999999708</v>
      </c>
      <c r="H143" s="63">
        <f t="shared" si="76"/>
        <v>1.6849999999999854</v>
      </c>
      <c r="I143" s="63">
        <f t="shared" si="76"/>
        <v>1.6849999999999854</v>
      </c>
      <c r="J143" s="64">
        <f t="shared" si="64"/>
        <v>1.5616899999999934</v>
      </c>
      <c r="K143" s="65">
        <f t="shared" si="65"/>
        <v>4.4339892902499045</v>
      </c>
      <c r="L143" s="53">
        <f t="shared" si="66"/>
        <v>177101353.86196622</v>
      </c>
      <c r="M143" s="50">
        <f t="shared" si="77"/>
        <v>27.400000000000013</v>
      </c>
      <c r="N143" s="54">
        <v>137</v>
      </c>
      <c r="O143" s="76">
        <f t="shared" si="67"/>
        <v>137</v>
      </c>
      <c r="P143" s="76">
        <f t="shared" si="68"/>
        <v>10</v>
      </c>
      <c r="Q143" s="55">
        <v>1</v>
      </c>
      <c r="R143" s="76">
        <f>R$3/U$3</f>
        <v>1</v>
      </c>
      <c r="S143" s="75">
        <f>S142*Q143</f>
        <v>1119744</v>
      </c>
      <c r="T143" s="75">
        <f t="shared" si="69"/>
        <v>153404928</v>
      </c>
      <c r="U143" s="75">
        <f t="shared" si="70"/>
        <v>1771013538.6196623</v>
      </c>
      <c r="V143" s="75">
        <f t="shared" si="71"/>
        <v>8855067693.0983124</v>
      </c>
      <c r="W143" s="75">
        <f t="shared" si="72"/>
        <v>996.90317837593398</v>
      </c>
      <c r="X143" s="106">
        <f t="shared" si="73"/>
        <v>11.544697824959458</v>
      </c>
      <c r="Y143" s="96">
        <f t="shared" si="78"/>
        <v>2.6036819372445499</v>
      </c>
      <c r="AA143" s="53">
        <f t="shared" si="56"/>
        <v>177101353.86196622</v>
      </c>
      <c r="AB143" s="44">
        <f t="shared" si="57"/>
        <v>474974371.10788423</v>
      </c>
      <c r="AC143" s="100">
        <f t="shared" si="58"/>
        <v>1073234204.4035152</v>
      </c>
      <c r="AD143" s="99">
        <f t="shared" si="59"/>
        <v>2.2595623462802461</v>
      </c>
    </row>
    <row r="144" spans="1:30">
      <c r="A144" s="50">
        <f t="shared" si="62"/>
        <v>29.857055729178075</v>
      </c>
      <c r="B144" s="50">
        <f t="shared" si="63"/>
        <v>4.5999999999999996</v>
      </c>
      <c r="C144" s="88">
        <f t="shared" si="53"/>
        <v>6.06</v>
      </c>
      <c r="D144" s="92"/>
      <c r="E144" s="51">
        <f t="shared" si="61"/>
        <v>27.111890261039413</v>
      </c>
      <c r="F144" s="63">
        <f t="shared" si="74"/>
        <v>0.23800000000000013</v>
      </c>
      <c r="G144" s="63">
        <f t="shared" si="75"/>
        <v>3.3799999999999706</v>
      </c>
      <c r="H144" s="63">
        <f t="shared" si="76"/>
        <v>1.6899999999999853</v>
      </c>
      <c r="I144" s="63">
        <f t="shared" si="76"/>
        <v>1.6899999999999853</v>
      </c>
      <c r="J144" s="64">
        <f t="shared" si="64"/>
        <v>1.5664399999999934</v>
      </c>
      <c r="K144" s="65">
        <f t="shared" si="65"/>
        <v>4.4739092839999035</v>
      </c>
      <c r="L144" s="53">
        <f t="shared" si="66"/>
        <v>203436033.84898841</v>
      </c>
      <c r="M144" s="50">
        <f t="shared" si="77"/>
        <v>27.600000000000016</v>
      </c>
      <c r="N144" s="54">
        <v>138</v>
      </c>
      <c r="O144" s="76">
        <f t="shared" si="67"/>
        <v>138</v>
      </c>
      <c r="P144" s="76">
        <f t="shared" si="68"/>
        <v>10</v>
      </c>
      <c r="Q144" s="55">
        <v>1</v>
      </c>
      <c r="R144" s="76">
        <f>R$3/U$3</f>
        <v>1</v>
      </c>
      <c r="S144" s="75">
        <f>S143*Q144</f>
        <v>1119744</v>
      </c>
      <c r="T144" s="75">
        <f t="shared" si="69"/>
        <v>154524672</v>
      </c>
      <c r="U144" s="75">
        <f t="shared" si="70"/>
        <v>2034360338.4898841</v>
      </c>
      <c r="V144" s="75">
        <f t="shared" si="71"/>
        <v>10171801692.449421</v>
      </c>
      <c r="W144" s="75">
        <f t="shared" si="72"/>
        <v>1033.0541282295615</v>
      </c>
      <c r="X144" s="106">
        <f t="shared" si="73"/>
        <v>13.165278477276976</v>
      </c>
      <c r="Y144" s="96">
        <f t="shared" si="78"/>
        <v>2.9426789059760603</v>
      </c>
      <c r="AA144" s="53">
        <f t="shared" si="56"/>
        <v>203436033.84898841</v>
      </c>
      <c r="AB144" s="44">
        <f t="shared" si="57"/>
        <v>549545347.371822</v>
      </c>
      <c r="AC144" s="100">
        <f t="shared" si="58"/>
        <v>1232822365.1248698</v>
      </c>
      <c r="AD144" s="99">
        <f t="shared" si="59"/>
        <v>2.2433496544385139</v>
      </c>
    </row>
    <row r="145" spans="1:30">
      <c r="A145" s="50">
        <f t="shared" si="62"/>
        <v>30.909962525595304</v>
      </c>
      <c r="B145" s="50">
        <f t="shared" si="63"/>
        <v>4.6333333333333337</v>
      </c>
      <c r="C145" s="88">
        <f t="shared" si="53"/>
        <v>6.06</v>
      </c>
      <c r="D145" s="92"/>
      <c r="E145" s="51">
        <f t="shared" si="61"/>
        <v>27.3556011981144</v>
      </c>
      <c r="F145" s="63">
        <f t="shared" si="74"/>
        <v>0.23900000000000013</v>
      </c>
      <c r="G145" s="63">
        <f t="shared" si="75"/>
        <v>3.3899999999999704</v>
      </c>
      <c r="H145" s="63">
        <f t="shared" si="76"/>
        <v>1.6949999999999852</v>
      </c>
      <c r="I145" s="63">
        <f t="shared" si="76"/>
        <v>1.6949999999999852</v>
      </c>
      <c r="J145" s="64">
        <f t="shared" si="64"/>
        <v>1.5712099999999931</v>
      </c>
      <c r="K145" s="65">
        <f t="shared" si="65"/>
        <v>4.5141256102499012</v>
      </c>
      <c r="L145" s="53">
        <f t="shared" si="66"/>
        <v>233686637.42945412</v>
      </c>
      <c r="M145" s="50">
        <f t="shared" si="77"/>
        <v>27.800000000000011</v>
      </c>
      <c r="N145" s="54">
        <v>139</v>
      </c>
      <c r="O145" s="76">
        <f t="shared" si="67"/>
        <v>139</v>
      </c>
      <c r="P145" s="76">
        <f t="shared" si="68"/>
        <v>10</v>
      </c>
      <c r="Q145" s="55">
        <v>1</v>
      </c>
      <c r="R145" s="76">
        <f>R$3/U$3</f>
        <v>1</v>
      </c>
      <c r="S145" s="75">
        <f>S144*Q145</f>
        <v>1119744</v>
      </c>
      <c r="T145" s="75">
        <f t="shared" si="69"/>
        <v>155644416</v>
      </c>
      <c r="U145" s="75">
        <f t="shared" si="70"/>
        <v>2336866374.2945414</v>
      </c>
      <c r="V145" s="75">
        <f t="shared" si="71"/>
        <v>11684331871.472706</v>
      </c>
      <c r="W145" s="75">
        <f t="shared" si="72"/>
        <v>1070.5150354697839</v>
      </c>
      <c r="X145" s="106">
        <f t="shared" si="73"/>
        <v>15.014135645537976</v>
      </c>
      <c r="Y145" s="96">
        <f t="shared" si="78"/>
        <v>3.3260340854154471</v>
      </c>
      <c r="AA145" s="53">
        <f t="shared" si="56"/>
        <v>233686637.42945412</v>
      </c>
      <c r="AB145" s="44">
        <f t="shared" si="57"/>
        <v>635823966.90919805</v>
      </c>
      <c r="AC145" s="100">
        <f t="shared" si="58"/>
        <v>1416141022.8224919</v>
      </c>
      <c r="AD145" s="99">
        <f t="shared" si="59"/>
        <v>2.227253291042945</v>
      </c>
    </row>
    <row r="146" spans="1:30">
      <c r="A146" s="50">
        <f t="shared" si="62"/>
        <v>32.000000000000256</v>
      </c>
      <c r="B146" s="50">
        <f t="shared" si="63"/>
        <v>4.666666666666667</v>
      </c>
      <c r="C146" s="88">
        <f t="shared" si="53"/>
        <v>6.06</v>
      </c>
      <c r="D146" s="92"/>
      <c r="E146" s="51">
        <f t="shared" si="61"/>
        <v>27.60111839999939</v>
      </c>
      <c r="F146" s="63">
        <f t="shared" si="74"/>
        <v>0.24000000000000013</v>
      </c>
      <c r="G146" s="63">
        <f t="shared" si="75"/>
        <v>3.3999999999999702</v>
      </c>
      <c r="H146" s="63">
        <f t="shared" si="76"/>
        <v>1.6999999999999851</v>
      </c>
      <c r="I146" s="63">
        <f t="shared" si="76"/>
        <v>1.6999999999999851</v>
      </c>
      <c r="J146" s="64">
        <f t="shared" si="64"/>
        <v>1.5759999999999932</v>
      </c>
      <c r="K146" s="65">
        <f t="shared" si="65"/>
        <v>4.5546399999998997</v>
      </c>
      <c r="L146" s="53">
        <f t="shared" si="66"/>
        <v>268435456.0000025</v>
      </c>
      <c r="M146" s="50">
        <f t="shared" si="77"/>
        <v>28.000000000000014</v>
      </c>
      <c r="N146" s="54">
        <v>140</v>
      </c>
      <c r="O146" s="76">
        <f t="shared" si="67"/>
        <v>140</v>
      </c>
      <c r="P146" s="76">
        <f t="shared" si="68"/>
        <v>10</v>
      </c>
      <c r="Q146" s="55">
        <v>4</v>
      </c>
      <c r="R146" s="76">
        <f>R$3/U$3</f>
        <v>1</v>
      </c>
      <c r="S146" s="75">
        <f>S145*Q146</f>
        <v>4478976</v>
      </c>
      <c r="T146" s="75">
        <f t="shared" si="69"/>
        <v>627056640</v>
      </c>
      <c r="U146" s="75">
        <f t="shared" si="70"/>
        <v>2684354560.0000248</v>
      </c>
      <c r="V146" s="75">
        <f t="shared" si="71"/>
        <v>13421772800.000124</v>
      </c>
      <c r="W146" s="75">
        <f t="shared" si="72"/>
        <v>1109.3333333333421</v>
      </c>
      <c r="X146" s="106">
        <f t="shared" si="73"/>
        <v>4.2808805277941477</v>
      </c>
      <c r="Y146" s="96">
        <f t="shared" si="78"/>
        <v>0.93989437755656691</v>
      </c>
      <c r="AA146" s="53">
        <f t="shared" si="56"/>
        <v>268435456.0000025</v>
      </c>
      <c r="AB146" s="44">
        <f t="shared" si="57"/>
        <v>735648329.71394217</v>
      </c>
      <c r="AC146" s="100">
        <f t="shared" si="58"/>
        <v>1626718863.3600152</v>
      </c>
      <c r="AD146" s="99">
        <f t="shared" si="59"/>
        <v>2.2112724214198471</v>
      </c>
    </row>
    <row r="147" spans="1:30">
      <c r="A147" s="50">
        <f t="shared" si="62"/>
        <v>33.128477562924346</v>
      </c>
      <c r="B147" s="50">
        <f t="shared" si="63"/>
        <v>4.7</v>
      </c>
      <c r="C147" s="88">
        <f t="shared" si="53"/>
        <v>6.06</v>
      </c>
      <c r="D147" s="92"/>
      <c r="E147" s="51">
        <f t="shared" si="61"/>
        <v>27.848452392914385</v>
      </c>
      <c r="F147" s="63">
        <f t="shared" si="74"/>
        <v>0.24100000000000013</v>
      </c>
      <c r="G147" s="63">
        <f t="shared" si="75"/>
        <v>3.4099999999999699</v>
      </c>
      <c r="H147" s="63">
        <f t="shared" si="76"/>
        <v>1.704999999999985</v>
      </c>
      <c r="I147" s="63">
        <f t="shared" si="76"/>
        <v>1.704999999999985</v>
      </c>
      <c r="J147" s="64">
        <f t="shared" si="64"/>
        <v>1.5808099999999929</v>
      </c>
      <c r="K147" s="65">
        <f t="shared" si="65"/>
        <v>4.5954541902498987</v>
      </c>
      <c r="L147" s="53">
        <f t="shared" si="66"/>
        <v>308351366.73008186</v>
      </c>
      <c r="M147" s="50">
        <f t="shared" si="77"/>
        <v>28.200000000000014</v>
      </c>
      <c r="N147" s="54">
        <v>141</v>
      </c>
      <c r="O147" s="76">
        <f t="shared" si="67"/>
        <v>141</v>
      </c>
      <c r="P147" s="76">
        <f t="shared" si="68"/>
        <v>10</v>
      </c>
      <c r="Q147" s="55">
        <v>1</v>
      </c>
      <c r="R147" s="76">
        <f>R$3/U$3</f>
        <v>1</v>
      </c>
      <c r="S147" s="75">
        <f>S146*Q147</f>
        <v>4478976</v>
      </c>
      <c r="T147" s="75">
        <f t="shared" si="69"/>
        <v>631535616</v>
      </c>
      <c r="U147" s="75">
        <f t="shared" si="70"/>
        <v>3083513667.3008184</v>
      </c>
      <c r="V147" s="75">
        <f t="shared" si="71"/>
        <v>15417568336.504093</v>
      </c>
      <c r="W147" s="75">
        <f t="shared" si="72"/>
        <v>1149.5581714334749</v>
      </c>
      <c r="X147" s="106">
        <f t="shared" si="73"/>
        <v>4.8825649562428142</v>
      </c>
      <c r="Y147" s="96">
        <f t="shared" si="78"/>
        <v>1.0624771250254379</v>
      </c>
      <c r="AA147" s="53">
        <f t="shared" si="56"/>
        <v>308351366.73008186</v>
      </c>
      <c r="AB147" s="44">
        <f t="shared" si="57"/>
        <v>851145117.47903109</v>
      </c>
      <c r="AC147" s="100">
        <f t="shared" si="58"/>
        <v>1868609282.3842959</v>
      </c>
      <c r="AD147" s="99">
        <f t="shared" si="59"/>
        <v>2.1954062168844328</v>
      </c>
    </row>
    <row r="148" spans="1:30">
      <c r="A148" s="50">
        <f t="shared" si="62"/>
        <v>34.296750801161657</v>
      </c>
      <c r="B148" s="50">
        <f t="shared" si="63"/>
        <v>4.7333333333333334</v>
      </c>
      <c r="C148" s="88">
        <f t="shared" si="53"/>
        <v>6.06</v>
      </c>
      <c r="D148" s="92"/>
      <c r="E148" s="51">
        <f t="shared" si="61"/>
        <v>28.097613739439378</v>
      </c>
      <c r="F148" s="63">
        <f t="shared" si="74"/>
        <v>0.24200000000000013</v>
      </c>
      <c r="G148" s="63">
        <f t="shared" si="75"/>
        <v>3.4199999999999697</v>
      </c>
      <c r="H148" s="63">
        <f t="shared" si="76"/>
        <v>1.7099999999999849</v>
      </c>
      <c r="I148" s="63">
        <f t="shared" si="76"/>
        <v>1.7099999999999849</v>
      </c>
      <c r="J148" s="64">
        <f t="shared" si="64"/>
        <v>1.5856399999999931</v>
      </c>
      <c r="K148" s="65">
        <f t="shared" si="65"/>
        <v>4.6365699239998976</v>
      </c>
      <c r="L148" s="53">
        <f t="shared" si="66"/>
        <v>354202707.7239325</v>
      </c>
      <c r="M148" s="50">
        <f t="shared" si="77"/>
        <v>28.400000000000016</v>
      </c>
      <c r="N148" s="54">
        <v>142</v>
      </c>
      <c r="O148" s="76">
        <f t="shared" si="67"/>
        <v>142</v>
      </c>
      <c r="P148" s="76">
        <f t="shared" si="68"/>
        <v>10</v>
      </c>
      <c r="Q148" s="55">
        <v>1</v>
      </c>
      <c r="R148" s="76">
        <f>R$3/U$3</f>
        <v>1</v>
      </c>
      <c r="S148" s="75">
        <f>S147*Q148</f>
        <v>4478976</v>
      </c>
      <c r="T148" s="75">
        <f t="shared" si="69"/>
        <v>636014592</v>
      </c>
      <c r="U148" s="75">
        <f t="shared" si="70"/>
        <v>3542027077.239325</v>
      </c>
      <c r="V148" s="75">
        <f t="shared" si="71"/>
        <v>17710135386.196625</v>
      </c>
      <c r="W148" s="75">
        <f t="shared" si="72"/>
        <v>1191.240477827015</v>
      </c>
      <c r="X148" s="106">
        <f t="shared" si="73"/>
        <v>5.5690971902093169</v>
      </c>
      <c r="Y148" s="96">
        <f t="shared" si="78"/>
        <v>1.2011243832175278</v>
      </c>
      <c r="AA148" s="53">
        <f t="shared" si="56"/>
        <v>354202707.7239325</v>
      </c>
      <c r="AB148" s="44">
        <f t="shared" si="57"/>
        <v>984774900.92323887</v>
      </c>
      <c r="AC148" s="100">
        <f t="shared" si="58"/>
        <v>2146468408.8070309</v>
      </c>
      <c r="AD148" s="99">
        <f t="shared" si="59"/>
        <v>2.1796538546978499</v>
      </c>
    </row>
    <row r="149" spans="1:30">
      <c r="A149" s="50">
        <f t="shared" si="62"/>
        <v>35.506223106171333</v>
      </c>
      <c r="B149" s="50">
        <f t="shared" si="63"/>
        <v>4.7666666666666666</v>
      </c>
      <c r="C149" s="88">
        <f t="shared" si="53"/>
        <v>6.06</v>
      </c>
      <c r="D149" s="92"/>
      <c r="E149" s="51">
        <f t="shared" si="61"/>
        <v>28.348613038514365</v>
      </c>
      <c r="F149" s="63">
        <f t="shared" si="74"/>
        <v>0.24300000000000013</v>
      </c>
      <c r="G149" s="63">
        <f t="shared" si="75"/>
        <v>3.4299999999999695</v>
      </c>
      <c r="H149" s="63">
        <f t="shared" si="76"/>
        <v>1.7149999999999848</v>
      </c>
      <c r="I149" s="63">
        <f t="shared" si="76"/>
        <v>1.7149999999999848</v>
      </c>
      <c r="J149" s="64">
        <f t="shared" si="64"/>
        <v>1.5904899999999929</v>
      </c>
      <c r="K149" s="65">
        <f t="shared" si="65"/>
        <v>4.6779889502498957</v>
      </c>
      <c r="L149" s="53">
        <f t="shared" si="66"/>
        <v>406872067.69797689</v>
      </c>
      <c r="M149" s="50">
        <f t="shared" si="77"/>
        <v>28.600000000000012</v>
      </c>
      <c r="N149" s="54">
        <v>143</v>
      </c>
      <c r="O149" s="76">
        <f t="shared" si="67"/>
        <v>143</v>
      </c>
      <c r="P149" s="76">
        <f t="shared" si="68"/>
        <v>10</v>
      </c>
      <c r="Q149" s="55">
        <v>1</v>
      </c>
      <c r="R149" s="76">
        <f>R$3/U$3</f>
        <v>1</v>
      </c>
      <c r="S149" s="75">
        <f>S148*Q149</f>
        <v>4478976</v>
      </c>
      <c r="T149" s="75">
        <f t="shared" si="69"/>
        <v>640493568</v>
      </c>
      <c r="U149" s="75">
        <f t="shared" si="70"/>
        <v>4068720676.9797688</v>
      </c>
      <c r="V149" s="75">
        <f t="shared" si="71"/>
        <v>20343603384.898842</v>
      </c>
      <c r="W149" s="75">
        <f t="shared" si="72"/>
        <v>1234.4330233245566</v>
      </c>
      <c r="X149" s="106">
        <f t="shared" si="73"/>
        <v>6.352477027497283</v>
      </c>
      <c r="Y149" s="96">
        <f t="shared" si="78"/>
        <v>1.3579504131060287</v>
      </c>
      <c r="AA149" s="53">
        <f t="shared" si="56"/>
        <v>406872067.69797689</v>
      </c>
      <c r="AB149" s="44">
        <f t="shared" si="57"/>
        <v>1139384560.3681874</v>
      </c>
      <c r="AC149" s="100">
        <f t="shared" si="58"/>
        <v>2465644730.2497396</v>
      </c>
      <c r="AD149" s="99">
        <f t="shared" si="59"/>
        <v>2.1640145180245174</v>
      </c>
    </row>
    <row r="150" spans="1:30">
      <c r="A150" s="50">
        <f t="shared" si="62"/>
        <v>36.758347359905422</v>
      </c>
      <c r="B150" s="50">
        <f t="shared" si="63"/>
        <v>4.8</v>
      </c>
      <c r="C150" s="88">
        <f t="shared" ref="C150:C213" si="79">IF(D150&gt;0,C149+D150,C149)</f>
        <v>6.06</v>
      </c>
      <c r="D150" s="92"/>
      <c r="E150" s="51">
        <f t="shared" si="61"/>
        <v>28.601460925439355</v>
      </c>
      <c r="F150" s="63">
        <f t="shared" si="74"/>
        <v>0.24400000000000013</v>
      </c>
      <c r="G150" s="63">
        <f t="shared" si="75"/>
        <v>3.4399999999999693</v>
      </c>
      <c r="H150" s="63">
        <f t="shared" si="76"/>
        <v>1.7199999999999847</v>
      </c>
      <c r="I150" s="63">
        <f t="shared" si="76"/>
        <v>1.7199999999999847</v>
      </c>
      <c r="J150" s="64">
        <f t="shared" si="64"/>
        <v>1.5953599999999928</v>
      </c>
      <c r="K150" s="65">
        <f t="shared" si="65"/>
        <v>4.7197130239998941</v>
      </c>
      <c r="L150" s="53">
        <f t="shared" si="66"/>
        <v>467373274.85890841</v>
      </c>
      <c r="M150" s="50">
        <f t="shared" si="77"/>
        <v>28.800000000000015</v>
      </c>
      <c r="N150" s="54">
        <v>144</v>
      </c>
      <c r="O150" s="76">
        <f t="shared" si="67"/>
        <v>144</v>
      </c>
      <c r="P150" s="76">
        <f t="shared" si="68"/>
        <v>10</v>
      </c>
      <c r="Q150" s="55">
        <v>1</v>
      </c>
      <c r="R150" s="76">
        <f>R$3/U$3</f>
        <v>1</v>
      </c>
      <c r="S150" s="75">
        <f>S149*Q150</f>
        <v>4478976</v>
      </c>
      <c r="T150" s="75">
        <f t="shared" si="69"/>
        <v>644972544</v>
      </c>
      <c r="U150" s="75">
        <f t="shared" si="70"/>
        <v>4673732748.5890846</v>
      </c>
      <c r="V150" s="75">
        <f t="shared" si="71"/>
        <v>23368663742.945423</v>
      </c>
      <c r="W150" s="75">
        <f t="shared" si="72"/>
        <v>1279.1904881247085</v>
      </c>
      <c r="X150" s="106">
        <f t="shared" si="73"/>
        <v>7.2464057455895121</v>
      </c>
      <c r="Y150" s="96">
        <f t="shared" si="78"/>
        <v>1.5353488037813536</v>
      </c>
      <c r="AA150" s="53">
        <f t="shared" si="56"/>
        <v>467373274.85890841</v>
      </c>
      <c r="AB150" s="44">
        <f t="shared" si="57"/>
        <v>1318267936.3459928</v>
      </c>
      <c r="AC150" s="100">
        <f t="shared" si="58"/>
        <v>2832282045.6449847</v>
      </c>
      <c r="AD150" s="99">
        <f t="shared" si="59"/>
        <v>2.148487395889771</v>
      </c>
    </row>
    <row r="151" spans="1:30">
      <c r="A151" s="50">
        <f t="shared" si="62"/>
        <v>38.054627680087393</v>
      </c>
      <c r="B151" s="50">
        <f t="shared" si="63"/>
        <v>4.833333333333333</v>
      </c>
      <c r="C151" s="88">
        <f t="shared" si="79"/>
        <v>6.06</v>
      </c>
      <c r="D151" s="92"/>
      <c r="E151" s="51">
        <f t="shared" si="61"/>
        <v>28.856168071874354</v>
      </c>
      <c r="F151" s="63">
        <f t="shared" si="74"/>
        <v>0.24500000000000013</v>
      </c>
      <c r="G151" s="63">
        <f t="shared" si="75"/>
        <v>3.4499999999999691</v>
      </c>
      <c r="H151" s="63">
        <f t="shared" si="76"/>
        <v>1.7249999999999845</v>
      </c>
      <c r="I151" s="63">
        <f t="shared" si="76"/>
        <v>1.7249999999999845</v>
      </c>
      <c r="J151" s="64">
        <f t="shared" si="64"/>
        <v>1.6002499999999928</v>
      </c>
      <c r="K151" s="65">
        <f t="shared" si="65"/>
        <v>4.7617439062498939</v>
      </c>
      <c r="L151" s="53">
        <f t="shared" si="66"/>
        <v>536870912.00000525</v>
      </c>
      <c r="M151" s="50">
        <f t="shared" si="77"/>
        <v>29.000000000000018</v>
      </c>
      <c r="N151" s="54">
        <v>145</v>
      </c>
      <c r="O151" s="76">
        <f t="shared" si="67"/>
        <v>145</v>
      </c>
      <c r="P151" s="76">
        <f t="shared" si="68"/>
        <v>10</v>
      </c>
      <c r="Q151" s="55">
        <v>1</v>
      </c>
      <c r="R151" s="76">
        <f>R$3/U$3</f>
        <v>1</v>
      </c>
      <c r="S151" s="75">
        <f>S150*Q151</f>
        <v>4478976</v>
      </c>
      <c r="T151" s="75">
        <f t="shared" si="69"/>
        <v>649451520</v>
      </c>
      <c r="U151" s="75">
        <f t="shared" si="70"/>
        <v>5368709120.0000525</v>
      </c>
      <c r="V151" s="75">
        <f t="shared" si="71"/>
        <v>26843545600.000263</v>
      </c>
      <c r="W151" s="75">
        <f t="shared" si="72"/>
        <v>1325.5695308563777</v>
      </c>
      <c r="X151" s="106">
        <f t="shared" si="73"/>
        <v>8.2665279157404274</v>
      </c>
      <c r="Y151" s="96">
        <f t="shared" si="78"/>
        <v>1.7360295048396928</v>
      </c>
      <c r="AA151" s="53">
        <f t="shared" si="56"/>
        <v>536870912.00000525</v>
      </c>
      <c r="AB151" s="44">
        <f t="shared" si="57"/>
        <v>1525236002.3523138</v>
      </c>
      <c r="AC151" s="100">
        <f t="shared" si="58"/>
        <v>3253437726.7200317</v>
      </c>
      <c r="AD151" s="99">
        <f t="shared" si="59"/>
        <v>2.1330716831378083</v>
      </c>
    </row>
    <row r="152" spans="1:30">
      <c r="A152" s="50">
        <f t="shared" si="62"/>
        <v>39.396621227037663</v>
      </c>
      <c r="B152" s="50">
        <f t="shared" si="63"/>
        <v>4.8666666666666663</v>
      </c>
      <c r="C152" s="88">
        <f t="shared" si="79"/>
        <v>6.06</v>
      </c>
      <c r="D152" s="92"/>
      <c r="E152" s="51">
        <f t="shared" si="61"/>
        <v>29.112745185839344</v>
      </c>
      <c r="F152" s="63">
        <f t="shared" si="74"/>
        <v>0.24600000000000014</v>
      </c>
      <c r="G152" s="63">
        <f t="shared" si="75"/>
        <v>3.4599999999999689</v>
      </c>
      <c r="H152" s="63">
        <f t="shared" ref="H152:I167" si="80">H151+0.5%</f>
        <v>1.7299999999999844</v>
      </c>
      <c r="I152" s="63">
        <f t="shared" si="80"/>
        <v>1.7299999999999844</v>
      </c>
      <c r="J152" s="64">
        <f t="shared" si="64"/>
        <v>1.6051599999999926</v>
      </c>
      <c r="K152" s="65">
        <f t="shared" si="65"/>
        <v>4.8040833639998919</v>
      </c>
      <c r="L152" s="53">
        <f t="shared" si="66"/>
        <v>616702733.46016395</v>
      </c>
      <c r="M152" s="50">
        <f t="shared" si="77"/>
        <v>29.200000000000014</v>
      </c>
      <c r="N152" s="54">
        <v>146</v>
      </c>
      <c r="O152" s="76">
        <f t="shared" si="67"/>
        <v>146</v>
      </c>
      <c r="P152" s="76">
        <f t="shared" si="68"/>
        <v>10</v>
      </c>
      <c r="Q152" s="55">
        <v>1</v>
      </c>
      <c r="R152" s="76">
        <f>R$3/U$3</f>
        <v>1</v>
      </c>
      <c r="S152" s="75">
        <f>S151*Q152</f>
        <v>4478976</v>
      </c>
      <c r="T152" s="75">
        <f t="shared" si="69"/>
        <v>653930496</v>
      </c>
      <c r="U152" s="75">
        <f t="shared" si="70"/>
        <v>6167027334.6016397</v>
      </c>
      <c r="V152" s="75">
        <f t="shared" si="71"/>
        <v>30835136673.008198</v>
      </c>
      <c r="W152" s="75">
        <f t="shared" si="72"/>
        <v>1373.6288601160466</v>
      </c>
      <c r="X152" s="106">
        <f t="shared" si="73"/>
        <v>9.4307076552087263</v>
      </c>
      <c r="Y152" s="96">
        <f t="shared" si="78"/>
        <v>1.9630607840569809</v>
      </c>
      <c r="AA152" s="53">
        <f t="shared" si="56"/>
        <v>616702733.46016395</v>
      </c>
      <c r="AB152" s="44">
        <f t="shared" si="57"/>
        <v>1764698054.7216268</v>
      </c>
      <c r="AC152" s="100">
        <f t="shared" si="58"/>
        <v>3737218564.7685933</v>
      </c>
      <c r="AD152" s="99">
        <f t="shared" si="59"/>
        <v>2.117766580389937</v>
      </c>
    </row>
    <row r="153" spans="1:30">
      <c r="A153" s="50">
        <f t="shared" si="62"/>
        <v>40.78594007421674</v>
      </c>
      <c r="B153" s="50">
        <f t="shared" si="63"/>
        <v>4.9000000000000004</v>
      </c>
      <c r="C153" s="88">
        <f t="shared" si="79"/>
        <v>6.06</v>
      </c>
      <c r="D153" s="92"/>
      <c r="E153" s="51">
        <f t="shared" si="61"/>
        <v>29.371203011714329</v>
      </c>
      <c r="F153" s="63">
        <f t="shared" si="74"/>
        <v>0.24700000000000014</v>
      </c>
      <c r="G153" s="63">
        <f t="shared" si="75"/>
        <v>3.4699999999999687</v>
      </c>
      <c r="H153" s="63">
        <f t="shared" si="80"/>
        <v>1.7349999999999843</v>
      </c>
      <c r="I153" s="63">
        <f t="shared" si="80"/>
        <v>1.7349999999999843</v>
      </c>
      <c r="J153" s="64">
        <f t="shared" si="64"/>
        <v>1.6100899999999925</v>
      </c>
      <c r="K153" s="65">
        <f t="shared" si="65"/>
        <v>4.8467331702498893</v>
      </c>
      <c r="L153" s="53">
        <f t="shared" si="66"/>
        <v>708405415.44786537</v>
      </c>
      <c r="M153" s="50">
        <f t="shared" si="77"/>
        <v>29.400000000000016</v>
      </c>
      <c r="N153" s="54">
        <v>147</v>
      </c>
      <c r="O153" s="76">
        <f t="shared" si="67"/>
        <v>147</v>
      </c>
      <c r="P153" s="76">
        <f t="shared" si="68"/>
        <v>10</v>
      </c>
      <c r="Q153" s="55">
        <v>1</v>
      </c>
      <c r="R153" s="76">
        <f>R$3/U$3</f>
        <v>1</v>
      </c>
      <c r="S153" s="75">
        <f>S152*Q153</f>
        <v>4478976</v>
      </c>
      <c r="T153" s="75">
        <f t="shared" si="69"/>
        <v>658409472</v>
      </c>
      <c r="U153" s="75">
        <f t="shared" si="70"/>
        <v>7084054154.4786539</v>
      </c>
      <c r="V153" s="75">
        <f t="shared" si="71"/>
        <v>35420270772.393272</v>
      </c>
      <c r="W153" s="75">
        <f t="shared" si="72"/>
        <v>1423.4293085901641</v>
      </c>
      <c r="X153" s="106">
        <f t="shared" si="73"/>
        <v>10.759344231424809</v>
      </c>
      <c r="Y153" s="96">
        <f t="shared" si="78"/>
        <v>2.2199167673325979</v>
      </c>
      <c r="AA153" s="53">
        <f t="shared" si="56"/>
        <v>708405415.44786537</v>
      </c>
      <c r="AB153" s="44">
        <f t="shared" si="57"/>
        <v>2041755649.3129222</v>
      </c>
      <c r="AC153" s="100">
        <f t="shared" si="58"/>
        <v>4292936817.6140637</v>
      </c>
      <c r="AD153" s="99">
        <f t="shared" si="59"/>
        <v>2.102571294003126</v>
      </c>
    </row>
    <row r="154" spans="1:30">
      <c r="A154" s="50">
        <f t="shared" si="62"/>
        <v>42.224253144732984</v>
      </c>
      <c r="B154" s="50">
        <f t="shared" si="63"/>
        <v>4.9333333333333336</v>
      </c>
      <c r="C154" s="88">
        <f t="shared" si="79"/>
        <v>6.06</v>
      </c>
      <c r="D154" s="92"/>
      <c r="E154" s="51">
        <f t="shared" si="61"/>
        <v>29.631552330239323</v>
      </c>
      <c r="F154" s="63">
        <f t="shared" si="74"/>
        <v>0.24800000000000014</v>
      </c>
      <c r="G154" s="63">
        <f t="shared" si="75"/>
        <v>3.4799999999999685</v>
      </c>
      <c r="H154" s="63">
        <f t="shared" si="80"/>
        <v>1.7399999999999842</v>
      </c>
      <c r="I154" s="63">
        <f t="shared" si="80"/>
        <v>1.7399999999999842</v>
      </c>
      <c r="J154" s="64">
        <f t="shared" si="64"/>
        <v>1.6150399999999925</v>
      </c>
      <c r="K154" s="65">
        <f t="shared" si="65"/>
        <v>4.8896951039998884</v>
      </c>
      <c r="L154" s="53">
        <f t="shared" si="66"/>
        <v>813744135.39595413</v>
      </c>
      <c r="M154" s="50">
        <f t="shared" si="77"/>
        <v>29.600000000000016</v>
      </c>
      <c r="N154" s="54">
        <v>148</v>
      </c>
      <c r="O154" s="76">
        <f t="shared" si="67"/>
        <v>148</v>
      </c>
      <c r="P154" s="76">
        <f t="shared" si="68"/>
        <v>10</v>
      </c>
      <c r="Q154" s="55">
        <v>1</v>
      </c>
      <c r="R154" s="76">
        <f>R$3/U$3</f>
        <v>1</v>
      </c>
      <c r="S154" s="75">
        <f>S153*Q154</f>
        <v>4478976</v>
      </c>
      <c r="T154" s="75">
        <f t="shared" si="69"/>
        <v>662888448</v>
      </c>
      <c r="U154" s="75">
        <f t="shared" si="70"/>
        <v>8137441353.9595413</v>
      </c>
      <c r="V154" s="75">
        <f t="shared" si="71"/>
        <v>40687206769.797707</v>
      </c>
      <c r="W154" s="75">
        <f t="shared" si="72"/>
        <v>1475.0339098560057</v>
      </c>
      <c r="X154" s="106">
        <f t="shared" si="73"/>
        <v>12.275732634217729</v>
      </c>
      <c r="Y154" s="96">
        <f t="shared" si="78"/>
        <v>2.5105313057609426</v>
      </c>
      <c r="AA154" s="53">
        <f t="shared" si="56"/>
        <v>813744135.39595413</v>
      </c>
      <c r="AB154" s="44">
        <f t="shared" si="57"/>
        <v>2362311286.2550511</v>
      </c>
      <c r="AC154" s="100">
        <f t="shared" si="58"/>
        <v>4931289460.4994822</v>
      </c>
      <c r="AD154" s="99">
        <f t="shared" si="59"/>
        <v>2.0874850360288488</v>
      </c>
    </row>
    <row r="155" spans="1:30">
      <c r="A155" s="50">
        <f t="shared" si="62"/>
        <v>43.713288216141031</v>
      </c>
      <c r="B155" s="50">
        <f t="shared" si="63"/>
        <v>4.9666666666666668</v>
      </c>
      <c r="C155" s="88">
        <f t="shared" si="79"/>
        <v>6.06</v>
      </c>
      <c r="D155" s="92"/>
      <c r="E155" s="51">
        <f t="shared" si="61"/>
        <v>29.893803958514319</v>
      </c>
      <c r="F155" s="63">
        <f t="shared" si="74"/>
        <v>0.24900000000000014</v>
      </c>
      <c r="G155" s="63">
        <f t="shared" si="75"/>
        <v>3.4899999999999682</v>
      </c>
      <c r="H155" s="63">
        <f t="shared" si="80"/>
        <v>1.7449999999999841</v>
      </c>
      <c r="I155" s="63">
        <f t="shared" si="80"/>
        <v>1.7449999999999841</v>
      </c>
      <c r="J155" s="64">
        <f t="shared" si="64"/>
        <v>1.6200099999999926</v>
      </c>
      <c r="K155" s="65">
        <f t="shared" si="65"/>
        <v>4.9329709502498877</v>
      </c>
      <c r="L155" s="53">
        <f t="shared" si="66"/>
        <v>934746549.71781695</v>
      </c>
      <c r="M155" s="50">
        <f t="shared" si="77"/>
        <v>29.800000000000018</v>
      </c>
      <c r="N155" s="54">
        <v>149</v>
      </c>
      <c r="O155" s="76">
        <f t="shared" si="67"/>
        <v>149</v>
      </c>
      <c r="P155" s="76">
        <f t="shared" si="68"/>
        <v>10</v>
      </c>
      <c r="Q155" s="55">
        <v>1</v>
      </c>
      <c r="R155" s="76">
        <f>R$3/U$3</f>
        <v>1</v>
      </c>
      <c r="S155" s="75">
        <f>S154*Q155</f>
        <v>4478976</v>
      </c>
      <c r="T155" s="75">
        <f t="shared" si="69"/>
        <v>667367424</v>
      </c>
      <c r="U155" s="75">
        <f t="shared" si="70"/>
        <v>9347465497.1781693</v>
      </c>
      <c r="V155" s="75">
        <f t="shared" si="71"/>
        <v>46737327485.890846</v>
      </c>
      <c r="W155" s="75">
        <f t="shared" si="72"/>
        <v>1528.5079779577316</v>
      </c>
      <c r="X155" s="106">
        <f t="shared" si="73"/>
        <v>14.006475535099192</v>
      </c>
      <c r="Y155" s="96">
        <f t="shared" si="78"/>
        <v>2.8393590143460443</v>
      </c>
      <c r="AA155" s="53">
        <f t="shared" si="56"/>
        <v>934746549.71781695</v>
      </c>
      <c r="AB155" s="44">
        <f t="shared" si="57"/>
        <v>2733194158.197094</v>
      </c>
      <c r="AC155" s="100">
        <f t="shared" si="58"/>
        <v>5664564091.2899704</v>
      </c>
      <c r="AD155" s="99">
        <f t="shared" si="59"/>
        <v>2.0725070241722254</v>
      </c>
    </row>
    <row r="156" spans="1:30">
      <c r="A156" s="50">
        <f t="shared" si="62"/>
        <v>45.254833995939435</v>
      </c>
      <c r="B156" s="50">
        <f t="shared" si="63"/>
        <v>5</v>
      </c>
      <c r="C156" s="88">
        <f t="shared" si="79"/>
        <v>6.06</v>
      </c>
      <c r="D156" s="92"/>
      <c r="E156" s="51">
        <f t="shared" si="61"/>
        <v>30.157968749999309</v>
      </c>
      <c r="F156" s="63">
        <f t="shared" si="74"/>
        <v>0.25000000000000011</v>
      </c>
      <c r="G156" s="63">
        <f t="shared" si="75"/>
        <v>3.499999999999968</v>
      </c>
      <c r="H156" s="63">
        <f t="shared" si="80"/>
        <v>1.749999999999984</v>
      </c>
      <c r="I156" s="63">
        <f t="shared" si="80"/>
        <v>1.749999999999984</v>
      </c>
      <c r="J156" s="64">
        <f t="shared" si="64"/>
        <v>1.6249999999999925</v>
      </c>
      <c r="K156" s="65">
        <f t="shared" si="65"/>
        <v>4.9765624999998863</v>
      </c>
      <c r="L156" s="53">
        <f t="shared" si="66"/>
        <v>1073741824.0000107</v>
      </c>
      <c r="M156" s="50">
        <f t="shared" si="77"/>
        <v>30.000000000000014</v>
      </c>
      <c r="N156" s="54">
        <v>150</v>
      </c>
      <c r="O156" s="76">
        <f t="shared" si="67"/>
        <v>150</v>
      </c>
      <c r="P156" s="76">
        <f t="shared" si="68"/>
        <v>10</v>
      </c>
      <c r="Q156" s="55">
        <v>4</v>
      </c>
      <c r="R156" s="76">
        <f>R$3/U$3</f>
        <v>1</v>
      </c>
      <c r="S156" s="75">
        <f>S155*Q156</f>
        <v>17915904</v>
      </c>
      <c r="T156" s="75">
        <f t="shared" si="69"/>
        <v>2687385600</v>
      </c>
      <c r="U156" s="75">
        <f t="shared" si="70"/>
        <v>10737418240.000107</v>
      </c>
      <c r="V156" s="75">
        <f t="shared" si="71"/>
        <v>53687091200.000534</v>
      </c>
      <c r="W156" s="75">
        <f t="shared" si="72"/>
        <v>1583.9191898578802</v>
      </c>
      <c r="X156" s="106">
        <f t="shared" si="73"/>
        <v>3.995488492607874</v>
      </c>
      <c r="Y156" s="96">
        <f t="shared" si="78"/>
        <v>0.80286110997459903</v>
      </c>
      <c r="AA156" s="53">
        <f t="shared" si="56"/>
        <v>1073741824.0000107</v>
      </c>
      <c r="AB156" s="44">
        <f t="shared" si="57"/>
        <v>3162305641.0340376</v>
      </c>
      <c r="AC156" s="100">
        <f t="shared" si="58"/>
        <v>6506875453.4400644</v>
      </c>
      <c r="AD156" s="99">
        <f t="shared" si="59"/>
        <v>2.0576364817514574</v>
      </c>
    </row>
    <row r="157" spans="1:30">
      <c r="A157" s="50">
        <f t="shared" si="62"/>
        <v>46.850742270260433</v>
      </c>
      <c r="B157" s="50">
        <f t="shared" si="63"/>
        <v>5.0333333333333332</v>
      </c>
      <c r="C157" s="88">
        <f t="shared" si="79"/>
        <v>6.06</v>
      </c>
      <c r="D157" s="92"/>
      <c r="E157" s="51">
        <f t="shared" si="61"/>
        <v>30.424057594514291</v>
      </c>
      <c r="F157" s="63">
        <f t="shared" si="74"/>
        <v>0.25100000000000011</v>
      </c>
      <c r="G157" s="63">
        <f t="shared" si="75"/>
        <v>3.5099999999999678</v>
      </c>
      <c r="H157" s="63">
        <f t="shared" si="80"/>
        <v>1.7549999999999839</v>
      </c>
      <c r="I157" s="63">
        <f t="shared" si="80"/>
        <v>1.7549999999999839</v>
      </c>
      <c r="J157" s="64">
        <f t="shared" si="64"/>
        <v>1.6300099999999922</v>
      </c>
      <c r="K157" s="65">
        <f t="shared" si="65"/>
        <v>5.0204715502498836</v>
      </c>
      <c r="L157" s="53">
        <f t="shared" si="66"/>
        <v>1233405466.9203284</v>
      </c>
      <c r="M157" s="50">
        <f t="shared" si="77"/>
        <v>30.200000000000017</v>
      </c>
      <c r="N157" s="54">
        <v>151</v>
      </c>
      <c r="O157" s="76">
        <f t="shared" si="67"/>
        <v>151</v>
      </c>
      <c r="P157" s="76">
        <f t="shared" si="68"/>
        <v>10</v>
      </c>
      <c r="Q157" s="55">
        <v>1</v>
      </c>
      <c r="R157" s="76">
        <f>R$3/U$3</f>
        <v>1</v>
      </c>
      <c r="S157" s="75">
        <f>S156*Q157</f>
        <v>17915904</v>
      </c>
      <c r="T157" s="75">
        <f t="shared" si="69"/>
        <v>2705301504</v>
      </c>
      <c r="U157" s="75">
        <f t="shared" si="70"/>
        <v>12334054669.203283</v>
      </c>
      <c r="V157" s="75">
        <f t="shared" si="71"/>
        <v>61670273346.016418</v>
      </c>
      <c r="W157" s="75">
        <f t="shared" si="72"/>
        <v>1641.3376708681237</v>
      </c>
      <c r="X157" s="106">
        <f t="shared" si="73"/>
        <v>4.5592162836439556</v>
      </c>
      <c r="Y157" s="96">
        <f t="shared" si="78"/>
        <v>0.90812511096034998</v>
      </c>
      <c r="AA157" s="53">
        <f t="shared" si="56"/>
        <v>1233405466.9203284</v>
      </c>
      <c r="AB157" s="44">
        <f t="shared" si="57"/>
        <v>3658787626.6763816</v>
      </c>
      <c r="AC157" s="100">
        <f t="shared" si="58"/>
        <v>7474437129.5371895</v>
      </c>
      <c r="AD157" s="99">
        <f t="shared" si="59"/>
        <v>2.0428726376575508</v>
      </c>
    </row>
    <row r="158" spans="1:30">
      <c r="A158" s="50">
        <f t="shared" si="62"/>
        <v>48.502930128333169</v>
      </c>
      <c r="B158" s="50">
        <f t="shared" si="63"/>
        <v>5.0666666666666664</v>
      </c>
      <c r="C158" s="88">
        <f t="shared" si="79"/>
        <v>7.8199999999999994</v>
      </c>
      <c r="D158" s="91">
        <f>1+N158/200</f>
        <v>1.76</v>
      </c>
      <c r="E158" s="51">
        <f t="shared" si="61"/>
        <v>39.605953249279075</v>
      </c>
      <c r="F158" s="63">
        <f t="shared" si="74"/>
        <v>0.25200000000000011</v>
      </c>
      <c r="G158" s="63">
        <f t="shared" si="75"/>
        <v>3.5199999999999676</v>
      </c>
      <c r="H158" s="63">
        <f t="shared" si="80"/>
        <v>1.7599999999999838</v>
      </c>
      <c r="I158" s="63">
        <f t="shared" si="80"/>
        <v>1.7599999999999838</v>
      </c>
      <c r="J158" s="64">
        <f t="shared" si="64"/>
        <v>1.6350399999999921</v>
      </c>
      <c r="K158" s="65">
        <f t="shared" si="65"/>
        <v>5.0646999039998821</v>
      </c>
      <c r="L158" s="53">
        <f t="shared" si="66"/>
        <v>1416810830.895731</v>
      </c>
      <c r="M158" s="50">
        <f t="shared" si="77"/>
        <v>30.400000000000016</v>
      </c>
      <c r="N158" s="54">
        <v>152</v>
      </c>
      <c r="O158" s="76">
        <f t="shared" si="67"/>
        <v>152</v>
      </c>
      <c r="P158" s="76">
        <f t="shared" si="68"/>
        <v>10</v>
      </c>
      <c r="Q158" s="55">
        <v>1</v>
      </c>
      <c r="R158" s="76">
        <f>R$3/U$3</f>
        <v>1</v>
      </c>
      <c r="S158" s="75">
        <f>S157*Q158</f>
        <v>17915904</v>
      </c>
      <c r="T158" s="75">
        <f t="shared" si="69"/>
        <v>2723217408</v>
      </c>
      <c r="U158" s="75">
        <f t="shared" si="70"/>
        <v>14168108308.95731</v>
      </c>
      <c r="V158" s="75">
        <f t="shared" si="71"/>
        <v>70840541544.786545</v>
      </c>
      <c r="W158" s="75">
        <f t="shared" si="72"/>
        <v>1700.8360831668829</v>
      </c>
      <c r="X158" s="106">
        <f t="shared" si="73"/>
        <v>5.2027092171692333</v>
      </c>
      <c r="Y158" s="96">
        <f t="shared" si="78"/>
        <v>1.0272492577616212</v>
      </c>
      <c r="AA158" s="53">
        <f t="shared" si="56"/>
        <v>1416810830.895731</v>
      </c>
      <c r="AB158" s="44">
        <f t="shared" si="57"/>
        <v>4233217284.0645733</v>
      </c>
      <c r="AC158" s="100">
        <f t="shared" si="58"/>
        <v>8585873635.2281294</v>
      </c>
      <c r="AD158" s="99">
        <f t="shared" si="59"/>
        <v>2.0282147263143324</v>
      </c>
    </row>
    <row r="159" spans="1:30">
      <c r="A159" s="50">
        <f t="shared" si="62"/>
        <v>50.213382265392497</v>
      </c>
      <c r="B159" s="50">
        <f t="shared" si="63"/>
        <v>5.0999999999999996</v>
      </c>
      <c r="C159" s="88">
        <f t="shared" si="79"/>
        <v>7.8199999999999994</v>
      </c>
      <c r="D159" s="92"/>
      <c r="E159" s="51">
        <f t="shared" si="61"/>
        <v>39.954330075354065</v>
      </c>
      <c r="F159" s="63">
        <f t="shared" si="74"/>
        <v>0.25300000000000011</v>
      </c>
      <c r="G159" s="63">
        <f t="shared" si="75"/>
        <v>3.5299999999999674</v>
      </c>
      <c r="H159" s="63">
        <f t="shared" si="80"/>
        <v>1.7649999999999837</v>
      </c>
      <c r="I159" s="63">
        <f t="shared" si="80"/>
        <v>1.7649999999999837</v>
      </c>
      <c r="J159" s="64">
        <f t="shared" si="64"/>
        <v>1.6400899999999921</v>
      </c>
      <c r="K159" s="65">
        <f t="shared" si="65"/>
        <v>5.1092493702498807</v>
      </c>
      <c r="L159" s="53">
        <f t="shared" si="66"/>
        <v>1627488270.791909</v>
      </c>
      <c r="M159" s="50">
        <f t="shared" si="77"/>
        <v>30.600000000000019</v>
      </c>
      <c r="N159" s="54">
        <v>153</v>
      </c>
      <c r="O159" s="76">
        <f t="shared" si="67"/>
        <v>153</v>
      </c>
      <c r="P159" s="76">
        <f t="shared" si="68"/>
        <v>10</v>
      </c>
      <c r="Q159" s="55">
        <v>1</v>
      </c>
      <c r="R159" s="76">
        <f>R$3/U$3</f>
        <v>1</v>
      </c>
      <c r="S159" s="75">
        <f>S158*Q159</f>
        <v>17915904</v>
      </c>
      <c r="T159" s="75">
        <f t="shared" si="69"/>
        <v>2741133312</v>
      </c>
      <c r="U159" s="75">
        <f t="shared" si="70"/>
        <v>16274882707.91909</v>
      </c>
      <c r="V159" s="75">
        <f t="shared" si="71"/>
        <v>81374413539.595459</v>
      </c>
      <c r="W159" s="75">
        <f t="shared" si="72"/>
        <v>1762.4897175152767</v>
      </c>
      <c r="X159" s="106">
        <f t="shared" si="73"/>
        <v>5.9372824505366815</v>
      </c>
      <c r="Y159" s="96">
        <f t="shared" si="78"/>
        <v>1.1620655051813029</v>
      </c>
      <c r="AA159" s="53">
        <f t="shared" si="56"/>
        <v>1627488270.791909</v>
      </c>
      <c r="AB159" s="44">
        <f t="shared" si="57"/>
        <v>4897832397.6627121</v>
      </c>
      <c r="AC159" s="100">
        <f t="shared" si="58"/>
        <v>12726958277.592728</v>
      </c>
      <c r="AD159" s="99">
        <f t="shared" si="59"/>
        <v>2.598487911441425</v>
      </c>
    </row>
    <row r="160" spans="1:30">
      <c r="A160" s="50">
        <f t="shared" si="62"/>
        <v>51.984153366799546</v>
      </c>
      <c r="B160" s="50">
        <f t="shared" si="63"/>
        <v>5.1333333333333337</v>
      </c>
      <c r="C160" s="88">
        <f t="shared" si="79"/>
        <v>7.8199999999999994</v>
      </c>
      <c r="D160" s="92"/>
      <c r="E160" s="51">
        <f t="shared" si="61"/>
        <v>40.305232194479053</v>
      </c>
      <c r="F160" s="63">
        <f t="shared" si="74"/>
        <v>0.25400000000000011</v>
      </c>
      <c r="G160" s="63">
        <f t="shared" si="75"/>
        <v>3.5399999999999672</v>
      </c>
      <c r="H160" s="63">
        <f t="shared" si="80"/>
        <v>1.7699999999999836</v>
      </c>
      <c r="I160" s="63">
        <f t="shared" si="80"/>
        <v>1.7699999999999836</v>
      </c>
      <c r="J160" s="64">
        <f t="shared" si="64"/>
        <v>1.645159999999992</v>
      </c>
      <c r="K160" s="65">
        <f t="shared" si="65"/>
        <v>5.1541217639998793</v>
      </c>
      <c r="L160" s="53">
        <f t="shared" si="66"/>
        <v>1869493099.4356346</v>
      </c>
      <c r="M160" s="50">
        <f t="shared" si="77"/>
        <v>30.800000000000015</v>
      </c>
      <c r="N160" s="54">
        <v>154</v>
      </c>
      <c r="O160" s="76">
        <f t="shared" si="67"/>
        <v>154</v>
      </c>
      <c r="P160" s="76">
        <f t="shared" si="68"/>
        <v>10</v>
      </c>
      <c r="Q160" s="55">
        <v>1</v>
      </c>
      <c r="R160" s="76">
        <f>R$3/U$3</f>
        <v>1</v>
      </c>
      <c r="S160" s="75">
        <f>S159*Q160</f>
        <v>17915904</v>
      </c>
      <c r="T160" s="75">
        <f t="shared" si="69"/>
        <v>2759049216</v>
      </c>
      <c r="U160" s="75">
        <f t="shared" si="70"/>
        <v>18694930994.356346</v>
      </c>
      <c r="V160" s="75">
        <f t="shared" si="71"/>
        <v>93474654971.781738</v>
      </c>
      <c r="W160" s="75">
        <f t="shared" si="72"/>
        <v>1826.3765882868906</v>
      </c>
      <c r="X160" s="106">
        <f t="shared" si="73"/>
        <v>6.7758599179538326</v>
      </c>
      <c r="Y160" s="96">
        <f t="shared" si="78"/>
        <v>1.3146487856149127</v>
      </c>
      <c r="AA160" s="53">
        <f t="shared" si="56"/>
        <v>1869493099.4356346</v>
      </c>
      <c r="AB160" s="44">
        <f t="shared" si="57"/>
        <v>5666792084.0957565</v>
      </c>
      <c r="AC160" s="100">
        <f t="shared" si="58"/>
        <v>14619436037.586662</v>
      </c>
      <c r="AD160" s="99">
        <f t="shared" si="59"/>
        <v>2.5798433788698758</v>
      </c>
    </row>
    <row r="161" spans="1:30">
      <c r="A161" s="50">
        <f t="shared" si="62"/>
        <v>53.817370576238226</v>
      </c>
      <c r="B161" s="50">
        <f t="shared" si="63"/>
        <v>5.166666666666667</v>
      </c>
      <c r="C161" s="88">
        <f t="shared" si="79"/>
        <v>7.8199999999999994</v>
      </c>
      <c r="D161" s="92"/>
      <c r="E161" s="51">
        <f t="shared" si="61"/>
        <v>40.658673846874038</v>
      </c>
      <c r="F161" s="63">
        <f t="shared" si="74"/>
        <v>0.25500000000000012</v>
      </c>
      <c r="G161" s="63">
        <f t="shared" si="75"/>
        <v>3.549999999999967</v>
      </c>
      <c r="H161" s="63">
        <f t="shared" si="80"/>
        <v>1.7749999999999835</v>
      </c>
      <c r="I161" s="63">
        <f t="shared" si="80"/>
        <v>1.7749999999999835</v>
      </c>
      <c r="J161" s="64">
        <f t="shared" si="64"/>
        <v>1.6502499999999918</v>
      </c>
      <c r="K161" s="65">
        <f t="shared" si="65"/>
        <v>5.1993189062498777</v>
      </c>
      <c r="L161" s="53">
        <f t="shared" si="66"/>
        <v>2147483648.0000219</v>
      </c>
      <c r="M161" s="50">
        <f t="shared" si="77"/>
        <v>31.000000000000018</v>
      </c>
      <c r="N161" s="54">
        <v>155</v>
      </c>
      <c r="O161" s="76">
        <f t="shared" si="67"/>
        <v>155</v>
      </c>
      <c r="P161" s="76">
        <f t="shared" si="68"/>
        <v>10</v>
      </c>
      <c r="Q161" s="55">
        <v>1</v>
      </c>
      <c r="R161" s="76">
        <f>R$3/U$3</f>
        <v>1</v>
      </c>
      <c r="S161" s="75">
        <f>S160*Q161</f>
        <v>17915904</v>
      </c>
      <c r="T161" s="75">
        <f t="shared" si="69"/>
        <v>2776965120</v>
      </c>
      <c r="U161" s="75">
        <f t="shared" si="70"/>
        <v>21474836480.000221</v>
      </c>
      <c r="V161" s="75">
        <f t="shared" si="71"/>
        <v>107374182400.0011</v>
      </c>
      <c r="W161" s="75">
        <f t="shared" si="72"/>
        <v>1892.5775319310442</v>
      </c>
      <c r="X161" s="106">
        <f t="shared" si="73"/>
        <v>7.7332035340797587</v>
      </c>
      <c r="Y161" s="96">
        <f t="shared" si="78"/>
        <v>1.4873493381573513</v>
      </c>
      <c r="AA161" s="53">
        <f t="shared" si="56"/>
        <v>2147483648.0000219</v>
      </c>
      <c r="AB161" s="44">
        <f t="shared" si="57"/>
        <v>6556478441.2987909</v>
      </c>
      <c r="AC161" s="100">
        <f t="shared" si="58"/>
        <v>16793322127.36017</v>
      </c>
      <c r="AD161" s="99">
        <f t="shared" si="59"/>
        <v>2.5613326235590481</v>
      </c>
    </row>
    <row r="162" spans="1:30">
      <c r="A162" s="50">
        <f t="shared" si="62"/>
        <v>55.715236050952463</v>
      </c>
      <c r="B162" s="50">
        <f t="shared" si="63"/>
        <v>5.2</v>
      </c>
      <c r="C162" s="88">
        <f t="shared" si="79"/>
        <v>7.8199999999999994</v>
      </c>
      <c r="D162" s="92"/>
      <c r="E162" s="51">
        <f t="shared" si="61"/>
        <v>41.01466931967903</v>
      </c>
      <c r="F162" s="63">
        <f t="shared" si="74"/>
        <v>0.25600000000000012</v>
      </c>
      <c r="G162" s="63">
        <f t="shared" si="75"/>
        <v>3.5599999999999667</v>
      </c>
      <c r="H162" s="63">
        <f t="shared" si="80"/>
        <v>1.7799999999999834</v>
      </c>
      <c r="I162" s="63">
        <f t="shared" si="80"/>
        <v>1.7799999999999834</v>
      </c>
      <c r="J162" s="64">
        <f t="shared" si="64"/>
        <v>1.6553599999999919</v>
      </c>
      <c r="K162" s="65">
        <f t="shared" si="65"/>
        <v>5.244842623999876</v>
      </c>
      <c r="L162" s="53">
        <f t="shared" si="66"/>
        <v>2466810933.8406577</v>
      </c>
      <c r="M162" s="50">
        <f t="shared" si="77"/>
        <v>31.200000000000014</v>
      </c>
      <c r="N162" s="54">
        <v>156</v>
      </c>
      <c r="O162" s="76">
        <f t="shared" si="67"/>
        <v>156</v>
      </c>
      <c r="P162" s="76">
        <f t="shared" si="68"/>
        <v>10</v>
      </c>
      <c r="Q162" s="55">
        <v>1</v>
      </c>
      <c r="R162" s="76">
        <f>R$3/U$3</f>
        <v>1</v>
      </c>
      <c r="S162" s="75">
        <f>S161*Q162</f>
        <v>17915904</v>
      </c>
      <c r="T162" s="75">
        <f t="shared" si="69"/>
        <v>2794881024</v>
      </c>
      <c r="U162" s="75">
        <f t="shared" si="70"/>
        <v>24668109338.406578</v>
      </c>
      <c r="V162" s="75">
        <f t="shared" si="71"/>
        <v>123340546692.0329</v>
      </c>
      <c r="W162" s="75">
        <f t="shared" si="72"/>
        <v>1961.1763089935268</v>
      </c>
      <c r="X162" s="106">
        <f t="shared" si="73"/>
        <v>8.8261751132081745</v>
      </c>
      <c r="Y162" s="96">
        <f t="shared" si="78"/>
        <v>1.6828293517941757</v>
      </c>
      <c r="AA162" s="53">
        <f t="shared" si="56"/>
        <v>2466810933.8406577</v>
      </c>
      <c r="AB162" s="44">
        <f t="shared" si="57"/>
        <v>7585845556.5826998</v>
      </c>
      <c r="AC162" s="100">
        <f t="shared" si="58"/>
        <v>19290461502.633942</v>
      </c>
      <c r="AD162" s="99">
        <f t="shared" si="59"/>
        <v>2.5429546856374414</v>
      </c>
    </row>
    <row r="163" spans="1:30">
      <c r="A163" s="50">
        <f t="shared" si="62"/>
        <v>57.680029607093672</v>
      </c>
      <c r="B163" s="50">
        <f t="shared" si="63"/>
        <v>5.2333333333333334</v>
      </c>
      <c r="C163" s="88">
        <f t="shared" si="79"/>
        <v>7.8199999999999994</v>
      </c>
      <c r="D163" s="92"/>
      <c r="E163" s="51">
        <f t="shared" si="61"/>
        <v>41.373232946954019</v>
      </c>
      <c r="F163" s="63">
        <f t="shared" si="74"/>
        <v>0.25700000000000012</v>
      </c>
      <c r="G163" s="63">
        <f t="shared" si="75"/>
        <v>3.5699999999999665</v>
      </c>
      <c r="H163" s="63">
        <f t="shared" si="80"/>
        <v>1.7849999999999833</v>
      </c>
      <c r="I163" s="63">
        <f t="shared" si="80"/>
        <v>1.7849999999999833</v>
      </c>
      <c r="J163" s="64">
        <f t="shared" si="64"/>
        <v>1.6604899999999918</v>
      </c>
      <c r="K163" s="65">
        <f t="shared" si="65"/>
        <v>5.2906947502498749</v>
      </c>
      <c r="L163" s="53">
        <f t="shared" si="66"/>
        <v>2833621661.7914634</v>
      </c>
      <c r="M163" s="50">
        <f t="shared" si="77"/>
        <v>31.400000000000016</v>
      </c>
      <c r="N163" s="54">
        <v>157</v>
      </c>
      <c r="O163" s="76">
        <f t="shared" si="67"/>
        <v>157</v>
      </c>
      <c r="P163" s="76">
        <f t="shared" si="68"/>
        <v>10</v>
      </c>
      <c r="Q163" s="55">
        <v>1</v>
      </c>
      <c r="R163" s="76">
        <f>R$3/U$3</f>
        <v>1</v>
      </c>
      <c r="S163" s="75">
        <f>S162*Q163</f>
        <v>17915904</v>
      </c>
      <c r="T163" s="75">
        <f t="shared" si="69"/>
        <v>2812796928</v>
      </c>
      <c r="U163" s="75">
        <f t="shared" si="70"/>
        <v>28336216617.914635</v>
      </c>
      <c r="V163" s="75">
        <f t="shared" si="71"/>
        <v>141681083089.57318</v>
      </c>
      <c r="W163" s="75">
        <f t="shared" si="72"/>
        <v>2032.259709823267</v>
      </c>
      <c r="X163" s="106">
        <f t="shared" si="73"/>
        <v>10.074035681652534</v>
      </c>
      <c r="Y163" s="96">
        <f t="shared" si="78"/>
        <v>1.9041044999197403</v>
      </c>
      <c r="AA163" s="53">
        <f t="shared" si="56"/>
        <v>2833621661.7914634</v>
      </c>
      <c r="AB163" s="44">
        <f t="shared" si="57"/>
        <v>8776823308.9661846</v>
      </c>
      <c r="AC163" s="100">
        <f t="shared" si="58"/>
        <v>22158921395.209244</v>
      </c>
      <c r="AD163" s="99">
        <f t="shared" si="59"/>
        <v>2.5247086121207705</v>
      </c>
    </row>
    <row r="164" spans="1:30">
      <c r="A164" s="50">
        <f t="shared" si="62"/>
        <v>59.714111458356228</v>
      </c>
      <c r="B164" s="50">
        <f t="shared" si="63"/>
        <v>5.2666666666666666</v>
      </c>
      <c r="C164" s="88">
        <f t="shared" si="79"/>
        <v>7.8199999999999994</v>
      </c>
      <c r="D164" s="92"/>
      <c r="E164" s="51">
        <f t="shared" si="61"/>
        <v>41.734379109679004</v>
      </c>
      <c r="F164" s="63">
        <f t="shared" si="74"/>
        <v>0.25800000000000012</v>
      </c>
      <c r="G164" s="63">
        <f t="shared" si="75"/>
        <v>3.5799999999999663</v>
      </c>
      <c r="H164" s="63">
        <f t="shared" si="80"/>
        <v>1.7899999999999832</v>
      </c>
      <c r="I164" s="63">
        <f t="shared" si="80"/>
        <v>1.7899999999999832</v>
      </c>
      <c r="J164" s="64">
        <f t="shared" si="64"/>
        <v>1.6656399999999916</v>
      </c>
      <c r="K164" s="65">
        <f t="shared" si="65"/>
        <v>5.3368771239998729</v>
      </c>
      <c r="L164" s="53">
        <f t="shared" si="66"/>
        <v>3254976541.583818</v>
      </c>
      <c r="M164" s="50">
        <f t="shared" si="77"/>
        <v>31.600000000000016</v>
      </c>
      <c r="N164" s="54">
        <v>158</v>
      </c>
      <c r="O164" s="76">
        <f t="shared" si="67"/>
        <v>158</v>
      </c>
      <c r="P164" s="76">
        <f t="shared" si="68"/>
        <v>10</v>
      </c>
      <c r="Q164" s="55">
        <v>1</v>
      </c>
      <c r="R164" s="76">
        <f>R$3/U$3</f>
        <v>1</v>
      </c>
      <c r="S164" s="75">
        <f>S163*Q164</f>
        <v>17915904</v>
      </c>
      <c r="T164" s="75">
        <f t="shared" si="69"/>
        <v>2830712832</v>
      </c>
      <c r="U164" s="75">
        <f t="shared" si="70"/>
        <v>32549765415.838181</v>
      </c>
      <c r="V164" s="75">
        <f t="shared" si="71"/>
        <v>162748827079.19092</v>
      </c>
      <c r="W164" s="75">
        <f t="shared" si="72"/>
        <v>2105.9176640980295</v>
      </c>
      <c r="X164" s="106">
        <f t="shared" si="73"/>
        <v>11.498787530786231</v>
      </c>
      <c r="Y164" s="96">
        <f t="shared" si="78"/>
        <v>2.1545910208568078</v>
      </c>
      <c r="AA164" s="53">
        <f t="shared" si="56"/>
        <v>3254976541.583818</v>
      </c>
      <c r="AB164" s="44">
        <f t="shared" si="57"/>
        <v>10154784568.473875</v>
      </c>
      <c r="AC164" s="100">
        <f t="shared" si="58"/>
        <v>25453916555.185455</v>
      </c>
      <c r="AD164" s="99">
        <f t="shared" si="59"/>
        <v>2.5065934568625545</v>
      </c>
    </row>
    <row r="165" spans="1:30">
      <c r="A165" s="50">
        <f t="shared" si="62"/>
        <v>61.819925051190708</v>
      </c>
      <c r="B165" s="50">
        <f t="shared" si="63"/>
        <v>5.3</v>
      </c>
      <c r="C165" s="88">
        <f t="shared" si="79"/>
        <v>7.8199999999999994</v>
      </c>
      <c r="D165" s="92"/>
      <c r="E165" s="51">
        <f t="shared" si="61"/>
        <v>42.098122235753983</v>
      </c>
      <c r="F165" s="63">
        <f t="shared" si="74"/>
        <v>0.25900000000000012</v>
      </c>
      <c r="G165" s="63">
        <f t="shared" si="75"/>
        <v>3.5899999999999661</v>
      </c>
      <c r="H165" s="63">
        <f t="shared" si="80"/>
        <v>1.7949999999999831</v>
      </c>
      <c r="I165" s="63">
        <f t="shared" si="80"/>
        <v>1.7949999999999831</v>
      </c>
      <c r="J165" s="64">
        <f t="shared" si="64"/>
        <v>1.6708099999999915</v>
      </c>
      <c r="K165" s="65">
        <f t="shared" si="65"/>
        <v>5.3833915902498708</v>
      </c>
      <c r="L165" s="53">
        <f t="shared" si="66"/>
        <v>3738986198.8712707</v>
      </c>
      <c r="M165" s="50">
        <f t="shared" si="77"/>
        <v>31.800000000000018</v>
      </c>
      <c r="N165" s="54">
        <v>159</v>
      </c>
      <c r="O165" s="76">
        <f t="shared" si="67"/>
        <v>159</v>
      </c>
      <c r="P165" s="76">
        <f t="shared" si="68"/>
        <v>10</v>
      </c>
      <c r="Q165" s="55">
        <v>1</v>
      </c>
      <c r="R165" s="76">
        <f>R$3/U$3</f>
        <v>1</v>
      </c>
      <c r="S165" s="75">
        <f>S164*Q165</f>
        <v>17915904</v>
      </c>
      <c r="T165" s="75">
        <f t="shared" si="69"/>
        <v>2848628736</v>
      </c>
      <c r="U165" s="75">
        <f t="shared" si="70"/>
        <v>37389861988.712708</v>
      </c>
      <c r="V165" s="75">
        <f t="shared" si="71"/>
        <v>186949309943.56354</v>
      </c>
      <c r="W165" s="75">
        <f t="shared" si="72"/>
        <v>2182.243354307032</v>
      </c>
      <c r="X165" s="106">
        <f t="shared" si="73"/>
        <v>13.125565124086675</v>
      </c>
      <c r="Y165" s="96">
        <f t="shared" si="78"/>
        <v>2.4381590868958969</v>
      </c>
      <c r="AA165" s="53">
        <f t="shared" si="56"/>
        <v>3738986198.8712707</v>
      </c>
      <c r="AB165" s="44">
        <f t="shared" si="57"/>
        <v>11749085745.724276</v>
      </c>
      <c r="AC165" s="100">
        <f t="shared" si="58"/>
        <v>29238872075.173336</v>
      </c>
      <c r="AD165" s="99">
        <f t="shared" si="59"/>
        <v>2.4886082805050544</v>
      </c>
    </row>
    <row r="166" spans="1:30">
      <c r="A166" s="50">
        <f t="shared" si="62"/>
        <v>64.000000000000611</v>
      </c>
      <c r="B166" s="50">
        <f t="shared" si="63"/>
        <v>5.333333333333333</v>
      </c>
      <c r="C166" s="88">
        <f t="shared" si="79"/>
        <v>7.8199999999999994</v>
      </c>
      <c r="D166" s="92"/>
      <c r="E166" s="51">
        <f t="shared" si="61"/>
        <v>42.46447679999897</v>
      </c>
      <c r="F166" s="63">
        <f t="shared" si="74"/>
        <v>0.26000000000000012</v>
      </c>
      <c r="G166" s="63">
        <f t="shared" si="75"/>
        <v>3.5999999999999659</v>
      </c>
      <c r="H166" s="63">
        <f t="shared" si="80"/>
        <v>1.7999999999999829</v>
      </c>
      <c r="I166" s="63">
        <f t="shared" si="80"/>
        <v>1.7999999999999829</v>
      </c>
      <c r="J166" s="64">
        <f t="shared" si="64"/>
        <v>1.6759999999999915</v>
      </c>
      <c r="K166" s="65">
        <f t="shared" si="65"/>
        <v>5.4302399999998689</v>
      </c>
      <c r="L166" s="53">
        <f t="shared" si="66"/>
        <v>4294967296.0000458</v>
      </c>
      <c r="M166" s="50">
        <f t="shared" si="77"/>
        <v>32.000000000000014</v>
      </c>
      <c r="N166" s="54">
        <v>160</v>
      </c>
      <c r="O166" s="76">
        <f t="shared" si="67"/>
        <v>160</v>
      </c>
      <c r="P166" s="76">
        <f t="shared" si="68"/>
        <v>10</v>
      </c>
      <c r="Q166" s="55">
        <v>3</v>
      </c>
      <c r="R166" s="76">
        <f>R$3/U$3</f>
        <v>1</v>
      </c>
      <c r="S166" s="75">
        <f>S165*Q166</f>
        <v>53747712</v>
      </c>
      <c r="T166" s="75">
        <f t="shared" si="69"/>
        <v>8599633920</v>
      </c>
      <c r="U166" s="75">
        <f t="shared" si="70"/>
        <v>42949672960.000458</v>
      </c>
      <c r="V166" s="75">
        <f t="shared" si="71"/>
        <v>214748364800.00229</v>
      </c>
      <c r="W166" s="75">
        <f t="shared" si="72"/>
        <v>2261.3333333333549</v>
      </c>
      <c r="X166" s="106">
        <f t="shared" si="73"/>
        <v>4.9943606157598461</v>
      </c>
      <c r="Y166" s="96">
        <f t="shared" si="78"/>
        <v>0.91973110134358094</v>
      </c>
      <c r="AA166" s="53">
        <f t="shared" si="56"/>
        <v>4294967296.0000458</v>
      </c>
      <c r="AB166" s="44">
        <f t="shared" si="57"/>
        <v>13593692207.802984</v>
      </c>
      <c r="AC166" s="100">
        <f t="shared" si="58"/>
        <v>33586644254.720356</v>
      </c>
      <c r="AD166" s="99">
        <f t="shared" si="59"/>
        <v>2.4707521504305587</v>
      </c>
    </row>
    <row r="167" spans="1:30">
      <c r="A167" s="50">
        <f t="shared" si="62"/>
        <v>66.256955125848805</v>
      </c>
      <c r="B167" s="50">
        <f t="shared" si="63"/>
        <v>5.3666666666666663</v>
      </c>
      <c r="C167" s="88">
        <f t="shared" si="79"/>
        <v>7.8199999999999994</v>
      </c>
      <c r="D167" s="92"/>
      <c r="E167" s="51">
        <f t="shared" si="61"/>
        <v>42.833457324153962</v>
      </c>
      <c r="F167" s="63">
        <f t="shared" si="74"/>
        <v>0.26100000000000012</v>
      </c>
      <c r="G167" s="63">
        <f t="shared" si="75"/>
        <v>3.6099999999999657</v>
      </c>
      <c r="H167" s="63">
        <f t="shared" si="80"/>
        <v>1.8049999999999828</v>
      </c>
      <c r="I167" s="63">
        <f t="shared" si="80"/>
        <v>1.8049999999999828</v>
      </c>
      <c r="J167" s="64">
        <f t="shared" si="64"/>
        <v>1.6812099999999912</v>
      </c>
      <c r="K167" s="65">
        <f t="shared" si="65"/>
        <v>5.4774242102498674</v>
      </c>
      <c r="L167" s="53">
        <f t="shared" si="66"/>
        <v>4933621867.6813173</v>
      </c>
      <c r="M167" s="50">
        <f t="shared" si="77"/>
        <v>32.200000000000017</v>
      </c>
      <c r="N167" s="54">
        <v>161</v>
      </c>
      <c r="O167" s="76">
        <f t="shared" si="67"/>
        <v>161</v>
      </c>
      <c r="P167" s="76">
        <f t="shared" si="68"/>
        <v>10</v>
      </c>
      <c r="Q167" s="55">
        <v>1</v>
      </c>
      <c r="R167" s="76">
        <f>R$3/U$3</f>
        <v>1</v>
      </c>
      <c r="S167" s="75">
        <f>S166*Q167</f>
        <v>53747712</v>
      </c>
      <c r="T167" s="75">
        <f t="shared" si="69"/>
        <v>8653381632</v>
      </c>
      <c r="U167" s="75">
        <f t="shared" si="70"/>
        <v>49336218676.813171</v>
      </c>
      <c r="V167" s="75">
        <f t="shared" si="71"/>
        <v>246681093384.06586</v>
      </c>
      <c r="W167" s="75">
        <f t="shared" si="72"/>
        <v>2343.2876462841859</v>
      </c>
      <c r="X167" s="106">
        <f t="shared" si="73"/>
        <v>5.7013801973518659</v>
      </c>
      <c r="Y167" s="96">
        <f t="shared" si="78"/>
        <v>1.040887099210412</v>
      </c>
      <c r="AA167" s="53">
        <f t="shared" si="56"/>
        <v>4933621867.6813173</v>
      </c>
      <c r="AB167" s="44">
        <f t="shared" si="57"/>
        <v>15727901884.428053</v>
      </c>
      <c r="AC167" s="100">
        <f t="shared" si="58"/>
        <v>38580923005.267899</v>
      </c>
      <c r="AD167" s="99">
        <f t="shared" si="59"/>
        <v>2.4530241407130253</v>
      </c>
    </row>
    <row r="168" spans="1:30">
      <c r="A168" s="50">
        <f t="shared" si="62"/>
        <v>68.593501602323443</v>
      </c>
      <c r="B168" s="50">
        <f t="shared" si="63"/>
        <v>5.4</v>
      </c>
      <c r="C168" s="88">
        <f t="shared" si="79"/>
        <v>7.8199999999999994</v>
      </c>
      <c r="D168" s="92"/>
      <c r="E168" s="51">
        <f t="shared" si="61"/>
        <v>43.205078376878951</v>
      </c>
      <c r="F168" s="63">
        <f t="shared" si="74"/>
        <v>0.26200000000000012</v>
      </c>
      <c r="G168" s="63">
        <f t="shared" si="75"/>
        <v>3.6199999999999655</v>
      </c>
      <c r="H168" s="63">
        <f t="shared" ref="H168:I183" si="81">H167+0.5%</f>
        <v>1.8099999999999827</v>
      </c>
      <c r="I168" s="63">
        <f t="shared" si="81"/>
        <v>1.8099999999999827</v>
      </c>
      <c r="J168" s="64">
        <f t="shared" si="64"/>
        <v>1.6864399999999913</v>
      </c>
      <c r="K168" s="65">
        <f t="shared" si="65"/>
        <v>5.5249460839998665</v>
      </c>
      <c r="L168" s="53">
        <f t="shared" si="66"/>
        <v>5667243323.5829287</v>
      </c>
      <c r="M168" s="50">
        <f t="shared" si="77"/>
        <v>32.400000000000013</v>
      </c>
      <c r="N168" s="54">
        <v>162</v>
      </c>
      <c r="O168" s="76">
        <f t="shared" si="67"/>
        <v>162</v>
      </c>
      <c r="P168" s="76">
        <f t="shared" si="68"/>
        <v>10</v>
      </c>
      <c r="Q168" s="55">
        <v>1</v>
      </c>
      <c r="R168" s="76">
        <f>R$3/U$3</f>
        <v>1</v>
      </c>
      <c r="S168" s="75">
        <f>S167*Q168</f>
        <v>53747712</v>
      </c>
      <c r="T168" s="75">
        <f t="shared" si="69"/>
        <v>8707129344</v>
      </c>
      <c r="U168" s="75">
        <f t="shared" si="70"/>
        <v>56672433235.829285</v>
      </c>
      <c r="V168" s="75">
        <f t="shared" si="71"/>
        <v>283362166179.14642</v>
      </c>
      <c r="W168" s="75">
        <f t="shared" si="72"/>
        <v>2428.2099567222499</v>
      </c>
      <c r="X168" s="106">
        <f t="shared" si="73"/>
        <v>6.5087391029606927</v>
      </c>
      <c r="Y168" s="96">
        <f t="shared" si="78"/>
        <v>1.1780638225248696</v>
      </c>
      <c r="AA168" s="53">
        <f t="shared" si="56"/>
        <v>5667243323.5829287</v>
      </c>
      <c r="AB168" s="44">
        <f t="shared" si="57"/>
        <v>18197182480.283257</v>
      </c>
      <c r="AC168" s="100">
        <f t="shared" si="58"/>
        <v>44317842790.418495</v>
      </c>
      <c r="AD168" s="99">
        <f t="shared" si="59"/>
        <v>2.4354233320700671</v>
      </c>
    </row>
    <row r="169" spans="1:30">
      <c r="A169" s="50">
        <f t="shared" si="62"/>
        <v>71.01244621234278</v>
      </c>
      <c r="B169" s="50">
        <f t="shared" si="63"/>
        <v>5.4333333333333336</v>
      </c>
      <c r="C169" s="88">
        <f t="shared" si="79"/>
        <v>7.8199999999999994</v>
      </c>
      <c r="D169" s="92"/>
      <c r="E169" s="51">
        <f t="shared" si="61"/>
        <v>43.579354573753932</v>
      </c>
      <c r="F169" s="63">
        <f t="shared" si="74"/>
        <v>0.26300000000000012</v>
      </c>
      <c r="G169" s="63">
        <f t="shared" si="75"/>
        <v>3.6299999999999653</v>
      </c>
      <c r="H169" s="63">
        <f t="shared" si="81"/>
        <v>1.8149999999999826</v>
      </c>
      <c r="I169" s="63">
        <f t="shared" si="81"/>
        <v>1.8149999999999826</v>
      </c>
      <c r="J169" s="64">
        <f t="shared" si="64"/>
        <v>1.691689999999991</v>
      </c>
      <c r="K169" s="65">
        <f t="shared" si="65"/>
        <v>5.5728074902498639</v>
      </c>
      <c r="L169" s="53">
        <f t="shared" si="66"/>
        <v>6509953083.1676407</v>
      </c>
      <c r="M169" s="50">
        <f t="shared" si="77"/>
        <v>32.600000000000016</v>
      </c>
      <c r="N169" s="54">
        <v>163</v>
      </c>
      <c r="O169" s="76">
        <f t="shared" si="67"/>
        <v>163</v>
      </c>
      <c r="P169" s="76">
        <f t="shared" si="68"/>
        <v>10</v>
      </c>
      <c r="Q169" s="55">
        <v>1</v>
      </c>
      <c r="R169" s="76">
        <f>R$3/U$3</f>
        <v>1</v>
      </c>
      <c r="S169" s="75">
        <f>S168*Q169</f>
        <v>53747712</v>
      </c>
      <c r="T169" s="75">
        <f t="shared" si="69"/>
        <v>8760877056</v>
      </c>
      <c r="U169" s="75">
        <f t="shared" si="70"/>
        <v>65099530831.676407</v>
      </c>
      <c r="V169" s="75">
        <f t="shared" si="71"/>
        <v>325497654158.38202</v>
      </c>
      <c r="W169" s="75">
        <f t="shared" si="72"/>
        <v>2516.2076774573461</v>
      </c>
      <c r="X169" s="106">
        <f t="shared" si="73"/>
        <v>7.4307093245980607</v>
      </c>
      <c r="Y169" s="96">
        <f t="shared" si="78"/>
        <v>1.3333870473004434</v>
      </c>
      <c r="AA169" s="53">
        <f t="shared" si="56"/>
        <v>6509953083.1676407</v>
      </c>
      <c r="AB169" s="44">
        <f t="shared" si="57"/>
        <v>21054140129.687729</v>
      </c>
      <c r="AC169" s="100">
        <f t="shared" si="58"/>
        <v>50907833110.370949</v>
      </c>
      <c r="AD169" s="99">
        <f t="shared" si="59"/>
        <v>2.4179488118152848</v>
      </c>
    </row>
    <row r="170" spans="1:30">
      <c r="A170" s="50">
        <f t="shared" si="62"/>
        <v>73.516694719810957</v>
      </c>
      <c r="B170" s="50">
        <f t="shared" si="63"/>
        <v>5.4666666666666668</v>
      </c>
      <c r="C170" s="88">
        <f t="shared" si="79"/>
        <v>7.8199999999999994</v>
      </c>
      <c r="D170" s="92"/>
      <c r="E170" s="51">
        <f t="shared" si="61"/>
        <v>43.956300577278924</v>
      </c>
      <c r="F170" s="63">
        <f t="shared" si="74"/>
        <v>0.26400000000000012</v>
      </c>
      <c r="G170" s="63">
        <f t="shared" si="75"/>
        <v>3.639999999999965</v>
      </c>
      <c r="H170" s="63">
        <f t="shared" si="81"/>
        <v>1.8199999999999825</v>
      </c>
      <c r="I170" s="63">
        <f t="shared" si="81"/>
        <v>1.8199999999999825</v>
      </c>
      <c r="J170" s="64">
        <f t="shared" si="64"/>
        <v>1.6969599999999911</v>
      </c>
      <c r="K170" s="65">
        <f t="shared" si="65"/>
        <v>5.6210103039998627</v>
      </c>
      <c r="L170" s="53">
        <f t="shared" si="66"/>
        <v>7477972397.7425442</v>
      </c>
      <c r="M170" s="50">
        <f t="shared" si="77"/>
        <v>32.800000000000018</v>
      </c>
      <c r="N170" s="54">
        <v>164</v>
      </c>
      <c r="O170" s="76">
        <f t="shared" si="67"/>
        <v>164</v>
      </c>
      <c r="P170" s="76">
        <f t="shared" si="68"/>
        <v>10</v>
      </c>
      <c r="Q170" s="55">
        <v>1</v>
      </c>
      <c r="R170" s="76">
        <f>R$3/U$3</f>
        <v>1</v>
      </c>
      <c r="S170" s="75">
        <f>S169*Q170</f>
        <v>53747712</v>
      </c>
      <c r="T170" s="75">
        <f t="shared" si="69"/>
        <v>8814624768</v>
      </c>
      <c r="U170" s="75">
        <f t="shared" si="70"/>
        <v>74779723977.425446</v>
      </c>
      <c r="V170" s="75">
        <f t="shared" si="71"/>
        <v>373898619887.1272</v>
      </c>
      <c r="W170" s="75">
        <f t="shared" si="72"/>
        <v>2607.392106062629</v>
      </c>
      <c r="X170" s="106">
        <f t="shared" si="73"/>
        <v>8.4835969704462695</v>
      </c>
      <c r="Y170" s="96">
        <f t="shared" si="78"/>
        <v>1.5092655077343329</v>
      </c>
      <c r="AA170" s="53">
        <f t="shared" si="56"/>
        <v>7477972397.7425442</v>
      </c>
      <c r="AB170" s="44">
        <f t="shared" si="57"/>
        <v>24359640130.048702</v>
      </c>
      <c r="AC170" s="100">
        <f t="shared" si="58"/>
        <v>58477744150.346687</v>
      </c>
      <c r="AD170" s="99">
        <f t="shared" si="59"/>
        <v>2.4005996738109356</v>
      </c>
    </row>
    <row r="171" spans="1:30">
      <c r="A171" s="50">
        <f t="shared" si="62"/>
        <v>76.109255360174899</v>
      </c>
      <c r="B171" s="50">
        <f t="shared" si="63"/>
        <v>5.5</v>
      </c>
      <c r="C171" s="88">
        <f t="shared" si="79"/>
        <v>7.8199999999999994</v>
      </c>
      <c r="D171" s="92"/>
      <c r="E171" s="51">
        <f t="shared" si="61"/>
        <v>44.335931096873907</v>
      </c>
      <c r="F171" s="63">
        <f t="shared" si="74"/>
        <v>0.26500000000000012</v>
      </c>
      <c r="G171" s="63">
        <f t="shared" si="75"/>
        <v>3.6499999999999648</v>
      </c>
      <c r="H171" s="63">
        <f t="shared" si="81"/>
        <v>1.8249999999999824</v>
      </c>
      <c r="I171" s="63">
        <f t="shared" si="81"/>
        <v>1.8249999999999824</v>
      </c>
      <c r="J171" s="64">
        <f t="shared" si="64"/>
        <v>1.7022499999999909</v>
      </c>
      <c r="K171" s="65">
        <f t="shared" si="65"/>
        <v>5.6695564062498605</v>
      </c>
      <c r="L171" s="53">
        <f t="shared" si="66"/>
        <v>8589934592.0000935</v>
      </c>
      <c r="M171" s="50">
        <f t="shared" si="77"/>
        <v>33.000000000000021</v>
      </c>
      <c r="N171" s="54">
        <v>165</v>
      </c>
      <c r="O171" s="76">
        <f t="shared" si="67"/>
        <v>165</v>
      </c>
      <c r="P171" s="76">
        <f t="shared" si="68"/>
        <v>10</v>
      </c>
      <c r="Q171" s="55">
        <v>1</v>
      </c>
      <c r="R171" s="76">
        <f>R$3/U$3</f>
        <v>1</v>
      </c>
      <c r="S171" s="75">
        <f>S170*Q171</f>
        <v>53747712</v>
      </c>
      <c r="T171" s="75">
        <f t="shared" si="69"/>
        <v>8868372480</v>
      </c>
      <c r="U171" s="75">
        <f t="shared" si="70"/>
        <v>85899345920.000931</v>
      </c>
      <c r="V171" s="75">
        <f t="shared" si="71"/>
        <v>429496729600.00464</v>
      </c>
      <c r="W171" s="75">
        <f t="shared" si="72"/>
        <v>2701.8785652862089</v>
      </c>
      <c r="X171" s="106">
        <f t="shared" si="73"/>
        <v>9.6860327093524301</v>
      </c>
      <c r="Y171" s="96">
        <f t="shared" si="78"/>
        <v>1.7084286697765259</v>
      </c>
      <c r="AA171" s="53">
        <f t="shared" si="56"/>
        <v>8589934592.0000935</v>
      </c>
      <c r="AB171" s="44">
        <f t="shared" si="57"/>
        <v>28184103630.466347</v>
      </c>
      <c r="AC171" s="100">
        <f t="shared" si="58"/>
        <v>67173288509.440727</v>
      </c>
      <c r="AD171" s="99">
        <f t="shared" si="59"/>
        <v>2.383375018420951</v>
      </c>
    </row>
    <row r="172" spans="1:30">
      <c r="A172" s="50">
        <f t="shared" si="62"/>
        <v>78.79324245407544</v>
      </c>
      <c r="B172" s="50">
        <f t="shared" si="63"/>
        <v>5.5333333333333332</v>
      </c>
      <c r="C172" s="88">
        <f t="shared" si="79"/>
        <v>7.8199999999999994</v>
      </c>
      <c r="D172" s="92"/>
      <c r="E172" s="51">
        <f t="shared" si="61"/>
        <v>44.718260888878895</v>
      </c>
      <c r="F172" s="63">
        <f t="shared" si="74"/>
        <v>0.26600000000000013</v>
      </c>
      <c r="G172" s="63">
        <f t="shared" si="75"/>
        <v>3.6599999999999646</v>
      </c>
      <c r="H172" s="63">
        <f t="shared" si="81"/>
        <v>1.8299999999999823</v>
      </c>
      <c r="I172" s="63">
        <f t="shared" si="81"/>
        <v>1.8299999999999823</v>
      </c>
      <c r="J172" s="64">
        <f t="shared" si="64"/>
        <v>1.7075599999999911</v>
      </c>
      <c r="K172" s="65">
        <f t="shared" si="65"/>
        <v>5.7184476839998588</v>
      </c>
      <c r="L172" s="53">
        <f t="shared" si="66"/>
        <v>9867243735.3626366</v>
      </c>
      <c r="M172" s="50">
        <f t="shared" si="77"/>
        <v>33.200000000000017</v>
      </c>
      <c r="N172" s="54">
        <v>166</v>
      </c>
      <c r="O172" s="76">
        <f t="shared" si="67"/>
        <v>166</v>
      </c>
      <c r="P172" s="76">
        <f t="shared" si="68"/>
        <v>10</v>
      </c>
      <c r="Q172" s="55">
        <v>1</v>
      </c>
      <c r="R172" s="76">
        <f>R$3/U$3</f>
        <v>1</v>
      </c>
      <c r="S172" s="75">
        <f>S171*Q172</f>
        <v>53747712</v>
      </c>
      <c r="T172" s="75">
        <f t="shared" si="69"/>
        <v>8922120192</v>
      </c>
      <c r="U172" s="75">
        <f t="shared" si="70"/>
        <v>98672437353.626373</v>
      </c>
      <c r="V172" s="75">
        <f t="shared" si="71"/>
        <v>493362186768.13184</v>
      </c>
      <c r="W172" s="75">
        <f t="shared" si="72"/>
        <v>2799.7865485348138</v>
      </c>
      <c r="X172" s="106">
        <f t="shared" si="73"/>
        <v>11.059303756309044</v>
      </c>
      <c r="Y172" s="96">
        <f t="shared" si="78"/>
        <v>1.9339695608745062</v>
      </c>
      <c r="AA172" s="53">
        <f t="shared" si="56"/>
        <v>9867243735.3626366</v>
      </c>
      <c r="AB172" s="44">
        <f t="shared" si="57"/>
        <v>32609007900.449562</v>
      </c>
      <c r="AC172" s="100">
        <f t="shared" si="58"/>
        <v>77161846010.535812</v>
      </c>
      <c r="AD172" s="99">
        <f t="shared" si="59"/>
        <v>2.3662739524642831</v>
      </c>
    </row>
    <row r="173" spans="1:30">
      <c r="A173" s="50">
        <f t="shared" si="62"/>
        <v>81.571880148433621</v>
      </c>
      <c r="B173" s="50">
        <f t="shared" si="63"/>
        <v>5.5666666666666664</v>
      </c>
      <c r="C173" s="88">
        <f t="shared" si="79"/>
        <v>7.8199999999999994</v>
      </c>
      <c r="D173" s="92"/>
      <c r="E173" s="51">
        <f t="shared" si="61"/>
        <v>45.103304756553882</v>
      </c>
      <c r="F173" s="63">
        <f t="shared" si="74"/>
        <v>0.26700000000000013</v>
      </c>
      <c r="G173" s="63">
        <f t="shared" si="75"/>
        <v>3.6699999999999644</v>
      </c>
      <c r="H173" s="63">
        <f t="shared" si="81"/>
        <v>1.8349999999999822</v>
      </c>
      <c r="I173" s="63">
        <f t="shared" si="81"/>
        <v>1.8349999999999822</v>
      </c>
      <c r="J173" s="64">
        <f t="shared" si="64"/>
        <v>1.7128899999999909</v>
      </c>
      <c r="K173" s="65">
        <f t="shared" si="65"/>
        <v>5.7676860302498572</v>
      </c>
      <c r="L173" s="53">
        <f t="shared" si="66"/>
        <v>11334486647.165861</v>
      </c>
      <c r="M173" s="50">
        <f t="shared" si="77"/>
        <v>33.40000000000002</v>
      </c>
      <c r="N173" s="54">
        <v>167</v>
      </c>
      <c r="O173" s="76">
        <f t="shared" si="67"/>
        <v>167</v>
      </c>
      <c r="P173" s="76">
        <f t="shared" si="68"/>
        <v>10</v>
      </c>
      <c r="Q173" s="55">
        <v>1</v>
      </c>
      <c r="R173" s="76">
        <f>R$3/U$3</f>
        <v>1</v>
      </c>
      <c r="S173" s="75">
        <f>S172*Q173</f>
        <v>53747712</v>
      </c>
      <c r="T173" s="75">
        <f t="shared" si="69"/>
        <v>8975867904</v>
      </c>
      <c r="U173" s="75">
        <f t="shared" si="70"/>
        <v>113344866471.65862</v>
      </c>
      <c r="V173" s="75">
        <f t="shared" si="71"/>
        <v>566724332358.29309</v>
      </c>
      <c r="W173" s="75">
        <f t="shared" si="72"/>
        <v>2901.2398706126223</v>
      </c>
      <c r="X173" s="106">
        <f t="shared" si="73"/>
        <v>12.627733349456678</v>
      </c>
      <c r="Y173" s="96">
        <f t="shared" si="78"/>
        <v>2.1893933343853744</v>
      </c>
      <c r="AA173" s="53">
        <f t="shared" si="56"/>
        <v>11334486647.165861</v>
      </c>
      <c r="AB173" s="44">
        <f t="shared" si="57"/>
        <v>37728622140.820145</v>
      </c>
      <c r="AC173" s="100">
        <f t="shared" si="58"/>
        <v>88635685580.837021</v>
      </c>
      <c r="AD173" s="99">
        <f t="shared" si="59"/>
        <v>2.3492955891685861</v>
      </c>
    </row>
    <row r="174" spans="1:30">
      <c r="A174" s="50">
        <f t="shared" si="62"/>
        <v>84.448506289466096</v>
      </c>
      <c r="B174" s="50">
        <f t="shared" si="63"/>
        <v>5.6</v>
      </c>
      <c r="C174" s="88">
        <f t="shared" si="79"/>
        <v>7.8199999999999994</v>
      </c>
      <c r="D174" s="92"/>
      <c r="E174" s="51">
        <f t="shared" si="61"/>
        <v>45.49107755007887</v>
      </c>
      <c r="F174" s="63">
        <f t="shared" si="74"/>
        <v>0.26800000000000013</v>
      </c>
      <c r="G174" s="63">
        <f t="shared" si="75"/>
        <v>3.6799999999999642</v>
      </c>
      <c r="H174" s="63">
        <f t="shared" si="81"/>
        <v>1.8399999999999821</v>
      </c>
      <c r="I174" s="63">
        <f t="shared" si="81"/>
        <v>1.8399999999999821</v>
      </c>
      <c r="J174" s="64">
        <f t="shared" si="64"/>
        <v>1.7182399999999909</v>
      </c>
      <c r="K174" s="65">
        <f t="shared" si="65"/>
        <v>5.8172733439998563</v>
      </c>
      <c r="L174" s="53">
        <f t="shared" si="66"/>
        <v>13019906166.335283</v>
      </c>
      <c r="M174" s="50">
        <f t="shared" si="77"/>
        <v>33.600000000000016</v>
      </c>
      <c r="N174" s="54">
        <v>168</v>
      </c>
      <c r="O174" s="76">
        <f t="shared" si="67"/>
        <v>168</v>
      </c>
      <c r="P174" s="76">
        <f t="shared" si="68"/>
        <v>10</v>
      </c>
      <c r="Q174" s="55">
        <v>1</v>
      </c>
      <c r="R174" s="76">
        <f>R$3/U$3</f>
        <v>1</v>
      </c>
      <c r="S174" s="75">
        <f>S173*Q174</f>
        <v>53747712</v>
      </c>
      <c r="T174" s="75">
        <f t="shared" si="69"/>
        <v>9029615616</v>
      </c>
      <c r="U174" s="75">
        <f t="shared" si="70"/>
        <v>130199061663.35283</v>
      </c>
      <c r="V174" s="75">
        <f t="shared" si="71"/>
        <v>650995308316.76416</v>
      </c>
      <c r="W174" s="75">
        <f t="shared" si="72"/>
        <v>3006.366823904993</v>
      </c>
      <c r="X174" s="106">
        <f t="shared" si="73"/>
        <v>14.419114522731952</v>
      </c>
      <c r="Y174" s="96">
        <f t="shared" si="78"/>
        <v>2.4786723384082241</v>
      </c>
      <c r="AA174" s="53">
        <f t="shared" si="56"/>
        <v>13019906166.335283</v>
      </c>
      <c r="AB174" s="44">
        <f t="shared" si="57"/>
        <v>43652015816.928902</v>
      </c>
      <c r="AC174" s="100">
        <f t="shared" si="58"/>
        <v>101815666220.74191</v>
      </c>
      <c r="AD174" s="99">
        <f t="shared" si="59"/>
        <v>2.3324390481242401</v>
      </c>
    </row>
    <row r="175" spans="1:30">
      <c r="A175" s="50">
        <f t="shared" si="62"/>
        <v>87.426576432282218</v>
      </c>
      <c r="B175" s="50">
        <f t="shared" si="63"/>
        <v>5.6333333333333337</v>
      </c>
      <c r="C175" s="88">
        <f t="shared" si="79"/>
        <v>7.8199999999999994</v>
      </c>
      <c r="D175" s="92"/>
      <c r="E175" s="51">
        <f t="shared" si="61"/>
        <v>45.881594166553846</v>
      </c>
      <c r="F175" s="63">
        <f t="shared" si="74"/>
        <v>0.26900000000000013</v>
      </c>
      <c r="G175" s="63">
        <f t="shared" si="75"/>
        <v>3.689999999999964</v>
      </c>
      <c r="H175" s="63">
        <f t="shared" si="81"/>
        <v>1.844999999999982</v>
      </c>
      <c r="I175" s="63">
        <f t="shared" si="81"/>
        <v>1.844999999999982</v>
      </c>
      <c r="J175" s="64">
        <f t="shared" si="64"/>
        <v>1.7236099999999905</v>
      </c>
      <c r="K175" s="65">
        <f t="shared" si="65"/>
        <v>5.8672115302498531</v>
      </c>
      <c r="L175" s="53">
        <f t="shared" si="66"/>
        <v>14955944795.485094</v>
      </c>
      <c r="M175" s="50">
        <f t="shared" si="77"/>
        <v>33.800000000000018</v>
      </c>
      <c r="N175" s="54">
        <v>169</v>
      </c>
      <c r="O175" s="76">
        <f t="shared" si="67"/>
        <v>169</v>
      </c>
      <c r="P175" s="76">
        <f t="shared" si="68"/>
        <v>10</v>
      </c>
      <c r="Q175" s="55">
        <v>1</v>
      </c>
      <c r="R175" s="76">
        <f>R$3/U$3</f>
        <v>1</v>
      </c>
      <c r="S175" s="75">
        <f>S174*Q175</f>
        <v>53747712</v>
      </c>
      <c r="T175" s="75">
        <f t="shared" si="69"/>
        <v>9083363328</v>
      </c>
      <c r="U175" s="75">
        <f t="shared" si="70"/>
        <v>149559447954.85095</v>
      </c>
      <c r="V175" s="75">
        <f t="shared" si="71"/>
        <v>747797239774.25476</v>
      </c>
      <c r="W175" s="75">
        <f t="shared" si="72"/>
        <v>3115.3003402036561</v>
      </c>
      <c r="X175" s="106">
        <f t="shared" si="73"/>
        <v>16.465205954475607</v>
      </c>
      <c r="Y175" s="96">
        <f t="shared" si="78"/>
        <v>2.806308562352863</v>
      </c>
      <c r="AA175" s="53">
        <f t="shared" si="56"/>
        <v>14955944795.485094</v>
      </c>
      <c r="AB175" s="44">
        <f t="shared" si="57"/>
        <v>50505382300.186745</v>
      </c>
      <c r="AC175" s="100">
        <f t="shared" si="58"/>
        <v>116955488300.69342</v>
      </c>
      <c r="AD175" s="99">
        <f t="shared" si="59"/>
        <v>2.3157034552386899</v>
      </c>
    </row>
    <row r="176" spans="1:30">
      <c r="A176" s="50">
        <f t="shared" si="62"/>
        <v>90.509667991879027</v>
      </c>
      <c r="B176" s="50">
        <f t="shared" si="63"/>
        <v>5.666666666666667</v>
      </c>
      <c r="C176" s="88">
        <f t="shared" si="79"/>
        <v>7.8199999999999994</v>
      </c>
      <c r="D176" s="92"/>
      <c r="E176" s="51">
        <f t="shared" si="61"/>
        <v>46.27486954999884</v>
      </c>
      <c r="F176" s="63">
        <f t="shared" si="74"/>
        <v>0.27000000000000013</v>
      </c>
      <c r="G176" s="63">
        <f t="shared" si="75"/>
        <v>3.6999999999999638</v>
      </c>
      <c r="H176" s="63">
        <f t="shared" si="81"/>
        <v>1.8499999999999819</v>
      </c>
      <c r="I176" s="63">
        <f t="shared" si="81"/>
        <v>1.8499999999999819</v>
      </c>
      <c r="J176" s="64">
        <f t="shared" si="64"/>
        <v>1.7289999999999905</v>
      </c>
      <c r="K176" s="65">
        <f t="shared" si="65"/>
        <v>5.917502499999852</v>
      </c>
      <c r="L176" s="53">
        <f t="shared" si="66"/>
        <v>17179869184.000195</v>
      </c>
      <c r="M176" s="50">
        <f t="shared" si="77"/>
        <v>34.000000000000014</v>
      </c>
      <c r="N176" s="54">
        <v>170</v>
      </c>
      <c r="O176" s="76">
        <f t="shared" si="67"/>
        <v>170</v>
      </c>
      <c r="P176" s="76">
        <f t="shared" si="68"/>
        <v>10</v>
      </c>
      <c r="Q176" s="55">
        <v>4</v>
      </c>
      <c r="R176" s="76">
        <f>R$3/U$3</f>
        <v>1</v>
      </c>
      <c r="S176" s="75">
        <f>S175*Q176</f>
        <v>214990848</v>
      </c>
      <c r="T176" s="75">
        <f t="shared" si="69"/>
        <v>36548444160</v>
      </c>
      <c r="U176" s="75">
        <f t="shared" si="70"/>
        <v>171798691840.00195</v>
      </c>
      <c r="V176" s="75">
        <f t="shared" si="71"/>
        <v>858993459200.00977</v>
      </c>
      <c r="W176" s="75">
        <f t="shared" si="72"/>
        <v>3228.1781583770185</v>
      </c>
      <c r="X176" s="106">
        <f t="shared" si="73"/>
        <v>4.7005746971857407</v>
      </c>
      <c r="Y176" s="96">
        <f t="shared" si="78"/>
        <v>0.79435111302206607</v>
      </c>
      <c r="AA176" s="53">
        <f t="shared" si="56"/>
        <v>17179869184.000195</v>
      </c>
      <c r="AB176" s="44">
        <f t="shared" si="57"/>
        <v>58434727321.316063</v>
      </c>
      <c r="AC176" s="100">
        <f t="shared" si="58"/>
        <v>134346577018.88152</v>
      </c>
      <c r="AD176" s="99">
        <f t="shared" si="59"/>
        <v>2.2990879426911266</v>
      </c>
    </row>
    <row r="177" spans="1:30">
      <c r="A177" s="50">
        <f t="shared" si="62"/>
        <v>93.701484540521008</v>
      </c>
      <c r="B177" s="50">
        <f t="shared" si="63"/>
        <v>5.7</v>
      </c>
      <c r="C177" s="88">
        <f t="shared" si="79"/>
        <v>7.8199999999999994</v>
      </c>
      <c r="D177" s="92"/>
      <c r="E177" s="51">
        <f t="shared" si="61"/>
        <v>46.670918691353819</v>
      </c>
      <c r="F177" s="63">
        <f t="shared" si="74"/>
        <v>0.27100000000000013</v>
      </c>
      <c r="G177" s="63">
        <f t="shared" si="75"/>
        <v>3.7099999999999635</v>
      </c>
      <c r="H177" s="63">
        <f t="shared" si="81"/>
        <v>1.8549999999999818</v>
      </c>
      <c r="I177" s="63">
        <f t="shared" si="81"/>
        <v>1.8549999999999818</v>
      </c>
      <c r="J177" s="64">
        <f t="shared" si="64"/>
        <v>1.7344099999999905</v>
      </c>
      <c r="K177" s="65">
        <f t="shared" si="65"/>
        <v>5.9681481702498491</v>
      </c>
      <c r="L177" s="53">
        <f t="shared" si="66"/>
        <v>19734487470.725281</v>
      </c>
      <c r="M177" s="50">
        <f t="shared" si="77"/>
        <v>34.200000000000017</v>
      </c>
      <c r="N177" s="54">
        <v>171</v>
      </c>
      <c r="O177" s="76">
        <f t="shared" si="67"/>
        <v>171</v>
      </c>
      <c r="P177" s="76">
        <f t="shared" si="68"/>
        <v>10</v>
      </c>
      <c r="Q177" s="55">
        <v>1</v>
      </c>
      <c r="R177" s="76">
        <f>R$3/U$3</f>
        <v>1</v>
      </c>
      <c r="S177" s="75">
        <f>S176*Q177</f>
        <v>214990848</v>
      </c>
      <c r="T177" s="75">
        <f t="shared" si="69"/>
        <v>36763435008</v>
      </c>
      <c r="U177" s="75">
        <f t="shared" si="70"/>
        <v>197344874707.25281</v>
      </c>
      <c r="V177" s="75">
        <f t="shared" si="71"/>
        <v>986724373536.26404</v>
      </c>
      <c r="W177" s="75">
        <f t="shared" si="72"/>
        <v>3345.1429980966004</v>
      </c>
      <c r="X177" s="106">
        <f t="shared" si="73"/>
        <v>5.3679661507231051</v>
      </c>
      <c r="Y177" s="96">
        <f t="shared" si="78"/>
        <v>0.89943580447306182</v>
      </c>
      <c r="AA177" s="53">
        <f t="shared" si="56"/>
        <v>19734487470.725281</v>
      </c>
      <c r="AB177" s="44">
        <f t="shared" si="57"/>
        <v>67608979510.762688</v>
      </c>
      <c r="AC177" s="100">
        <f t="shared" si="58"/>
        <v>154323692021.07169</v>
      </c>
      <c r="AD177" s="99">
        <f t="shared" si="59"/>
        <v>2.2825916488874807</v>
      </c>
    </row>
    <row r="178" spans="1:30">
      <c r="A178" s="50">
        <f t="shared" si="62"/>
        <v>97.005860256666494</v>
      </c>
      <c r="B178" s="50">
        <f t="shared" si="63"/>
        <v>5.7333333333333334</v>
      </c>
      <c r="C178" s="88">
        <f t="shared" si="79"/>
        <v>7.8199999999999994</v>
      </c>
      <c r="D178" s="92"/>
      <c r="E178" s="51">
        <f t="shared" si="61"/>
        <v>47.0697566284788</v>
      </c>
      <c r="F178" s="63">
        <f t="shared" si="74"/>
        <v>0.27200000000000013</v>
      </c>
      <c r="G178" s="63">
        <f t="shared" si="75"/>
        <v>3.7199999999999633</v>
      </c>
      <c r="H178" s="63">
        <f t="shared" si="81"/>
        <v>1.8599999999999817</v>
      </c>
      <c r="I178" s="63">
        <f t="shared" si="81"/>
        <v>1.8599999999999817</v>
      </c>
      <c r="J178" s="64">
        <f t="shared" si="64"/>
        <v>1.7398399999999903</v>
      </c>
      <c r="K178" s="65">
        <f t="shared" si="65"/>
        <v>6.0191504639998472</v>
      </c>
      <c r="L178" s="53">
        <f t="shared" si="66"/>
        <v>22668973294.33173</v>
      </c>
      <c r="M178" s="50">
        <f t="shared" si="77"/>
        <v>34.400000000000013</v>
      </c>
      <c r="N178" s="54">
        <v>172</v>
      </c>
      <c r="O178" s="76">
        <f t="shared" si="67"/>
        <v>172</v>
      </c>
      <c r="P178" s="76">
        <f t="shared" si="68"/>
        <v>10</v>
      </c>
      <c r="Q178" s="55">
        <v>1</v>
      </c>
      <c r="R178" s="76">
        <f>R$3/U$3</f>
        <v>1</v>
      </c>
      <c r="S178" s="75">
        <f>S177*Q178</f>
        <v>214990848</v>
      </c>
      <c r="T178" s="75">
        <f t="shared" si="69"/>
        <v>36978425856</v>
      </c>
      <c r="U178" s="75">
        <f t="shared" si="70"/>
        <v>226689732943.31729</v>
      </c>
      <c r="V178" s="75">
        <f t="shared" si="71"/>
        <v>1133448664716.5864</v>
      </c>
      <c r="W178" s="75">
        <f t="shared" si="72"/>
        <v>3466.3427398382159</v>
      </c>
      <c r="X178" s="106">
        <f t="shared" si="73"/>
        <v>6.1303240388350755</v>
      </c>
      <c r="Y178" s="96">
        <f t="shared" si="78"/>
        <v>1.0184699776987052</v>
      </c>
      <c r="AA178" s="53">
        <f t="shared" ref="AA178:AA241" si="82">POWER($AA$6,N178)</f>
        <v>22668973294.33173</v>
      </c>
      <c r="AB178" s="44">
        <f t="shared" ref="AB178:AB241" si="83">POWER($AB$6,N178)</f>
        <v>78223589293.952423</v>
      </c>
      <c r="AC178" s="100">
        <f t="shared" ref="AC178:AC241" si="84">AA178*C177</f>
        <v>177271371161.6741</v>
      </c>
      <c r="AD178" s="99">
        <f t="shared" ref="AD178:AD241" si="85">AC178/AB178</f>
        <v>2.2662137184157465</v>
      </c>
    </row>
    <row r="179" spans="1:30">
      <c r="A179" s="50">
        <f t="shared" si="62"/>
        <v>100.42676453078515</v>
      </c>
      <c r="B179" s="50">
        <f t="shared" si="63"/>
        <v>5.7666666666666666</v>
      </c>
      <c r="C179" s="88">
        <f t="shared" si="79"/>
        <v>7.8199999999999994</v>
      </c>
      <c r="D179" s="92"/>
      <c r="E179" s="51">
        <f t="shared" si="61"/>
        <v>47.471398446153792</v>
      </c>
      <c r="F179" s="63">
        <f t="shared" si="74"/>
        <v>0.27300000000000013</v>
      </c>
      <c r="G179" s="63">
        <f t="shared" si="75"/>
        <v>3.7299999999999631</v>
      </c>
      <c r="H179" s="63">
        <f t="shared" si="81"/>
        <v>1.8649999999999816</v>
      </c>
      <c r="I179" s="63">
        <f t="shared" si="81"/>
        <v>1.8649999999999816</v>
      </c>
      <c r="J179" s="64">
        <f t="shared" si="64"/>
        <v>1.7452899999999902</v>
      </c>
      <c r="K179" s="65">
        <f t="shared" si="65"/>
        <v>6.070511310249846</v>
      </c>
      <c r="L179" s="53">
        <f t="shared" si="66"/>
        <v>26039812332.670574</v>
      </c>
      <c r="M179" s="50">
        <f t="shared" si="77"/>
        <v>34.600000000000016</v>
      </c>
      <c r="N179" s="54">
        <v>173</v>
      </c>
      <c r="O179" s="76">
        <f t="shared" si="67"/>
        <v>173</v>
      </c>
      <c r="P179" s="76">
        <f t="shared" si="68"/>
        <v>10</v>
      </c>
      <c r="Q179" s="55">
        <v>1</v>
      </c>
      <c r="R179" s="76">
        <f>R$3/U$3</f>
        <v>1</v>
      </c>
      <c r="S179" s="75">
        <f>S178*Q179</f>
        <v>214990848</v>
      </c>
      <c r="T179" s="75">
        <f t="shared" si="69"/>
        <v>37193416704</v>
      </c>
      <c r="U179" s="75">
        <f t="shared" si="70"/>
        <v>260398123326.70575</v>
      </c>
      <c r="V179" s="75">
        <f t="shared" si="71"/>
        <v>1301990616633.5288</v>
      </c>
      <c r="W179" s="75">
        <f t="shared" si="72"/>
        <v>3591.9306113844154</v>
      </c>
      <c r="X179" s="106">
        <f t="shared" si="73"/>
        <v>7.001188554390084</v>
      </c>
      <c r="Y179" s="96">
        <f t="shared" si="78"/>
        <v>1.1533111786759744</v>
      </c>
      <c r="AA179" s="53">
        <f t="shared" si="82"/>
        <v>26039812332.670574</v>
      </c>
      <c r="AB179" s="44">
        <f t="shared" si="83"/>
        <v>90504692813.102951</v>
      </c>
      <c r="AC179" s="100">
        <f t="shared" si="84"/>
        <v>203631332441.48389</v>
      </c>
      <c r="AD179" s="99">
        <f t="shared" si="85"/>
        <v>2.2499533020016269</v>
      </c>
    </row>
    <row r="180" spans="1:30">
      <c r="A180" s="50">
        <f t="shared" si="62"/>
        <v>103.96830673359925</v>
      </c>
      <c r="B180" s="50">
        <f t="shared" si="63"/>
        <v>5.8</v>
      </c>
      <c r="C180" s="88">
        <f t="shared" si="79"/>
        <v>7.8199999999999994</v>
      </c>
      <c r="D180" s="92"/>
      <c r="E180" s="51">
        <f t="shared" si="61"/>
        <v>47.875859276078785</v>
      </c>
      <c r="F180" s="63">
        <f t="shared" si="74"/>
        <v>0.27400000000000013</v>
      </c>
      <c r="G180" s="63">
        <f t="shared" si="75"/>
        <v>3.7399999999999629</v>
      </c>
      <c r="H180" s="63">
        <f t="shared" si="81"/>
        <v>1.8699999999999815</v>
      </c>
      <c r="I180" s="63">
        <f t="shared" si="81"/>
        <v>1.8699999999999815</v>
      </c>
      <c r="J180" s="64">
        <f t="shared" si="64"/>
        <v>1.7507599999999903</v>
      </c>
      <c r="K180" s="65">
        <f t="shared" si="65"/>
        <v>6.1222326439998449</v>
      </c>
      <c r="L180" s="53">
        <f t="shared" si="66"/>
        <v>29911889590.970196</v>
      </c>
      <c r="M180" s="50">
        <f t="shared" si="77"/>
        <v>34.800000000000018</v>
      </c>
      <c r="N180" s="54">
        <v>174</v>
      </c>
      <c r="O180" s="76">
        <f t="shared" si="67"/>
        <v>174</v>
      </c>
      <c r="P180" s="76">
        <f t="shared" si="68"/>
        <v>10</v>
      </c>
      <c r="Q180" s="55">
        <v>1</v>
      </c>
      <c r="R180" s="76">
        <f>R$3/U$3</f>
        <v>1</v>
      </c>
      <c r="S180" s="75">
        <f>S179*Q180</f>
        <v>214990848</v>
      </c>
      <c r="T180" s="75">
        <f t="shared" si="69"/>
        <v>37408407552</v>
      </c>
      <c r="U180" s="75">
        <f t="shared" si="70"/>
        <v>299118895909.70197</v>
      </c>
      <c r="V180" s="75">
        <f t="shared" si="71"/>
        <v>1495594479548.5098</v>
      </c>
      <c r="W180" s="75">
        <f t="shared" si="72"/>
        <v>3722.0653810628528</v>
      </c>
      <c r="X180" s="106">
        <f t="shared" si="73"/>
        <v>7.9960339261677529</v>
      </c>
      <c r="Y180" s="96">
        <f t="shared" si="78"/>
        <v>1.306065024171263</v>
      </c>
      <c r="AA180" s="53">
        <f t="shared" si="82"/>
        <v>29911889590.970196</v>
      </c>
      <c r="AB180" s="44">
        <f t="shared" si="83"/>
        <v>104713929584.7601</v>
      </c>
      <c r="AC180" s="100">
        <f t="shared" si="84"/>
        <v>233910976601.3869</v>
      </c>
      <c r="AD180" s="99">
        <f t="shared" si="85"/>
        <v>2.2338095564644909</v>
      </c>
    </row>
    <row r="181" spans="1:30">
      <c r="A181" s="50">
        <f t="shared" si="62"/>
        <v>107.63474115247662</v>
      </c>
      <c r="B181" s="50">
        <f t="shared" si="63"/>
        <v>5.833333333333333</v>
      </c>
      <c r="C181" s="88">
        <f t="shared" si="79"/>
        <v>7.8199999999999994</v>
      </c>
      <c r="D181" s="92"/>
      <c r="E181" s="51">
        <f t="shared" si="61"/>
        <v>48.283154296873761</v>
      </c>
      <c r="F181" s="63">
        <f t="shared" si="74"/>
        <v>0.27500000000000013</v>
      </c>
      <c r="G181" s="63">
        <f t="shared" si="75"/>
        <v>3.7499999999999627</v>
      </c>
      <c r="H181" s="63">
        <f t="shared" si="81"/>
        <v>1.8749999999999813</v>
      </c>
      <c r="I181" s="63">
        <f t="shared" si="81"/>
        <v>1.8749999999999813</v>
      </c>
      <c r="J181" s="64">
        <f t="shared" si="64"/>
        <v>1.7562499999999901</v>
      </c>
      <c r="K181" s="65">
        <f t="shared" si="65"/>
        <v>6.1743164062498419</v>
      </c>
      <c r="L181" s="53">
        <f t="shared" si="66"/>
        <v>34359738368.000397</v>
      </c>
      <c r="M181" s="50">
        <f t="shared" si="77"/>
        <v>35.000000000000021</v>
      </c>
      <c r="N181" s="54">
        <v>175</v>
      </c>
      <c r="O181" s="76">
        <f t="shared" si="67"/>
        <v>175</v>
      </c>
      <c r="P181" s="76">
        <f t="shared" si="68"/>
        <v>10</v>
      </c>
      <c r="Q181" s="55">
        <v>1</v>
      </c>
      <c r="R181" s="76">
        <f>R$3/U$3</f>
        <v>1</v>
      </c>
      <c r="S181" s="75">
        <f>S180*Q181</f>
        <v>214990848</v>
      </c>
      <c r="T181" s="75">
        <f t="shared" si="69"/>
        <v>37623398400</v>
      </c>
      <c r="U181" s="75">
        <f t="shared" si="70"/>
        <v>343597383680.00397</v>
      </c>
      <c r="V181" s="75">
        <f t="shared" si="71"/>
        <v>1717986918400.0198</v>
      </c>
      <c r="W181" s="75">
        <f t="shared" si="72"/>
        <v>3856.911557963746</v>
      </c>
      <c r="X181" s="106">
        <f t="shared" si="73"/>
        <v>9.1325451259608688</v>
      </c>
      <c r="Y181" s="96">
        <f t="shared" si="78"/>
        <v>1.4791184197681564</v>
      </c>
      <c r="AA181" s="53">
        <f t="shared" si="82"/>
        <v>34359738368.000397</v>
      </c>
      <c r="AB181" s="44">
        <f t="shared" si="83"/>
        <v>121154016529.56746</v>
      </c>
      <c r="AC181" s="100">
        <f t="shared" si="84"/>
        <v>268693154037.76309</v>
      </c>
      <c r="AD181" s="99">
        <f t="shared" si="85"/>
        <v>2.2177816446736531</v>
      </c>
    </row>
    <row r="182" spans="1:30">
      <c r="A182" s="50">
        <f t="shared" si="62"/>
        <v>111.4304721019051</v>
      </c>
      <c r="B182" s="50">
        <f t="shared" si="63"/>
        <v>5.8666666666666663</v>
      </c>
      <c r="C182" s="88">
        <f t="shared" si="79"/>
        <v>7.8199999999999994</v>
      </c>
      <c r="D182" s="92"/>
      <c r="E182" s="51">
        <f t="shared" si="61"/>
        <v>48.693298734078752</v>
      </c>
      <c r="F182" s="63">
        <f t="shared" si="74"/>
        <v>0.27600000000000013</v>
      </c>
      <c r="G182" s="63">
        <f t="shared" si="75"/>
        <v>3.7599999999999625</v>
      </c>
      <c r="H182" s="63">
        <f t="shared" si="81"/>
        <v>1.8799999999999812</v>
      </c>
      <c r="I182" s="63">
        <f t="shared" si="81"/>
        <v>1.8799999999999812</v>
      </c>
      <c r="J182" s="64">
        <f t="shared" si="64"/>
        <v>1.76175999999999</v>
      </c>
      <c r="K182" s="65">
        <f t="shared" si="65"/>
        <v>6.2267645439998409</v>
      </c>
      <c r="L182" s="53">
        <f t="shared" si="66"/>
        <v>39468974941.450569</v>
      </c>
      <c r="M182" s="50">
        <f t="shared" si="77"/>
        <v>35.200000000000017</v>
      </c>
      <c r="N182" s="54">
        <v>176</v>
      </c>
      <c r="O182" s="76">
        <f t="shared" si="67"/>
        <v>176</v>
      </c>
      <c r="P182" s="76">
        <f t="shared" si="68"/>
        <v>10</v>
      </c>
      <c r="Q182" s="55">
        <v>1</v>
      </c>
      <c r="R182" s="76">
        <f>R$3/U$3</f>
        <v>1</v>
      </c>
      <c r="S182" s="75">
        <f>S181*Q182</f>
        <v>214990848</v>
      </c>
      <c r="T182" s="75">
        <f t="shared" si="69"/>
        <v>37838389248</v>
      </c>
      <c r="U182" s="75">
        <f t="shared" si="70"/>
        <v>394689749414.50568</v>
      </c>
      <c r="V182" s="75">
        <f t="shared" si="71"/>
        <v>1973448747072.5283</v>
      </c>
      <c r="W182" s="75">
        <f t="shared" si="72"/>
        <v>3996.6395993883293</v>
      </c>
      <c r="X182" s="106">
        <f t="shared" si="73"/>
        <v>10.430934224700581</v>
      </c>
      <c r="Y182" s="96">
        <f t="shared" si="78"/>
        <v>1.6751772370695968</v>
      </c>
      <c r="AA182" s="53">
        <f t="shared" si="82"/>
        <v>39468974941.450569</v>
      </c>
      <c r="AB182" s="44">
        <f t="shared" si="83"/>
        <v>140175197124.70953</v>
      </c>
      <c r="AC182" s="100">
        <f t="shared" si="84"/>
        <v>308647384042.14343</v>
      </c>
      <c r="AD182" s="99">
        <f t="shared" si="85"/>
        <v>2.2018687355049655</v>
      </c>
    </row>
    <row r="183" spans="1:30">
      <c r="A183" s="50">
        <f t="shared" si="62"/>
        <v>115.36005921418754</v>
      </c>
      <c r="B183" s="50">
        <f t="shared" si="63"/>
        <v>5.9</v>
      </c>
      <c r="C183" s="88">
        <f t="shared" si="79"/>
        <v>7.8199999999999994</v>
      </c>
      <c r="D183" s="92"/>
      <c r="E183" s="51">
        <f t="shared" si="61"/>
        <v>49.106307860153727</v>
      </c>
      <c r="F183" s="63">
        <f t="shared" si="74"/>
        <v>0.27700000000000014</v>
      </c>
      <c r="G183" s="63">
        <f t="shared" si="75"/>
        <v>3.7699999999999623</v>
      </c>
      <c r="H183" s="63">
        <f t="shared" si="81"/>
        <v>1.8849999999999811</v>
      </c>
      <c r="I183" s="63">
        <f t="shared" si="81"/>
        <v>1.8849999999999811</v>
      </c>
      <c r="J183" s="64">
        <f t="shared" si="64"/>
        <v>1.7672899999999898</v>
      </c>
      <c r="K183" s="65">
        <f t="shared" si="65"/>
        <v>6.2795790102498374</v>
      </c>
      <c r="L183" s="53">
        <f t="shared" si="66"/>
        <v>45337946588.663475</v>
      </c>
      <c r="M183" s="50">
        <f t="shared" si="77"/>
        <v>35.40000000000002</v>
      </c>
      <c r="N183" s="54">
        <v>177</v>
      </c>
      <c r="O183" s="76">
        <f t="shared" si="67"/>
        <v>177</v>
      </c>
      <c r="P183" s="76">
        <f t="shared" si="68"/>
        <v>10</v>
      </c>
      <c r="Q183" s="55">
        <v>1</v>
      </c>
      <c r="R183" s="76">
        <f>R$3/U$3</f>
        <v>1</v>
      </c>
      <c r="S183" s="75">
        <f>S182*Q183</f>
        <v>214990848</v>
      </c>
      <c r="T183" s="75">
        <f t="shared" si="69"/>
        <v>38053380096</v>
      </c>
      <c r="U183" s="75">
        <f t="shared" si="70"/>
        <v>453379465886.63477</v>
      </c>
      <c r="V183" s="75">
        <f t="shared" si="71"/>
        <v>2266897329433.1738</v>
      </c>
      <c r="W183" s="75">
        <f t="shared" si="72"/>
        <v>4141.4261257893322</v>
      </c>
      <c r="X183" s="106">
        <f t="shared" si="73"/>
        <v>11.914302086775518</v>
      </c>
      <c r="Y183" s="96">
        <f t="shared" si="78"/>
        <v>1.8973090500698229</v>
      </c>
      <c r="AA183" s="53">
        <f t="shared" si="82"/>
        <v>45337946588.663475</v>
      </c>
      <c r="AB183" s="44">
        <f t="shared" si="83"/>
        <v>162182703073.28894</v>
      </c>
      <c r="AC183" s="100">
        <f t="shared" si="84"/>
        <v>354542742323.34833</v>
      </c>
      <c r="AD183" s="99">
        <f t="shared" si="85"/>
        <v>2.1860700037977141</v>
      </c>
    </row>
    <row r="184" spans="1:30">
      <c r="A184" s="50">
        <f t="shared" si="62"/>
        <v>119.42822291671267</v>
      </c>
      <c r="B184" s="50">
        <f t="shared" si="63"/>
        <v>5.9333333333333336</v>
      </c>
      <c r="C184" s="88">
        <f t="shared" si="79"/>
        <v>7.8199999999999994</v>
      </c>
      <c r="D184" s="92"/>
      <c r="E184" s="51">
        <f t="shared" si="61"/>
        <v>49.522196994478719</v>
      </c>
      <c r="F184" s="63">
        <f t="shared" si="74"/>
        <v>0.27800000000000014</v>
      </c>
      <c r="G184" s="63">
        <f t="shared" si="75"/>
        <v>3.7799999999999621</v>
      </c>
      <c r="H184" s="63">
        <f t="shared" ref="H184:I199" si="86">H183+0.5%</f>
        <v>1.889999999999981</v>
      </c>
      <c r="I184" s="63">
        <f t="shared" si="86"/>
        <v>1.889999999999981</v>
      </c>
      <c r="J184" s="64">
        <f t="shared" si="64"/>
        <v>1.7728399999999898</v>
      </c>
      <c r="K184" s="65">
        <f t="shared" si="65"/>
        <v>6.3327617639998364</v>
      </c>
      <c r="L184" s="53">
        <f t="shared" si="66"/>
        <v>52079624665.341171</v>
      </c>
      <c r="M184" s="50">
        <f t="shared" si="77"/>
        <v>35.600000000000016</v>
      </c>
      <c r="N184" s="54">
        <v>178</v>
      </c>
      <c r="O184" s="76">
        <f t="shared" si="67"/>
        <v>178</v>
      </c>
      <c r="P184" s="76">
        <f t="shared" si="68"/>
        <v>10</v>
      </c>
      <c r="Q184" s="55">
        <v>1</v>
      </c>
      <c r="R184" s="76">
        <f>R$3/U$3</f>
        <v>1</v>
      </c>
      <c r="S184" s="75">
        <f>S183*Q184</f>
        <v>214990848</v>
      </c>
      <c r="T184" s="75">
        <f t="shared" si="69"/>
        <v>38268370944</v>
      </c>
      <c r="U184" s="75">
        <f t="shared" si="70"/>
        <v>520796246653.41174</v>
      </c>
      <c r="V184" s="75">
        <f t="shared" si="71"/>
        <v>2603981233267.0586</v>
      </c>
      <c r="W184" s="75">
        <f t="shared" si="72"/>
        <v>4291.4541434738758</v>
      </c>
      <c r="X184" s="106">
        <f t="shared" si="73"/>
        <v>13.609051909095337</v>
      </c>
      <c r="Y184" s="96">
        <f t="shared" si="78"/>
        <v>2.1489916115997585</v>
      </c>
      <c r="AA184" s="53">
        <f t="shared" si="82"/>
        <v>52079624665.341171</v>
      </c>
      <c r="AB184" s="44">
        <f t="shared" si="83"/>
        <v>187645387455.79526</v>
      </c>
      <c r="AC184" s="100">
        <f t="shared" si="84"/>
        <v>407262664882.96796</v>
      </c>
      <c r="AD184" s="99">
        <f t="shared" si="85"/>
        <v>2.170384630311839</v>
      </c>
    </row>
    <row r="185" spans="1:30">
      <c r="A185" s="50">
        <f t="shared" si="62"/>
        <v>123.6398501023816</v>
      </c>
      <c r="B185" s="50">
        <f t="shared" si="63"/>
        <v>5.9666666666666668</v>
      </c>
      <c r="C185" s="88">
        <f t="shared" si="79"/>
        <v>7.8199999999999994</v>
      </c>
      <c r="D185" s="92"/>
      <c r="E185" s="51">
        <f t="shared" si="61"/>
        <v>49.940981503353704</v>
      </c>
      <c r="F185" s="63">
        <f t="shared" si="74"/>
        <v>0.27900000000000014</v>
      </c>
      <c r="G185" s="63">
        <f t="shared" si="75"/>
        <v>3.7899999999999618</v>
      </c>
      <c r="H185" s="63">
        <f t="shared" si="86"/>
        <v>1.8949999999999809</v>
      </c>
      <c r="I185" s="63">
        <f t="shared" si="86"/>
        <v>1.8949999999999809</v>
      </c>
      <c r="J185" s="64">
        <f t="shared" si="64"/>
        <v>1.7784099999999898</v>
      </c>
      <c r="K185" s="65">
        <f t="shared" si="65"/>
        <v>6.3863147702498351</v>
      </c>
      <c r="L185" s="53">
        <f t="shared" si="66"/>
        <v>59823779181.940414</v>
      </c>
      <c r="M185" s="50">
        <f t="shared" si="77"/>
        <v>35.800000000000018</v>
      </c>
      <c r="N185" s="54">
        <v>179</v>
      </c>
      <c r="O185" s="76">
        <f t="shared" si="67"/>
        <v>179</v>
      </c>
      <c r="P185" s="76">
        <f t="shared" si="68"/>
        <v>10</v>
      </c>
      <c r="Q185" s="55">
        <v>1</v>
      </c>
      <c r="R185" s="76">
        <f>R$3/U$3</f>
        <v>1</v>
      </c>
      <c r="S185" s="75">
        <f>S184*Q185</f>
        <v>214990848</v>
      </c>
      <c r="T185" s="75">
        <f t="shared" si="69"/>
        <v>38483361792</v>
      </c>
      <c r="U185" s="75">
        <f t="shared" si="70"/>
        <v>598237791819.40417</v>
      </c>
      <c r="V185" s="75">
        <f t="shared" si="71"/>
        <v>2991188959097.021</v>
      </c>
      <c r="W185" s="75">
        <f t="shared" si="72"/>
        <v>4446.9132753489921</v>
      </c>
      <c r="X185" s="106">
        <f t="shared" si="73"/>
        <v>15.545362046404351</v>
      </c>
      <c r="Y185" s="96">
        <f t="shared" si="78"/>
        <v>2.4341678425907296</v>
      </c>
      <c r="AA185" s="53">
        <f t="shared" si="82"/>
        <v>59823779181.940414</v>
      </c>
      <c r="AB185" s="44">
        <f t="shared" si="83"/>
        <v>217105713286.35513</v>
      </c>
      <c r="AC185" s="100">
        <f t="shared" si="84"/>
        <v>467821953202.77399</v>
      </c>
      <c r="AD185" s="99">
        <f t="shared" si="85"/>
        <v>2.1548118016854425</v>
      </c>
    </row>
    <row r="186" spans="1:30">
      <c r="A186" s="50">
        <f t="shared" si="62"/>
        <v>128.00000000000142</v>
      </c>
      <c r="B186" s="50">
        <f t="shared" si="63"/>
        <v>6</v>
      </c>
      <c r="C186" s="88">
        <f t="shared" si="79"/>
        <v>7.8199999999999994</v>
      </c>
      <c r="D186" s="92"/>
      <c r="E186" s="51">
        <f t="shared" si="61"/>
        <v>50.362676799998688</v>
      </c>
      <c r="F186" s="63">
        <f t="shared" si="74"/>
        <v>0.28000000000000014</v>
      </c>
      <c r="G186" s="63">
        <f t="shared" si="75"/>
        <v>3.7999999999999616</v>
      </c>
      <c r="H186" s="63">
        <f t="shared" si="86"/>
        <v>1.8999999999999808</v>
      </c>
      <c r="I186" s="63">
        <f t="shared" si="86"/>
        <v>1.8999999999999808</v>
      </c>
      <c r="J186" s="64">
        <f t="shared" si="64"/>
        <v>1.7839999999999896</v>
      </c>
      <c r="K186" s="65">
        <f t="shared" si="65"/>
        <v>6.4402399999998323</v>
      </c>
      <c r="L186" s="53">
        <f t="shared" si="66"/>
        <v>68719476736.000824</v>
      </c>
      <c r="M186" s="50">
        <f t="shared" si="77"/>
        <v>36.000000000000014</v>
      </c>
      <c r="N186" s="54">
        <v>180</v>
      </c>
      <c r="O186" s="76">
        <f t="shared" si="67"/>
        <v>180</v>
      </c>
      <c r="P186" s="76">
        <f t="shared" si="68"/>
        <v>10</v>
      </c>
      <c r="Q186" s="55">
        <v>4</v>
      </c>
      <c r="R186" s="76">
        <f>R$3/U$3</f>
        <v>1</v>
      </c>
      <c r="S186" s="75">
        <f>S185*Q186</f>
        <v>859963392</v>
      </c>
      <c r="T186" s="75">
        <f t="shared" si="69"/>
        <v>154793410560</v>
      </c>
      <c r="U186" s="75">
        <f t="shared" si="70"/>
        <v>687194767360.0083</v>
      </c>
      <c r="V186" s="75">
        <f t="shared" si="71"/>
        <v>3435973836800.0415</v>
      </c>
      <c r="W186" s="75">
        <f t="shared" si="72"/>
        <v>4608.0000000000509</v>
      </c>
      <c r="X186" s="106">
        <f t="shared" si="73"/>
        <v>4.439431658453203</v>
      </c>
      <c r="Y186" s="96">
        <f t="shared" si="78"/>
        <v>0.6893270527889207</v>
      </c>
      <c r="AA186" s="53">
        <f t="shared" si="82"/>
        <v>68719476736.000824</v>
      </c>
      <c r="AB186" s="44">
        <f t="shared" si="83"/>
        <v>251191310272.3129</v>
      </c>
      <c r="AC186" s="100">
        <f t="shared" si="84"/>
        <v>537386308075.52643</v>
      </c>
      <c r="AD186" s="99">
        <f t="shared" si="85"/>
        <v>2.1393507103926233</v>
      </c>
    </row>
    <row r="187" spans="1:30">
      <c r="A187" s="50">
        <f t="shared" si="62"/>
        <v>132.51391025169781</v>
      </c>
      <c r="B187" s="50">
        <f t="shared" si="63"/>
        <v>6.0333333333333332</v>
      </c>
      <c r="C187" s="88">
        <f t="shared" si="79"/>
        <v>7.8199999999999994</v>
      </c>
      <c r="D187" s="92"/>
      <c r="E187" s="51">
        <f t="shared" si="61"/>
        <v>50.787298344553669</v>
      </c>
      <c r="F187" s="63">
        <f t="shared" si="74"/>
        <v>0.28100000000000014</v>
      </c>
      <c r="G187" s="63">
        <f t="shared" si="75"/>
        <v>3.8099999999999614</v>
      </c>
      <c r="H187" s="63">
        <f t="shared" si="86"/>
        <v>1.9049999999999807</v>
      </c>
      <c r="I187" s="63">
        <f t="shared" si="86"/>
        <v>1.9049999999999807</v>
      </c>
      <c r="J187" s="64">
        <f t="shared" si="64"/>
        <v>1.7896099999999895</v>
      </c>
      <c r="K187" s="65">
        <f t="shared" si="65"/>
        <v>6.49453943024983</v>
      </c>
      <c r="L187" s="53">
        <f t="shared" si="66"/>
        <v>78937949882.901169</v>
      </c>
      <c r="M187" s="50">
        <f t="shared" si="77"/>
        <v>36.200000000000017</v>
      </c>
      <c r="N187" s="54">
        <v>181</v>
      </c>
      <c r="O187" s="76">
        <f t="shared" si="67"/>
        <v>181</v>
      </c>
      <c r="P187" s="76">
        <f t="shared" si="68"/>
        <v>10</v>
      </c>
      <c r="Q187" s="55">
        <v>1</v>
      </c>
      <c r="R187" s="76">
        <f>R$3/U$3</f>
        <v>1</v>
      </c>
      <c r="S187" s="75">
        <f>S186*Q187</f>
        <v>859963392</v>
      </c>
      <c r="T187" s="75">
        <f t="shared" si="69"/>
        <v>155653373952</v>
      </c>
      <c r="U187" s="75">
        <f t="shared" si="70"/>
        <v>789379498829.01172</v>
      </c>
      <c r="V187" s="75">
        <f t="shared" si="71"/>
        <v>3946897494145.0586</v>
      </c>
      <c r="W187" s="75">
        <f t="shared" si="72"/>
        <v>4774.9178994028443</v>
      </c>
      <c r="X187" s="106">
        <f t="shared" si="73"/>
        <v>5.0713934352135448</v>
      </c>
      <c r="Y187" s="96">
        <f t="shared" si="78"/>
        <v>0.78087037420888517</v>
      </c>
      <c r="AA187" s="53">
        <f t="shared" si="82"/>
        <v>78937949882.901169</v>
      </c>
      <c r="AB187" s="44">
        <f t="shared" si="83"/>
        <v>290628345985.06604</v>
      </c>
      <c r="AC187" s="100">
        <f t="shared" si="84"/>
        <v>617294768084.28711</v>
      </c>
      <c r="AD187" s="99">
        <f t="shared" si="85"/>
        <v>2.1240005547015941</v>
      </c>
    </row>
    <row r="188" spans="1:30">
      <c r="A188" s="50">
        <f t="shared" si="62"/>
        <v>137.18700320464706</v>
      </c>
      <c r="B188" s="50">
        <f t="shared" si="63"/>
        <v>6.0666666666666664</v>
      </c>
      <c r="C188" s="88">
        <f t="shared" si="79"/>
        <v>7.8199999999999994</v>
      </c>
      <c r="D188" s="92"/>
      <c r="E188" s="51">
        <f t="shared" si="61"/>
        <v>51.21486164407866</v>
      </c>
      <c r="F188" s="63">
        <f t="shared" si="74"/>
        <v>0.28200000000000014</v>
      </c>
      <c r="G188" s="63">
        <f t="shared" si="75"/>
        <v>3.8199999999999612</v>
      </c>
      <c r="H188" s="63">
        <f t="shared" si="86"/>
        <v>1.9099999999999806</v>
      </c>
      <c r="I188" s="63">
        <f t="shared" si="86"/>
        <v>1.9099999999999806</v>
      </c>
      <c r="J188" s="64">
        <f t="shared" si="64"/>
        <v>1.7952399999999895</v>
      </c>
      <c r="K188" s="65">
        <f t="shared" si="65"/>
        <v>6.5492150439998289</v>
      </c>
      <c r="L188" s="53">
        <f t="shared" si="66"/>
        <v>90675893177.326965</v>
      </c>
      <c r="M188" s="50">
        <f t="shared" si="77"/>
        <v>36.400000000000013</v>
      </c>
      <c r="N188" s="54">
        <v>182</v>
      </c>
      <c r="O188" s="76">
        <f t="shared" si="67"/>
        <v>182</v>
      </c>
      <c r="P188" s="76">
        <f t="shared" si="68"/>
        <v>10</v>
      </c>
      <c r="Q188" s="55">
        <v>1</v>
      </c>
      <c r="R188" s="76">
        <f>R$3/U$3</f>
        <v>1</v>
      </c>
      <c r="S188" s="75">
        <f>S187*Q188</f>
        <v>859963392</v>
      </c>
      <c r="T188" s="75">
        <f t="shared" si="69"/>
        <v>156513337344</v>
      </c>
      <c r="U188" s="75">
        <f t="shared" si="70"/>
        <v>906758931773.26965</v>
      </c>
      <c r="V188" s="75">
        <f t="shared" si="71"/>
        <v>4533794658866.3486</v>
      </c>
      <c r="W188" s="75">
        <f t="shared" si="72"/>
        <v>4947.877915580937</v>
      </c>
      <c r="X188" s="106">
        <f t="shared" si="73"/>
        <v>5.7934930476902942</v>
      </c>
      <c r="Y188" s="96">
        <f t="shared" si="78"/>
        <v>0.88460876742749472</v>
      </c>
      <c r="AA188" s="53">
        <f t="shared" si="82"/>
        <v>90675893177.326965</v>
      </c>
      <c r="AB188" s="44">
        <f t="shared" si="83"/>
        <v>336256996304.72137</v>
      </c>
      <c r="AC188" s="100">
        <f t="shared" si="84"/>
        <v>709085484646.69678</v>
      </c>
      <c r="AD188" s="99">
        <f t="shared" si="85"/>
        <v>2.1087605386331125</v>
      </c>
    </row>
    <row r="189" spans="1:30">
      <c r="A189" s="50">
        <f t="shared" si="62"/>
        <v>142.02489242468579</v>
      </c>
      <c r="B189" s="50">
        <f t="shared" si="63"/>
        <v>6.1</v>
      </c>
      <c r="C189" s="88">
        <f t="shared" si="79"/>
        <v>7.8199999999999994</v>
      </c>
      <c r="D189" s="92"/>
      <c r="E189" s="51">
        <f t="shared" si="61"/>
        <v>51.645382252553645</v>
      </c>
      <c r="F189" s="63">
        <f t="shared" si="74"/>
        <v>0.28300000000000014</v>
      </c>
      <c r="G189" s="63">
        <f t="shared" si="75"/>
        <v>3.829999999999961</v>
      </c>
      <c r="H189" s="63">
        <f t="shared" si="86"/>
        <v>1.9149999999999805</v>
      </c>
      <c r="I189" s="63">
        <f t="shared" si="86"/>
        <v>1.9149999999999805</v>
      </c>
      <c r="J189" s="64">
        <f t="shared" si="64"/>
        <v>1.8008899999999894</v>
      </c>
      <c r="K189" s="65">
        <f t="shared" si="65"/>
        <v>6.6042688302498274</v>
      </c>
      <c r="L189" s="53">
        <f t="shared" si="66"/>
        <v>104159249330.68239</v>
      </c>
      <c r="M189" s="50">
        <f t="shared" si="77"/>
        <v>36.600000000000016</v>
      </c>
      <c r="N189" s="54">
        <v>183</v>
      </c>
      <c r="O189" s="76">
        <f t="shared" si="67"/>
        <v>183</v>
      </c>
      <c r="P189" s="76">
        <f t="shared" si="68"/>
        <v>10</v>
      </c>
      <c r="Q189" s="55">
        <v>1</v>
      </c>
      <c r="R189" s="76">
        <f>R$3/U$3</f>
        <v>1</v>
      </c>
      <c r="S189" s="75">
        <f>S188*Q189</f>
        <v>859963392</v>
      </c>
      <c r="T189" s="75">
        <f t="shared" si="69"/>
        <v>157373300736</v>
      </c>
      <c r="U189" s="75">
        <f t="shared" si="70"/>
        <v>1041592493306.8239</v>
      </c>
      <c r="V189" s="75">
        <f t="shared" si="71"/>
        <v>5207962466534.1191</v>
      </c>
      <c r="W189" s="75">
        <f t="shared" si="72"/>
        <v>5127.0986165311569</v>
      </c>
      <c r="X189" s="106">
        <f t="shared" si="73"/>
        <v>6.6186099448605766</v>
      </c>
      <c r="Y189" s="96">
        <f t="shared" si="78"/>
        <v>1.0021714916487139</v>
      </c>
      <c r="AA189" s="53">
        <f t="shared" si="82"/>
        <v>104159249330.68239</v>
      </c>
      <c r="AB189" s="44">
        <f t="shared" si="83"/>
        <v>389049344724.56262</v>
      </c>
      <c r="AC189" s="100">
        <f t="shared" si="84"/>
        <v>814525329765.93616</v>
      </c>
      <c r="AD189" s="99">
        <f t="shared" si="85"/>
        <v>2.0936298719192035</v>
      </c>
    </row>
    <row r="190" spans="1:30">
      <c r="A190" s="50">
        <f t="shared" si="62"/>
        <v>147.03338943962217</v>
      </c>
      <c r="B190" s="50">
        <f t="shared" si="63"/>
        <v>6.1333333333333337</v>
      </c>
      <c r="C190" s="88">
        <f t="shared" si="79"/>
        <v>7.8199999999999994</v>
      </c>
      <c r="D190" s="92"/>
      <c r="E190" s="51">
        <f t="shared" si="61"/>
        <v>52.078875770878618</v>
      </c>
      <c r="F190" s="63">
        <f t="shared" si="74"/>
        <v>0.28400000000000014</v>
      </c>
      <c r="G190" s="63">
        <f t="shared" si="75"/>
        <v>3.8399999999999608</v>
      </c>
      <c r="H190" s="63">
        <f t="shared" si="86"/>
        <v>1.9199999999999804</v>
      </c>
      <c r="I190" s="63">
        <f t="shared" si="86"/>
        <v>1.9199999999999804</v>
      </c>
      <c r="J190" s="64">
        <f t="shared" si="64"/>
        <v>1.8065599999999891</v>
      </c>
      <c r="K190" s="65">
        <f t="shared" si="65"/>
        <v>6.6597027839998235</v>
      </c>
      <c r="L190" s="53">
        <f t="shared" si="66"/>
        <v>119647558363.88087</v>
      </c>
      <c r="M190" s="50">
        <f t="shared" si="77"/>
        <v>36.800000000000018</v>
      </c>
      <c r="N190" s="54">
        <v>184</v>
      </c>
      <c r="O190" s="76">
        <f t="shared" si="67"/>
        <v>184</v>
      </c>
      <c r="P190" s="76">
        <f t="shared" si="68"/>
        <v>10</v>
      </c>
      <c r="Q190" s="55">
        <v>1</v>
      </c>
      <c r="R190" s="76">
        <f>R$3/U$3</f>
        <v>1</v>
      </c>
      <c r="S190" s="75">
        <f>S189*Q190</f>
        <v>859963392</v>
      </c>
      <c r="T190" s="75">
        <f t="shared" si="69"/>
        <v>158233264128</v>
      </c>
      <c r="U190" s="75">
        <f t="shared" si="70"/>
        <v>1196475583638.8088</v>
      </c>
      <c r="V190" s="75">
        <f t="shared" si="71"/>
        <v>5982377918194.0439</v>
      </c>
      <c r="W190" s="75">
        <f t="shared" si="72"/>
        <v>5312.8064717516809</v>
      </c>
      <c r="X190" s="106">
        <f t="shared" si="73"/>
        <v>7.5614668649629895</v>
      </c>
      <c r="Y190" s="96">
        <f t="shared" si="78"/>
        <v>1.1354060549263079</v>
      </c>
      <c r="AA190" s="53">
        <f t="shared" si="82"/>
        <v>119647558363.88087</v>
      </c>
      <c r="AB190" s="44">
        <f t="shared" si="83"/>
        <v>450130091846.31891</v>
      </c>
      <c r="AC190" s="100">
        <f t="shared" si="84"/>
        <v>935643906405.54834</v>
      </c>
      <c r="AD190" s="99">
        <f t="shared" si="85"/>
        <v>2.0786077699621801</v>
      </c>
    </row>
    <row r="191" spans="1:30">
      <c r="A191" s="50">
        <f t="shared" si="62"/>
        <v>152.21851072035005</v>
      </c>
      <c r="B191" s="50">
        <f t="shared" si="63"/>
        <v>6.166666666666667</v>
      </c>
      <c r="C191" s="88">
        <f t="shared" si="79"/>
        <v>7.8199999999999994</v>
      </c>
      <c r="D191" s="92"/>
      <c r="E191" s="51">
        <f t="shared" si="61"/>
        <v>52.515357846873613</v>
      </c>
      <c r="F191" s="63">
        <f t="shared" si="74"/>
        <v>0.28500000000000014</v>
      </c>
      <c r="G191" s="63">
        <f t="shared" si="75"/>
        <v>3.8499999999999606</v>
      </c>
      <c r="H191" s="63">
        <f t="shared" si="86"/>
        <v>1.9249999999999803</v>
      </c>
      <c r="I191" s="63">
        <f t="shared" si="86"/>
        <v>1.9249999999999803</v>
      </c>
      <c r="J191" s="64">
        <f t="shared" si="64"/>
        <v>1.8122499999999893</v>
      </c>
      <c r="K191" s="65">
        <f t="shared" si="65"/>
        <v>6.7155189062498231</v>
      </c>
      <c r="L191" s="53">
        <f t="shared" si="66"/>
        <v>137438953472.00174</v>
      </c>
      <c r="M191" s="50">
        <f t="shared" si="77"/>
        <v>37.000000000000021</v>
      </c>
      <c r="N191" s="54">
        <v>185</v>
      </c>
      <c r="O191" s="76">
        <f t="shared" si="67"/>
        <v>185</v>
      </c>
      <c r="P191" s="76">
        <f t="shared" si="68"/>
        <v>10</v>
      </c>
      <c r="Q191" s="55">
        <v>1</v>
      </c>
      <c r="R191" s="76">
        <f>R$3/U$3</f>
        <v>1</v>
      </c>
      <c r="S191" s="75">
        <f>S190*Q191</f>
        <v>859963392</v>
      </c>
      <c r="T191" s="75">
        <f t="shared" si="69"/>
        <v>159093227520</v>
      </c>
      <c r="U191" s="75">
        <f t="shared" si="70"/>
        <v>1374389534720.0173</v>
      </c>
      <c r="V191" s="75">
        <f t="shared" si="71"/>
        <v>6871947673600.0869</v>
      </c>
      <c r="W191" s="75">
        <f t="shared" si="72"/>
        <v>5505.2361377193265</v>
      </c>
      <c r="X191" s="106">
        <f t="shared" si="73"/>
        <v>8.6388940380711023</v>
      </c>
      <c r="Y191" s="96">
        <f t="shared" si="78"/>
        <v>1.2864075224375116</v>
      </c>
      <c r="AA191" s="53">
        <f t="shared" si="82"/>
        <v>137438953472.00174</v>
      </c>
      <c r="AB191" s="44">
        <f t="shared" si="83"/>
        <v>520800516266.1911</v>
      </c>
      <c r="AC191" s="100">
        <f t="shared" si="84"/>
        <v>1074772616151.0535</v>
      </c>
      <c r="AD191" s="99">
        <f t="shared" si="85"/>
        <v>2.0636934537939604</v>
      </c>
    </row>
    <row r="192" spans="1:30">
      <c r="A192" s="50">
        <f t="shared" si="62"/>
        <v>157.58648490815111</v>
      </c>
      <c r="B192" s="50">
        <f t="shared" si="63"/>
        <v>6.2</v>
      </c>
      <c r="C192" s="88">
        <f t="shared" si="79"/>
        <v>7.8199999999999994</v>
      </c>
      <c r="D192" s="92"/>
      <c r="E192" s="51">
        <f t="shared" si="61"/>
        <v>52.954844175278595</v>
      </c>
      <c r="F192" s="63">
        <f t="shared" si="74"/>
        <v>0.28600000000000014</v>
      </c>
      <c r="G192" s="63">
        <f t="shared" si="75"/>
        <v>3.8599999999999604</v>
      </c>
      <c r="H192" s="63">
        <f t="shared" si="86"/>
        <v>1.9299999999999802</v>
      </c>
      <c r="I192" s="63">
        <f t="shared" si="86"/>
        <v>1.9299999999999802</v>
      </c>
      <c r="J192" s="64">
        <f t="shared" si="64"/>
        <v>1.8179599999999891</v>
      </c>
      <c r="K192" s="65">
        <f t="shared" si="65"/>
        <v>6.7717192039998206</v>
      </c>
      <c r="L192" s="53">
        <f t="shared" si="66"/>
        <v>157875899765.80237</v>
      </c>
      <c r="M192" s="50">
        <f t="shared" si="77"/>
        <v>37.200000000000024</v>
      </c>
      <c r="N192" s="54">
        <v>186</v>
      </c>
      <c r="O192" s="76">
        <f t="shared" si="67"/>
        <v>186</v>
      </c>
      <c r="P192" s="76">
        <f t="shared" si="68"/>
        <v>10</v>
      </c>
      <c r="Q192" s="55">
        <v>1</v>
      </c>
      <c r="R192" s="76">
        <f>R$3/U$3</f>
        <v>1</v>
      </c>
      <c r="S192" s="75">
        <f>S191*Q192</f>
        <v>859963392</v>
      </c>
      <c r="T192" s="75">
        <f t="shared" si="69"/>
        <v>159953190912</v>
      </c>
      <c r="U192" s="75">
        <f t="shared" si="70"/>
        <v>1578758997658.0237</v>
      </c>
      <c r="V192" s="75">
        <f t="shared" si="71"/>
        <v>7893794988290.1182</v>
      </c>
      <c r="W192" s="75">
        <f t="shared" si="72"/>
        <v>5704.6307536750701</v>
      </c>
      <c r="X192" s="106">
        <f t="shared" si="73"/>
        <v>9.8701313093941039</v>
      </c>
      <c r="Y192" s="96">
        <f t="shared" si="78"/>
        <v>1.4575517696546185</v>
      </c>
      <c r="AA192" s="53">
        <f t="shared" si="82"/>
        <v>157875899765.80237</v>
      </c>
      <c r="AB192" s="44">
        <f t="shared" si="83"/>
        <v>602566197319.98303</v>
      </c>
      <c r="AC192" s="100">
        <f t="shared" si="84"/>
        <v>1234589536168.5745</v>
      </c>
      <c r="AD192" s="99">
        <f t="shared" si="85"/>
        <v>2.048886150035671</v>
      </c>
    </row>
    <row r="193" spans="1:30">
      <c r="A193" s="50">
        <f t="shared" si="62"/>
        <v>163.14376029686747</v>
      </c>
      <c r="B193" s="50">
        <f t="shared" si="63"/>
        <v>6.2333333333333334</v>
      </c>
      <c r="C193" s="88">
        <f t="shared" si="79"/>
        <v>7.8199999999999994</v>
      </c>
      <c r="D193" s="92"/>
      <c r="E193" s="51">
        <f t="shared" si="61"/>
        <v>53.397350497753578</v>
      </c>
      <c r="F193" s="63">
        <f t="shared" si="74"/>
        <v>0.28700000000000014</v>
      </c>
      <c r="G193" s="63">
        <f t="shared" si="75"/>
        <v>3.8699999999999601</v>
      </c>
      <c r="H193" s="63">
        <f t="shared" si="86"/>
        <v>1.9349999999999801</v>
      </c>
      <c r="I193" s="63">
        <f t="shared" si="86"/>
        <v>1.9349999999999801</v>
      </c>
      <c r="J193" s="64">
        <f t="shared" si="64"/>
        <v>1.8236899999999889</v>
      </c>
      <c r="K193" s="65">
        <f t="shared" si="65"/>
        <v>6.8283056902498185</v>
      </c>
      <c r="L193" s="53">
        <f t="shared" si="66"/>
        <v>181351786354.65399</v>
      </c>
      <c r="M193" s="50">
        <f t="shared" si="77"/>
        <v>37.40000000000002</v>
      </c>
      <c r="N193" s="54">
        <v>187</v>
      </c>
      <c r="O193" s="76">
        <f t="shared" si="67"/>
        <v>187</v>
      </c>
      <c r="P193" s="76">
        <f t="shared" si="68"/>
        <v>10</v>
      </c>
      <c r="Q193" s="55">
        <v>1</v>
      </c>
      <c r="R193" s="76">
        <f>R$3/U$3</f>
        <v>1</v>
      </c>
      <c r="S193" s="75">
        <f>S192*Q193</f>
        <v>859963392</v>
      </c>
      <c r="T193" s="75">
        <f t="shared" si="69"/>
        <v>160813154304</v>
      </c>
      <c r="U193" s="75">
        <f t="shared" si="70"/>
        <v>1813517863546.54</v>
      </c>
      <c r="V193" s="75">
        <f t="shared" si="71"/>
        <v>9067589317732.6992</v>
      </c>
      <c r="W193" s="75">
        <f t="shared" si="72"/>
        <v>5911.2422480898313</v>
      </c>
      <c r="X193" s="106">
        <f t="shared" si="73"/>
        <v>11.277173632937261</v>
      </c>
      <c r="Y193" s="96">
        <f t="shared" si="78"/>
        <v>1.6515332125566684</v>
      </c>
      <c r="AA193" s="53">
        <f t="shared" si="82"/>
        <v>181351786354.65399</v>
      </c>
      <c r="AB193" s="44">
        <f t="shared" si="83"/>
        <v>697169090299.22034</v>
      </c>
      <c r="AC193" s="100">
        <f t="shared" si="84"/>
        <v>1418170969293.394</v>
      </c>
      <c r="AD193" s="99">
        <f t="shared" si="85"/>
        <v>2.0341850908575485</v>
      </c>
    </row>
    <row r="194" spans="1:30">
      <c r="A194" s="50">
        <f t="shared" si="62"/>
        <v>168.89701257893245</v>
      </c>
      <c r="B194" s="50">
        <f t="shared" si="63"/>
        <v>6.2666666666666666</v>
      </c>
      <c r="C194" s="88">
        <f t="shared" si="79"/>
        <v>7.8199999999999994</v>
      </c>
      <c r="D194" s="92"/>
      <c r="E194" s="51">
        <f t="shared" si="61"/>
        <v>53.842892602878557</v>
      </c>
      <c r="F194" s="63">
        <f t="shared" si="74"/>
        <v>0.28800000000000014</v>
      </c>
      <c r="G194" s="63">
        <f t="shared" si="75"/>
        <v>3.8799999999999599</v>
      </c>
      <c r="H194" s="63">
        <f t="shared" si="86"/>
        <v>1.93999999999998</v>
      </c>
      <c r="I194" s="63">
        <f t="shared" si="86"/>
        <v>1.93999999999998</v>
      </c>
      <c r="J194" s="64">
        <f t="shared" si="64"/>
        <v>1.8294399999999889</v>
      </c>
      <c r="K194" s="65">
        <f t="shared" si="65"/>
        <v>6.8852803839998158</v>
      </c>
      <c r="L194" s="53">
        <f t="shared" si="66"/>
        <v>208318498661.36481</v>
      </c>
      <c r="M194" s="50">
        <f t="shared" si="77"/>
        <v>37.600000000000023</v>
      </c>
      <c r="N194" s="54">
        <v>188</v>
      </c>
      <c r="O194" s="76">
        <f t="shared" si="67"/>
        <v>188</v>
      </c>
      <c r="P194" s="76">
        <f t="shared" si="68"/>
        <v>10</v>
      </c>
      <c r="Q194" s="55">
        <v>1</v>
      </c>
      <c r="R194" s="76">
        <f>R$3/U$3</f>
        <v>1</v>
      </c>
      <c r="S194" s="75">
        <f>S193*Q194</f>
        <v>859963392</v>
      </c>
      <c r="T194" s="75">
        <f t="shared" si="69"/>
        <v>161673117696</v>
      </c>
      <c r="U194" s="75">
        <f t="shared" si="70"/>
        <v>2083184986613.6479</v>
      </c>
      <c r="V194" s="75">
        <f t="shared" si="71"/>
        <v>10415924933068.24</v>
      </c>
      <c r="W194" s="75">
        <f t="shared" si="72"/>
        <v>6125.33165619595</v>
      </c>
      <c r="X194" s="106">
        <f t="shared" si="73"/>
        <v>12.885166169249846</v>
      </c>
      <c r="Y194" s="96">
        <f t="shared" si="78"/>
        <v>1.8714076189537194</v>
      </c>
      <c r="AA194" s="53">
        <f t="shared" si="82"/>
        <v>208318498661.36481</v>
      </c>
      <c r="AB194" s="44">
        <f t="shared" si="83"/>
        <v>806624637476.19788</v>
      </c>
      <c r="AC194" s="100">
        <f t="shared" si="84"/>
        <v>1629050659531.8726</v>
      </c>
      <c r="AD194" s="99">
        <f t="shared" si="85"/>
        <v>2.0195895139391191</v>
      </c>
    </row>
    <row r="195" spans="1:30">
      <c r="A195" s="50">
        <f t="shared" si="62"/>
        <v>174.85315286456469</v>
      </c>
      <c r="B195" s="50">
        <f t="shared" si="63"/>
        <v>6.3</v>
      </c>
      <c r="C195" s="88">
        <f t="shared" si="79"/>
        <v>7.8199999999999994</v>
      </c>
      <c r="D195" s="92"/>
      <c r="E195" s="51">
        <f t="shared" si="61"/>
        <v>54.291486326153532</v>
      </c>
      <c r="F195" s="63">
        <f t="shared" si="74"/>
        <v>0.28900000000000015</v>
      </c>
      <c r="G195" s="63">
        <f t="shared" si="75"/>
        <v>3.8899999999999597</v>
      </c>
      <c r="H195" s="63">
        <f t="shared" si="86"/>
        <v>1.9449999999999799</v>
      </c>
      <c r="I195" s="63">
        <f t="shared" si="86"/>
        <v>1.9449999999999799</v>
      </c>
      <c r="J195" s="64">
        <f t="shared" si="64"/>
        <v>1.8352099999999887</v>
      </c>
      <c r="K195" s="65">
        <f t="shared" si="65"/>
        <v>6.9426453102498131</v>
      </c>
      <c r="L195" s="53">
        <f t="shared" si="66"/>
        <v>239295116727.76178</v>
      </c>
      <c r="M195" s="50">
        <f t="shared" si="77"/>
        <v>37.800000000000018</v>
      </c>
      <c r="N195" s="54">
        <v>189</v>
      </c>
      <c r="O195" s="76">
        <f t="shared" si="67"/>
        <v>189</v>
      </c>
      <c r="P195" s="76">
        <f t="shared" si="68"/>
        <v>10</v>
      </c>
      <c r="Q195" s="55">
        <v>1</v>
      </c>
      <c r="R195" s="76">
        <f>R$3/U$3</f>
        <v>1</v>
      </c>
      <c r="S195" s="75">
        <f>S194*Q195</f>
        <v>859963392</v>
      </c>
      <c r="T195" s="75">
        <f t="shared" si="69"/>
        <v>162533081088</v>
      </c>
      <c r="U195" s="75">
        <f t="shared" si="70"/>
        <v>2392951167277.6177</v>
      </c>
      <c r="V195" s="75">
        <f t="shared" si="71"/>
        <v>11964755836388.088</v>
      </c>
      <c r="W195" s="75">
        <f t="shared" si="72"/>
        <v>6347.1694489836982</v>
      </c>
      <c r="X195" s="106">
        <f t="shared" si="73"/>
        <v>14.722856118023175</v>
      </c>
      <c r="Y195" s="96">
        <f t="shared" si="78"/>
        <v>2.1206406866683807</v>
      </c>
      <c r="AA195" s="53">
        <f t="shared" si="82"/>
        <v>239295116727.76178</v>
      </c>
      <c r="AB195" s="44">
        <f t="shared" si="83"/>
        <v>933264705559.96094</v>
      </c>
      <c r="AC195" s="100">
        <f t="shared" si="84"/>
        <v>1871287812811.0969</v>
      </c>
      <c r="AD195" s="99">
        <f t="shared" si="85"/>
        <v>2.0050986624296696</v>
      </c>
    </row>
    <row r="196" spans="1:30">
      <c r="A196" s="50">
        <f t="shared" si="62"/>
        <v>181.01933598375831</v>
      </c>
      <c r="B196" s="50">
        <f t="shared" si="63"/>
        <v>6.333333333333333</v>
      </c>
      <c r="C196" s="88">
        <f t="shared" si="79"/>
        <v>7.8199999999999994</v>
      </c>
      <c r="D196" s="92"/>
      <c r="E196" s="51">
        <f t="shared" si="61"/>
        <v>54.743147549998525</v>
      </c>
      <c r="F196" s="63">
        <f t="shared" si="74"/>
        <v>0.29000000000000015</v>
      </c>
      <c r="G196" s="63">
        <f t="shared" si="75"/>
        <v>3.8999999999999595</v>
      </c>
      <c r="H196" s="63">
        <f t="shared" si="86"/>
        <v>1.9499999999999797</v>
      </c>
      <c r="I196" s="63">
        <f t="shared" si="86"/>
        <v>1.9499999999999797</v>
      </c>
      <c r="J196" s="64">
        <f t="shared" si="64"/>
        <v>1.8409999999999886</v>
      </c>
      <c r="K196" s="65">
        <f t="shared" si="65"/>
        <v>7.0004024999998116</v>
      </c>
      <c r="L196" s="53">
        <f t="shared" si="66"/>
        <v>274877906944.00348</v>
      </c>
      <c r="M196" s="50">
        <f t="shared" si="77"/>
        <v>38.000000000000021</v>
      </c>
      <c r="N196" s="54">
        <v>190</v>
      </c>
      <c r="O196" s="76">
        <f t="shared" si="67"/>
        <v>190</v>
      </c>
      <c r="P196" s="76">
        <f t="shared" si="68"/>
        <v>10</v>
      </c>
      <c r="Q196" s="55">
        <v>4</v>
      </c>
      <c r="R196" s="76">
        <f>R$3/U$3</f>
        <v>1</v>
      </c>
      <c r="S196" s="75">
        <f>S195*Q196</f>
        <v>3439853568</v>
      </c>
      <c r="T196" s="75">
        <f t="shared" si="69"/>
        <v>653572177920</v>
      </c>
      <c r="U196" s="75">
        <f t="shared" si="70"/>
        <v>2748779069440.0347</v>
      </c>
      <c r="V196" s="75">
        <f t="shared" si="71"/>
        <v>13743895347200.174</v>
      </c>
      <c r="W196" s="75">
        <f t="shared" si="72"/>
        <v>6577.0358740765523</v>
      </c>
      <c r="X196" s="106">
        <f t="shared" si="73"/>
        <v>4.2057773606398783</v>
      </c>
      <c r="Y196" s="96">
        <f t="shared" si="78"/>
        <v>0.60079079176375805</v>
      </c>
      <c r="AA196" s="53">
        <f t="shared" si="82"/>
        <v>274877906944.00348</v>
      </c>
      <c r="AB196" s="44">
        <f t="shared" si="83"/>
        <v>1079787264332.8748</v>
      </c>
      <c r="AC196" s="100">
        <f t="shared" si="84"/>
        <v>2149545232302.1069</v>
      </c>
      <c r="AD196" s="99">
        <f t="shared" si="85"/>
        <v>1.9907117849090035</v>
      </c>
    </row>
    <row r="197" spans="1:30">
      <c r="A197" s="50">
        <f t="shared" si="62"/>
        <v>187.40296908104233</v>
      </c>
      <c r="B197" s="50">
        <f t="shared" si="63"/>
        <v>6.3666666666666663</v>
      </c>
      <c r="C197" s="88">
        <f t="shared" si="79"/>
        <v>7.8199999999999994</v>
      </c>
      <c r="D197" s="92"/>
      <c r="E197" s="51">
        <f t="shared" si="61"/>
        <v>55.197892203753504</v>
      </c>
      <c r="F197" s="63">
        <f t="shared" si="74"/>
        <v>0.29100000000000015</v>
      </c>
      <c r="G197" s="63">
        <f t="shared" si="75"/>
        <v>3.9099999999999593</v>
      </c>
      <c r="H197" s="63">
        <f t="shared" si="86"/>
        <v>1.9549999999999796</v>
      </c>
      <c r="I197" s="63">
        <f t="shared" si="86"/>
        <v>1.9549999999999796</v>
      </c>
      <c r="J197" s="64">
        <f t="shared" si="64"/>
        <v>1.8468099999999885</v>
      </c>
      <c r="K197" s="65">
        <f t="shared" si="65"/>
        <v>7.0585539902498091</v>
      </c>
      <c r="L197" s="53">
        <f t="shared" si="66"/>
        <v>315751799531.60492</v>
      </c>
      <c r="M197" s="50">
        <f t="shared" si="77"/>
        <v>38.200000000000017</v>
      </c>
      <c r="N197" s="54">
        <v>191</v>
      </c>
      <c r="O197" s="76">
        <f t="shared" si="67"/>
        <v>191</v>
      </c>
      <c r="P197" s="76">
        <f t="shared" si="68"/>
        <v>10</v>
      </c>
      <c r="Q197" s="55">
        <v>1</v>
      </c>
      <c r="R197" s="76">
        <f>R$3/U$3</f>
        <v>1</v>
      </c>
      <c r="S197" s="75">
        <f>S196*Q197</f>
        <v>3439853568</v>
      </c>
      <c r="T197" s="75">
        <f t="shared" si="69"/>
        <v>657012031488</v>
      </c>
      <c r="U197" s="75">
        <f t="shared" si="70"/>
        <v>3157517995316.0493</v>
      </c>
      <c r="V197" s="75">
        <f t="shared" si="71"/>
        <v>15787589976580.246</v>
      </c>
      <c r="W197" s="75">
        <f t="shared" si="72"/>
        <v>6815.2213089139059</v>
      </c>
      <c r="X197" s="106">
        <f t="shared" si="73"/>
        <v>4.8058754543123152</v>
      </c>
      <c r="Y197" s="96">
        <f t="shared" si="78"/>
        <v>0.68085835440953124</v>
      </c>
      <c r="AA197" s="53">
        <f t="shared" si="82"/>
        <v>315751799531.60492</v>
      </c>
      <c r="AB197" s="44">
        <f t="shared" si="83"/>
        <v>1249313864833.1362</v>
      </c>
      <c r="AC197" s="100">
        <f t="shared" si="84"/>
        <v>2469179072337.1504</v>
      </c>
      <c r="AD197" s="99">
        <f t="shared" si="85"/>
        <v>1.9764281353484736</v>
      </c>
    </row>
    <row r="198" spans="1:30">
      <c r="A198" s="50">
        <f t="shared" si="62"/>
        <v>194.0117205133333</v>
      </c>
      <c r="B198" s="50">
        <f t="shared" si="63"/>
        <v>6.4</v>
      </c>
      <c r="C198" s="88">
        <f t="shared" si="79"/>
        <v>7.8199999999999994</v>
      </c>
      <c r="D198" s="92"/>
      <c r="E198" s="51">
        <f t="shared" ref="E198:E261" si="87">C198*K198*1</f>
        <v>55.655736263678484</v>
      </c>
      <c r="F198" s="63">
        <f t="shared" si="74"/>
        <v>0.29200000000000015</v>
      </c>
      <c r="G198" s="63">
        <f t="shared" si="75"/>
        <v>3.9199999999999591</v>
      </c>
      <c r="H198" s="63">
        <f t="shared" si="86"/>
        <v>1.9599999999999795</v>
      </c>
      <c r="I198" s="63">
        <f t="shared" si="86"/>
        <v>1.9599999999999795</v>
      </c>
      <c r="J198" s="64">
        <f t="shared" si="64"/>
        <v>1.8526399999999885</v>
      </c>
      <c r="K198" s="65">
        <f t="shared" si="65"/>
        <v>7.117101823999807</v>
      </c>
      <c r="L198" s="53">
        <f t="shared" si="66"/>
        <v>362703572709.30817</v>
      </c>
      <c r="M198" s="50">
        <f t="shared" si="77"/>
        <v>38.40000000000002</v>
      </c>
      <c r="N198" s="54">
        <v>192</v>
      </c>
      <c r="O198" s="76">
        <f t="shared" si="67"/>
        <v>192</v>
      </c>
      <c r="P198" s="76">
        <f t="shared" si="68"/>
        <v>10</v>
      </c>
      <c r="Q198" s="55">
        <v>1</v>
      </c>
      <c r="R198" s="76">
        <f>R$3/U$3</f>
        <v>1</v>
      </c>
      <c r="S198" s="75">
        <f>S197*Q198</f>
        <v>3439853568</v>
      </c>
      <c r="T198" s="75">
        <f t="shared" si="69"/>
        <v>660451885056</v>
      </c>
      <c r="U198" s="75">
        <f t="shared" si="70"/>
        <v>3627035727093.0815</v>
      </c>
      <c r="V198" s="75">
        <f t="shared" si="71"/>
        <v>18135178635465.406</v>
      </c>
      <c r="W198" s="75">
        <f t="shared" si="72"/>
        <v>7062.0266266853323</v>
      </c>
      <c r="X198" s="106">
        <f t="shared" si="73"/>
        <v>5.4917486181230952</v>
      </c>
      <c r="Y198" s="96">
        <f t="shared" si="78"/>
        <v>0.7716270968056399</v>
      </c>
      <c r="AA198" s="53">
        <f t="shared" si="82"/>
        <v>362703572709.30817</v>
      </c>
      <c r="AB198" s="44">
        <f t="shared" si="83"/>
        <v>1445456141611.9385</v>
      </c>
      <c r="AC198" s="100">
        <f t="shared" si="84"/>
        <v>2836341938586.7896</v>
      </c>
      <c r="AD198" s="99">
        <f t="shared" si="85"/>
        <v>1.9622469730722982</v>
      </c>
    </row>
    <row r="199" spans="1:30">
      <c r="A199" s="50">
        <f t="shared" ref="A199:A262" si="88">POWER(POWER(2,0.05),N199-40)</f>
        <v>200.85352906157064</v>
      </c>
      <c r="B199" s="50">
        <f t="shared" ref="B199:B262" si="89">N199/30</f>
        <v>6.4333333333333336</v>
      </c>
      <c r="C199" s="88">
        <f t="shared" si="79"/>
        <v>7.8199999999999994</v>
      </c>
      <c r="D199" s="92"/>
      <c r="E199" s="51">
        <f t="shared" si="87"/>
        <v>56.116695752953468</v>
      </c>
      <c r="F199" s="63">
        <f t="shared" si="74"/>
        <v>0.29300000000000015</v>
      </c>
      <c r="G199" s="63">
        <f t="shared" si="75"/>
        <v>3.9299999999999589</v>
      </c>
      <c r="H199" s="63">
        <f t="shared" si="86"/>
        <v>1.9649999999999794</v>
      </c>
      <c r="I199" s="63">
        <f t="shared" si="86"/>
        <v>1.9649999999999794</v>
      </c>
      <c r="J199" s="64">
        <f t="shared" ref="J199:J262" si="90">(1-F199)+F199*G199</f>
        <v>1.8584899999999884</v>
      </c>
      <c r="K199" s="65">
        <f t="shared" ref="K199:K262" si="91">J199*H199*I199</f>
        <v>7.176048050249805</v>
      </c>
      <c r="L199" s="53">
        <f t="shared" ref="L199:L262" si="92">POWER($M$1,N199)</f>
        <v>416636997322.7298</v>
      </c>
      <c r="M199" s="50">
        <f t="shared" si="77"/>
        <v>38.600000000000016</v>
      </c>
      <c r="N199" s="54">
        <v>193</v>
      </c>
      <c r="O199" s="76">
        <f t="shared" ref="O199:O262" si="93">$N199-P$3</f>
        <v>193</v>
      </c>
      <c r="P199" s="76">
        <f t="shared" ref="P199:P262" si="94">Q$3</f>
        <v>10</v>
      </c>
      <c r="Q199" s="55">
        <v>1</v>
      </c>
      <c r="R199" s="76">
        <f>R$3/U$3</f>
        <v>1</v>
      </c>
      <c r="S199" s="75">
        <f>S198*Q199</f>
        <v>3439853568</v>
      </c>
      <c r="T199" s="75">
        <f t="shared" ref="T199:T262" si="95">O199*S199*R199</f>
        <v>663891738624</v>
      </c>
      <c r="U199" s="75">
        <f t="shared" ref="U199:U262" si="96">P199*POWER($M$1,O199)</f>
        <v>4166369973227.2979</v>
      </c>
      <c r="V199" s="75">
        <f t="shared" ref="V199:V262" si="97">$L199*P199*5</f>
        <v>20831849866136.488</v>
      </c>
      <c r="W199" s="75">
        <f t="shared" ref="W199:W262" si="98">$A199*(30+$B199)</f>
        <v>7317.7635754765579</v>
      </c>
      <c r="X199" s="106">
        <f t="shared" ref="X199:X262" si="99">U199/T199</f>
        <v>6.275676787095783</v>
      </c>
      <c r="Y199" s="96">
        <f t="shared" si="78"/>
        <v>0.87453104315227115</v>
      </c>
      <c r="AA199" s="53">
        <f t="shared" si="82"/>
        <v>416636997322.7298</v>
      </c>
      <c r="AB199" s="44">
        <f t="shared" si="83"/>
        <v>1672392755845.0127</v>
      </c>
      <c r="AC199" s="100">
        <f t="shared" si="84"/>
        <v>3258101319063.7466</v>
      </c>
      <c r="AD199" s="99">
        <f t="shared" si="85"/>
        <v>1.9481675627191535</v>
      </c>
    </row>
    <row r="200" spans="1:30">
      <c r="A200" s="50">
        <f t="shared" si="88"/>
        <v>207.93661346719887</v>
      </c>
      <c r="B200" s="50">
        <f t="shared" si="89"/>
        <v>6.4666666666666668</v>
      </c>
      <c r="C200" s="88">
        <f t="shared" si="79"/>
        <v>7.8199999999999994</v>
      </c>
      <c r="D200" s="92"/>
      <c r="E200" s="51">
        <f t="shared" si="87"/>
        <v>56.580786741678459</v>
      </c>
      <c r="F200" s="63">
        <f t="shared" ref="F200:F263" si="100">F199+0.1%</f>
        <v>0.29400000000000015</v>
      </c>
      <c r="G200" s="63">
        <f t="shared" ref="G200:G263" si="101">G199+1%</f>
        <v>3.9399999999999586</v>
      </c>
      <c r="H200" s="63">
        <f t="shared" ref="H200:I215" si="102">H199+0.5%</f>
        <v>1.9699999999999793</v>
      </c>
      <c r="I200" s="63">
        <f t="shared" si="102"/>
        <v>1.9699999999999793</v>
      </c>
      <c r="J200" s="64">
        <f t="shared" si="90"/>
        <v>1.8643599999999885</v>
      </c>
      <c r="K200" s="65">
        <f t="shared" si="91"/>
        <v>7.2353947239998035</v>
      </c>
      <c r="L200" s="53">
        <f t="shared" si="92"/>
        <v>478590233455.52386</v>
      </c>
      <c r="M200" s="50">
        <f t="shared" ref="M200:M263" si="103">LOG(L200,2)</f>
        <v>38.800000000000018</v>
      </c>
      <c r="N200" s="54">
        <v>194</v>
      </c>
      <c r="O200" s="76">
        <f t="shared" si="93"/>
        <v>194</v>
      </c>
      <c r="P200" s="76">
        <f t="shared" si="94"/>
        <v>10</v>
      </c>
      <c r="Q200" s="55">
        <v>1</v>
      </c>
      <c r="R200" s="76">
        <f>R$3/U$3</f>
        <v>1</v>
      </c>
      <c r="S200" s="75">
        <f>S199*Q200</f>
        <v>3439853568</v>
      </c>
      <c r="T200" s="75">
        <f t="shared" si="95"/>
        <v>667331592192</v>
      </c>
      <c r="U200" s="75">
        <f t="shared" si="96"/>
        <v>4785902334555.2383</v>
      </c>
      <c r="V200" s="75">
        <f t="shared" si="97"/>
        <v>23929511672776.191</v>
      </c>
      <c r="W200" s="75">
        <f t="shared" si="98"/>
        <v>7582.7551711038523</v>
      </c>
      <c r="X200" s="106">
        <f t="shared" si="99"/>
        <v>7.1717005317174793</v>
      </c>
      <c r="Y200" s="96">
        <f t="shared" ref="Y200:Y263" si="104">X200/K200</f>
        <v>0.99119686005919616</v>
      </c>
      <c r="AA200" s="53">
        <f t="shared" si="82"/>
        <v>478590233455.52386</v>
      </c>
      <c r="AB200" s="44">
        <f t="shared" si="83"/>
        <v>1934958418512.6799</v>
      </c>
      <c r="AC200" s="100">
        <f t="shared" si="84"/>
        <v>3742575625622.1963</v>
      </c>
      <c r="AD200" s="99">
        <f t="shared" si="85"/>
        <v>1.9341891742040402</v>
      </c>
    </row>
    <row r="201" spans="1:30">
      <c r="A201" s="50">
        <f t="shared" si="88"/>
        <v>215.26948230495358</v>
      </c>
      <c r="B201" s="50">
        <f t="shared" si="89"/>
        <v>6.5</v>
      </c>
      <c r="C201" s="88">
        <f t="shared" si="79"/>
        <v>7.8199999999999994</v>
      </c>
      <c r="D201" s="92"/>
      <c r="E201" s="51">
        <f t="shared" si="87"/>
        <v>57.04802534687343</v>
      </c>
      <c r="F201" s="63">
        <f t="shared" si="100"/>
        <v>0.29500000000000015</v>
      </c>
      <c r="G201" s="63">
        <f t="shared" si="101"/>
        <v>3.9499999999999584</v>
      </c>
      <c r="H201" s="63">
        <f t="shared" si="102"/>
        <v>1.9749999999999792</v>
      </c>
      <c r="I201" s="63">
        <f t="shared" si="102"/>
        <v>1.9749999999999792</v>
      </c>
      <c r="J201" s="64">
        <f t="shared" si="90"/>
        <v>1.8702499999999882</v>
      </c>
      <c r="K201" s="65">
        <f t="shared" si="91"/>
        <v>7.2951439062498</v>
      </c>
      <c r="L201" s="53">
        <f t="shared" si="92"/>
        <v>549755813888.0072</v>
      </c>
      <c r="M201" s="50">
        <f t="shared" si="103"/>
        <v>39.000000000000021</v>
      </c>
      <c r="N201" s="54">
        <v>195</v>
      </c>
      <c r="O201" s="76">
        <f t="shared" si="93"/>
        <v>195</v>
      </c>
      <c r="P201" s="76">
        <f t="shared" si="94"/>
        <v>10</v>
      </c>
      <c r="Q201" s="55">
        <v>1</v>
      </c>
      <c r="R201" s="76">
        <f>R$3/U$3</f>
        <v>1</v>
      </c>
      <c r="S201" s="75">
        <f>S200*Q201</f>
        <v>3439853568</v>
      </c>
      <c r="T201" s="75">
        <f t="shared" si="95"/>
        <v>670771445760</v>
      </c>
      <c r="U201" s="75">
        <f t="shared" si="96"/>
        <v>5497558138880.0723</v>
      </c>
      <c r="V201" s="75">
        <f t="shared" si="97"/>
        <v>27487790694400.359</v>
      </c>
      <c r="W201" s="75">
        <f t="shared" si="98"/>
        <v>7857.3361041308062</v>
      </c>
      <c r="X201" s="106">
        <f t="shared" si="99"/>
        <v>8.1958738309905375</v>
      </c>
      <c r="Y201" s="96">
        <f t="shared" si="104"/>
        <v>1.1234697952934247</v>
      </c>
      <c r="AA201" s="53">
        <f t="shared" si="82"/>
        <v>549755813888.0072</v>
      </c>
      <c r="AB201" s="44">
        <f t="shared" si="83"/>
        <v>2238746890219.1704</v>
      </c>
      <c r="AC201" s="100">
        <f t="shared" si="84"/>
        <v>4299090464604.2158</v>
      </c>
      <c r="AD201" s="99">
        <f t="shared" si="85"/>
        <v>1.9203110826804277</v>
      </c>
    </row>
    <row r="202" spans="1:30">
      <c r="A202" s="50">
        <f t="shared" si="88"/>
        <v>222.86094420381053</v>
      </c>
      <c r="B202" s="50">
        <f t="shared" si="89"/>
        <v>6.5333333333333332</v>
      </c>
      <c r="C202" s="88">
        <f t="shared" si="79"/>
        <v>7.8199999999999994</v>
      </c>
      <c r="D202" s="92"/>
      <c r="E202" s="51">
        <f t="shared" si="87"/>
        <v>57.518427732478415</v>
      </c>
      <c r="F202" s="63">
        <f t="shared" si="100"/>
        <v>0.29600000000000015</v>
      </c>
      <c r="G202" s="63">
        <f t="shared" si="101"/>
        <v>3.9599999999999582</v>
      </c>
      <c r="H202" s="63">
        <f t="shared" si="102"/>
        <v>1.9799999999999791</v>
      </c>
      <c r="I202" s="63">
        <f t="shared" si="102"/>
        <v>1.9799999999999791</v>
      </c>
      <c r="J202" s="64">
        <f t="shared" si="90"/>
        <v>1.8761599999999881</v>
      </c>
      <c r="K202" s="65">
        <f t="shared" si="91"/>
        <v>7.3552976639997976</v>
      </c>
      <c r="L202" s="53">
        <f t="shared" si="92"/>
        <v>631503599063.21008</v>
      </c>
      <c r="M202" s="50">
        <f t="shared" si="103"/>
        <v>39.200000000000024</v>
      </c>
      <c r="N202" s="54">
        <v>196</v>
      </c>
      <c r="O202" s="76">
        <f t="shared" si="93"/>
        <v>196</v>
      </c>
      <c r="P202" s="76">
        <f t="shared" si="94"/>
        <v>10</v>
      </c>
      <c r="Q202" s="55">
        <v>1</v>
      </c>
      <c r="R202" s="76">
        <f>R$3/U$3</f>
        <v>1</v>
      </c>
      <c r="S202" s="75">
        <f>S201*Q202</f>
        <v>3439853568</v>
      </c>
      <c r="T202" s="75">
        <f t="shared" si="95"/>
        <v>674211299328</v>
      </c>
      <c r="U202" s="75">
        <f t="shared" si="96"/>
        <v>6315035990632.1006</v>
      </c>
      <c r="V202" s="75">
        <f t="shared" si="97"/>
        <v>31575179953160.504</v>
      </c>
      <c r="W202" s="75">
        <f t="shared" si="98"/>
        <v>8141.8531615792108</v>
      </c>
      <c r="X202" s="106">
        <f t="shared" si="99"/>
        <v>9.3665531813638019</v>
      </c>
      <c r="Y202" s="96">
        <f t="shared" si="104"/>
        <v>1.273443116681465</v>
      </c>
      <c r="AA202" s="53">
        <f t="shared" si="82"/>
        <v>631503599063.21008</v>
      </c>
      <c r="AB202" s="44">
        <f t="shared" si="83"/>
        <v>2590230151983.5801</v>
      </c>
      <c r="AC202" s="100">
        <f t="shared" si="84"/>
        <v>4938358144674.3027</v>
      </c>
      <c r="AD202" s="99">
        <f t="shared" si="85"/>
        <v>1.9065325685026648</v>
      </c>
    </row>
    <row r="203" spans="1:30">
      <c r="A203" s="50">
        <f t="shared" si="88"/>
        <v>230.7201184283754</v>
      </c>
      <c r="B203" s="50">
        <f t="shared" si="89"/>
        <v>6.5666666666666664</v>
      </c>
      <c r="C203" s="88">
        <f t="shared" si="79"/>
        <v>7.8199999999999994</v>
      </c>
      <c r="D203" s="92"/>
      <c r="E203" s="51">
        <f t="shared" si="87"/>
        <v>57.992010109353394</v>
      </c>
      <c r="F203" s="63">
        <f t="shared" si="100"/>
        <v>0.29700000000000015</v>
      </c>
      <c r="G203" s="63">
        <f t="shared" si="101"/>
        <v>3.969999999999958</v>
      </c>
      <c r="H203" s="63">
        <f t="shared" si="102"/>
        <v>1.984999999999979</v>
      </c>
      <c r="I203" s="63">
        <f t="shared" si="102"/>
        <v>1.984999999999979</v>
      </c>
      <c r="J203" s="64">
        <f t="shared" si="90"/>
        <v>1.8820899999999881</v>
      </c>
      <c r="K203" s="65">
        <f t="shared" si="91"/>
        <v>7.4158580702497954</v>
      </c>
      <c r="L203" s="53">
        <f t="shared" si="92"/>
        <v>725407145418.61646</v>
      </c>
      <c r="M203" s="50">
        <f t="shared" si="103"/>
        <v>39.40000000000002</v>
      </c>
      <c r="N203" s="54">
        <v>197</v>
      </c>
      <c r="O203" s="76">
        <f t="shared" si="93"/>
        <v>197</v>
      </c>
      <c r="P203" s="76">
        <f t="shared" si="94"/>
        <v>10</v>
      </c>
      <c r="Q203" s="55">
        <v>1</v>
      </c>
      <c r="R203" s="76">
        <f>R$3/U$3</f>
        <v>1</v>
      </c>
      <c r="S203" s="75">
        <f>S202*Q203</f>
        <v>3439853568</v>
      </c>
      <c r="T203" s="75">
        <f t="shared" si="95"/>
        <v>677651152896</v>
      </c>
      <c r="U203" s="75">
        <f t="shared" si="96"/>
        <v>7254071454186.1641</v>
      </c>
      <c r="V203" s="75">
        <f t="shared" si="97"/>
        <v>36270357270930.82</v>
      </c>
      <c r="W203" s="75">
        <f t="shared" si="98"/>
        <v>8436.6656638642598</v>
      </c>
      <c r="X203" s="106">
        <f t="shared" si="99"/>
        <v>10.704728270859233</v>
      </c>
      <c r="Y203" s="96">
        <f t="shared" si="104"/>
        <v>1.4434915244404962</v>
      </c>
      <c r="AA203" s="53">
        <f t="shared" si="82"/>
        <v>725407145418.61646</v>
      </c>
      <c r="AB203" s="44">
        <f t="shared" si="83"/>
        <v>2996896285845.0024</v>
      </c>
      <c r="AC203" s="100">
        <f t="shared" si="84"/>
        <v>5672683877173.5801</v>
      </c>
      <c r="AD203" s="99">
        <f t="shared" si="85"/>
        <v>1.8928529171886623</v>
      </c>
    </row>
    <row r="204" spans="1:30">
      <c r="A204" s="50">
        <f t="shared" si="88"/>
        <v>238.85644583342568</v>
      </c>
      <c r="B204" s="50">
        <f t="shared" si="89"/>
        <v>6.6</v>
      </c>
      <c r="C204" s="88">
        <f t="shared" si="79"/>
        <v>7.8199999999999994</v>
      </c>
      <c r="D204" s="92"/>
      <c r="E204" s="51">
        <f t="shared" si="87"/>
        <v>58.46878873527838</v>
      </c>
      <c r="F204" s="63">
        <f t="shared" si="100"/>
        <v>0.29800000000000015</v>
      </c>
      <c r="G204" s="63">
        <f t="shared" si="101"/>
        <v>3.9799999999999578</v>
      </c>
      <c r="H204" s="63">
        <f t="shared" si="102"/>
        <v>1.9899999999999789</v>
      </c>
      <c r="I204" s="63">
        <f t="shared" si="102"/>
        <v>1.9899999999999789</v>
      </c>
      <c r="J204" s="64">
        <f t="shared" si="90"/>
        <v>1.8880399999999877</v>
      </c>
      <c r="K204" s="65">
        <f t="shared" si="91"/>
        <v>7.4768272039997932</v>
      </c>
      <c r="L204" s="53">
        <f t="shared" si="92"/>
        <v>833273994645.45984</v>
      </c>
      <c r="M204" s="50">
        <f t="shared" si="103"/>
        <v>39.600000000000023</v>
      </c>
      <c r="N204" s="54">
        <v>198</v>
      </c>
      <c r="O204" s="76">
        <f t="shared" si="93"/>
        <v>198</v>
      </c>
      <c r="P204" s="76">
        <f t="shared" si="94"/>
        <v>10</v>
      </c>
      <c r="Q204" s="55">
        <v>1</v>
      </c>
      <c r="R204" s="76">
        <f>R$3/U$3</f>
        <v>1</v>
      </c>
      <c r="S204" s="75">
        <f>S203*Q204</f>
        <v>3439853568</v>
      </c>
      <c r="T204" s="75">
        <f t="shared" si="95"/>
        <v>681091006464</v>
      </c>
      <c r="U204" s="75">
        <f t="shared" si="96"/>
        <v>8332739946454.5986</v>
      </c>
      <c r="V204" s="75">
        <f t="shared" si="97"/>
        <v>41663699732272.992</v>
      </c>
      <c r="W204" s="75">
        <f t="shared" si="98"/>
        <v>8742.1459175033797</v>
      </c>
      <c r="X204" s="106">
        <f t="shared" si="99"/>
        <v>12.234400201105926</v>
      </c>
      <c r="Y204" s="96">
        <f t="shared" si="104"/>
        <v>1.6363090743304898</v>
      </c>
      <c r="AA204" s="53">
        <f t="shared" si="82"/>
        <v>833273994645.45984</v>
      </c>
      <c r="AB204" s="44">
        <f t="shared" si="83"/>
        <v>3467409002722.6675</v>
      </c>
      <c r="AC204" s="100">
        <f t="shared" si="84"/>
        <v>6516202638127.4951</v>
      </c>
      <c r="AD204" s="99">
        <f t="shared" si="85"/>
        <v>1.8792714193828486</v>
      </c>
    </row>
    <row r="205" spans="1:30">
      <c r="A205" s="50">
        <f t="shared" si="88"/>
        <v>247.27970020476363</v>
      </c>
      <c r="B205" s="50">
        <f t="shared" si="89"/>
        <v>6.6333333333333337</v>
      </c>
      <c r="C205" s="88">
        <f t="shared" si="79"/>
        <v>7.8199999999999994</v>
      </c>
      <c r="D205" s="92"/>
      <c r="E205" s="51">
        <f t="shared" si="87"/>
        <v>58.948779914953363</v>
      </c>
      <c r="F205" s="63">
        <f t="shared" si="100"/>
        <v>0.29900000000000015</v>
      </c>
      <c r="G205" s="63">
        <f t="shared" si="101"/>
        <v>3.9899999999999576</v>
      </c>
      <c r="H205" s="63">
        <f t="shared" si="102"/>
        <v>1.9949999999999788</v>
      </c>
      <c r="I205" s="63">
        <f t="shared" si="102"/>
        <v>1.9949999999999788</v>
      </c>
      <c r="J205" s="64">
        <f t="shared" si="90"/>
        <v>1.8940099999999878</v>
      </c>
      <c r="K205" s="65">
        <f t="shared" si="91"/>
        <v>7.5382071502497912</v>
      </c>
      <c r="L205" s="53">
        <f t="shared" si="92"/>
        <v>957180466911.04785</v>
      </c>
      <c r="M205" s="50">
        <f t="shared" si="103"/>
        <v>39.800000000000018</v>
      </c>
      <c r="N205" s="54">
        <v>199</v>
      </c>
      <c r="O205" s="76">
        <f t="shared" si="93"/>
        <v>199</v>
      </c>
      <c r="P205" s="76">
        <f t="shared" si="94"/>
        <v>10</v>
      </c>
      <c r="Q205" s="55">
        <v>1</v>
      </c>
      <c r="R205" s="76">
        <f>R$3/U$3</f>
        <v>1</v>
      </c>
      <c r="S205" s="75">
        <f>S204*Q205</f>
        <v>3439853568</v>
      </c>
      <c r="T205" s="75">
        <f t="shared" si="95"/>
        <v>684530860032</v>
      </c>
      <c r="U205" s="75">
        <f t="shared" si="96"/>
        <v>9571804669110.4785</v>
      </c>
      <c r="V205" s="75">
        <f t="shared" si="97"/>
        <v>47859023345552.391</v>
      </c>
      <c r="W205" s="75">
        <f t="shared" si="98"/>
        <v>9058.6796841678406</v>
      </c>
      <c r="X205" s="106">
        <f t="shared" si="99"/>
        <v>13.983014102042123</v>
      </c>
      <c r="Y205" s="96">
        <f t="shared" si="104"/>
        <v>1.8549522218394825</v>
      </c>
      <c r="AA205" s="53">
        <f t="shared" si="82"/>
        <v>957180466911.04785</v>
      </c>
      <c r="AB205" s="44">
        <f t="shared" si="83"/>
        <v>4011792216150.1265</v>
      </c>
      <c r="AC205" s="100">
        <f t="shared" si="84"/>
        <v>7485151251244.3936</v>
      </c>
      <c r="AD205" s="99">
        <f t="shared" si="85"/>
        <v>1.8657873708193788</v>
      </c>
    </row>
    <row r="206" spans="1:30">
      <c r="A206" s="50">
        <f t="shared" si="88"/>
        <v>256.0000000000033</v>
      </c>
      <c r="B206" s="50">
        <f t="shared" si="89"/>
        <v>6.666666666666667</v>
      </c>
      <c r="C206" s="88">
        <f t="shared" si="79"/>
        <v>7.8199999999999994</v>
      </c>
      <c r="D206" s="92"/>
      <c r="E206" s="51">
        <f t="shared" si="87"/>
        <v>59.431999999998339</v>
      </c>
      <c r="F206" s="63">
        <f t="shared" si="100"/>
        <v>0.30000000000000016</v>
      </c>
      <c r="G206" s="63">
        <f t="shared" si="101"/>
        <v>3.9999999999999574</v>
      </c>
      <c r="H206" s="63">
        <f t="shared" si="102"/>
        <v>1.9999999999999787</v>
      </c>
      <c r="I206" s="63">
        <f t="shared" si="102"/>
        <v>1.9999999999999787</v>
      </c>
      <c r="J206" s="64">
        <f t="shared" si="90"/>
        <v>1.8999999999999875</v>
      </c>
      <c r="K206" s="65">
        <f t="shared" si="91"/>
        <v>7.5999999999997883</v>
      </c>
      <c r="L206" s="53">
        <f t="shared" si="92"/>
        <v>1099511627776.0146</v>
      </c>
      <c r="M206" s="50">
        <f t="shared" si="103"/>
        <v>40.000000000000021</v>
      </c>
      <c r="N206" s="54">
        <v>200</v>
      </c>
      <c r="O206" s="76">
        <f t="shared" si="93"/>
        <v>200</v>
      </c>
      <c r="P206" s="76">
        <f t="shared" si="94"/>
        <v>10</v>
      </c>
      <c r="Q206" s="55">
        <v>3</v>
      </c>
      <c r="R206" s="76">
        <f>R$3/U$3</f>
        <v>1</v>
      </c>
      <c r="S206" s="75">
        <f>S205*Q206</f>
        <v>10319560704</v>
      </c>
      <c r="T206" s="75">
        <f t="shared" si="95"/>
        <v>2063912140800</v>
      </c>
      <c r="U206" s="75">
        <f t="shared" si="96"/>
        <v>10995116277760.146</v>
      </c>
      <c r="V206" s="75">
        <f t="shared" si="97"/>
        <v>54975581388800.734</v>
      </c>
      <c r="W206" s="75">
        <f t="shared" si="98"/>
        <v>9386.6666666667861</v>
      </c>
      <c r="X206" s="106">
        <f t="shared" si="99"/>
        <v>5.3273179901438494</v>
      </c>
      <c r="Y206" s="96">
        <f t="shared" si="104"/>
        <v>0.70096289343999973</v>
      </c>
      <c r="AA206" s="53">
        <f t="shared" si="82"/>
        <v>1099511627776.0146</v>
      </c>
      <c r="AB206" s="44">
        <f t="shared" si="83"/>
        <v>4641643594085.6963</v>
      </c>
      <c r="AC206" s="100">
        <f t="shared" si="84"/>
        <v>8598180929208.4336</v>
      </c>
      <c r="AD206" s="99">
        <f t="shared" si="85"/>
        <v>1.8524000722856211</v>
      </c>
    </row>
    <row r="207" spans="1:30">
      <c r="A207" s="50">
        <f t="shared" si="88"/>
        <v>265.02782050339601</v>
      </c>
      <c r="B207" s="50">
        <f t="shared" si="89"/>
        <v>6.7</v>
      </c>
      <c r="C207" s="88">
        <f t="shared" si="79"/>
        <v>7.8199999999999994</v>
      </c>
      <c r="D207" s="92"/>
      <c r="E207" s="51">
        <f t="shared" si="87"/>
        <v>59.918465388953329</v>
      </c>
      <c r="F207" s="63">
        <f t="shared" si="100"/>
        <v>0.30100000000000016</v>
      </c>
      <c r="G207" s="63">
        <f t="shared" si="101"/>
        <v>4.0099999999999572</v>
      </c>
      <c r="H207" s="63">
        <f t="shared" si="102"/>
        <v>2.0049999999999786</v>
      </c>
      <c r="I207" s="63">
        <f t="shared" si="102"/>
        <v>2.0049999999999786</v>
      </c>
      <c r="J207" s="64">
        <f t="shared" si="90"/>
        <v>1.9060099999999875</v>
      </c>
      <c r="K207" s="65">
        <f t="shared" si="91"/>
        <v>7.6622078502497866</v>
      </c>
      <c r="L207" s="53">
        <f t="shared" si="92"/>
        <v>1263007198126.4204</v>
      </c>
      <c r="M207" s="50">
        <f t="shared" si="103"/>
        <v>40.200000000000017</v>
      </c>
      <c r="N207" s="54">
        <v>201</v>
      </c>
      <c r="O207" s="76">
        <f t="shared" si="93"/>
        <v>201</v>
      </c>
      <c r="P207" s="76">
        <f t="shared" si="94"/>
        <v>10</v>
      </c>
      <c r="Q207" s="55">
        <v>1</v>
      </c>
      <c r="R207" s="76">
        <f>R$3/U$3</f>
        <v>1</v>
      </c>
      <c r="S207" s="75">
        <f>S206*Q207</f>
        <v>10319560704</v>
      </c>
      <c r="T207" s="75">
        <f t="shared" si="95"/>
        <v>2074231701504</v>
      </c>
      <c r="U207" s="75">
        <f t="shared" si="96"/>
        <v>12630071981264.203</v>
      </c>
      <c r="V207" s="75">
        <f t="shared" si="97"/>
        <v>63150359906321.016</v>
      </c>
      <c r="W207" s="75">
        <f t="shared" si="98"/>
        <v>9726.5210124746336</v>
      </c>
      <c r="X207" s="106">
        <f t="shared" si="99"/>
        <v>6.0890362306709962</v>
      </c>
      <c r="Y207" s="96">
        <f t="shared" si="104"/>
        <v>0.79468429331011881</v>
      </c>
      <c r="AA207" s="53">
        <f t="shared" si="82"/>
        <v>1263007198126.4204</v>
      </c>
      <c r="AB207" s="44">
        <f t="shared" si="83"/>
        <v>5370381638357.1514</v>
      </c>
      <c r="AC207" s="100">
        <f t="shared" si="84"/>
        <v>9876716289348.6074</v>
      </c>
      <c r="AD207" s="99">
        <f t="shared" si="85"/>
        <v>1.8391088295858959</v>
      </c>
    </row>
    <row r="208" spans="1:30">
      <c r="A208" s="50">
        <f t="shared" si="88"/>
        <v>274.37400640929462</v>
      </c>
      <c r="B208" s="50">
        <f t="shared" si="89"/>
        <v>6.7333333333333334</v>
      </c>
      <c r="C208" s="88">
        <f t="shared" si="79"/>
        <v>7.8199999999999994</v>
      </c>
      <c r="D208" s="92"/>
      <c r="E208" s="51">
        <f t="shared" si="87"/>
        <v>60.408192527278295</v>
      </c>
      <c r="F208" s="63">
        <f t="shared" si="100"/>
        <v>0.30200000000000016</v>
      </c>
      <c r="G208" s="63">
        <f t="shared" si="101"/>
        <v>4.0199999999999569</v>
      </c>
      <c r="H208" s="63">
        <f t="shared" si="102"/>
        <v>2.0099999999999785</v>
      </c>
      <c r="I208" s="63">
        <f t="shared" si="102"/>
        <v>2.0099999999999785</v>
      </c>
      <c r="J208" s="64">
        <f t="shared" si="90"/>
        <v>1.9120399999999873</v>
      </c>
      <c r="K208" s="65">
        <f t="shared" si="91"/>
        <v>7.7248328039997824</v>
      </c>
      <c r="L208" s="53">
        <f t="shared" si="92"/>
        <v>1450814290837.2336</v>
      </c>
      <c r="M208" s="50">
        <f t="shared" si="103"/>
        <v>40.40000000000002</v>
      </c>
      <c r="N208" s="54">
        <v>202</v>
      </c>
      <c r="O208" s="76">
        <f t="shared" si="93"/>
        <v>202</v>
      </c>
      <c r="P208" s="76">
        <f t="shared" si="94"/>
        <v>10</v>
      </c>
      <c r="Q208" s="55">
        <v>1</v>
      </c>
      <c r="R208" s="76">
        <f>R$3/U$3</f>
        <v>1</v>
      </c>
      <c r="S208" s="75">
        <f>S207*Q208</f>
        <v>10319560704</v>
      </c>
      <c r="T208" s="75">
        <f t="shared" si="95"/>
        <v>2084551262208</v>
      </c>
      <c r="U208" s="75">
        <f t="shared" si="96"/>
        <v>14508142908372.336</v>
      </c>
      <c r="V208" s="75">
        <f t="shared" si="97"/>
        <v>72540714541861.687</v>
      </c>
      <c r="W208" s="75">
        <f t="shared" si="98"/>
        <v>10078.671835434756</v>
      </c>
      <c r="X208" s="106">
        <f t="shared" si="99"/>
        <v>6.9598398328688784</v>
      </c>
      <c r="Y208" s="96">
        <f t="shared" si="104"/>
        <v>0.90096964030926285</v>
      </c>
      <c r="AA208" s="53">
        <f t="shared" si="82"/>
        <v>1450814290837.2336</v>
      </c>
      <c r="AB208" s="44">
        <f t="shared" si="83"/>
        <v>6213531555579.2227</v>
      </c>
      <c r="AC208" s="100">
        <f t="shared" si="84"/>
        <v>11345367754347.166</v>
      </c>
      <c r="AD208" s="99">
        <f t="shared" si="85"/>
        <v>1.8259129535054812</v>
      </c>
    </row>
    <row r="209" spans="1:30">
      <c r="A209" s="50">
        <f t="shared" si="88"/>
        <v>284.04978484937203</v>
      </c>
      <c r="B209" s="50">
        <f t="shared" si="89"/>
        <v>6.7666666666666666</v>
      </c>
      <c r="C209" s="88">
        <f t="shared" si="79"/>
        <v>7.8199999999999994</v>
      </c>
      <c r="D209" s="92"/>
      <c r="E209" s="51">
        <f t="shared" si="87"/>
        <v>60.901197907353286</v>
      </c>
      <c r="F209" s="63">
        <f t="shared" si="100"/>
        <v>0.30300000000000016</v>
      </c>
      <c r="G209" s="63">
        <f t="shared" si="101"/>
        <v>4.0299999999999567</v>
      </c>
      <c r="H209" s="63">
        <f t="shared" si="102"/>
        <v>2.0149999999999784</v>
      </c>
      <c r="I209" s="63">
        <f t="shared" si="102"/>
        <v>2.0149999999999784</v>
      </c>
      <c r="J209" s="64">
        <f t="shared" si="90"/>
        <v>1.9180899999999874</v>
      </c>
      <c r="K209" s="65">
        <f t="shared" si="91"/>
        <v>7.7878769702497816</v>
      </c>
      <c r="L209" s="53">
        <f t="shared" si="92"/>
        <v>1666547989290.9199</v>
      </c>
      <c r="M209" s="50">
        <f t="shared" si="103"/>
        <v>40.600000000000023</v>
      </c>
      <c r="N209" s="54">
        <v>203</v>
      </c>
      <c r="O209" s="76">
        <f t="shared" si="93"/>
        <v>203</v>
      </c>
      <c r="P209" s="76">
        <f t="shared" si="94"/>
        <v>10</v>
      </c>
      <c r="Q209" s="55">
        <v>1</v>
      </c>
      <c r="R209" s="76">
        <f>R$3/U$3</f>
        <v>1</v>
      </c>
      <c r="S209" s="75">
        <f>S208*Q209</f>
        <v>10319560704</v>
      </c>
      <c r="T209" s="75">
        <f t="shared" si="95"/>
        <v>2094870822912</v>
      </c>
      <c r="U209" s="75">
        <f t="shared" si="96"/>
        <v>16665479892909.199</v>
      </c>
      <c r="V209" s="75">
        <f t="shared" si="97"/>
        <v>83327399464546</v>
      </c>
      <c r="W209" s="75">
        <f t="shared" si="98"/>
        <v>10443.563756295245</v>
      </c>
      <c r="X209" s="106">
        <f t="shared" si="99"/>
        <v>7.9553735297831638</v>
      </c>
      <c r="Y209" s="96">
        <f t="shared" si="104"/>
        <v>1.0215073453488326</v>
      </c>
      <c r="AA209" s="53">
        <f t="shared" si="82"/>
        <v>1666547989290.9199</v>
      </c>
      <c r="AB209" s="44">
        <f t="shared" si="83"/>
        <v>7189056009805.1611</v>
      </c>
      <c r="AC209" s="100">
        <f t="shared" si="84"/>
        <v>13032405276254.992</v>
      </c>
      <c r="AD209" s="99">
        <f t="shared" si="85"/>
        <v>1.812811759774869</v>
      </c>
    </row>
    <row r="210" spans="1:30">
      <c r="A210" s="50">
        <f t="shared" si="88"/>
        <v>294.06677887924479</v>
      </c>
      <c r="B210" s="50">
        <f t="shared" si="89"/>
        <v>6.8</v>
      </c>
      <c r="C210" s="88">
        <f t="shared" si="79"/>
        <v>7.8199999999999994</v>
      </c>
      <c r="D210" s="92"/>
      <c r="E210" s="51">
        <f t="shared" si="87"/>
        <v>61.397498068478264</v>
      </c>
      <c r="F210" s="63">
        <f t="shared" si="100"/>
        <v>0.30400000000000016</v>
      </c>
      <c r="G210" s="63">
        <f t="shared" si="101"/>
        <v>4.0399999999999565</v>
      </c>
      <c r="H210" s="63">
        <f t="shared" si="102"/>
        <v>2.0199999999999783</v>
      </c>
      <c r="I210" s="63">
        <f t="shared" si="102"/>
        <v>2.0199999999999783</v>
      </c>
      <c r="J210" s="64">
        <f t="shared" si="90"/>
        <v>1.9241599999999872</v>
      </c>
      <c r="K210" s="65">
        <f t="shared" si="91"/>
        <v>7.8513424639997789</v>
      </c>
      <c r="L210" s="53">
        <f t="shared" si="92"/>
        <v>1914360933822.0964</v>
      </c>
      <c r="M210" s="50">
        <f t="shared" si="103"/>
        <v>40.800000000000018</v>
      </c>
      <c r="N210" s="54">
        <v>204</v>
      </c>
      <c r="O210" s="76">
        <f t="shared" si="93"/>
        <v>204</v>
      </c>
      <c r="P210" s="76">
        <f t="shared" si="94"/>
        <v>10</v>
      </c>
      <c r="Q210" s="55">
        <v>1</v>
      </c>
      <c r="R210" s="76">
        <f>R$3/U$3</f>
        <v>1</v>
      </c>
      <c r="S210" s="75">
        <f>S209*Q210</f>
        <v>10319560704</v>
      </c>
      <c r="T210" s="75">
        <f t="shared" si="95"/>
        <v>2105190383616</v>
      </c>
      <c r="U210" s="75">
        <f t="shared" si="96"/>
        <v>19143609338220.965</v>
      </c>
      <c r="V210" s="75">
        <f t="shared" si="97"/>
        <v>95718046691104.828</v>
      </c>
      <c r="W210" s="75">
        <f t="shared" si="98"/>
        <v>10821.657462756208</v>
      </c>
      <c r="X210" s="106">
        <f t="shared" si="99"/>
        <v>9.0935287787790315</v>
      </c>
      <c r="Y210" s="96">
        <f t="shared" si="104"/>
        <v>1.1582132381150056</v>
      </c>
      <c r="AA210" s="53">
        <f t="shared" si="82"/>
        <v>1914360933822.0964</v>
      </c>
      <c r="AB210" s="44">
        <f t="shared" si="83"/>
        <v>8317737803344.5703</v>
      </c>
      <c r="AC210" s="100">
        <f t="shared" si="84"/>
        <v>14970302502488.793</v>
      </c>
      <c r="AD210" s="99">
        <f t="shared" si="85"/>
        <v>1.7998045690342896</v>
      </c>
    </row>
    <row r="211" spans="1:30">
      <c r="A211" s="50">
        <f t="shared" si="88"/>
        <v>304.43702144070056</v>
      </c>
      <c r="B211" s="50">
        <f t="shared" si="89"/>
        <v>6.833333333333333</v>
      </c>
      <c r="C211" s="88">
        <f t="shared" si="79"/>
        <v>7.8199999999999994</v>
      </c>
      <c r="D211" s="92"/>
      <c r="E211" s="51">
        <f t="shared" si="87"/>
        <v>61.89710959687325</v>
      </c>
      <c r="F211" s="63">
        <f t="shared" si="100"/>
        <v>0.30500000000000016</v>
      </c>
      <c r="G211" s="63">
        <f t="shared" si="101"/>
        <v>4.0499999999999563</v>
      </c>
      <c r="H211" s="63">
        <f t="shared" si="102"/>
        <v>2.0249999999999782</v>
      </c>
      <c r="I211" s="63">
        <f t="shared" si="102"/>
        <v>2.0249999999999782</v>
      </c>
      <c r="J211" s="64">
        <f t="shared" si="90"/>
        <v>1.9302499999999871</v>
      </c>
      <c r="K211" s="65">
        <f t="shared" si="91"/>
        <v>7.9152314062497764</v>
      </c>
      <c r="L211" s="53">
        <f t="shared" si="92"/>
        <v>2199023255552.0303</v>
      </c>
      <c r="M211" s="50">
        <f t="shared" si="103"/>
        <v>41.000000000000021</v>
      </c>
      <c r="N211" s="54">
        <v>205</v>
      </c>
      <c r="O211" s="76">
        <f t="shared" si="93"/>
        <v>205</v>
      </c>
      <c r="P211" s="76">
        <f t="shared" si="94"/>
        <v>10</v>
      </c>
      <c r="Q211" s="55">
        <v>1</v>
      </c>
      <c r="R211" s="76">
        <f>R$3/U$3</f>
        <v>1</v>
      </c>
      <c r="S211" s="75">
        <f>S210*Q211</f>
        <v>10319560704</v>
      </c>
      <c r="T211" s="75">
        <f t="shared" si="95"/>
        <v>2115509944320</v>
      </c>
      <c r="U211" s="75">
        <f t="shared" si="96"/>
        <v>21990232555520.305</v>
      </c>
      <c r="V211" s="75">
        <f t="shared" si="97"/>
        <v>109951162777601.53</v>
      </c>
      <c r="W211" s="75">
        <f t="shared" si="98"/>
        <v>11213.430289732471</v>
      </c>
      <c r="X211" s="106">
        <f t="shared" si="99"/>
        <v>10.394766810036785</v>
      </c>
      <c r="Y211" s="96">
        <f t="shared" si="104"/>
        <v>1.3132612650881181</v>
      </c>
      <c r="AA211" s="53">
        <f t="shared" si="82"/>
        <v>2199023255552.0303</v>
      </c>
      <c r="AB211" s="44">
        <f t="shared" si="83"/>
        <v>9623622638469.668</v>
      </c>
      <c r="AC211" s="100">
        <f t="shared" si="84"/>
        <v>17196361858416.875</v>
      </c>
      <c r="AD211" s="99">
        <f t="shared" si="85"/>
        <v>1.7868907067984756</v>
      </c>
    </row>
    <row r="212" spans="1:30">
      <c r="A212" s="50">
        <f t="shared" si="88"/>
        <v>315.17296981630273</v>
      </c>
      <c r="B212" s="50">
        <f t="shared" si="89"/>
        <v>6.8666666666666663</v>
      </c>
      <c r="C212" s="88">
        <f t="shared" si="79"/>
        <v>7.8199999999999994</v>
      </c>
      <c r="D212" s="92"/>
      <c r="E212" s="51">
        <f t="shared" si="87"/>
        <v>62.40004912567823</v>
      </c>
      <c r="F212" s="63">
        <f t="shared" si="100"/>
        <v>0.30600000000000016</v>
      </c>
      <c r="G212" s="63">
        <f t="shared" si="101"/>
        <v>4.0599999999999561</v>
      </c>
      <c r="H212" s="63">
        <f t="shared" si="102"/>
        <v>2.029999999999978</v>
      </c>
      <c r="I212" s="63">
        <f t="shared" si="102"/>
        <v>2.029999999999978</v>
      </c>
      <c r="J212" s="64">
        <f t="shared" si="90"/>
        <v>1.9363599999999872</v>
      </c>
      <c r="K212" s="65">
        <f t="shared" si="91"/>
        <v>7.9795459239997744</v>
      </c>
      <c r="L212" s="53">
        <f t="shared" si="92"/>
        <v>2526014396252.8413</v>
      </c>
      <c r="M212" s="50">
        <f t="shared" si="103"/>
        <v>41.200000000000024</v>
      </c>
      <c r="N212" s="54">
        <v>206</v>
      </c>
      <c r="O212" s="76">
        <f t="shared" si="93"/>
        <v>206</v>
      </c>
      <c r="P212" s="76">
        <f t="shared" si="94"/>
        <v>10</v>
      </c>
      <c r="Q212" s="55">
        <v>1</v>
      </c>
      <c r="R212" s="76">
        <f>R$3/U$3</f>
        <v>1</v>
      </c>
      <c r="S212" s="75">
        <f>S211*Q212</f>
        <v>10319560704</v>
      </c>
      <c r="T212" s="75">
        <f t="shared" si="95"/>
        <v>2125829505024</v>
      </c>
      <c r="U212" s="75">
        <f t="shared" si="96"/>
        <v>25260143962528.414</v>
      </c>
      <c r="V212" s="75">
        <f t="shared" si="97"/>
        <v>126300719812642.06</v>
      </c>
      <c r="W212" s="75">
        <f t="shared" si="98"/>
        <v>11619.376820561027</v>
      </c>
      <c r="X212" s="106">
        <f t="shared" si="99"/>
        <v>11.882488178299715</v>
      </c>
      <c r="Y212" s="96">
        <f t="shared" si="104"/>
        <v>1.4891183397492846</v>
      </c>
      <c r="AA212" s="53">
        <f t="shared" si="82"/>
        <v>2526014396252.8413</v>
      </c>
      <c r="AB212" s="44">
        <f t="shared" si="83"/>
        <v>11134531392709.404</v>
      </c>
      <c r="AC212" s="100">
        <f t="shared" si="84"/>
        <v>19753432578697.219</v>
      </c>
      <c r="AD212" s="99">
        <f t="shared" si="85"/>
        <v>1.7740695034216925</v>
      </c>
    </row>
    <row r="213" spans="1:30">
      <c r="A213" s="50">
        <f t="shared" si="88"/>
        <v>326.28752059373545</v>
      </c>
      <c r="B213" s="50">
        <f t="shared" si="89"/>
        <v>6.9</v>
      </c>
      <c r="C213" s="88">
        <f t="shared" si="79"/>
        <v>9.8550000000000004</v>
      </c>
      <c r="D213" s="91">
        <f>1+N213/200</f>
        <v>2.0350000000000001</v>
      </c>
      <c r="E213" s="51">
        <f t="shared" si="87"/>
        <v>79.2764597207115</v>
      </c>
      <c r="F213" s="63">
        <f t="shared" si="100"/>
        <v>0.30700000000000016</v>
      </c>
      <c r="G213" s="63">
        <f t="shared" si="101"/>
        <v>4.0699999999999559</v>
      </c>
      <c r="H213" s="63">
        <f t="shared" si="102"/>
        <v>2.0349999999999779</v>
      </c>
      <c r="I213" s="63">
        <f t="shared" si="102"/>
        <v>2.0349999999999779</v>
      </c>
      <c r="J213" s="64">
        <f t="shared" si="90"/>
        <v>1.9424899999999869</v>
      </c>
      <c r="K213" s="65">
        <f t="shared" si="91"/>
        <v>8.0442881502497716</v>
      </c>
      <c r="L213" s="53">
        <f t="shared" si="92"/>
        <v>2901628581674.4678</v>
      </c>
      <c r="M213" s="50">
        <f t="shared" si="103"/>
        <v>41.40000000000002</v>
      </c>
      <c r="N213" s="54">
        <v>207</v>
      </c>
      <c r="O213" s="76">
        <f t="shared" si="93"/>
        <v>207</v>
      </c>
      <c r="P213" s="76">
        <f t="shared" si="94"/>
        <v>10</v>
      </c>
      <c r="Q213" s="55">
        <v>1</v>
      </c>
      <c r="R213" s="76">
        <f>R$3/U$3</f>
        <v>1</v>
      </c>
      <c r="S213" s="75">
        <f>S212*Q213</f>
        <v>10319560704</v>
      </c>
      <c r="T213" s="75">
        <f t="shared" si="95"/>
        <v>2136149065728</v>
      </c>
      <c r="U213" s="75">
        <f t="shared" si="96"/>
        <v>29016285816744.68</v>
      </c>
      <c r="V213" s="75">
        <f t="shared" si="97"/>
        <v>145081429083723.41</v>
      </c>
      <c r="W213" s="75">
        <f t="shared" si="98"/>
        <v>12040.009509908838</v>
      </c>
      <c r="X213" s="106">
        <f t="shared" si="99"/>
        <v>13.583455519222355</v>
      </c>
      <c r="Y213" s="96">
        <f t="shared" si="104"/>
        <v>1.6885839076762303</v>
      </c>
      <c r="AA213" s="53">
        <f t="shared" si="82"/>
        <v>2901628581674.4678</v>
      </c>
      <c r="AB213" s="44">
        <f t="shared" si="83"/>
        <v>12882652821364.783</v>
      </c>
      <c r="AC213" s="100">
        <f t="shared" si="84"/>
        <v>22690735508694.336</v>
      </c>
      <c r="AD213" s="99">
        <f t="shared" si="85"/>
        <v>1.7613402940630118</v>
      </c>
    </row>
    <row r="214" spans="1:30">
      <c r="A214" s="50">
        <f t="shared" si="88"/>
        <v>337.79402515786541</v>
      </c>
      <c r="B214" s="50">
        <f t="shared" si="89"/>
        <v>6.9333333333333336</v>
      </c>
      <c r="C214" s="88">
        <f t="shared" ref="C214:C277" si="105">IF(D214&gt;0,C213+D214,C213)</f>
        <v>9.8550000000000004</v>
      </c>
      <c r="D214" s="92"/>
      <c r="E214" s="51">
        <f t="shared" si="87"/>
        <v>79.918730507517722</v>
      </c>
      <c r="F214" s="63">
        <f t="shared" si="100"/>
        <v>0.30800000000000016</v>
      </c>
      <c r="G214" s="63">
        <f t="shared" si="101"/>
        <v>4.0799999999999557</v>
      </c>
      <c r="H214" s="63">
        <f t="shared" si="102"/>
        <v>2.0399999999999778</v>
      </c>
      <c r="I214" s="63">
        <f t="shared" si="102"/>
        <v>2.0399999999999778</v>
      </c>
      <c r="J214" s="64">
        <f t="shared" si="90"/>
        <v>1.9486399999999868</v>
      </c>
      <c r="K214" s="65">
        <f t="shared" si="91"/>
        <v>8.1094602239997684</v>
      </c>
      <c r="L214" s="53">
        <f t="shared" si="92"/>
        <v>3333095978581.8413</v>
      </c>
      <c r="M214" s="50">
        <f t="shared" si="103"/>
        <v>41.600000000000023</v>
      </c>
      <c r="N214" s="54">
        <v>208</v>
      </c>
      <c r="O214" s="76">
        <f t="shared" si="93"/>
        <v>208</v>
      </c>
      <c r="P214" s="76">
        <f t="shared" si="94"/>
        <v>10</v>
      </c>
      <c r="Q214" s="55">
        <v>1</v>
      </c>
      <c r="R214" s="76">
        <f>R$3/U$3</f>
        <v>1</v>
      </c>
      <c r="S214" s="75">
        <f>S213*Q214</f>
        <v>10319560704</v>
      </c>
      <c r="T214" s="75">
        <f t="shared" si="95"/>
        <v>2146468626432</v>
      </c>
      <c r="U214" s="75">
        <f t="shared" si="96"/>
        <v>33330959785818.414</v>
      </c>
      <c r="V214" s="75">
        <f t="shared" si="97"/>
        <v>166654798929092.06</v>
      </c>
      <c r="W214" s="75">
        <f t="shared" si="98"/>
        <v>12475.85932916383</v>
      </c>
      <c r="X214" s="106">
        <f t="shared" si="99"/>
        <v>15.528277178326761</v>
      </c>
      <c r="Y214" s="96">
        <f t="shared" si="104"/>
        <v>1.9148348656265886</v>
      </c>
      <c r="AA214" s="53">
        <f t="shared" si="82"/>
        <v>3333095978581.8413</v>
      </c>
      <c r="AB214" s="44">
        <f t="shared" si="83"/>
        <v>14905229314319.053</v>
      </c>
      <c r="AC214" s="100">
        <f t="shared" si="84"/>
        <v>32847660868924.047</v>
      </c>
      <c r="AD214" s="99">
        <f t="shared" si="85"/>
        <v>2.2037675621245345</v>
      </c>
    </row>
    <row r="215" spans="1:30">
      <c r="A215" s="50">
        <f t="shared" si="88"/>
        <v>349.70630572912995</v>
      </c>
      <c r="B215" s="50">
        <f t="shared" si="89"/>
        <v>6.9666666666666668</v>
      </c>
      <c r="C215" s="88">
        <f t="shared" si="105"/>
        <v>9.8550000000000004</v>
      </c>
      <c r="D215" s="92"/>
      <c r="E215" s="51">
        <f t="shared" si="87"/>
        <v>80.565258580411452</v>
      </c>
      <c r="F215" s="63">
        <f t="shared" si="100"/>
        <v>0.30900000000000016</v>
      </c>
      <c r="G215" s="63">
        <f t="shared" si="101"/>
        <v>4.0899999999999554</v>
      </c>
      <c r="H215" s="63">
        <f t="shared" si="102"/>
        <v>2.0449999999999777</v>
      </c>
      <c r="I215" s="63">
        <f t="shared" si="102"/>
        <v>2.0449999999999777</v>
      </c>
      <c r="J215" s="64">
        <f t="shared" si="90"/>
        <v>1.9548099999999868</v>
      </c>
      <c r="K215" s="65">
        <f t="shared" si="91"/>
        <v>8.1750642902497663</v>
      </c>
      <c r="L215" s="53">
        <f t="shared" si="92"/>
        <v>3828721867644.1943</v>
      </c>
      <c r="M215" s="50">
        <f t="shared" si="103"/>
        <v>41.800000000000018</v>
      </c>
      <c r="N215" s="54">
        <v>209</v>
      </c>
      <c r="O215" s="76">
        <f t="shared" si="93"/>
        <v>209</v>
      </c>
      <c r="P215" s="76">
        <f t="shared" si="94"/>
        <v>10</v>
      </c>
      <c r="Q215" s="55">
        <v>1</v>
      </c>
      <c r="R215" s="76">
        <f>R$3/U$3</f>
        <v>1</v>
      </c>
      <c r="S215" s="75">
        <f>S214*Q215</f>
        <v>10319560704</v>
      </c>
      <c r="T215" s="75">
        <f t="shared" si="95"/>
        <v>2156788187136</v>
      </c>
      <c r="U215" s="75">
        <f t="shared" si="96"/>
        <v>38287218676441.945</v>
      </c>
      <c r="V215" s="75">
        <f t="shared" si="97"/>
        <v>191436093382209.72</v>
      </c>
      <c r="W215" s="75">
        <f t="shared" si="98"/>
        <v>12927.476435120172</v>
      </c>
      <c r="X215" s="106">
        <f t="shared" si="99"/>
        <v>17.751960486803092</v>
      </c>
      <c r="Y215" s="96">
        <f t="shared" si="104"/>
        <v>2.1714765604932915</v>
      </c>
      <c r="AA215" s="53">
        <f t="shared" si="82"/>
        <v>3828721867644.1943</v>
      </c>
      <c r="AB215" s="44">
        <f t="shared" si="83"/>
        <v>17245350316667.145</v>
      </c>
      <c r="AC215" s="100">
        <f t="shared" si="84"/>
        <v>37732054005633.539</v>
      </c>
      <c r="AD215" s="99">
        <f t="shared" si="85"/>
        <v>2.1879552060572856</v>
      </c>
    </row>
    <row r="216" spans="1:30">
      <c r="A216" s="50">
        <f t="shared" si="88"/>
        <v>362.0386719675173</v>
      </c>
      <c r="B216" s="50">
        <f t="shared" si="89"/>
        <v>7</v>
      </c>
      <c r="C216" s="88">
        <f t="shared" si="105"/>
        <v>9.8550000000000004</v>
      </c>
      <c r="D216" s="92"/>
      <c r="E216" s="51">
        <f t="shared" si="87"/>
        <v>81.216065137497679</v>
      </c>
      <c r="F216" s="63">
        <f t="shared" si="100"/>
        <v>0.31000000000000016</v>
      </c>
      <c r="G216" s="63">
        <f t="shared" si="101"/>
        <v>4.0999999999999552</v>
      </c>
      <c r="H216" s="63">
        <f t="shared" ref="H216:I231" si="106">H215+0.5%</f>
        <v>2.0499999999999776</v>
      </c>
      <c r="I216" s="63">
        <f t="shared" si="106"/>
        <v>2.0499999999999776</v>
      </c>
      <c r="J216" s="64">
        <f t="shared" si="90"/>
        <v>1.9609999999999865</v>
      </c>
      <c r="K216" s="65">
        <f t="shared" si="91"/>
        <v>8.241102499999764</v>
      </c>
      <c r="L216" s="53">
        <f t="shared" si="92"/>
        <v>4398046511104.0615</v>
      </c>
      <c r="M216" s="50">
        <f t="shared" si="103"/>
        <v>42.000000000000021</v>
      </c>
      <c r="N216" s="54">
        <v>210</v>
      </c>
      <c r="O216" s="76">
        <f t="shared" si="93"/>
        <v>210</v>
      </c>
      <c r="P216" s="76">
        <f t="shared" si="94"/>
        <v>10</v>
      </c>
      <c r="Q216" s="55">
        <v>4</v>
      </c>
      <c r="R216" s="76">
        <f>R$3/U$3</f>
        <v>1</v>
      </c>
      <c r="S216" s="75">
        <f>S215*Q216</f>
        <v>41278242816</v>
      </c>
      <c r="T216" s="75">
        <f t="shared" si="95"/>
        <v>8668430991360</v>
      </c>
      <c r="U216" s="75">
        <f t="shared" si="96"/>
        <v>43980465111040.617</v>
      </c>
      <c r="V216" s="75">
        <f t="shared" si="97"/>
        <v>219902325555203.09</v>
      </c>
      <c r="W216" s="75">
        <f t="shared" si="98"/>
        <v>13395.430862798141</v>
      </c>
      <c r="X216" s="106">
        <f t="shared" si="99"/>
        <v>5.0736361810893849</v>
      </c>
      <c r="Y216" s="96">
        <f t="shared" si="104"/>
        <v>0.61565017315213955</v>
      </c>
      <c r="AA216" s="53">
        <f t="shared" si="82"/>
        <v>4398046511104.0615</v>
      </c>
      <c r="AB216" s="44">
        <f t="shared" si="83"/>
        <v>19952870316383.883</v>
      </c>
      <c r="AC216" s="100">
        <f t="shared" si="84"/>
        <v>43342748366930.531</v>
      </c>
      <c r="AD216" s="99">
        <f t="shared" si="85"/>
        <v>2.1722563059681965</v>
      </c>
    </row>
    <row r="217" spans="1:30">
      <c r="A217" s="50">
        <f t="shared" si="88"/>
        <v>374.80593816208523</v>
      </c>
      <c r="B217" s="50">
        <f t="shared" si="89"/>
        <v>7.0333333333333332</v>
      </c>
      <c r="C217" s="88">
        <f t="shared" si="105"/>
        <v>9.8550000000000004</v>
      </c>
      <c r="D217" s="92"/>
      <c r="E217" s="51">
        <f t="shared" si="87"/>
        <v>81.871171436011394</v>
      </c>
      <c r="F217" s="63">
        <f t="shared" si="100"/>
        <v>0.31100000000000017</v>
      </c>
      <c r="G217" s="63">
        <f t="shared" si="101"/>
        <v>4.109999999999955</v>
      </c>
      <c r="H217" s="63">
        <f t="shared" si="106"/>
        <v>2.0549999999999775</v>
      </c>
      <c r="I217" s="63">
        <f t="shared" si="106"/>
        <v>2.0549999999999775</v>
      </c>
      <c r="J217" s="64">
        <f t="shared" si="90"/>
        <v>1.9672099999999866</v>
      </c>
      <c r="K217" s="65">
        <f t="shared" si="91"/>
        <v>8.3075770102497604</v>
      </c>
      <c r="L217" s="53">
        <f t="shared" si="92"/>
        <v>5052028792505.6846</v>
      </c>
      <c r="M217" s="50">
        <f t="shared" si="103"/>
        <v>42.200000000000017</v>
      </c>
      <c r="N217" s="54">
        <v>211</v>
      </c>
      <c r="O217" s="76">
        <f t="shared" si="93"/>
        <v>211</v>
      </c>
      <c r="P217" s="76">
        <f t="shared" si="94"/>
        <v>10</v>
      </c>
      <c r="Q217" s="55">
        <v>1</v>
      </c>
      <c r="R217" s="76">
        <f>R$3/U$3</f>
        <v>1</v>
      </c>
      <c r="S217" s="75">
        <f>S216*Q217</f>
        <v>41278242816</v>
      </c>
      <c r="T217" s="75">
        <f t="shared" si="95"/>
        <v>8709709234176</v>
      </c>
      <c r="U217" s="75">
        <f t="shared" si="96"/>
        <v>50520287925056.844</v>
      </c>
      <c r="V217" s="75">
        <f t="shared" si="97"/>
        <v>252601439625284.22</v>
      </c>
      <c r="W217" s="75">
        <f t="shared" si="98"/>
        <v>13880.313243269222</v>
      </c>
      <c r="X217" s="106">
        <f t="shared" si="99"/>
        <v>5.8004563145254551</v>
      </c>
      <c r="Y217" s="96">
        <f t="shared" si="104"/>
        <v>0.69821276496973084</v>
      </c>
      <c r="AA217" s="53">
        <f t="shared" si="82"/>
        <v>5052028792505.6846</v>
      </c>
      <c r="AB217" s="44">
        <f t="shared" si="83"/>
        <v>23085470956056.152</v>
      </c>
      <c r="AC217" s="100">
        <f t="shared" si="84"/>
        <v>49787743750143.523</v>
      </c>
      <c r="AD217" s="99">
        <f t="shared" si="85"/>
        <v>2.1566700477939524</v>
      </c>
    </row>
    <row r="218" spans="1:30">
      <c r="A218" s="50">
        <f t="shared" si="88"/>
        <v>388.02344102666723</v>
      </c>
      <c r="B218" s="50">
        <f t="shared" si="89"/>
        <v>7.0666666666666664</v>
      </c>
      <c r="C218" s="88">
        <f t="shared" si="105"/>
        <v>9.8550000000000004</v>
      </c>
      <c r="D218" s="92"/>
      <c r="E218" s="51">
        <f t="shared" si="87"/>
        <v>82.530598792317605</v>
      </c>
      <c r="F218" s="63">
        <f t="shared" si="100"/>
        <v>0.31200000000000017</v>
      </c>
      <c r="G218" s="63">
        <f t="shared" si="101"/>
        <v>4.1199999999999548</v>
      </c>
      <c r="H218" s="63">
        <f t="shared" si="106"/>
        <v>2.0599999999999774</v>
      </c>
      <c r="I218" s="63">
        <f t="shared" si="106"/>
        <v>2.0599999999999774</v>
      </c>
      <c r="J218" s="64">
        <f t="shared" si="90"/>
        <v>1.9734399999999863</v>
      </c>
      <c r="K218" s="65">
        <f t="shared" si="91"/>
        <v>8.3744899839997569</v>
      </c>
      <c r="L218" s="53">
        <f t="shared" si="92"/>
        <v>5803257163348.9385</v>
      </c>
      <c r="M218" s="50">
        <f t="shared" si="103"/>
        <v>42.40000000000002</v>
      </c>
      <c r="N218" s="54">
        <v>212</v>
      </c>
      <c r="O218" s="76">
        <f t="shared" si="93"/>
        <v>212</v>
      </c>
      <c r="P218" s="76">
        <f t="shared" si="94"/>
        <v>10</v>
      </c>
      <c r="Q218" s="55">
        <v>1</v>
      </c>
      <c r="R218" s="76">
        <f>R$3/U$3</f>
        <v>1</v>
      </c>
      <c r="S218" s="75">
        <f>S217*Q218</f>
        <v>41278242816</v>
      </c>
      <c r="T218" s="75">
        <f t="shared" si="95"/>
        <v>8750987476992</v>
      </c>
      <c r="U218" s="75">
        <f t="shared" si="96"/>
        <v>58032571633489.383</v>
      </c>
      <c r="V218" s="75">
        <f t="shared" si="97"/>
        <v>290162858167446.94</v>
      </c>
      <c r="W218" s="75">
        <f t="shared" si="98"/>
        <v>14382.735547388464</v>
      </c>
      <c r="X218" s="106">
        <f t="shared" si="99"/>
        <v>6.6315455011297848</v>
      </c>
      <c r="Y218" s="96">
        <f t="shared" si="104"/>
        <v>0.79187455162045328</v>
      </c>
      <c r="AA218" s="53">
        <f t="shared" si="82"/>
        <v>5803257163348.9385</v>
      </c>
      <c r="AB218" s="44">
        <f t="shared" si="83"/>
        <v>26709889896156.973</v>
      </c>
      <c r="AC218" s="100">
        <f t="shared" si="84"/>
        <v>57191099344803.789</v>
      </c>
      <c r="AD218" s="99">
        <f t="shared" si="85"/>
        <v>2.1411956233122647</v>
      </c>
    </row>
    <row r="219" spans="1:30">
      <c r="A219" s="50">
        <f t="shared" si="88"/>
        <v>401.70705812314191</v>
      </c>
      <c r="B219" s="50">
        <f t="shared" si="89"/>
        <v>7.1</v>
      </c>
      <c r="C219" s="88">
        <f t="shared" si="105"/>
        <v>9.8550000000000004</v>
      </c>
      <c r="D219" s="92"/>
      <c r="E219" s="51">
        <f t="shared" si="87"/>
        <v>83.194368581911348</v>
      </c>
      <c r="F219" s="63">
        <f t="shared" si="100"/>
        <v>0.31300000000000017</v>
      </c>
      <c r="G219" s="63">
        <f t="shared" si="101"/>
        <v>4.1299999999999546</v>
      </c>
      <c r="H219" s="63">
        <f t="shared" si="106"/>
        <v>2.0649999999999773</v>
      </c>
      <c r="I219" s="63">
        <f t="shared" si="106"/>
        <v>2.0649999999999773</v>
      </c>
      <c r="J219" s="64">
        <f t="shared" si="90"/>
        <v>1.9796899999999864</v>
      </c>
      <c r="K219" s="65">
        <f t="shared" si="91"/>
        <v>8.4418435902497553</v>
      </c>
      <c r="L219" s="53">
        <f t="shared" si="92"/>
        <v>6666191957163.6846</v>
      </c>
      <c r="M219" s="50">
        <f t="shared" si="103"/>
        <v>42.600000000000023</v>
      </c>
      <c r="N219" s="54">
        <v>213</v>
      </c>
      <c r="O219" s="76">
        <f t="shared" si="93"/>
        <v>213</v>
      </c>
      <c r="P219" s="76">
        <f t="shared" si="94"/>
        <v>10</v>
      </c>
      <c r="Q219" s="55">
        <v>1</v>
      </c>
      <c r="R219" s="76">
        <f>R$3/U$3</f>
        <v>1</v>
      </c>
      <c r="S219" s="75">
        <f>S218*Q219</f>
        <v>41278242816</v>
      </c>
      <c r="T219" s="75">
        <f t="shared" si="95"/>
        <v>8792265719808</v>
      </c>
      <c r="U219" s="75">
        <f t="shared" si="96"/>
        <v>66661919571636.844</v>
      </c>
      <c r="V219" s="75">
        <f t="shared" si="97"/>
        <v>333309597858184.25</v>
      </c>
      <c r="W219" s="75">
        <f t="shared" si="98"/>
        <v>14903.331856368566</v>
      </c>
      <c r="X219" s="106">
        <f t="shared" si="99"/>
        <v>7.5818818147698757</v>
      </c>
      <c r="Y219" s="96">
        <f t="shared" si="104"/>
        <v>0.89813104610548256</v>
      </c>
      <c r="AA219" s="53">
        <f t="shared" si="82"/>
        <v>6666191957163.6846</v>
      </c>
      <c r="AB219" s="44">
        <f t="shared" si="83"/>
        <v>30903342609853.613</v>
      </c>
      <c r="AC219" s="100">
        <f t="shared" si="84"/>
        <v>65695321737848.117</v>
      </c>
      <c r="AD219" s="99">
        <f t="shared" si="85"/>
        <v>2.1258322300999564</v>
      </c>
    </row>
    <row r="220" spans="1:30">
      <c r="A220" s="50">
        <f t="shared" si="88"/>
        <v>415.87322693439836</v>
      </c>
      <c r="B220" s="50">
        <f t="shared" si="89"/>
        <v>7.1333333333333337</v>
      </c>
      <c r="C220" s="88">
        <f t="shared" si="105"/>
        <v>9.8550000000000004</v>
      </c>
      <c r="D220" s="92"/>
      <c r="E220" s="51">
        <f t="shared" si="87"/>
        <v>83.862502239417566</v>
      </c>
      <c r="F220" s="63">
        <f t="shared" si="100"/>
        <v>0.31400000000000017</v>
      </c>
      <c r="G220" s="63">
        <f t="shared" si="101"/>
        <v>4.1399999999999544</v>
      </c>
      <c r="H220" s="63">
        <f t="shared" si="106"/>
        <v>2.0699999999999772</v>
      </c>
      <c r="I220" s="63">
        <f t="shared" si="106"/>
        <v>2.0699999999999772</v>
      </c>
      <c r="J220" s="64">
        <f t="shared" si="90"/>
        <v>1.9859599999999862</v>
      </c>
      <c r="K220" s="65">
        <f t="shared" si="91"/>
        <v>8.5096400039997526</v>
      </c>
      <c r="L220" s="53">
        <f t="shared" si="92"/>
        <v>7657443735288.3906</v>
      </c>
      <c r="M220" s="50">
        <f t="shared" si="103"/>
        <v>42.800000000000026</v>
      </c>
      <c r="N220" s="54">
        <v>214</v>
      </c>
      <c r="O220" s="76">
        <f t="shared" si="93"/>
        <v>214</v>
      </c>
      <c r="P220" s="76">
        <f t="shared" si="94"/>
        <v>10</v>
      </c>
      <c r="Q220" s="55">
        <v>1</v>
      </c>
      <c r="R220" s="76">
        <f>R$3/U$3</f>
        <v>1</v>
      </c>
      <c r="S220" s="75">
        <f>S219*Q220</f>
        <v>41278242816</v>
      </c>
      <c r="T220" s="75">
        <f t="shared" si="95"/>
        <v>8833543962624</v>
      </c>
      <c r="U220" s="75">
        <f t="shared" si="96"/>
        <v>76574437352883.906</v>
      </c>
      <c r="V220" s="75">
        <f t="shared" si="97"/>
        <v>382872186764419.5</v>
      </c>
      <c r="W220" s="75">
        <f t="shared" si="98"/>
        <v>15442.759160163992</v>
      </c>
      <c r="X220" s="106">
        <f t="shared" si="99"/>
        <v>8.6685975274342226</v>
      </c>
      <c r="Y220" s="96">
        <f t="shared" si="104"/>
        <v>1.0186797001235959</v>
      </c>
      <c r="AA220" s="53">
        <f t="shared" si="82"/>
        <v>7657443735288.3906</v>
      </c>
      <c r="AB220" s="44">
        <f t="shared" si="83"/>
        <v>35755167399600.625</v>
      </c>
      <c r="AC220" s="100">
        <f t="shared" si="84"/>
        <v>75464108011267.094</v>
      </c>
      <c r="AD220" s="99">
        <f t="shared" si="85"/>
        <v>2.1105790714913559</v>
      </c>
    </row>
    <row r="221" spans="1:30">
      <c r="A221" s="50">
        <f t="shared" si="88"/>
        <v>430.53896460990791</v>
      </c>
      <c r="B221" s="50">
        <f t="shared" si="89"/>
        <v>7.166666666666667</v>
      </c>
      <c r="C221" s="88">
        <f t="shared" si="105"/>
        <v>9.8550000000000004</v>
      </c>
      <c r="D221" s="92"/>
      <c r="E221" s="51">
        <f t="shared" si="87"/>
        <v>84.5350212585913</v>
      </c>
      <c r="F221" s="63">
        <f t="shared" si="100"/>
        <v>0.31500000000000017</v>
      </c>
      <c r="G221" s="63">
        <f t="shared" si="101"/>
        <v>4.1499999999999542</v>
      </c>
      <c r="H221" s="63">
        <f t="shared" si="106"/>
        <v>2.0749999999999771</v>
      </c>
      <c r="I221" s="63">
        <f t="shared" si="106"/>
        <v>2.0749999999999771</v>
      </c>
      <c r="J221" s="64">
        <f t="shared" si="90"/>
        <v>1.9922499999999861</v>
      </c>
      <c r="K221" s="65">
        <f t="shared" si="91"/>
        <v>8.5778814062497517</v>
      </c>
      <c r="L221" s="53">
        <f t="shared" si="92"/>
        <v>8796093022208.127</v>
      </c>
      <c r="M221" s="50">
        <f t="shared" si="103"/>
        <v>43.000000000000021</v>
      </c>
      <c r="N221" s="54">
        <v>215</v>
      </c>
      <c r="O221" s="76">
        <f t="shared" si="93"/>
        <v>215</v>
      </c>
      <c r="P221" s="76">
        <f t="shared" si="94"/>
        <v>10</v>
      </c>
      <c r="Q221" s="55">
        <v>1</v>
      </c>
      <c r="R221" s="76">
        <f>R$3/U$3</f>
        <v>1</v>
      </c>
      <c r="S221" s="75">
        <f>S220*Q221</f>
        <v>41278242816</v>
      </c>
      <c r="T221" s="75">
        <f t="shared" si="95"/>
        <v>8874822205440</v>
      </c>
      <c r="U221" s="75">
        <f t="shared" si="96"/>
        <v>87960930222081.266</v>
      </c>
      <c r="V221" s="75">
        <f t="shared" si="97"/>
        <v>439804651110406.31</v>
      </c>
      <c r="W221" s="75">
        <f t="shared" si="98"/>
        <v>16001.698184668243</v>
      </c>
      <c r="X221" s="106">
        <f t="shared" si="99"/>
        <v>9.9112892839885678</v>
      </c>
      <c r="Y221" s="96">
        <f t="shared" si="104"/>
        <v>1.155447226953652</v>
      </c>
      <c r="AA221" s="53">
        <f t="shared" si="82"/>
        <v>8796093022208.127</v>
      </c>
      <c r="AB221" s="44">
        <f t="shared" si="83"/>
        <v>41368728681337.93</v>
      </c>
      <c r="AC221" s="100">
        <f t="shared" si="84"/>
        <v>86685496733861.094</v>
      </c>
      <c r="AD221" s="99">
        <f t="shared" si="85"/>
        <v>2.0954353565369837</v>
      </c>
    </row>
    <row r="222" spans="1:30">
      <c r="A222" s="50">
        <f t="shared" si="88"/>
        <v>445.7218884076218</v>
      </c>
      <c r="B222" s="50">
        <f t="shared" si="89"/>
        <v>7.2</v>
      </c>
      <c r="C222" s="88">
        <f t="shared" si="105"/>
        <v>9.8550000000000004</v>
      </c>
      <c r="D222" s="92"/>
      <c r="E222" s="51">
        <f t="shared" si="87"/>
        <v>85.211947192317524</v>
      </c>
      <c r="F222" s="63">
        <f t="shared" si="100"/>
        <v>0.31600000000000017</v>
      </c>
      <c r="G222" s="63">
        <f t="shared" si="101"/>
        <v>4.159999999999954</v>
      </c>
      <c r="H222" s="63">
        <f t="shared" si="106"/>
        <v>2.079999999999977</v>
      </c>
      <c r="I222" s="63">
        <f t="shared" si="106"/>
        <v>2.079999999999977</v>
      </c>
      <c r="J222" s="64">
        <f t="shared" si="90"/>
        <v>1.9985599999999861</v>
      </c>
      <c r="K222" s="65">
        <f t="shared" si="91"/>
        <v>8.6465699839997487</v>
      </c>
      <c r="L222" s="53">
        <f t="shared" si="92"/>
        <v>10104057585011.373</v>
      </c>
      <c r="M222" s="50">
        <f t="shared" si="103"/>
        <v>43.200000000000024</v>
      </c>
      <c r="N222" s="54">
        <v>216</v>
      </c>
      <c r="O222" s="76">
        <f t="shared" si="93"/>
        <v>216</v>
      </c>
      <c r="P222" s="76">
        <f t="shared" si="94"/>
        <v>10</v>
      </c>
      <c r="Q222" s="55">
        <v>1</v>
      </c>
      <c r="R222" s="76">
        <f>R$3/U$3</f>
        <v>1</v>
      </c>
      <c r="S222" s="75">
        <f>S221*Q222</f>
        <v>41278242816</v>
      </c>
      <c r="T222" s="75">
        <f t="shared" si="95"/>
        <v>8916100448256</v>
      </c>
      <c r="U222" s="75">
        <f t="shared" si="96"/>
        <v>101040575850113.73</v>
      </c>
      <c r="V222" s="75">
        <f t="shared" si="97"/>
        <v>505202879250568.69</v>
      </c>
      <c r="W222" s="75">
        <f t="shared" si="98"/>
        <v>16580.854248763531</v>
      </c>
      <c r="X222" s="106">
        <f t="shared" si="99"/>
        <v>11.332372984859921</v>
      </c>
      <c r="Y222" s="96">
        <f t="shared" si="104"/>
        <v>1.3106206282757418</v>
      </c>
      <c r="AA222" s="53">
        <f t="shared" si="82"/>
        <v>10104057585011.373</v>
      </c>
      <c r="AB222" s="44">
        <f t="shared" si="83"/>
        <v>47863619084307.984</v>
      </c>
      <c r="AC222" s="100">
        <f t="shared" si="84"/>
        <v>99575487500287.078</v>
      </c>
      <c r="AD222" s="99">
        <f t="shared" si="85"/>
        <v>2.0804002999625397</v>
      </c>
    </row>
    <row r="223" spans="1:30">
      <c r="A223" s="50">
        <f t="shared" si="88"/>
        <v>461.4402368567516</v>
      </c>
      <c r="B223" s="50">
        <f t="shared" si="89"/>
        <v>7.2333333333333334</v>
      </c>
      <c r="C223" s="88">
        <f t="shared" si="105"/>
        <v>9.8550000000000004</v>
      </c>
      <c r="D223" s="92"/>
      <c r="E223" s="51">
        <f t="shared" si="87"/>
        <v>85.893301652611243</v>
      </c>
      <c r="F223" s="63">
        <f t="shared" si="100"/>
        <v>0.31700000000000017</v>
      </c>
      <c r="G223" s="63">
        <f t="shared" si="101"/>
        <v>4.1699999999999537</v>
      </c>
      <c r="H223" s="63">
        <f t="shared" si="106"/>
        <v>2.0849999999999769</v>
      </c>
      <c r="I223" s="63">
        <f t="shared" si="106"/>
        <v>2.0849999999999769</v>
      </c>
      <c r="J223" s="64">
        <f t="shared" si="90"/>
        <v>2.0048899999999859</v>
      </c>
      <c r="K223" s="65">
        <f t="shared" si="91"/>
        <v>8.7157079302497458</v>
      </c>
      <c r="L223" s="53">
        <f t="shared" si="92"/>
        <v>11606514326697.883</v>
      </c>
      <c r="M223" s="50">
        <f t="shared" si="103"/>
        <v>43.400000000000027</v>
      </c>
      <c r="N223" s="54">
        <v>217</v>
      </c>
      <c r="O223" s="76">
        <f t="shared" si="93"/>
        <v>217</v>
      </c>
      <c r="P223" s="76">
        <f t="shared" si="94"/>
        <v>10</v>
      </c>
      <c r="Q223" s="55">
        <v>1</v>
      </c>
      <c r="R223" s="76">
        <f>R$3/U$3</f>
        <v>1</v>
      </c>
      <c r="S223" s="75">
        <f>S222*Q223</f>
        <v>41278242816</v>
      </c>
      <c r="T223" s="75">
        <f t="shared" si="95"/>
        <v>8957378691072</v>
      </c>
      <c r="U223" s="75">
        <f t="shared" si="96"/>
        <v>116065143266978.83</v>
      </c>
      <c r="V223" s="75">
        <f t="shared" si="97"/>
        <v>580325716334894.12</v>
      </c>
      <c r="W223" s="75">
        <f t="shared" si="98"/>
        <v>17180.958152299718</v>
      </c>
      <c r="X223" s="106">
        <f t="shared" si="99"/>
        <v>12.957489827092305</v>
      </c>
      <c r="Y223" s="96">
        <f t="shared" si="104"/>
        <v>1.4866824279552255</v>
      </c>
      <c r="AA223" s="53">
        <f t="shared" si="82"/>
        <v>11606514326697.883</v>
      </c>
      <c r="AB223" s="44">
        <f t="shared" si="83"/>
        <v>55378207280544.344</v>
      </c>
      <c r="AC223" s="100">
        <f t="shared" si="84"/>
        <v>114382198689607.64</v>
      </c>
      <c r="AD223" s="99">
        <f t="shared" si="85"/>
        <v>2.0654731221281839</v>
      </c>
    </row>
    <row r="224" spans="1:30">
      <c r="A224" s="50">
        <f t="shared" si="88"/>
        <v>477.71289166685216</v>
      </c>
      <c r="B224" s="50">
        <f t="shared" si="89"/>
        <v>7.2666666666666666</v>
      </c>
      <c r="C224" s="88">
        <f t="shared" si="105"/>
        <v>9.8550000000000004</v>
      </c>
      <c r="D224" s="92"/>
      <c r="E224" s="51">
        <f t="shared" si="87"/>
        <v>86.579106310617462</v>
      </c>
      <c r="F224" s="63">
        <f t="shared" si="100"/>
        <v>0.31800000000000017</v>
      </c>
      <c r="G224" s="63">
        <f t="shared" si="101"/>
        <v>4.1799999999999535</v>
      </c>
      <c r="H224" s="63">
        <f t="shared" si="106"/>
        <v>2.0899999999999768</v>
      </c>
      <c r="I224" s="63">
        <f t="shared" si="106"/>
        <v>2.0899999999999768</v>
      </c>
      <c r="J224" s="64">
        <f t="shared" si="90"/>
        <v>2.0112399999999857</v>
      </c>
      <c r="K224" s="65">
        <f t="shared" si="91"/>
        <v>8.7852974439997418</v>
      </c>
      <c r="L224" s="53">
        <f t="shared" si="92"/>
        <v>13332383914327.375</v>
      </c>
      <c r="M224" s="50">
        <f t="shared" si="103"/>
        <v>43.600000000000023</v>
      </c>
      <c r="N224" s="54">
        <v>218</v>
      </c>
      <c r="O224" s="76">
        <f t="shared" si="93"/>
        <v>218</v>
      </c>
      <c r="P224" s="76">
        <f t="shared" si="94"/>
        <v>10</v>
      </c>
      <c r="Q224" s="55">
        <v>1</v>
      </c>
      <c r="R224" s="76">
        <f>R$3/U$3</f>
        <v>1</v>
      </c>
      <c r="S224" s="75">
        <f>S223*Q224</f>
        <v>41278242816</v>
      </c>
      <c r="T224" s="75">
        <f t="shared" si="95"/>
        <v>8998656933888</v>
      </c>
      <c r="U224" s="75">
        <f t="shared" si="96"/>
        <v>133323839143273.75</v>
      </c>
      <c r="V224" s="75">
        <f t="shared" si="97"/>
        <v>666619195716368.75</v>
      </c>
      <c r="W224" s="75">
        <f t="shared" si="98"/>
        <v>17802.767096118023</v>
      </c>
      <c r="X224" s="106">
        <f t="shared" si="99"/>
        <v>14.815970885742974</v>
      </c>
      <c r="Y224" s="96">
        <f t="shared" si="104"/>
        <v>1.6864506842465663</v>
      </c>
      <c r="AA224" s="53">
        <f t="shared" si="82"/>
        <v>13332383914327.375</v>
      </c>
      <c r="AB224" s="44">
        <f t="shared" si="83"/>
        <v>64072585823589.797</v>
      </c>
      <c r="AC224" s="100">
        <f t="shared" si="84"/>
        <v>131390643475696.28</v>
      </c>
      <c r="AD224" s="99">
        <f t="shared" si="85"/>
        <v>2.0506530489881025</v>
      </c>
    </row>
    <row r="225" spans="1:30">
      <c r="A225" s="50">
        <f t="shared" si="88"/>
        <v>494.559400409528</v>
      </c>
      <c r="B225" s="50">
        <f t="shared" si="89"/>
        <v>7.3</v>
      </c>
      <c r="C225" s="88">
        <f t="shared" si="105"/>
        <v>9.8550000000000004</v>
      </c>
      <c r="D225" s="92"/>
      <c r="E225" s="51">
        <f t="shared" si="87"/>
        <v>87.269382896611191</v>
      </c>
      <c r="F225" s="63">
        <f t="shared" si="100"/>
        <v>0.31900000000000017</v>
      </c>
      <c r="G225" s="63">
        <f t="shared" si="101"/>
        <v>4.1899999999999533</v>
      </c>
      <c r="H225" s="63">
        <f t="shared" si="106"/>
        <v>2.0949999999999767</v>
      </c>
      <c r="I225" s="63">
        <f t="shared" si="106"/>
        <v>2.0949999999999767</v>
      </c>
      <c r="J225" s="64">
        <f t="shared" si="90"/>
        <v>2.0176099999999857</v>
      </c>
      <c r="K225" s="65">
        <f t="shared" si="91"/>
        <v>8.8553407302497398</v>
      </c>
      <c r="L225" s="53">
        <f t="shared" si="92"/>
        <v>15314887470576.785</v>
      </c>
      <c r="M225" s="50">
        <f t="shared" si="103"/>
        <v>43.800000000000026</v>
      </c>
      <c r="N225" s="54">
        <v>219</v>
      </c>
      <c r="O225" s="76">
        <f t="shared" si="93"/>
        <v>219</v>
      </c>
      <c r="P225" s="76">
        <f t="shared" si="94"/>
        <v>10</v>
      </c>
      <c r="Q225" s="55">
        <v>1</v>
      </c>
      <c r="R225" s="76">
        <f>R$3/U$3</f>
        <v>1</v>
      </c>
      <c r="S225" s="75">
        <f>S224*Q225</f>
        <v>41278242816</v>
      </c>
      <c r="T225" s="75">
        <f t="shared" si="95"/>
        <v>9039935176704</v>
      </c>
      <c r="U225" s="75">
        <f t="shared" si="96"/>
        <v>153148874705767.84</v>
      </c>
      <c r="V225" s="75">
        <f t="shared" si="97"/>
        <v>765744373528839.25</v>
      </c>
      <c r="W225" s="75">
        <f t="shared" si="98"/>
        <v>18447.065635275394</v>
      </c>
      <c r="X225" s="106">
        <f t="shared" si="99"/>
        <v>16.941368683752728</v>
      </c>
      <c r="Y225" s="96">
        <f t="shared" si="104"/>
        <v>1.9131244296316245</v>
      </c>
      <c r="AA225" s="53">
        <f t="shared" si="82"/>
        <v>15314887470576.785</v>
      </c>
      <c r="AB225" s="44">
        <f t="shared" si="83"/>
        <v>74131981797893.406</v>
      </c>
      <c r="AC225" s="100">
        <f t="shared" si="84"/>
        <v>150928216022534.22</v>
      </c>
      <c r="AD225" s="99">
        <f t="shared" si="85"/>
        <v>2.0359393120503775</v>
      </c>
    </row>
    <row r="226" spans="1:30">
      <c r="A226" s="50">
        <f t="shared" si="88"/>
        <v>512.00000000000739</v>
      </c>
      <c r="B226" s="50">
        <f t="shared" si="89"/>
        <v>7.333333333333333</v>
      </c>
      <c r="C226" s="88">
        <f t="shared" si="105"/>
        <v>9.8550000000000004</v>
      </c>
      <c r="D226" s="92"/>
      <c r="E226" s="51">
        <f t="shared" si="87"/>
        <v>87.964153199997398</v>
      </c>
      <c r="F226" s="63">
        <f t="shared" si="100"/>
        <v>0.32000000000000017</v>
      </c>
      <c r="G226" s="63">
        <f t="shared" si="101"/>
        <v>4.1999999999999531</v>
      </c>
      <c r="H226" s="63">
        <f t="shared" si="106"/>
        <v>2.0999999999999766</v>
      </c>
      <c r="I226" s="63">
        <f t="shared" si="106"/>
        <v>2.0999999999999766</v>
      </c>
      <c r="J226" s="64">
        <f t="shared" si="90"/>
        <v>2.0239999999999854</v>
      </c>
      <c r="K226" s="65">
        <f t="shared" si="91"/>
        <v>8.9258399999997362</v>
      </c>
      <c r="L226" s="53">
        <f t="shared" si="92"/>
        <v>17592186044416.258</v>
      </c>
      <c r="M226" s="50">
        <f t="shared" si="103"/>
        <v>44.000000000000021</v>
      </c>
      <c r="N226" s="54">
        <v>220</v>
      </c>
      <c r="O226" s="76">
        <f t="shared" si="93"/>
        <v>220</v>
      </c>
      <c r="P226" s="76">
        <f t="shared" si="94"/>
        <v>10</v>
      </c>
      <c r="Q226" s="55">
        <v>4</v>
      </c>
      <c r="R226" s="76">
        <f>R$3/U$3</f>
        <v>1</v>
      </c>
      <c r="S226" s="75">
        <f>S225*Q226</f>
        <v>165112971264</v>
      </c>
      <c r="T226" s="75">
        <f t="shared" si="95"/>
        <v>36324853678080</v>
      </c>
      <c r="U226" s="75">
        <f t="shared" si="96"/>
        <v>175921860444162.56</v>
      </c>
      <c r="V226" s="75">
        <f t="shared" si="97"/>
        <v>879609302220812.75</v>
      </c>
      <c r="W226" s="75">
        <f t="shared" si="98"/>
        <v>19114.666666666944</v>
      </c>
      <c r="X226" s="106">
        <f t="shared" si="99"/>
        <v>4.8430163546762328</v>
      </c>
      <c r="Y226" s="96">
        <f t="shared" si="104"/>
        <v>0.54258381896565211</v>
      </c>
      <c r="AA226" s="53">
        <f t="shared" si="82"/>
        <v>17592186044416.258</v>
      </c>
      <c r="AB226" s="44">
        <f t="shared" si="83"/>
        <v>85770702940162.656</v>
      </c>
      <c r="AC226" s="100">
        <f t="shared" si="84"/>
        <v>173370993467722.22</v>
      </c>
      <c r="AD226" s="99">
        <f t="shared" si="85"/>
        <v>2.0213311483371346</v>
      </c>
    </row>
    <row r="227" spans="1:30">
      <c r="A227" s="50">
        <f t="shared" si="88"/>
        <v>530.05564100679294</v>
      </c>
      <c r="B227" s="50">
        <f t="shared" si="89"/>
        <v>7.3666666666666663</v>
      </c>
      <c r="C227" s="88">
        <f t="shared" si="105"/>
        <v>9.8550000000000004</v>
      </c>
      <c r="D227" s="92"/>
      <c r="E227" s="51">
        <f t="shared" si="87"/>
        <v>88.663439069311138</v>
      </c>
      <c r="F227" s="63">
        <f t="shared" si="100"/>
        <v>0.32100000000000017</v>
      </c>
      <c r="G227" s="63">
        <f t="shared" si="101"/>
        <v>4.2099999999999529</v>
      </c>
      <c r="H227" s="63">
        <f t="shared" si="106"/>
        <v>2.1049999999999764</v>
      </c>
      <c r="I227" s="63">
        <f t="shared" si="106"/>
        <v>2.1049999999999764</v>
      </c>
      <c r="J227" s="64">
        <f t="shared" si="90"/>
        <v>2.0304099999999856</v>
      </c>
      <c r="K227" s="65">
        <f t="shared" si="91"/>
        <v>8.9967974702497351</v>
      </c>
      <c r="L227" s="53">
        <f t="shared" si="92"/>
        <v>20208115170022.754</v>
      </c>
      <c r="M227" s="50">
        <f t="shared" si="103"/>
        <v>44.200000000000024</v>
      </c>
      <c r="N227" s="54">
        <v>221</v>
      </c>
      <c r="O227" s="76">
        <f t="shared" si="93"/>
        <v>221</v>
      </c>
      <c r="P227" s="76">
        <f t="shared" si="94"/>
        <v>10</v>
      </c>
      <c r="Q227" s="55">
        <v>1</v>
      </c>
      <c r="R227" s="76">
        <f>R$3/U$3</f>
        <v>1</v>
      </c>
      <c r="S227" s="75">
        <f>S226*Q227</f>
        <v>165112971264</v>
      </c>
      <c r="T227" s="75">
        <f t="shared" si="95"/>
        <v>36489966649344</v>
      </c>
      <c r="U227" s="75">
        <f t="shared" si="96"/>
        <v>202081151700227.53</v>
      </c>
      <c r="V227" s="75">
        <f t="shared" si="97"/>
        <v>1010405758501137.6</v>
      </c>
      <c r="W227" s="75">
        <f t="shared" si="98"/>
        <v>19806.412452287164</v>
      </c>
      <c r="X227" s="106">
        <f t="shared" si="99"/>
        <v>5.537992227895348</v>
      </c>
      <c r="Y227" s="96">
        <f t="shared" si="104"/>
        <v>0.61555150554496396</v>
      </c>
      <c r="AA227" s="53">
        <f t="shared" si="82"/>
        <v>20208115170022.754</v>
      </c>
      <c r="AB227" s="44">
        <f t="shared" si="83"/>
        <v>99236703301768.187</v>
      </c>
      <c r="AC227" s="100">
        <f t="shared" si="84"/>
        <v>199150975000574.25</v>
      </c>
      <c r="AD227" s="99">
        <f t="shared" si="85"/>
        <v>2.0068278003449738</v>
      </c>
    </row>
    <row r="228" spans="1:30">
      <c r="A228" s="50">
        <f t="shared" si="88"/>
        <v>548.74801281859004</v>
      </c>
      <c r="B228" s="50">
        <f t="shared" si="89"/>
        <v>7.4</v>
      </c>
      <c r="C228" s="88">
        <f t="shared" si="105"/>
        <v>9.8550000000000004</v>
      </c>
      <c r="D228" s="92"/>
      <c r="E228" s="51">
        <f t="shared" si="87"/>
        <v>89.367262412217343</v>
      </c>
      <c r="F228" s="63">
        <f t="shared" si="100"/>
        <v>0.32200000000000017</v>
      </c>
      <c r="G228" s="63">
        <f t="shared" si="101"/>
        <v>4.2199999999999527</v>
      </c>
      <c r="H228" s="63">
        <f t="shared" si="106"/>
        <v>2.1099999999999763</v>
      </c>
      <c r="I228" s="63">
        <f t="shared" si="106"/>
        <v>2.1099999999999763</v>
      </c>
      <c r="J228" s="64">
        <f t="shared" si="90"/>
        <v>2.0368399999999851</v>
      </c>
      <c r="K228" s="65">
        <f t="shared" si="91"/>
        <v>9.0682153639997303</v>
      </c>
      <c r="L228" s="53">
        <f t="shared" si="92"/>
        <v>23213028653395.766</v>
      </c>
      <c r="M228" s="50">
        <f t="shared" si="103"/>
        <v>44.40000000000002</v>
      </c>
      <c r="N228" s="54">
        <v>222</v>
      </c>
      <c r="O228" s="76">
        <f t="shared" si="93"/>
        <v>222</v>
      </c>
      <c r="P228" s="76">
        <f t="shared" si="94"/>
        <v>10</v>
      </c>
      <c r="Q228" s="55">
        <v>1</v>
      </c>
      <c r="R228" s="76">
        <f>R$3/U$3</f>
        <v>1</v>
      </c>
      <c r="S228" s="75">
        <f>S227*Q228</f>
        <v>165112971264</v>
      </c>
      <c r="T228" s="75">
        <f t="shared" si="95"/>
        <v>36655079620608</v>
      </c>
      <c r="U228" s="75">
        <f t="shared" si="96"/>
        <v>232130286533957.66</v>
      </c>
      <c r="V228" s="75">
        <f t="shared" si="97"/>
        <v>1160651432669788.2</v>
      </c>
      <c r="W228" s="75">
        <f t="shared" si="98"/>
        <v>20523.175679415268</v>
      </c>
      <c r="X228" s="106">
        <f t="shared" si="99"/>
        <v>6.3328272353131307</v>
      </c>
      <c r="Y228" s="96">
        <f t="shared" si="104"/>
        <v>0.69835430469087378</v>
      </c>
      <c r="AA228" s="53">
        <f t="shared" si="82"/>
        <v>23213028653395.766</v>
      </c>
      <c r="AB228" s="44">
        <f t="shared" si="83"/>
        <v>114816865720145.8</v>
      </c>
      <c r="AC228" s="100">
        <f t="shared" si="84"/>
        <v>228764397379215.28</v>
      </c>
      <c r="AD228" s="99">
        <f t="shared" si="85"/>
        <v>1.9924285160056954</v>
      </c>
    </row>
    <row r="229" spans="1:30">
      <c r="A229" s="50">
        <f t="shared" si="88"/>
        <v>568.09956969874497</v>
      </c>
      <c r="B229" s="50">
        <f t="shared" si="89"/>
        <v>7.4333333333333336</v>
      </c>
      <c r="C229" s="88">
        <f t="shared" si="105"/>
        <v>9.8550000000000004</v>
      </c>
      <c r="D229" s="92"/>
      <c r="E229" s="51">
        <f t="shared" si="87"/>
        <v>90.075645195511072</v>
      </c>
      <c r="F229" s="63">
        <f t="shared" si="100"/>
        <v>0.32300000000000018</v>
      </c>
      <c r="G229" s="63">
        <f t="shared" si="101"/>
        <v>4.2299999999999525</v>
      </c>
      <c r="H229" s="63">
        <f t="shared" si="106"/>
        <v>2.1149999999999762</v>
      </c>
      <c r="I229" s="63">
        <f t="shared" si="106"/>
        <v>2.1149999999999762</v>
      </c>
      <c r="J229" s="64">
        <f t="shared" si="90"/>
        <v>2.0432899999999852</v>
      </c>
      <c r="K229" s="65">
        <f t="shared" si="91"/>
        <v>9.1400959102497286</v>
      </c>
      <c r="L229" s="53">
        <f t="shared" si="92"/>
        <v>26664767828654.762</v>
      </c>
      <c r="M229" s="50">
        <f t="shared" si="103"/>
        <v>44.600000000000023</v>
      </c>
      <c r="N229" s="54">
        <v>223</v>
      </c>
      <c r="O229" s="76">
        <f t="shared" si="93"/>
        <v>223</v>
      </c>
      <c r="P229" s="76">
        <f t="shared" si="94"/>
        <v>10</v>
      </c>
      <c r="Q229" s="55">
        <v>1</v>
      </c>
      <c r="R229" s="76">
        <f>R$3/U$3</f>
        <v>1</v>
      </c>
      <c r="S229" s="75">
        <f>S228*Q229</f>
        <v>165112971264</v>
      </c>
      <c r="T229" s="75">
        <f t="shared" si="95"/>
        <v>36820192591872</v>
      </c>
      <c r="U229" s="75">
        <f t="shared" si="96"/>
        <v>266647678286547.62</v>
      </c>
      <c r="V229" s="75">
        <f t="shared" si="97"/>
        <v>1333238391432738</v>
      </c>
      <c r="W229" s="75">
        <f t="shared" si="98"/>
        <v>21265.860559056357</v>
      </c>
      <c r="X229" s="106">
        <f t="shared" si="99"/>
        <v>7.2418871145559862</v>
      </c>
      <c r="Y229" s="96">
        <f t="shared" si="104"/>
        <v>0.7923206917812442</v>
      </c>
      <c r="AA229" s="53">
        <f t="shared" si="82"/>
        <v>26664767828654.762</v>
      </c>
      <c r="AB229" s="44">
        <f t="shared" si="83"/>
        <v>132843113638208.7</v>
      </c>
      <c r="AC229" s="100">
        <f t="shared" si="84"/>
        <v>262781286951392.69</v>
      </c>
      <c r="AD229" s="99">
        <f t="shared" si="85"/>
        <v>1.9781325486473</v>
      </c>
    </row>
    <row r="230" spans="1:30">
      <c r="A230" s="50">
        <f t="shared" si="88"/>
        <v>588.1335577584905</v>
      </c>
      <c r="B230" s="50">
        <f t="shared" si="89"/>
        <v>7.4666666666666668</v>
      </c>
      <c r="C230" s="88">
        <f t="shared" si="105"/>
        <v>9.8550000000000004</v>
      </c>
      <c r="D230" s="92"/>
      <c r="E230" s="51">
        <f t="shared" si="87"/>
        <v>90.788609445117288</v>
      </c>
      <c r="F230" s="63">
        <f t="shared" si="100"/>
        <v>0.32400000000000018</v>
      </c>
      <c r="G230" s="63">
        <f t="shared" si="101"/>
        <v>4.2399999999999523</v>
      </c>
      <c r="H230" s="63">
        <f t="shared" si="106"/>
        <v>2.1199999999999761</v>
      </c>
      <c r="I230" s="63">
        <f t="shared" si="106"/>
        <v>2.1199999999999761</v>
      </c>
      <c r="J230" s="64">
        <f t="shared" si="90"/>
        <v>2.0497599999999849</v>
      </c>
      <c r="K230" s="65">
        <f t="shared" si="91"/>
        <v>9.2124413439997248</v>
      </c>
      <c r="L230" s="53">
        <f t="shared" si="92"/>
        <v>30629774941153.586</v>
      </c>
      <c r="M230" s="50">
        <f t="shared" si="103"/>
        <v>44.800000000000026</v>
      </c>
      <c r="N230" s="54">
        <v>224</v>
      </c>
      <c r="O230" s="76">
        <f t="shared" si="93"/>
        <v>224</v>
      </c>
      <c r="P230" s="76">
        <f t="shared" si="94"/>
        <v>10</v>
      </c>
      <c r="Q230" s="55">
        <v>1</v>
      </c>
      <c r="R230" s="76">
        <f>R$3/U$3</f>
        <v>1</v>
      </c>
      <c r="S230" s="75">
        <f>S229*Q230</f>
        <v>165112971264</v>
      </c>
      <c r="T230" s="75">
        <f t="shared" si="95"/>
        <v>36985305563136</v>
      </c>
      <c r="U230" s="75">
        <f t="shared" si="96"/>
        <v>306297749411535.87</v>
      </c>
      <c r="V230" s="75">
        <f t="shared" si="97"/>
        <v>1531488747057679.5</v>
      </c>
      <c r="W230" s="75">
        <f t="shared" si="98"/>
        <v>22035.403964018111</v>
      </c>
      <c r="X230" s="106">
        <f t="shared" si="99"/>
        <v>8.2816065663880583</v>
      </c>
      <c r="Y230" s="96">
        <f t="shared" si="104"/>
        <v>0.89895894661864628</v>
      </c>
      <c r="AA230" s="53">
        <f t="shared" si="82"/>
        <v>30629774941153.586</v>
      </c>
      <c r="AB230" s="44">
        <f t="shared" si="83"/>
        <v>153699482479407.44</v>
      </c>
      <c r="AC230" s="100">
        <f t="shared" si="84"/>
        <v>301856432045068.62</v>
      </c>
      <c r="AD230" s="99">
        <f t="shared" si="85"/>
        <v>1.9639391569552693</v>
      </c>
    </row>
    <row r="231" spans="1:30">
      <c r="A231" s="50">
        <f t="shared" si="88"/>
        <v>608.87404288140226</v>
      </c>
      <c r="B231" s="50">
        <f t="shared" si="89"/>
        <v>7.5</v>
      </c>
      <c r="C231" s="88">
        <f t="shared" si="105"/>
        <v>9.8550000000000004</v>
      </c>
      <c r="D231" s="92"/>
      <c r="E231" s="51">
        <f t="shared" si="87"/>
        <v>91.506177246091042</v>
      </c>
      <c r="F231" s="63">
        <f t="shared" si="100"/>
        <v>0.32500000000000018</v>
      </c>
      <c r="G231" s="63">
        <f t="shared" si="101"/>
        <v>4.249999999999952</v>
      </c>
      <c r="H231" s="63">
        <f t="shared" si="106"/>
        <v>2.124999999999976</v>
      </c>
      <c r="I231" s="63">
        <f t="shared" si="106"/>
        <v>2.124999999999976</v>
      </c>
      <c r="J231" s="64">
        <f t="shared" si="90"/>
        <v>2.0562499999999853</v>
      </c>
      <c r="K231" s="65">
        <f t="shared" si="91"/>
        <v>9.285253906249725</v>
      </c>
      <c r="L231" s="53">
        <f t="shared" si="92"/>
        <v>35184372088832.539</v>
      </c>
      <c r="M231" s="50">
        <f t="shared" si="103"/>
        <v>45.000000000000028</v>
      </c>
      <c r="N231" s="54">
        <v>225</v>
      </c>
      <c r="O231" s="76">
        <f t="shared" si="93"/>
        <v>225</v>
      </c>
      <c r="P231" s="76">
        <f t="shared" si="94"/>
        <v>10</v>
      </c>
      <c r="Q231" s="55">
        <v>1</v>
      </c>
      <c r="R231" s="76">
        <f>R$3/U$3</f>
        <v>1</v>
      </c>
      <c r="S231" s="75">
        <f>S230*Q231</f>
        <v>165112971264</v>
      </c>
      <c r="T231" s="75">
        <f t="shared" si="95"/>
        <v>37150418534400</v>
      </c>
      <c r="U231" s="75">
        <f t="shared" si="96"/>
        <v>351843720888325.37</v>
      </c>
      <c r="V231" s="75">
        <f t="shared" si="97"/>
        <v>1759218604441627</v>
      </c>
      <c r="W231" s="75">
        <f t="shared" si="98"/>
        <v>22832.776608052583</v>
      </c>
      <c r="X231" s="106">
        <f t="shared" si="99"/>
        <v>9.4707875380335302</v>
      </c>
      <c r="Y231" s="96">
        <f t="shared" si="104"/>
        <v>1.0199815356324211</v>
      </c>
      <c r="AA231" s="53">
        <f t="shared" si="82"/>
        <v>35184372088832.539</v>
      </c>
      <c r="AB231" s="44">
        <f t="shared" si="83"/>
        <v>177830301228674.41</v>
      </c>
      <c r="AC231" s="100">
        <f t="shared" si="84"/>
        <v>346741986935444.69</v>
      </c>
      <c r="AD231" s="99">
        <f t="shared" si="85"/>
        <v>1.9498476049341245</v>
      </c>
    </row>
    <row r="232" spans="1:30">
      <c r="A232" s="50">
        <f t="shared" si="88"/>
        <v>630.34593963260659</v>
      </c>
      <c r="B232" s="50">
        <f t="shared" si="89"/>
        <v>7.5333333333333332</v>
      </c>
      <c r="C232" s="88">
        <f t="shared" si="105"/>
        <v>9.8550000000000004</v>
      </c>
      <c r="D232" s="92"/>
      <c r="E232" s="51">
        <f t="shared" si="87"/>
        <v>92.228370742617244</v>
      </c>
      <c r="F232" s="63">
        <f t="shared" si="100"/>
        <v>0.32600000000000018</v>
      </c>
      <c r="G232" s="63">
        <f t="shared" si="101"/>
        <v>4.2599999999999518</v>
      </c>
      <c r="H232" s="63">
        <f t="shared" ref="H232:I247" si="107">H231+0.5%</f>
        <v>2.1299999999999759</v>
      </c>
      <c r="I232" s="63">
        <f t="shared" si="107"/>
        <v>2.1299999999999759</v>
      </c>
      <c r="J232" s="64">
        <f t="shared" si="90"/>
        <v>2.0627599999999848</v>
      </c>
      <c r="K232" s="65">
        <f t="shared" si="91"/>
        <v>9.3585358439997197</v>
      </c>
      <c r="L232" s="53">
        <f t="shared" si="92"/>
        <v>40416230340045.523</v>
      </c>
      <c r="M232" s="50">
        <f t="shared" si="103"/>
        <v>45.200000000000024</v>
      </c>
      <c r="N232" s="54">
        <v>226</v>
      </c>
      <c r="O232" s="76">
        <f t="shared" si="93"/>
        <v>226</v>
      </c>
      <c r="P232" s="76">
        <f t="shared" si="94"/>
        <v>10</v>
      </c>
      <c r="Q232" s="55">
        <v>1</v>
      </c>
      <c r="R232" s="76">
        <f>R$3/U$3</f>
        <v>1</v>
      </c>
      <c r="S232" s="75">
        <f>S231*Q232</f>
        <v>165112971264</v>
      </c>
      <c r="T232" s="75">
        <f t="shared" si="95"/>
        <v>37315531505664</v>
      </c>
      <c r="U232" s="75">
        <f t="shared" si="96"/>
        <v>404162303400455.25</v>
      </c>
      <c r="V232" s="75">
        <f t="shared" si="97"/>
        <v>2020811517002276.2</v>
      </c>
      <c r="W232" s="75">
        <f t="shared" si="98"/>
        <v>23658.984267543834</v>
      </c>
      <c r="X232" s="106">
        <f t="shared" si="99"/>
        <v>10.830940551901527</v>
      </c>
      <c r="Y232" s="96">
        <f t="shared" si="104"/>
        <v>1.1573328063754598</v>
      </c>
      <c r="AA232" s="53">
        <f t="shared" si="82"/>
        <v>40416230340045.523</v>
      </c>
      <c r="AB232" s="44">
        <f t="shared" si="83"/>
        <v>205749658521576.28</v>
      </c>
      <c r="AC232" s="100">
        <f t="shared" si="84"/>
        <v>398301950001148.62</v>
      </c>
      <c r="AD232" s="99">
        <f t="shared" si="85"/>
        <v>1.9358571618692628</v>
      </c>
    </row>
    <row r="233" spans="1:30">
      <c r="A233" s="50">
        <f t="shared" si="88"/>
        <v>652.57504118747204</v>
      </c>
      <c r="B233" s="50">
        <f t="shared" si="89"/>
        <v>7.5666666666666664</v>
      </c>
      <c r="C233" s="88">
        <f t="shared" si="105"/>
        <v>9.8550000000000004</v>
      </c>
      <c r="D233" s="92"/>
      <c r="E233" s="51">
        <f t="shared" si="87"/>
        <v>92.95521213801095</v>
      </c>
      <c r="F233" s="63">
        <f t="shared" si="100"/>
        <v>0.32700000000000018</v>
      </c>
      <c r="G233" s="63">
        <f t="shared" si="101"/>
        <v>4.2699999999999516</v>
      </c>
      <c r="H233" s="63">
        <f t="shared" si="107"/>
        <v>2.1349999999999758</v>
      </c>
      <c r="I233" s="63">
        <f t="shared" si="107"/>
        <v>2.1349999999999758</v>
      </c>
      <c r="J233" s="64">
        <f t="shared" si="90"/>
        <v>2.0692899999999845</v>
      </c>
      <c r="K233" s="65">
        <f t="shared" si="91"/>
        <v>9.4322894102497159</v>
      </c>
      <c r="L233" s="53">
        <f t="shared" si="92"/>
        <v>46426057306791.555</v>
      </c>
      <c r="M233" s="50">
        <f t="shared" si="103"/>
        <v>45.400000000000027</v>
      </c>
      <c r="N233" s="54">
        <v>227</v>
      </c>
      <c r="O233" s="76">
        <f t="shared" si="93"/>
        <v>227</v>
      </c>
      <c r="P233" s="76">
        <f t="shared" si="94"/>
        <v>10</v>
      </c>
      <c r="Q233" s="55">
        <v>1</v>
      </c>
      <c r="R233" s="76">
        <f>R$3/U$3</f>
        <v>1</v>
      </c>
      <c r="S233" s="75">
        <f>S232*Q233</f>
        <v>165112971264</v>
      </c>
      <c r="T233" s="75">
        <f t="shared" si="95"/>
        <v>37480644476928</v>
      </c>
      <c r="U233" s="75">
        <f t="shared" si="96"/>
        <v>464260573067915.56</v>
      </c>
      <c r="V233" s="75">
        <f t="shared" si="97"/>
        <v>2321302865339578</v>
      </c>
      <c r="W233" s="75">
        <f t="shared" si="98"/>
        <v>24515.069047276029</v>
      </c>
      <c r="X233" s="106">
        <f t="shared" si="99"/>
        <v>12.386675297264457</v>
      </c>
      <c r="Y233" s="96">
        <f t="shared" si="104"/>
        <v>1.3132204450601697</v>
      </c>
      <c r="AA233" s="53">
        <f t="shared" si="82"/>
        <v>46426057306791.555</v>
      </c>
      <c r="AB233" s="44">
        <f t="shared" si="83"/>
        <v>238052354909463.78</v>
      </c>
      <c r="AC233" s="100">
        <f t="shared" si="84"/>
        <v>457528794758430.81</v>
      </c>
      <c r="AD233" s="99">
        <f t="shared" si="85"/>
        <v>1.9219671022890676</v>
      </c>
    </row>
    <row r="234" spans="1:30">
      <c r="A234" s="50">
        <f t="shared" si="88"/>
        <v>675.58805031573195</v>
      </c>
      <c r="B234" s="50">
        <f t="shared" si="89"/>
        <v>7.6</v>
      </c>
      <c r="C234" s="88">
        <f t="shared" si="105"/>
        <v>9.8550000000000004</v>
      </c>
      <c r="D234" s="92"/>
      <c r="E234" s="51">
        <f t="shared" si="87"/>
        <v>93.686723694717202</v>
      </c>
      <c r="F234" s="63">
        <f t="shared" si="100"/>
        <v>0.32800000000000018</v>
      </c>
      <c r="G234" s="63">
        <f t="shared" si="101"/>
        <v>4.2799999999999514</v>
      </c>
      <c r="H234" s="63">
        <f t="shared" si="107"/>
        <v>2.1399999999999757</v>
      </c>
      <c r="I234" s="63">
        <f t="shared" si="107"/>
        <v>2.1399999999999757</v>
      </c>
      <c r="J234" s="64">
        <f t="shared" si="90"/>
        <v>2.0758399999999848</v>
      </c>
      <c r="K234" s="65">
        <f t="shared" si="91"/>
        <v>9.5065168639997157</v>
      </c>
      <c r="L234" s="53">
        <f t="shared" si="92"/>
        <v>53329535657309.531</v>
      </c>
      <c r="M234" s="50">
        <f t="shared" si="103"/>
        <v>45.600000000000023</v>
      </c>
      <c r="N234" s="54">
        <v>228</v>
      </c>
      <c r="O234" s="76">
        <f t="shared" si="93"/>
        <v>228</v>
      </c>
      <c r="P234" s="76">
        <f t="shared" si="94"/>
        <v>10</v>
      </c>
      <c r="Q234" s="55">
        <v>1</v>
      </c>
      <c r="R234" s="76">
        <f>R$3/U$3</f>
        <v>1</v>
      </c>
      <c r="S234" s="75">
        <f>S233*Q234</f>
        <v>165112971264</v>
      </c>
      <c r="T234" s="75">
        <f t="shared" si="95"/>
        <v>37645757448192</v>
      </c>
      <c r="U234" s="75">
        <f t="shared" si="96"/>
        <v>533295356573095.31</v>
      </c>
      <c r="V234" s="75">
        <f t="shared" si="97"/>
        <v>2666476782865476.5</v>
      </c>
      <c r="W234" s="75">
        <f t="shared" si="98"/>
        <v>25402.110691871523</v>
      </c>
      <c r="X234" s="106">
        <f t="shared" si="99"/>
        <v>14.166147601280571</v>
      </c>
      <c r="Y234" s="96">
        <f t="shared" si="104"/>
        <v>1.4901512093168885</v>
      </c>
      <c r="AA234" s="53">
        <f t="shared" si="82"/>
        <v>53329535657309.531</v>
      </c>
      <c r="AB234" s="44">
        <f t="shared" si="83"/>
        <v>275426574630249.56</v>
      </c>
      <c r="AC234" s="100">
        <f t="shared" si="84"/>
        <v>525562573902785.44</v>
      </c>
      <c r="AD234" s="99">
        <f t="shared" si="85"/>
        <v>1.9081767059272861</v>
      </c>
    </row>
    <row r="235" spans="1:30">
      <c r="A235" s="50">
        <f t="shared" si="88"/>
        <v>699.41261145826104</v>
      </c>
      <c r="B235" s="50">
        <f t="shared" si="89"/>
        <v>7.6333333333333337</v>
      </c>
      <c r="C235" s="88">
        <f t="shared" si="105"/>
        <v>9.8550000000000004</v>
      </c>
      <c r="D235" s="92"/>
      <c r="E235" s="51">
        <f t="shared" si="87"/>
        <v>94.422927734310889</v>
      </c>
      <c r="F235" s="63">
        <f t="shared" si="100"/>
        <v>0.32900000000000018</v>
      </c>
      <c r="G235" s="63">
        <f t="shared" si="101"/>
        <v>4.2899999999999512</v>
      </c>
      <c r="H235" s="63">
        <f t="shared" si="107"/>
        <v>2.1449999999999756</v>
      </c>
      <c r="I235" s="63">
        <f t="shared" si="107"/>
        <v>2.1449999999999756</v>
      </c>
      <c r="J235" s="64">
        <f t="shared" si="90"/>
        <v>2.0824099999999843</v>
      </c>
      <c r="K235" s="65">
        <f t="shared" si="91"/>
        <v>9.5812204702497095</v>
      </c>
      <c r="L235" s="53">
        <f t="shared" si="92"/>
        <v>61259549882307.187</v>
      </c>
      <c r="M235" s="50">
        <f t="shared" si="103"/>
        <v>45.800000000000026</v>
      </c>
      <c r="N235" s="54">
        <v>229</v>
      </c>
      <c r="O235" s="76">
        <f t="shared" si="93"/>
        <v>229</v>
      </c>
      <c r="P235" s="76">
        <f t="shared" si="94"/>
        <v>10</v>
      </c>
      <c r="Q235" s="55">
        <v>1</v>
      </c>
      <c r="R235" s="76">
        <f>R$3/U$3</f>
        <v>1</v>
      </c>
      <c r="S235" s="75">
        <f>S234*Q235</f>
        <v>165112971264</v>
      </c>
      <c r="T235" s="75">
        <f t="shared" si="95"/>
        <v>37810870419456</v>
      </c>
      <c r="U235" s="75">
        <f t="shared" si="96"/>
        <v>612595498823071.87</v>
      </c>
      <c r="V235" s="75">
        <f t="shared" si="97"/>
        <v>3062977494115359.5</v>
      </c>
      <c r="W235" s="75">
        <f t="shared" si="98"/>
        <v>26321.227944545892</v>
      </c>
      <c r="X235" s="106">
        <f t="shared" si="99"/>
        <v>16.201570924636904</v>
      </c>
      <c r="Y235" s="96">
        <f t="shared" si="104"/>
        <v>1.6909715181843272</v>
      </c>
      <c r="AA235" s="53">
        <f t="shared" si="82"/>
        <v>61259549882307.187</v>
      </c>
      <c r="AB235" s="44">
        <f t="shared" si="83"/>
        <v>318668546847198.81</v>
      </c>
      <c r="AC235" s="100">
        <f t="shared" si="84"/>
        <v>603712864090137.37</v>
      </c>
      <c r="AD235" s="99">
        <f t="shared" si="85"/>
        <v>1.8944852576856823</v>
      </c>
    </row>
    <row r="236" spans="1:30">
      <c r="A236" s="50">
        <f t="shared" si="88"/>
        <v>724.07734393503563</v>
      </c>
      <c r="B236" s="50">
        <f t="shared" si="89"/>
        <v>7.666666666666667</v>
      </c>
      <c r="C236" s="88">
        <f t="shared" si="105"/>
        <v>9.8550000000000004</v>
      </c>
      <c r="D236" s="92"/>
      <c r="E236" s="51">
        <f t="shared" si="87"/>
        <v>95.163846637497116</v>
      </c>
      <c r="F236" s="63">
        <f t="shared" si="100"/>
        <v>0.33000000000000018</v>
      </c>
      <c r="G236" s="63">
        <f t="shared" si="101"/>
        <v>4.299999999999951</v>
      </c>
      <c r="H236" s="63">
        <f t="shared" si="107"/>
        <v>2.1499999999999755</v>
      </c>
      <c r="I236" s="63">
        <f t="shared" si="107"/>
        <v>2.1499999999999755</v>
      </c>
      <c r="J236" s="64">
        <f t="shared" si="90"/>
        <v>2.0889999999999844</v>
      </c>
      <c r="K236" s="65">
        <f t="shared" si="91"/>
        <v>9.6564024999997073</v>
      </c>
      <c r="L236" s="53">
        <f t="shared" si="92"/>
        <v>70368744177665.078</v>
      </c>
      <c r="M236" s="50">
        <f t="shared" si="103"/>
        <v>46.000000000000021</v>
      </c>
      <c r="N236" s="54">
        <v>230</v>
      </c>
      <c r="O236" s="76">
        <f t="shared" si="93"/>
        <v>230</v>
      </c>
      <c r="P236" s="76">
        <f t="shared" si="94"/>
        <v>10</v>
      </c>
      <c r="Q236" s="55">
        <v>4</v>
      </c>
      <c r="R236" s="76">
        <f>R$3/U$3</f>
        <v>1</v>
      </c>
      <c r="S236" s="75">
        <f>S235*Q236</f>
        <v>660451885056</v>
      </c>
      <c r="T236" s="75">
        <f t="shared" si="95"/>
        <v>151903933562880</v>
      </c>
      <c r="U236" s="75">
        <f t="shared" si="96"/>
        <v>703687441776650.75</v>
      </c>
      <c r="V236" s="75">
        <f t="shared" si="97"/>
        <v>3518437208883254</v>
      </c>
      <c r="W236" s="75">
        <f t="shared" si="98"/>
        <v>27273.57995488634</v>
      </c>
      <c r="X236" s="106">
        <f t="shared" si="99"/>
        <v>4.6324504262120527</v>
      </c>
      <c r="Y236" s="96">
        <f t="shared" si="104"/>
        <v>0.4797283901755538</v>
      </c>
      <c r="AA236" s="53">
        <f t="shared" si="82"/>
        <v>70368744177665.078</v>
      </c>
      <c r="AB236" s="44">
        <f t="shared" si="83"/>
        <v>368699508702208.94</v>
      </c>
      <c r="AC236" s="100">
        <f t="shared" si="84"/>
        <v>693483973870889.37</v>
      </c>
      <c r="AD236" s="99">
        <f t="shared" si="85"/>
        <v>1.8808920475969557</v>
      </c>
    </row>
    <row r="237" spans="1:30">
      <c r="A237" s="50">
        <f t="shared" si="88"/>
        <v>749.61187632417182</v>
      </c>
      <c r="B237" s="50">
        <f t="shared" si="89"/>
        <v>7.7</v>
      </c>
      <c r="C237" s="88">
        <f t="shared" si="105"/>
        <v>9.8550000000000004</v>
      </c>
      <c r="D237" s="92"/>
      <c r="E237" s="51">
        <f t="shared" si="87"/>
        <v>95.909502844110833</v>
      </c>
      <c r="F237" s="63">
        <f t="shared" si="100"/>
        <v>0.33100000000000018</v>
      </c>
      <c r="G237" s="63">
        <f t="shared" si="101"/>
        <v>4.3099999999999508</v>
      </c>
      <c r="H237" s="63">
        <f t="shared" si="107"/>
        <v>2.1549999999999754</v>
      </c>
      <c r="I237" s="63">
        <f t="shared" si="107"/>
        <v>2.1549999999999754</v>
      </c>
      <c r="J237" s="64">
        <f t="shared" si="90"/>
        <v>2.0956099999999842</v>
      </c>
      <c r="K237" s="65">
        <f t="shared" si="91"/>
        <v>9.7320652302497042</v>
      </c>
      <c r="L237" s="53">
        <f t="shared" si="92"/>
        <v>80832460680091.078</v>
      </c>
      <c r="M237" s="50">
        <f t="shared" si="103"/>
        <v>46.200000000000024</v>
      </c>
      <c r="N237" s="54">
        <v>231</v>
      </c>
      <c r="O237" s="76">
        <f t="shared" si="93"/>
        <v>231</v>
      </c>
      <c r="P237" s="76">
        <f t="shared" si="94"/>
        <v>10</v>
      </c>
      <c r="Q237" s="55">
        <v>1</v>
      </c>
      <c r="R237" s="76">
        <f>R$3/U$3</f>
        <v>1</v>
      </c>
      <c r="S237" s="75">
        <f>S236*Q237</f>
        <v>660451885056</v>
      </c>
      <c r="T237" s="75">
        <f t="shared" si="95"/>
        <v>152564385447936</v>
      </c>
      <c r="U237" s="75">
        <f t="shared" si="96"/>
        <v>808324606800910.75</v>
      </c>
      <c r="V237" s="75">
        <f t="shared" si="97"/>
        <v>4041623034004554</v>
      </c>
      <c r="W237" s="75">
        <f t="shared" si="98"/>
        <v>28260.367737421278</v>
      </c>
      <c r="X237" s="106">
        <f t="shared" si="99"/>
        <v>5.2982523046098393</v>
      </c>
      <c r="Y237" s="96">
        <f t="shared" si="104"/>
        <v>0.54441191866876726</v>
      </c>
      <c r="AA237" s="53">
        <f t="shared" si="82"/>
        <v>80832460680091.078</v>
      </c>
      <c r="AB237" s="44">
        <f t="shared" si="83"/>
        <v>426585331568455.75</v>
      </c>
      <c r="AC237" s="100">
        <f t="shared" si="84"/>
        <v>796603900002297.62</v>
      </c>
      <c r="AD237" s="99">
        <f t="shared" si="85"/>
        <v>1.8673963707879242</v>
      </c>
    </row>
    <row r="238" spans="1:30">
      <c r="A238" s="50">
        <f t="shared" si="88"/>
        <v>776.04688205333571</v>
      </c>
      <c r="B238" s="50">
        <f t="shared" si="89"/>
        <v>7.7333333333333334</v>
      </c>
      <c r="C238" s="88">
        <f t="shared" si="105"/>
        <v>9.8550000000000004</v>
      </c>
      <c r="D238" s="92"/>
      <c r="E238" s="51">
        <f t="shared" si="87"/>
        <v>96.659918853117077</v>
      </c>
      <c r="F238" s="63">
        <f t="shared" si="100"/>
        <v>0.33200000000000018</v>
      </c>
      <c r="G238" s="63">
        <f t="shared" si="101"/>
        <v>4.3199999999999505</v>
      </c>
      <c r="H238" s="63">
        <f t="shared" si="107"/>
        <v>2.1599999999999753</v>
      </c>
      <c r="I238" s="63">
        <f t="shared" si="107"/>
        <v>2.1599999999999753</v>
      </c>
      <c r="J238" s="64">
        <f t="shared" si="90"/>
        <v>2.1022399999999841</v>
      </c>
      <c r="K238" s="65">
        <f t="shared" si="91"/>
        <v>9.8082109439997023</v>
      </c>
      <c r="L238" s="53">
        <f t="shared" si="92"/>
        <v>92852114613583.141</v>
      </c>
      <c r="M238" s="50">
        <f t="shared" si="103"/>
        <v>46.400000000000027</v>
      </c>
      <c r="N238" s="54">
        <v>232</v>
      </c>
      <c r="O238" s="76">
        <f t="shared" si="93"/>
        <v>232</v>
      </c>
      <c r="P238" s="76">
        <f t="shared" si="94"/>
        <v>10</v>
      </c>
      <c r="Q238" s="55">
        <v>1</v>
      </c>
      <c r="R238" s="76">
        <f>R$3/U$3</f>
        <v>1</v>
      </c>
      <c r="S238" s="75">
        <f>S237*Q238</f>
        <v>660451885056</v>
      </c>
      <c r="T238" s="75">
        <f t="shared" si="95"/>
        <v>153224837332992</v>
      </c>
      <c r="U238" s="75">
        <f t="shared" si="96"/>
        <v>928521146135831.37</v>
      </c>
      <c r="V238" s="75">
        <f t="shared" si="97"/>
        <v>4642605730679157</v>
      </c>
      <c r="W238" s="75">
        <f t="shared" si="98"/>
        <v>29282.835682812536</v>
      </c>
      <c r="X238" s="106">
        <f t="shared" si="99"/>
        <v>6.0598605441358462</v>
      </c>
      <c r="Y238" s="96">
        <f t="shared" si="104"/>
        <v>0.61783546242376064</v>
      </c>
      <c r="AA238" s="53">
        <f t="shared" si="82"/>
        <v>92852114613583.141</v>
      </c>
      <c r="AB238" s="44">
        <f t="shared" si="83"/>
        <v>493559228624703.25</v>
      </c>
      <c r="AC238" s="100">
        <f t="shared" si="84"/>
        <v>915057589516861.87</v>
      </c>
      <c r="AD238" s="99">
        <f t="shared" si="85"/>
        <v>1.853997527442975</v>
      </c>
    </row>
    <row r="239" spans="1:30">
      <c r="A239" s="50">
        <f t="shared" si="88"/>
        <v>803.41411624628518</v>
      </c>
      <c r="B239" s="50">
        <f t="shared" si="89"/>
        <v>7.7666666666666666</v>
      </c>
      <c r="C239" s="88">
        <f t="shared" si="105"/>
        <v>9.8550000000000004</v>
      </c>
      <c r="D239" s="92"/>
      <c r="E239" s="51">
        <f t="shared" si="87"/>
        <v>97.415117222610775</v>
      </c>
      <c r="F239" s="63">
        <f t="shared" si="100"/>
        <v>0.33300000000000018</v>
      </c>
      <c r="G239" s="63">
        <f t="shared" si="101"/>
        <v>4.3299999999999503</v>
      </c>
      <c r="H239" s="63">
        <f t="shared" si="107"/>
        <v>2.1649999999999752</v>
      </c>
      <c r="I239" s="63">
        <f t="shared" si="107"/>
        <v>2.1649999999999752</v>
      </c>
      <c r="J239" s="64">
        <f t="shared" si="90"/>
        <v>2.1088899999999842</v>
      </c>
      <c r="K239" s="65">
        <f t="shared" si="91"/>
        <v>9.8848419302496975</v>
      </c>
      <c r="L239" s="53">
        <f t="shared" si="92"/>
        <v>106659071314619.12</v>
      </c>
      <c r="M239" s="50">
        <f t="shared" si="103"/>
        <v>46.600000000000023</v>
      </c>
      <c r="N239" s="54">
        <v>233</v>
      </c>
      <c r="O239" s="76">
        <f t="shared" si="93"/>
        <v>233</v>
      </c>
      <c r="P239" s="76">
        <f t="shared" si="94"/>
        <v>10</v>
      </c>
      <c r="Q239" s="55">
        <v>1</v>
      </c>
      <c r="R239" s="76">
        <f>R$3/U$3</f>
        <v>1</v>
      </c>
      <c r="S239" s="75">
        <f>S238*Q239</f>
        <v>660451885056</v>
      </c>
      <c r="T239" s="75">
        <f t="shared" si="95"/>
        <v>153885289218048</v>
      </c>
      <c r="U239" s="75">
        <f t="shared" si="96"/>
        <v>1066590713146191.2</v>
      </c>
      <c r="V239" s="75">
        <f t="shared" si="97"/>
        <v>5332953565730956</v>
      </c>
      <c r="W239" s="75">
        <f t="shared" si="98"/>
        <v>30342.273123568037</v>
      </c>
      <c r="X239" s="106">
        <f t="shared" si="99"/>
        <v>6.9310765087810564</v>
      </c>
      <c r="Y239" s="96">
        <f t="shared" si="104"/>
        <v>0.70118233125918816</v>
      </c>
      <c r="AA239" s="53">
        <f t="shared" si="82"/>
        <v>106659071314619.12</v>
      </c>
      <c r="AB239" s="44">
        <f t="shared" si="83"/>
        <v>571048027518781.75</v>
      </c>
      <c r="AC239" s="100">
        <f t="shared" si="84"/>
        <v>1051125147805571.5</v>
      </c>
      <c r="AD239" s="99">
        <f t="shared" si="85"/>
        <v>1.8406948227677751</v>
      </c>
    </row>
    <row r="240" spans="1:30">
      <c r="A240" s="50">
        <f t="shared" si="88"/>
        <v>831.74645386879808</v>
      </c>
      <c r="B240" s="50">
        <f t="shared" si="89"/>
        <v>7.8</v>
      </c>
      <c r="C240" s="88">
        <f t="shared" si="105"/>
        <v>9.8550000000000004</v>
      </c>
      <c r="D240" s="92"/>
      <c r="E240" s="51">
        <f t="shared" si="87"/>
        <v>98.175120569816997</v>
      </c>
      <c r="F240" s="63">
        <f t="shared" si="100"/>
        <v>0.33400000000000019</v>
      </c>
      <c r="G240" s="63">
        <f t="shared" si="101"/>
        <v>4.3399999999999501</v>
      </c>
      <c r="H240" s="63">
        <f t="shared" si="107"/>
        <v>2.1699999999999751</v>
      </c>
      <c r="I240" s="63">
        <f t="shared" si="107"/>
        <v>2.1699999999999751</v>
      </c>
      <c r="J240" s="64">
        <f t="shared" si="90"/>
        <v>2.1155599999999839</v>
      </c>
      <c r="K240" s="65">
        <f t="shared" si="91"/>
        <v>9.9619604839996949</v>
      </c>
      <c r="L240" s="53">
        <f t="shared" si="92"/>
        <v>122519099764614.42</v>
      </c>
      <c r="M240" s="50">
        <f t="shared" si="103"/>
        <v>46.800000000000026</v>
      </c>
      <c r="N240" s="54">
        <v>234</v>
      </c>
      <c r="O240" s="76">
        <f t="shared" si="93"/>
        <v>234</v>
      </c>
      <c r="P240" s="76">
        <f t="shared" si="94"/>
        <v>10</v>
      </c>
      <c r="Q240" s="55">
        <v>1</v>
      </c>
      <c r="R240" s="76">
        <f>R$3/U$3</f>
        <v>1</v>
      </c>
      <c r="S240" s="75">
        <f>S239*Q240</f>
        <v>660451885056</v>
      </c>
      <c r="T240" s="75">
        <f t="shared" si="95"/>
        <v>154545741103104</v>
      </c>
      <c r="U240" s="75">
        <f t="shared" si="96"/>
        <v>1225190997646144.2</v>
      </c>
      <c r="V240" s="75">
        <f t="shared" si="97"/>
        <v>6125954988230721</v>
      </c>
      <c r="W240" s="75">
        <f t="shared" si="98"/>
        <v>31440.015956240564</v>
      </c>
      <c r="X240" s="106">
        <f t="shared" si="99"/>
        <v>7.9276917558586586</v>
      </c>
      <c r="Y240" s="96">
        <f t="shared" si="104"/>
        <v>0.79579634637094199</v>
      </c>
      <c r="AA240" s="53">
        <f t="shared" si="82"/>
        <v>122519099764614.42</v>
      </c>
      <c r="AB240" s="44">
        <f t="shared" si="83"/>
        <v>660702567839230.5</v>
      </c>
      <c r="AC240" s="100">
        <f t="shared" si="84"/>
        <v>1207425728180275.2</v>
      </c>
      <c r="AD240" s="99">
        <f t="shared" si="85"/>
        <v>1.8274875669532429</v>
      </c>
    </row>
    <row r="241" spans="1:30">
      <c r="A241" s="50">
        <f t="shared" si="88"/>
        <v>861.07792921981707</v>
      </c>
      <c r="B241" s="50">
        <f t="shared" si="89"/>
        <v>7.833333333333333</v>
      </c>
      <c r="C241" s="88">
        <f t="shared" si="105"/>
        <v>9.8550000000000004</v>
      </c>
      <c r="D241" s="92"/>
      <c r="E241" s="51">
        <f t="shared" si="87"/>
        <v>98.939951571090731</v>
      </c>
      <c r="F241" s="63">
        <f t="shared" si="100"/>
        <v>0.33500000000000019</v>
      </c>
      <c r="G241" s="63">
        <f t="shared" si="101"/>
        <v>4.3499999999999499</v>
      </c>
      <c r="H241" s="63">
        <f t="shared" si="107"/>
        <v>2.174999999999975</v>
      </c>
      <c r="I241" s="63">
        <f t="shared" si="107"/>
        <v>2.174999999999975</v>
      </c>
      <c r="J241" s="64">
        <f t="shared" si="90"/>
        <v>2.1222499999999838</v>
      </c>
      <c r="K241" s="65">
        <f t="shared" si="91"/>
        <v>10.039568906249693</v>
      </c>
      <c r="L241" s="53">
        <f t="shared" si="92"/>
        <v>140737488355330.22</v>
      </c>
      <c r="M241" s="50">
        <f t="shared" si="103"/>
        <v>47.000000000000028</v>
      </c>
      <c r="N241" s="54">
        <v>235</v>
      </c>
      <c r="O241" s="76">
        <f t="shared" si="93"/>
        <v>235</v>
      </c>
      <c r="P241" s="76">
        <f t="shared" si="94"/>
        <v>10</v>
      </c>
      <c r="Q241" s="55">
        <v>1</v>
      </c>
      <c r="R241" s="76">
        <f>R$3/U$3</f>
        <v>1</v>
      </c>
      <c r="S241" s="75">
        <f>S240*Q241</f>
        <v>660451885056</v>
      </c>
      <c r="T241" s="75">
        <f t="shared" si="95"/>
        <v>155206192988160</v>
      </c>
      <c r="U241" s="75">
        <f t="shared" si="96"/>
        <v>1407374883553302.2</v>
      </c>
      <c r="V241" s="75">
        <f t="shared" si="97"/>
        <v>7036874417766511</v>
      </c>
      <c r="W241" s="75">
        <f t="shared" si="98"/>
        <v>32577.448322149747</v>
      </c>
      <c r="X241" s="106">
        <f t="shared" si="99"/>
        <v>9.0677753023725334</v>
      </c>
      <c r="Y241" s="96">
        <f t="shared" si="104"/>
        <v>0.90320365217352983</v>
      </c>
      <c r="AA241" s="53">
        <f t="shared" si="82"/>
        <v>140737488355330.22</v>
      </c>
      <c r="AB241" s="44">
        <f t="shared" si="83"/>
        <v>764432870989989.75</v>
      </c>
      <c r="AC241" s="100">
        <f t="shared" si="84"/>
        <v>1386967947741779.2</v>
      </c>
      <c r="AD241" s="99">
        <f t="shared" si="85"/>
        <v>1.8143750751397785</v>
      </c>
    </row>
    <row r="242" spans="1:30">
      <c r="A242" s="50">
        <f t="shared" si="88"/>
        <v>891.44377681524497</v>
      </c>
      <c r="B242" s="50">
        <f t="shared" si="89"/>
        <v>7.8666666666666663</v>
      </c>
      <c r="C242" s="88">
        <f t="shared" si="105"/>
        <v>9.8550000000000004</v>
      </c>
      <c r="D242" s="92"/>
      <c r="E242" s="51">
        <f t="shared" si="87"/>
        <v>99.709632961916967</v>
      </c>
      <c r="F242" s="63">
        <f t="shared" si="100"/>
        <v>0.33600000000000019</v>
      </c>
      <c r="G242" s="63">
        <f t="shared" si="101"/>
        <v>4.3599999999999497</v>
      </c>
      <c r="H242" s="63">
        <f t="shared" si="107"/>
        <v>2.1799999999999748</v>
      </c>
      <c r="I242" s="63">
        <f t="shared" si="107"/>
        <v>2.1799999999999748</v>
      </c>
      <c r="J242" s="64">
        <f t="shared" si="90"/>
        <v>2.1289599999999838</v>
      </c>
      <c r="K242" s="65">
        <f t="shared" si="91"/>
        <v>10.117669503999691</v>
      </c>
      <c r="L242" s="53">
        <f t="shared" si="92"/>
        <v>161664921360182.22</v>
      </c>
      <c r="M242" s="50">
        <f t="shared" si="103"/>
        <v>47.200000000000031</v>
      </c>
      <c r="N242" s="54">
        <v>236</v>
      </c>
      <c r="O242" s="76">
        <f t="shared" si="93"/>
        <v>236</v>
      </c>
      <c r="P242" s="76">
        <f t="shared" si="94"/>
        <v>10</v>
      </c>
      <c r="Q242" s="55">
        <v>1</v>
      </c>
      <c r="R242" s="76">
        <f>R$3/U$3</f>
        <v>1</v>
      </c>
      <c r="S242" s="75">
        <f>S241*Q242</f>
        <v>660451885056</v>
      </c>
      <c r="T242" s="75">
        <f t="shared" si="95"/>
        <v>155866644873216</v>
      </c>
      <c r="U242" s="75">
        <f t="shared" si="96"/>
        <v>1616649213601822.2</v>
      </c>
      <c r="V242" s="75">
        <f t="shared" si="97"/>
        <v>8083246068009111</v>
      </c>
      <c r="W242" s="75">
        <f t="shared" si="98"/>
        <v>33756.004348737275</v>
      </c>
      <c r="X242" s="106">
        <f t="shared" si="99"/>
        <v>10.372002392922656</v>
      </c>
      <c r="Y242" s="96">
        <f t="shared" si="104"/>
        <v>1.0251374972094536</v>
      </c>
      <c r="AA242" s="53">
        <f t="shared" ref="AA242:AA305" si="108">POWER($AA$6,N242)</f>
        <v>161664921360182.22</v>
      </c>
      <c r="AB242" s="44">
        <f t="shared" ref="AB242:AB305" si="109">POWER($AB$6,N242)</f>
        <v>884448831735418</v>
      </c>
      <c r="AC242" s="100">
        <f t="shared" ref="AC242:AC305" si="110">AA242*C241</f>
        <v>1593207800004595.7</v>
      </c>
      <c r="AD242" s="99">
        <f t="shared" ref="AD242:AD305" si="111">AC242/AB242</f>
        <v>1.8013566673817512</v>
      </c>
    </row>
    <row r="243" spans="1:30">
      <c r="A243" s="50">
        <f t="shared" si="88"/>
        <v>922.88047371350467</v>
      </c>
      <c r="B243" s="50">
        <f t="shared" si="89"/>
        <v>7.9</v>
      </c>
      <c r="C243" s="88">
        <f t="shared" si="105"/>
        <v>9.8550000000000004</v>
      </c>
      <c r="D243" s="92"/>
      <c r="E243" s="51">
        <f t="shared" si="87"/>
        <v>100.48418753691065</v>
      </c>
      <c r="F243" s="63">
        <f t="shared" si="100"/>
        <v>0.33700000000000019</v>
      </c>
      <c r="G243" s="63">
        <f t="shared" si="101"/>
        <v>4.3699999999999495</v>
      </c>
      <c r="H243" s="63">
        <f t="shared" si="107"/>
        <v>2.1849999999999747</v>
      </c>
      <c r="I243" s="63">
        <f t="shared" si="107"/>
        <v>2.1849999999999747</v>
      </c>
      <c r="J243" s="64">
        <f t="shared" si="90"/>
        <v>2.1356899999999834</v>
      </c>
      <c r="K243" s="65">
        <f t="shared" si="91"/>
        <v>10.196264590249685</v>
      </c>
      <c r="L243" s="53">
        <f t="shared" si="92"/>
        <v>185704229227166.31</v>
      </c>
      <c r="M243" s="50">
        <f t="shared" si="103"/>
        <v>47.40000000000002</v>
      </c>
      <c r="N243" s="54">
        <v>237</v>
      </c>
      <c r="O243" s="76">
        <f t="shared" si="93"/>
        <v>237</v>
      </c>
      <c r="P243" s="76">
        <f t="shared" si="94"/>
        <v>10</v>
      </c>
      <c r="Q243" s="55">
        <v>1</v>
      </c>
      <c r="R243" s="76">
        <f>R$3/U$3</f>
        <v>1</v>
      </c>
      <c r="S243" s="75">
        <f>S242*Q243</f>
        <v>660451885056</v>
      </c>
      <c r="T243" s="75">
        <f t="shared" si="95"/>
        <v>156527096758272</v>
      </c>
      <c r="U243" s="75">
        <f t="shared" si="96"/>
        <v>1857042292271663</v>
      </c>
      <c r="V243" s="75">
        <f t="shared" si="97"/>
        <v>9285211461358316</v>
      </c>
      <c r="W243" s="75">
        <f t="shared" si="98"/>
        <v>34977.169953741824</v>
      </c>
      <c r="X243" s="106">
        <f t="shared" si="99"/>
        <v>11.864030769953725</v>
      </c>
      <c r="Y243" s="96">
        <f t="shared" si="104"/>
        <v>1.163566388940011</v>
      </c>
      <c r="AA243" s="53">
        <f t="shared" si="108"/>
        <v>185704229227166.31</v>
      </c>
      <c r="AB243" s="44">
        <f t="shared" si="109"/>
        <v>1023307298317878.6</v>
      </c>
      <c r="AC243" s="100">
        <f t="shared" si="110"/>
        <v>1830115179033724</v>
      </c>
      <c r="AD243" s="99">
        <f t="shared" si="111"/>
        <v>1.7884316686122372</v>
      </c>
    </row>
    <row r="244" spans="1:30">
      <c r="A244" s="50">
        <f t="shared" si="88"/>
        <v>955.42578333370591</v>
      </c>
      <c r="B244" s="50">
        <f t="shared" si="89"/>
        <v>7.9333333333333336</v>
      </c>
      <c r="C244" s="88">
        <f t="shared" si="105"/>
        <v>9.8550000000000004</v>
      </c>
      <c r="D244" s="92"/>
      <c r="E244" s="51">
        <f t="shared" si="87"/>
        <v>101.26363814981688</v>
      </c>
      <c r="F244" s="63">
        <f t="shared" si="100"/>
        <v>0.33800000000000019</v>
      </c>
      <c r="G244" s="63">
        <f t="shared" si="101"/>
        <v>4.3799999999999493</v>
      </c>
      <c r="H244" s="63">
        <f t="shared" si="107"/>
        <v>2.1899999999999746</v>
      </c>
      <c r="I244" s="63">
        <f t="shared" si="107"/>
        <v>2.1899999999999746</v>
      </c>
      <c r="J244" s="64">
        <f t="shared" si="90"/>
        <v>2.1424399999999837</v>
      </c>
      <c r="K244" s="65">
        <f t="shared" si="91"/>
        <v>10.275356483999683</v>
      </c>
      <c r="L244" s="53">
        <f t="shared" si="92"/>
        <v>213318142629238.28</v>
      </c>
      <c r="M244" s="50">
        <f t="shared" si="103"/>
        <v>47.600000000000023</v>
      </c>
      <c r="N244" s="54">
        <v>238</v>
      </c>
      <c r="O244" s="76">
        <f t="shared" si="93"/>
        <v>238</v>
      </c>
      <c r="P244" s="76">
        <f t="shared" si="94"/>
        <v>10</v>
      </c>
      <c r="Q244" s="55">
        <v>1</v>
      </c>
      <c r="R244" s="76">
        <f>R$3/U$3</f>
        <v>1</v>
      </c>
      <c r="S244" s="75">
        <f>S243*Q244</f>
        <v>660451885056</v>
      </c>
      <c r="T244" s="75">
        <f t="shared" si="95"/>
        <v>157187548643328</v>
      </c>
      <c r="U244" s="75">
        <f t="shared" si="96"/>
        <v>2133181426292382.7</v>
      </c>
      <c r="V244" s="75">
        <f t="shared" si="97"/>
        <v>1.0665907131461914E+16</v>
      </c>
      <c r="W244" s="75">
        <f t="shared" si="98"/>
        <v>36242.48471445858</v>
      </c>
      <c r="X244" s="106">
        <f t="shared" si="99"/>
        <v>13.570931315512491</v>
      </c>
      <c r="Y244" s="96">
        <f t="shared" si="104"/>
        <v>1.3207260825105704</v>
      </c>
      <c r="AA244" s="53">
        <f t="shared" si="108"/>
        <v>213318142629238.28</v>
      </c>
      <c r="AB244" s="44">
        <f t="shared" si="109"/>
        <v>1183966544153785.2</v>
      </c>
      <c r="AC244" s="100">
        <f t="shared" si="110"/>
        <v>2102250295611143.2</v>
      </c>
      <c r="AD244" s="99">
        <f t="shared" si="111"/>
        <v>1.7755994086080209</v>
      </c>
    </row>
    <row r="245" spans="1:30">
      <c r="A245" s="50">
        <f t="shared" si="88"/>
        <v>989.1188008190577</v>
      </c>
      <c r="B245" s="50">
        <f t="shared" si="89"/>
        <v>7.9666666666666668</v>
      </c>
      <c r="C245" s="88">
        <f t="shared" si="105"/>
        <v>9.8550000000000004</v>
      </c>
      <c r="D245" s="92"/>
      <c r="E245" s="51">
        <f t="shared" si="87"/>
        <v>102.0480077135106</v>
      </c>
      <c r="F245" s="63">
        <f t="shared" si="100"/>
        <v>0.33900000000000019</v>
      </c>
      <c r="G245" s="63">
        <f t="shared" si="101"/>
        <v>4.3899999999999491</v>
      </c>
      <c r="H245" s="63">
        <f t="shared" si="107"/>
        <v>2.1949999999999745</v>
      </c>
      <c r="I245" s="63">
        <f t="shared" si="107"/>
        <v>2.1949999999999745</v>
      </c>
      <c r="J245" s="64">
        <f t="shared" si="90"/>
        <v>2.1492099999999832</v>
      </c>
      <c r="K245" s="65">
        <f t="shared" si="91"/>
        <v>10.35494751024968</v>
      </c>
      <c r="L245" s="53">
        <f t="shared" si="92"/>
        <v>245038199529228.87</v>
      </c>
      <c r="M245" s="50">
        <f t="shared" si="103"/>
        <v>47.800000000000026</v>
      </c>
      <c r="N245" s="54">
        <v>239</v>
      </c>
      <c r="O245" s="76">
        <f t="shared" si="93"/>
        <v>239</v>
      </c>
      <c r="P245" s="76">
        <f t="shared" si="94"/>
        <v>10</v>
      </c>
      <c r="Q245" s="55">
        <v>1</v>
      </c>
      <c r="R245" s="76">
        <f>R$3/U$3</f>
        <v>1</v>
      </c>
      <c r="S245" s="75">
        <f>S244*Q245</f>
        <v>660451885056</v>
      </c>
      <c r="T245" s="75">
        <f t="shared" si="95"/>
        <v>157848000528384</v>
      </c>
      <c r="U245" s="75">
        <f t="shared" si="96"/>
        <v>2450381995292289</v>
      </c>
      <c r="V245" s="75">
        <f t="shared" si="97"/>
        <v>1.2251909976461444E+16</v>
      </c>
      <c r="W245" s="75">
        <f t="shared" si="98"/>
        <v>37553.543804430228</v>
      </c>
      <c r="X245" s="106">
        <f t="shared" si="99"/>
        <v>15.523680927790179</v>
      </c>
      <c r="Y245" s="96">
        <f t="shared" si="104"/>
        <v>1.4991559264230274</v>
      </c>
      <c r="AA245" s="53">
        <f t="shared" si="108"/>
        <v>245038199529228.87</v>
      </c>
      <c r="AB245" s="44">
        <f t="shared" si="109"/>
        <v>1369849291585930</v>
      </c>
      <c r="AC245" s="100">
        <f t="shared" si="110"/>
        <v>2414851456360550.5</v>
      </c>
      <c r="AD245" s="99">
        <f t="shared" si="111"/>
        <v>1.762859221954832</v>
      </c>
    </row>
    <row r="246" spans="1:30">
      <c r="A246" s="50">
        <f t="shared" si="88"/>
        <v>1024.0000000000164</v>
      </c>
      <c r="B246" s="50">
        <f t="shared" si="89"/>
        <v>8</v>
      </c>
      <c r="C246" s="88">
        <f t="shared" si="105"/>
        <v>9.8550000000000004</v>
      </c>
      <c r="D246" s="92"/>
      <c r="E246" s="51">
        <f t="shared" si="87"/>
        <v>102.83731919999683</v>
      </c>
      <c r="F246" s="63">
        <f t="shared" si="100"/>
        <v>0.34000000000000019</v>
      </c>
      <c r="G246" s="63">
        <f t="shared" si="101"/>
        <v>4.3999999999999488</v>
      </c>
      <c r="H246" s="63">
        <f t="shared" si="107"/>
        <v>2.1999999999999744</v>
      </c>
      <c r="I246" s="63">
        <f t="shared" si="107"/>
        <v>2.1999999999999744</v>
      </c>
      <c r="J246" s="64">
        <f t="shared" si="90"/>
        <v>2.1559999999999833</v>
      </c>
      <c r="K246" s="65">
        <f t="shared" si="91"/>
        <v>10.435039999999677</v>
      </c>
      <c r="L246" s="53">
        <f t="shared" si="92"/>
        <v>281474976710660.56</v>
      </c>
      <c r="M246" s="50">
        <f t="shared" si="103"/>
        <v>48.000000000000028</v>
      </c>
      <c r="N246" s="54">
        <v>240</v>
      </c>
      <c r="O246" s="76">
        <f t="shared" si="93"/>
        <v>240</v>
      </c>
      <c r="P246" s="76">
        <f t="shared" si="94"/>
        <v>10</v>
      </c>
      <c r="Q246" s="55">
        <v>4</v>
      </c>
      <c r="R246" s="76">
        <f>R$3/U$3</f>
        <v>1</v>
      </c>
      <c r="S246" s="75">
        <f>S245*Q246</f>
        <v>2641807540224</v>
      </c>
      <c r="T246" s="75">
        <f t="shared" si="95"/>
        <v>634033809653760</v>
      </c>
      <c r="U246" s="75">
        <f t="shared" si="96"/>
        <v>2814749767106605.5</v>
      </c>
      <c r="V246" s="75">
        <f t="shared" si="97"/>
        <v>1.4073748835533028E+16</v>
      </c>
      <c r="W246" s="75">
        <f t="shared" si="98"/>
        <v>38912.000000000626</v>
      </c>
      <c r="X246" s="106">
        <f t="shared" si="99"/>
        <v>4.4394316584532207</v>
      </c>
      <c r="Y246" s="96">
        <f t="shared" si="104"/>
        <v>0.42543503987079667</v>
      </c>
      <c r="AA246" s="53">
        <f t="shared" si="108"/>
        <v>281474976710660.56</v>
      </c>
      <c r="AB246" s="44">
        <f t="shared" si="109"/>
        <v>1584915630364920.7</v>
      </c>
      <c r="AC246" s="100">
        <f t="shared" si="110"/>
        <v>2773935895483560</v>
      </c>
      <c r="AD246" s="99">
        <f t="shared" si="111"/>
        <v>1.7502104480128522</v>
      </c>
    </row>
    <row r="247" spans="1:30">
      <c r="A247" s="50">
        <f t="shared" si="88"/>
        <v>1060.1112820135877</v>
      </c>
      <c r="B247" s="50">
        <f t="shared" si="89"/>
        <v>8.0333333333333332</v>
      </c>
      <c r="C247" s="88">
        <f t="shared" si="105"/>
        <v>9.8550000000000004</v>
      </c>
      <c r="D247" s="92"/>
      <c r="E247" s="51">
        <f t="shared" si="87"/>
        <v>103.63159564041054</v>
      </c>
      <c r="F247" s="63">
        <f t="shared" si="100"/>
        <v>0.34100000000000019</v>
      </c>
      <c r="G247" s="63">
        <f t="shared" si="101"/>
        <v>4.4099999999999486</v>
      </c>
      <c r="H247" s="63">
        <f t="shared" si="107"/>
        <v>2.2049999999999743</v>
      </c>
      <c r="I247" s="63">
        <f t="shared" si="107"/>
        <v>2.2049999999999743</v>
      </c>
      <c r="J247" s="64">
        <f t="shared" si="90"/>
        <v>2.1628099999999835</v>
      </c>
      <c r="K247" s="65">
        <f t="shared" si="91"/>
        <v>10.515636290249674</v>
      </c>
      <c r="L247" s="53">
        <f t="shared" si="92"/>
        <v>323329842720364.5</v>
      </c>
      <c r="M247" s="50">
        <f t="shared" si="103"/>
        <v>48.200000000000017</v>
      </c>
      <c r="N247" s="54">
        <v>241</v>
      </c>
      <c r="O247" s="76">
        <f t="shared" si="93"/>
        <v>241</v>
      </c>
      <c r="P247" s="76">
        <f t="shared" si="94"/>
        <v>10</v>
      </c>
      <c r="Q247" s="55">
        <v>1</v>
      </c>
      <c r="R247" s="76">
        <f>R$3/U$3</f>
        <v>1</v>
      </c>
      <c r="S247" s="75">
        <f>S246*Q247</f>
        <v>2641807540224</v>
      </c>
      <c r="T247" s="75">
        <f t="shared" si="95"/>
        <v>636675617193984</v>
      </c>
      <c r="U247" s="75">
        <f t="shared" si="96"/>
        <v>3233298427203645</v>
      </c>
      <c r="V247" s="75">
        <f t="shared" si="97"/>
        <v>1.6166492136018224E+16</v>
      </c>
      <c r="W247" s="75">
        <f t="shared" si="98"/>
        <v>40319.565759250116</v>
      </c>
      <c r="X247" s="106">
        <f t="shared" si="99"/>
        <v>5.0784078106426289</v>
      </c>
      <c r="Y247" s="96">
        <f t="shared" si="104"/>
        <v>0.48293870864965527</v>
      </c>
      <c r="AA247" s="53">
        <f t="shared" si="108"/>
        <v>323329842720364.5</v>
      </c>
      <c r="AB247" s="44">
        <f t="shared" si="109"/>
        <v>1833747384332213.2</v>
      </c>
      <c r="AC247" s="100">
        <f t="shared" si="110"/>
        <v>3186415600009192.5</v>
      </c>
      <c r="AD247" s="99">
        <f t="shared" si="111"/>
        <v>1.7376524308824435</v>
      </c>
    </row>
    <row r="248" spans="1:30">
      <c r="A248" s="50">
        <f t="shared" si="88"/>
        <v>1097.4960256371819</v>
      </c>
      <c r="B248" s="50">
        <f t="shared" si="89"/>
        <v>8.0666666666666664</v>
      </c>
      <c r="C248" s="88">
        <f t="shared" si="105"/>
        <v>9.8550000000000004</v>
      </c>
      <c r="D248" s="92"/>
      <c r="E248" s="51">
        <f t="shared" si="87"/>
        <v>104.43086012501672</v>
      </c>
      <c r="F248" s="63">
        <f t="shared" si="100"/>
        <v>0.34200000000000019</v>
      </c>
      <c r="G248" s="63">
        <f t="shared" si="101"/>
        <v>4.4199999999999484</v>
      </c>
      <c r="H248" s="63">
        <f t="shared" ref="H248:I263" si="112">H247+0.5%</f>
        <v>2.2099999999999742</v>
      </c>
      <c r="I248" s="63">
        <f t="shared" si="112"/>
        <v>2.2099999999999742</v>
      </c>
      <c r="J248" s="64">
        <f t="shared" si="90"/>
        <v>2.1696399999999829</v>
      </c>
      <c r="K248" s="65">
        <f t="shared" si="91"/>
        <v>10.596738723999668</v>
      </c>
      <c r="L248" s="53">
        <f t="shared" si="92"/>
        <v>371408458454332.81</v>
      </c>
      <c r="M248" s="50">
        <f t="shared" si="103"/>
        <v>48.40000000000002</v>
      </c>
      <c r="N248" s="54">
        <v>242</v>
      </c>
      <c r="O248" s="76">
        <f t="shared" si="93"/>
        <v>242</v>
      </c>
      <c r="P248" s="76">
        <f t="shared" si="94"/>
        <v>10</v>
      </c>
      <c r="Q248" s="55">
        <v>1</v>
      </c>
      <c r="R248" s="76">
        <f>R$3/U$3</f>
        <v>1</v>
      </c>
      <c r="S248" s="75">
        <f>S247*Q248</f>
        <v>2641807540224</v>
      </c>
      <c r="T248" s="75">
        <f t="shared" si="95"/>
        <v>639317424734208</v>
      </c>
      <c r="U248" s="75">
        <f t="shared" si="96"/>
        <v>3714084584543328</v>
      </c>
      <c r="V248" s="75">
        <f t="shared" si="97"/>
        <v>1.857042292271664E+16</v>
      </c>
      <c r="W248" s="75">
        <f t="shared" si="98"/>
        <v>41778.015375922056</v>
      </c>
      <c r="X248" s="106">
        <f t="shared" si="99"/>
        <v>5.8094530836343683</v>
      </c>
      <c r="Y248" s="96">
        <f t="shared" si="104"/>
        <v>0.54823028433050103</v>
      </c>
      <c r="AA248" s="53">
        <f t="shared" si="108"/>
        <v>371408458454332.81</v>
      </c>
      <c r="AB248" s="44">
        <f t="shared" si="109"/>
        <v>2121645723672370.5</v>
      </c>
      <c r="AC248" s="100">
        <f t="shared" si="110"/>
        <v>3660230358067450</v>
      </c>
      <c r="AD248" s="99">
        <f t="shared" si="111"/>
        <v>1.7251845193701487</v>
      </c>
    </row>
    <row r="249" spans="1:30">
      <c r="A249" s="50">
        <f t="shared" si="88"/>
        <v>1136.1991393974918</v>
      </c>
      <c r="B249" s="50">
        <f t="shared" si="89"/>
        <v>8.1</v>
      </c>
      <c r="C249" s="88">
        <f t="shared" si="105"/>
        <v>9.8550000000000004</v>
      </c>
      <c r="D249" s="92"/>
      <c r="E249" s="51">
        <f t="shared" si="87"/>
        <v>105.23513580321047</v>
      </c>
      <c r="F249" s="63">
        <f t="shared" si="100"/>
        <v>0.34300000000000019</v>
      </c>
      <c r="G249" s="63">
        <f t="shared" si="101"/>
        <v>4.4299999999999482</v>
      </c>
      <c r="H249" s="63">
        <f t="shared" si="112"/>
        <v>2.2149999999999741</v>
      </c>
      <c r="I249" s="63">
        <f t="shared" si="112"/>
        <v>2.2149999999999741</v>
      </c>
      <c r="J249" s="64">
        <f t="shared" si="90"/>
        <v>2.1764899999999829</v>
      </c>
      <c r="K249" s="65">
        <f t="shared" si="91"/>
        <v>10.678349650249666</v>
      </c>
      <c r="L249" s="53">
        <f t="shared" si="92"/>
        <v>426636285258476.75</v>
      </c>
      <c r="M249" s="50">
        <f t="shared" si="103"/>
        <v>48.600000000000023</v>
      </c>
      <c r="N249" s="54">
        <v>243</v>
      </c>
      <c r="O249" s="76">
        <f t="shared" si="93"/>
        <v>243</v>
      </c>
      <c r="P249" s="76">
        <f t="shared" si="94"/>
        <v>10</v>
      </c>
      <c r="Q249" s="55">
        <v>1</v>
      </c>
      <c r="R249" s="76">
        <f>R$3/U$3</f>
        <v>1</v>
      </c>
      <c r="S249" s="75">
        <f>S248*Q249</f>
        <v>2641807540224</v>
      </c>
      <c r="T249" s="75">
        <f t="shared" si="95"/>
        <v>641959232274432</v>
      </c>
      <c r="U249" s="75">
        <f t="shared" si="96"/>
        <v>4266362852584767.5</v>
      </c>
      <c r="V249" s="75">
        <f t="shared" si="97"/>
        <v>2.1331814262923836E+16</v>
      </c>
      <c r="W249" s="75">
        <f t="shared" si="98"/>
        <v>43289.187211044438</v>
      </c>
      <c r="X249" s="106">
        <f t="shared" si="99"/>
        <v>6.6458470228229922</v>
      </c>
      <c r="Y249" s="96">
        <f t="shared" si="104"/>
        <v>0.62236649299712787</v>
      </c>
      <c r="AA249" s="53">
        <f t="shared" si="108"/>
        <v>426636285258476.75</v>
      </c>
      <c r="AB249" s="44">
        <f t="shared" si="109"/>
        <v>2454744102288933</v>
      </c>
      <c r="AC249" s="100">
        <f t="shared" si="110"/>
        <v>4204500591222288.5</v>
      </c>
      <c r="AD249" s="99">
        <f t="shared" si="111"/>
        <v>1.7128060669549181</v>
      </c>
    </row>
    <row r="250" spans="1:30">
      <c r="A250" s="50">
        <f t="shared" si="88"/>
        <v>1176.267115516983</v>
      </c>
      <c r="B250" s="50">
        <f t="shared" si="89"/>
        <v>8.1333333333333329</v>
      </c>
      <c r="C250" s="88">
        <f t="shared" si="105"/>
        <v>9.8550000000000004</v>
      </c>
      <c r="D250" s="92"/>
      <c r="E250" s="51">
        <f t="shared" si="87"/>
        <v>106.04444588351666</v>
      </c>
      <c r="F250" s="63">
        <f t="shared" si="100"/>
        <v>0.34400000000000019</v>
      </c>
      <c r="G250" s="63">
        <f t="shared" si="101"/>
        <v>4.439999999999948</v>
      </c>
      <c r="H250" s="63">
        <f t="shared" si="112"/>
        <v>2.219999999999974</v>
      </c>
      <c r="I250" s="63">
        <f t="shared" si="112"/>
        <v>2.219999999999974</v>
      </c>
      <c r="J250" s="64">
        <f t="shared" si="90"/>
        <v>2.1833599999999826</v>
      </c>
      <c r="K250" s="65">
        <f t="shared" si="91"/>
        <v>10.760471423999661</v>
      </c>
      <c r="L250" s="53">
        <f t="shared" si="92"/>
        <v>490076399058458.06</v>
      </c>
      <c r="M250" s="50">
        <f t="shared" si="103"/>
        <v>48.800000000000026</v>
      </c>
      <c r="N250" s="54">
        <v>244</v>
      </c>
      <c r="O250" s="76">
        <f t="shared" si="93"/>
        <v>244</v>
      </c>
      <c r="P250" s="76">
        <f t="shared" si="94"/>
        <v>10</v>
      </c>
      <c r="Q250" s="55">
        <v>1</v>
      </c>
      <c r="R250" s="76">
        <f>R$3/U$3</f>
        <v>1</v>
      </c>
      <c r="S250" s="75">
        <f>S249*Q250</f>
        <v>2641807540224</v>
      </c>
      <c r="T250" s="75">
        <f t="shared" si="95"/>
        <v>644601039814656</v>
      </c>
      <c r="U250" s="75">
        <f t="shared" si="96"/>
        <v>4900763990584581</v>
      </c>
      <c r="V250" s="75">
        <f t="shared" si="97"/>
        <v>2.4503819952922904E+16</v>
      </c>
      <c r="W250" s="75">
        <f t="shared" si="98"/>
        <v>44854.98600504762</v>
      </c>
      <c r="X250" s="106">
        <f t="shared" si="99"/>
        <v>7.6027863560283917</v>
      </c>
      <c r="Y250" s="96">
        <f t="shared" si="104"/>
        <v>0.70654770190379268</v>
      </c>
      <c r="AA250" s="53">
        <f t="shared" si="108"/>
        <v>490076399058458.06</v>
      </c>
      <c r="AB250" s="44">
        <f t="shared" si="109"/>
        <v>2840138926348295.5</v>
      </c>
      <c r="AC250" s="100">
        <f t="shared" si="110"/>
        <v>4829702912721104</v>
      </c>
      <c r="AD250" s="99">
        <f t="shared" si="111"/>
        <v>1.7005164317545858</v>
      </c>
    </row>
    <row r="251" spans="1:30">
      <c r="A251" s="50">
        <f t="shared" si="88"/>
        <v>1217.7480857628063</v>
      </c>
      <c r="B251" s="50">
        <f t="shared" si="89"/>
        <v>8.1666666666666661</v>
      </c>
      <c r="C251" s="88">
        <f t="shared" si="105"/>
        <v>9.8550000000000004</v>
      </c>
      <c r="D251" s="92"/>
      <c r="E251" s="51">
        <f t="shared" si="87"/>
        <v>106.8588136335904</v>
      </c>
      <c r="F251" s="63">
        <f t="shared" si="100"/>
        <v>0.3450000000000002</v>
      </c>
      <c r="G251" s="63">
        <f t="shared" si="101"/>
        <v>4.4499999999999478</v>
      </c>
      <c r="H251" s="63">
        <f t="shared" si="112"/>
        <v>2.2249999999999739</v>
      </c>
      <c r="I251" s="63">
        <f t="shared" si="112"/>
        <v>2.2249999999999739</v>
      </c>
      <c r="J251" s="64">
        <f t="shared" si="90"/>
        <v>2.1902499999999829</v>
      </c>
      <c r="K251" s="65">
        <f t="shared" si="91"/>
        <v>10.84310640624966</v>
      </c>
      <c r="L251" s="53">
        <f t="shared" si="92"/>
        <v>562949953421321.12</v>
      </c>
      <c r="M251" s="50">
        <f t="shared" si="103"/>
        <v>49.000000000000021</v>
      </c>
      <c r="N251" s="54">
        <v>245</v>
      </c>
      <c r="O251" s="76">
        <f t="shared" si="93"/>
        <v>245</v>
      </c>
      <c r="P251" s="76">
        <f t="shared" si="94"/>
        <v>10</v>
      </c>
      <c r="Q251" s="55">
        <v>1</v>
      </c>
      <c r="R251" s="76">
        <f>R$3/U$3</f>
        <v>1</v>
      </c>
      <c r="S251" s="75">
        <f>S250*Q251</f>
        <v>2641807540224</v>
      </c>
      <c r="T251" s="75">
        <f t="shared" si="95"/>
        <v>647242847354880</v>
      </c>
      <c r="U251" s="75">
        <f t="shared" si="96"/>
        <v>5629499534213211</v>
      </c>
      <c r="V251" s="75">
        <f t="shared" si="97"/>
        <v>2.8147497671066056E+16</v>
      </c>
      <c r="W251" s="75">
        <f t="shared" si="98"/>
        <v>46477.385273280437</v>
      </c>
      <c r="X251" s="106">
        <f t="shared" si="99"/>
        <v>8.6976620247246768</v>
      </c>
      <c r="Y251" s="96">
        <f t="shared" si="104"/>
        <v>0.80213747784597866</v>
      </c>
      <c r="AA251" s="53">
        <f t="shared" si="108"/>
        <v>562949953421321.12</v>
      </c>
      <c r="AB251" s="44">
        <f t="shared" si="109"/>
        <v>3286040737784977.5</v>
      </c>
      <c r="AC251" s="100">
        <f t="shared" si="110"/>
        <v>5547871790967120</v>
      </c>
      <c r="AD251" s="99">
        <f t="shared" si="111"/>
        <v>1.6883149764925847</v>
      </c>
    </row>
    <row r="252" spans="1:30">
      <c r="A252" s="50">
        <f t="shared" si="88"/>
        <v>1260.691879265215</v>
      </c>
      <c r="B252" s="50">
        <f t="shared" si="89"/>
        <v>8.1999999999999993</v>
      </c>
      <c r="C252" s="88">
        <f t="shared" si="105"/>
        <v>9.8550000000000004</v>
      </c>
      <c r="D252" s="92"/>
      <c r="E252" s="51">
        <f t="shared" si="87"/>
        <v>107.67826238021661</v>
      </c>
      <c r="F252" s="63">
        <f t="shared" si="100"/>
        <v>0.3460000000000002</v>
      </c>
      <c r="G252" s="63">
        <f t="shared" si="101"/>
        <v>4.4599999999999476</v>
      </c>
      <c r="H252" s="63">
        <f t="shared" si="112"/>
        <v>2.2299999999999738</v>
      </c>
      <c r="I252" s="63">
        <f t="shared" si="112"/>
        <v>2.2299999999999738</v>
      </c>
      <c r="J252" s="64">
        <f t="shared" si="90"/>
        <v>2.1971599999999825</v>
      </c>
      <c r="K252" s="65">
        <f t="shared" si="91"/>
        <v>10.926256963999656</v>
      </c>
      <c r="L252" s="53">
        <f t="shared" si="92"/>
        <v>646659685440729.12</v>
      </c>
      <c r="M252" s="50">
        <f t="shared" si="103"/>
        <v>49.200000000000024</v>
      </c>
      <c r="N252" s="54">
        <v>246</v>
      </c>
      <c r="O252" s="76">
        <f t="shared" si="93"/>
        <v>246</v>
      </c>
      <c r="P252" s="76">
        <f t="shared" si="94"/>
        <v>10</v>
      </c>
      <c r="Q252" s="55">
        <v>1</v>
      </c>
      <c r="R252" s="76">
        <f>R$3/U$3</f>
        <v>1</v>
      </c>
      <c r="S252" s="75">
        <f>S251*Q252</f>
        <v>2641807540224</v>
      </c>
      <c r="T252" s="75">
        <f t="shared" si="95"/>
        <v>649884654895104</v>
      </c>
      <c r="U252" s="75">
        <f t="shared" si="96"/>
        <v>6466596854407291</v>
      </c>
      <c r="V252" s="75">
        <f t="shared" si="97"/>
        <v>3.2332984272036456E+16</v>
      </c>
      <c r="W252" s="75">
        <f t="shared" si="98"/>
        <v>48158.429787931214</v>
      </c>
      <c r="X252" s="106">
        <f t="shared" si="99"/>
        <v>9.9503762793892179</v>
      </c>
      <c r="Y252" s="96">
        <f t="shared" si="104"/>
        <v>0.91068481293952586</v>
      </c>
      <c r="AA252" s="53">
        <f t="shared" si="108"/>
        <v>646659685440729.12</v>
      </c>
      <c r="AB252" s="44">
        <f t="shared" si="109"/>
        <v>3801949133617219</v>
      </c>
      <c r="AC252" s="100">
        <f t="shared" si="110"/>
        <v>6372831200018386</v>
      </c>
      <c r="AD252" s="99">
        <f t="shared" si="111"/>
        <v>1.6762010684649007</v>
      </c>
    </row>
    <row r="253" spans="1:30">
      <c r="A253" s="50">
        <f t="shared" si="88"/>
        <v>1305.1500823749461</v>
      </c>
      <c r="B253" s="50">
        <f t="shared" si="89"/>
        <v>8.2333333333333325</v>
      </c>
      <c r="C253" s="88">
        <f t="shared" si="105"/>
        <v>9.8550000000000004</v>
      </c>
      <c r="D253" s="92"/>
      <c r="E253" s="51">
        <f t="shared" si="87"/>
        <v>108.50281550931031</v>
      </c>
      <c r="F253" s="63">
        <f t="shared" si="100"/>
        <v>0.3470000000000002</v>
      </c>
      <c r="G253" s="63">
        <f t="shared" si="101"/>
        <v>4.4699999999999473</v>
      </c>
      <c r="H253" s="63">
        <f t="shared" si="112"/>
        <v>2.2349999999999737</v>
      </c>
      <c r="I253" s="63">
        <f t="shared" si="112"/>
        <v>2.2349999999999737</v>
      </c>
      <c r="J253" s="64">
        <f t="shared" si="90"/>
        <v>2.2040899999999821</v>
      </c>
      <c r="K253" s="65">
        <f t="shared" si="91"/>
        <v>11.00992547024965</v>
      </c>
      <c r="L253" s="53">
        <f t="shared" si="92"/>
        <v>742816916908666</v>
      </c>
      <c r="M253" s="50">
        <f t="shared" si="103"/>
        <v>49.400000000000027</v>
      </c>
      <c r="N253" s="54">
        <v>247</v>
      </c>
      <c r="O253" s="76">
        <f t="shared" si="93"/>
        <v>247</v>
      </c>
      <c r="P253" s="76">
        <f t="shared" si="94"/>
        <v>10</v>
      </c>
      <c r="Q253" s="55">
        <v>1</v>
      </c>
      <c r="R253" s="76">
        <f>R$3/U$3</f>
        <v>1</v>
      </c>
      <c r="S253" s="75">
        <f>S252*Q253</f>
        <v>2641807540224</v>
      </c>
      <c r="T253" s="75">
        <f t="shared" si="95"/>
        <v>652526462435328</v>
      </c>
      <c r="U253" s="75">
        <f t="shared" si="96"/>
        <v>7428169169086660</v>
      </c>
      <c r="V253" s="75">
        <f t="shared" si="97"/>
        <v>3.7140845845433296E+16</v>
      </c>
      <c r="W253" s="75">
        <f t="shared" si="98"/>
        <v>49900.238149468772</v>
      </c>
      <c r="X253" s="106">
        <f t="shared" si="99"/>
        <v>11.383705637566948</v>
      </c>
      <c r="Y253" s="96">
        <f t="shared" si="104"/>
        <v>1.0339493821576997</v>
      </c>
      <c r="AA253" s="53">
        <f t="shared" si="108"/>
        <v>742816916908666</v>
      </c>
      <c r="AB253" s="44">
        <f t="shared" si="109"/>
        <v>4398855147595122.5</v>
      </c>
      <c r="AC253" s="100">
        <f t="shared" si="110"/>
        <v>7320460716134904</v>
      </c>
      <c r="AD253" s="99">
        <f t="shared" si="111"/>
        <v>1.6641740795072641</v>
      </c>
    </row>
    <row r="254" spans="1:30">
      <c r="A254" s="50">
        <f t="shared" si="88"/>
        <v>1351.1761006314662</v>
      </c>
      <c r="B254" s="50">
        <f t="shared" si="89"/>
        <v>8.2666666666666675</v>
      </c>
      <c r="C254" s="88">
        <f t="shared" si="105"/>
        <v>9.8550000000000004</v>
      </c>
      <c r="D254" s="92"/>
      <c r="E254" s="51">
        <f t="shared" si="87"/>
        <v>109.33249646591655</v>
      </c>
      <c r="F254" s="63">
        <f t="shared" si="100"/>
        <v>0.3480000000000002</v>
      </c>
      <c r="G254" s="63">
        <f t="shared" si="101"/>
        <v>4.4799999999999471</v>
      </c>
      <c r="H254" s="63">
        <f t="shared" si="112"/>
        <v>2.2399999999999736</v>
      </c>
      <c r="I254" s="63">
        <f t="shared" si="112"/>
        <v>2.2399999999999736</v>
      </c>
      <c r="J254" s="64">
        <f t="shared" si="90"/>
        <v>2.2110399999999824</v>
      </c>
      <c r="K254" s="65">
        <f t="shared" si="91"/>
        <v>11.09411430399965</v>
      </c>
      <c r="L254" s="53">
        <f t="shared" si="92"/>
        <v>853272570516953.75</v>
      </c>
      <c r="M254" s="50">
        <f t="shared" si="103"/>
        <v>49.60000000000003</v>
      </c>
      <c r="N254" s="54">
        <v>248</v>
      </c>
      <c r="O254" s="76">
        <f t="shared" si="93"/>
        <v>248</v>
      </c>
      <c r="P254" s="76">
        <f t="shared" si="94"/>
        <v>10</v>
      </c>
      <c r="Q254" s="55">
        <v>1</v>
      </c>
      <c r="R254" s="76">
        <f>R$3/U$3</f>
        <v>1</v>
      </c>
      <c r="S254" s="75">
        <f>S253*Q254</f>
        <v>2641807540224</v>
      </c>
      <c r="T254" s="75">
        <f t="shared" si="95"/>
        <v>655168269975552</v>
      </c>
      <c r="U254" s="75">
        <f t="shared" si="96"/>
        <v>8532725705169538</v>
      </c>
      <c r="V254" s="75">
        <f t="shared" si="97"/>
        <v>4.2663628525847688E+16</v>
      </c>
      <c r="W254" s="75">
        <f t="shared" si="98"/>
        <v>51705.005450830773</v>
      </c>
      <c r="X254" s="106">
        <f t="shared" si="99"/>
        <v>13.023716343112804</v>
      </c>
      <c r="Y254" s="96">
        <f t="shared" si="104"/>
        <v>1.1739302468172239</v>
      </c>
      <c r="AA254" s="53">
        <f t="shared" si="108"/>
        <v>853272570516953.75</v>
      </c>
      <c r="AB254" s="44">
        <f t="shared" si="109"/>
        <v>5089475405767556</v>
      </c>
      <c r="AC254" s="100">
        <f t="shared" si="110"/>
        <v>8409001182444580</v>
      </c>
      <c r="AD254" s="99">
        <f t="shared" si="111"/>
        <v>1.6522333859625751</v>
      </c>
    </row>
    <row r="255" spans="1:30">
      <c r="A255" s="50">
        <f t="shared" si="88"/>
        <v>1398.8252229165244</v>
      </c>
      <c r="B255" s="50">
        <f t="shared" si="89"/>
        <v>8.3000000000000007</v>
      </c>
      <c r="C255" s="88">
        <f t="shared" si="105"/>
        <v>9.8550000000000004</v>
      </c>
      <c r="D255" s="92"/>
      <c r="E255" s="51">
        <f t="shared" si="87"/>
        <v>110.16732875421027</v>
      </c>
      <c r="F255" s="63">
        <f t="shared" si="100"/>
        <v>0.3490000000000002</v>
      </c>
      <c r="G255" s="63">
        <f t="shared" si="101"/>
        <v>4.4899999999999469</v>
      </c>
      <c r="H255" s="63">
        <f t="shared" si="112"/>
        <v>2.2449999999999735</v>
      </c>
      <c r="I255" s="63">
        <f t="shared" si="112"/>
        <v>2.2449999999999735</v>
      </c>
      <c r="J255" s="64">
        <f t="shared" si="90"/>
        <v>2.2180099999999823</v>
      </c>
      <c r="K255" s="65">
        <f t="shared" si="91"/>
        <v>11.178825850249646</v>
      </c>
      <c r="L255" s="53">
        <f t="shared" si="92"/>
        <v>980152798116916.62</v>
      </c>
      <c r="M255" s="50">
        <f t="shared" si="103"/>
        <v>49.800000000000033</v>
      </c>
      <c r="N255" s="54">
        <v>249</v>
      </c>
      <c r="O255" s="76">
        <f t="shared" si="93"/>
        <v>249</v>
      </c>
      <c r="P255" s="76">
        <f t="shared" si="94"/>
        <v>10</v>
      </c>
      <c r="Q255" s="55">
        <v>1</v>
      </c>
      <c r="R255" s="76">
        <f>R$3/U$3</f>
        <v>1</v>
      </c>
      <c r="S255" s="75">
        <f>S254*Q255</f>
        <v>2641807540224</v>
      </c>
      <c r="T255" s="75">
        <f t="shared" si="95"/>
        <v>657810077515776</v>
      </c>
      <c r="U255" s="75">
        <f t="shared" si="96"/>
        <v>9801527981169166</v>
      </c>
      <c r="V255" s="75">
        <f t="shared" si="97"/>
        <v>4.9007639905845832E+16</v>
      </c>
      <c r="W255" s="75">
        <f t="shared" si="98"/>
        <v>53575.006037702879</v>
      </c>
      <c r="X255" s="106">
        <f t="shared" si="99"/>
        <v>14.900239926674123</v>
      </c>
      <c r="Y255" s="96">
        <f t="shared" si="104"/>
        <v>1.3328984748734922</v>
      </c>
      <c r="AA255" s="53">
        <f t="shared" si="108"/>
        <v>980152798116916.62</v>
      </c>
      <c r="AB255" s="44">
        <f t="shared" si="109"/>
        <v>5888523044473063</v>
      </c>
      <c r="AC255" s="100">
        <f t="shared" si="110"/>
        <v>9659405825442214</v>
      </c>
      <c r="AD255" s="99">
        <f t="shared" si="111"/>
        <v>1.6403783686485667</v>
      </c>
    </row>
    <row r="256" spans="1:30">
      <c r="A256" s="50">
        <f t="shared" si="88"/>
        <v>1448.1546878700738</v>
      </c>
      <c r="B256" s="50">
        <f t="shared" si="89"/>
        <v>8.3333333333333339</v>
      </c>
      <c r="C256" s="88">
        <f t="shared" si="105"/>
        <v>9.8550000000000004</v>
      </c>
      <c r="D256" s="92"/>
      <c r="E256" s="51">
        <f t="shared" si="87"/>
        <v>111.00733593749648</v>
      </c>
      <c r="F256" s="63">
        <f t="shared" si="100"/>
        <v>0.3500000000000002</v>
      </c>
      <c r="G256" s="63">
        <f t="shared" si="101"/>
        <v>4.4999999999999467</v>
      </c>
      <c r="H256" s="63">
        <f t="shared" si="112"/>
        <v>2.2499999999999734</v>
      </c>
      <c r="I256" s="63">
        <f t="shared" si="112"/>
        <v>2.2499999999999734</v>
      </c>
      <c r="J256" s="64">
        <f t="shared" si="90"/>
        <v>2.2249999999999819</v>
      </c>
      <c r="K256" s="65">
        <f t="shared" si="91"/>
        <v>11.264062499999643</v>
      </c>
      <c r="L256" s="53">
        <f t="shared" si="92"/>
        <v>1125899906842642.8</v>
      </c>
      <c r="M256" s="50">
        <f t="shared" si="103"/>
        <v>50.000000000000021</v>
      </c>
      <c r="N256" s="54">
        <v>250</v>
      </c>
      <c r="O256" s="76">
        <f t="shared" si="93"/>
        <v>250</v>
      </c>
      <c r="P256" s="76">
        <f t="shared" si="94"/>
        <v>10</v>
      </c>
      <c r="Q256" s="55">
        <v>4</v>
      </c>
      <c r="R256" s="76">
        <f>R$3/U$3</f>
        <v>1</v>
      </c>
      <c r="S256" s="75">
        <f>S255*Q256</f>
        <v>10567230160896</v>
      </c>
      <c r="T256" s="75">
        <f t="shared" si="95"/>
        <v>2641807540224000</v>
      </c>
      <c r="U256" s="75">
        <f t="shared" si="96"/>
        <v>1.1258999068426428E+16</v>
      </c>
      <c r="V256" s="75">
        <f t="shared" si="97"/>
        <v>5.6294995342132144E+16</v>
      </c>
      <c r="W256" s="75">
        <f t="shared" si="98"/>
        <v>55512.596368352832</v>
      </c>
      <c r="X256" s="106">
        <f t="shared" si="99"/>
        <v>4.2618543921150946</v>
      </c>
      <c r="Y256" s="96">
        <f t="shared" si="104"/>
        <v>0.37835855332969165</v>
      </c>
      <c r="AA256" s="53">
        <f t="shared" si="108"/>
        <v>1125899906842642.8</v>
      </c>
      <c r="AB256" s="44">
        <f t="shared" si="109"/>
        <v>6813021162455334</v>
      </c>
      <c r="AC256" s="100">
        <f t="shared" si="110"/>
        <v>1.1095743581934244E+16</v>
      </c>
      <c r="AD256" s="99">
        <f t="shared" si="111"/>
        <v>1.6286084128256937</v>
      </c>
    </row>
    <row r="257" spans="1:30">
      <c r="A257" s="50">
        <f t="shared" si="88"/>
        <v>1499.2237526483457</v>
      </c>
      <c r="B257" s="50">
        <f t="shared" si="89"/>
        <v>8.3666666666666671</v>
      </c>
      <c r="C257" s="88">
        <f t="shared" si="105"/>
        <v>9.8550000000000004</v>
      </c>
      <c r="D257" s="92"/>
      <c r="E257" s="51">
        <f t="shared" si="87"/>
        <v>111.8525416382102</v>
      </c>
      <c r="F257" s="63">
        <f t="shared" si="100"/>
        <v>0.3510000000000002</v>
      </c>
      <c r="G257" s="63">
        <f t="shared" si="101"/>
        <v>4.5099999999999465</v>
      </c>
      <c r="H257" s="63">
        <f t="shared" si="112"/>
        <v>2.2549999999999732</v>
      </c>
      <c r="I257" s="63">
        <f t="shared" si="112"/>
        <v>2.2549999999999732</v>
      </c>
      <c r="J257" s="64">
        <f t="shared" si="90"/>
        <v>2.2320099999999821</v>
      </c>
      <c r="K257" s="65">
        <f t="shared" si="91"/>
        <v>11.349826650249639</v>
      </c>
      <c r="L257" s="53">
        <f t="shared" si="92"/>
        <v>1293319370881458.7</v>
      </c>
      <c r="M257" s="50">
        <f t="shared" si="103"/>
        <v>50.200000000000024</v>
      </c>
      <c r="N257" s="54">
        <v>251</v>
      </c>
      <c r="O257" s="76">
        <f t="shared" si="93"/>
        <v>251</v>
      </c>
      <c r="P257" s="76">
        <f t="shared" si="94"/>
        <v>10</v>
      </c>
      <c r="Q257" s="55">
        <v>1</v>
      </c>
      <c r="R257" s="76">
        <f>R$3/U$3</f>
        <v>1</v>
      </c>
      <c r="S257" s="75">
        <f>S256*Q257</f>
        <v>10567230160896</v>
      </c>
      <c r="T257" s="75">
        <f t="shared" si="95"/>
        <v>2652374770384896</v>
      </c>
      <c r="U257" s="75">
        <f t="shared" si="96"/>
        <v>1.2933193708814588E+16</v>
      </c>
      <c r="V257" s="75">
        <f t="shared" si="97"/>
        <v>6.4665968544072944E+16</v>
      </c>
      <c r="W257" s="75">
        <f t="shared" si="98"/>
        <v>57520.217976608197</v>
      </c>
      <c r="X257" s="106">
        <f t="shared" si="99"/>
        <v>4.8760808062345591</v>
      </c>
      <c r="Y257" s="96">
        <f t="shared" si="104"/>
        <v>0.42961720531011899</v>
      </c>
      <c r="AA257" s="53">
        <f t="shared" si="108"/>
        <v>1293319370881458.7</v>
      </c>
      <c r="AB257" s="44">
        <f t="shared" si="109"/>
        <v>7882665484960822</v>
      </c>
      <c r="AC257" s="100">
        <f t="shared" si="110"/>
        <v>1.2745662400036776E+16</v>
      </c>
      <c r="AD257" s="99">
        <f t="shared" si="111"/>
        <v>1.6169229081652605</v>
      </c>
    </row>
    <row r="258" spans="1:30">
      <c r="A258" s="50">
        <f t="shared" si="88"/>
        <v>1552.0937641066739</v>
      </c>
      <c r="B258" s="50">
        <f t="shared" si="89"/>
        <v>8.4</v>
      </c>
      <c r="C258" s="88">
        <f t="shared" si="105"/>
        <v>9.8550000000000004</v>
      </c>
      <c r="D258" s="92"/>
      <c r="E258" s="51">
        <f t="shared" si="87"/>
        <v>112.7029695379164</v>
      </c>
      <c r="F258" s="63">
        <f t="shared" si="100"/>
        <v>0.3520000000000002</v>
      </c>
      <c r="G258" s="63">
        <f t="shared" si="101"/>
        <v>4.5199999999999463</v>
      </c>
      <c r="H258" s="63">
        <f t="shared" si="112"/>
        <v>2.2599999999999731</v>
      </c>
      <c r="I258" s="63">
        <f t="shared" si="112"/>
        <v>2.2599999999999731</v>
      </c>
      <c r="J258" s="64">
        <f t="shared" si="90"/>
        <v>2.2390399999999819</v>
      </c>
      <c r="K258" s="65">
        <f t="shared" si="91"/>
        <v>11.436120703999634</v>
      </c>
      <c r="L258" s="53">
        <f t="shared" si="92"/>
        <v>1485633833817332</v>
      </c>
      <c r="M258" s="50">
        <f t="shared" si="103"/>
        <v>50.400000000000027</v>
      </c>
      <c r="N258" s="54">
        <v>252</v>
      </c>
      <c r="O258" s="76">
        <f t="shared" si="93"/>
        <v>252</v>
      </c>
      <c r="P258" s="76">
        <f t="shared" si="94"/>
        <v>10</v>
      </c>
      <c r="Q258" s="55">
        <v>1</v>
      </c>
      <c r="R258" s="76">
        <f>R$3/U$3</f>
        <v>1</v>
      </c>
      <c r="S258" s="75">
        <f>S257*Q258</f>
        <v>10567230160896</v>
      </c>
      <c r="T258" s="75">
        <f t="shared" si="95"/>
        <v>2662942000545792</v>
      </c>
      <c r="U258" s="75">
        <f t="shared" si="96"/>
        <v>1.485633833817332E+16</v>
      </c>
      <c r="V258" s="75">
        <f t="shared" si="97"/>
        <v>7.4281691690866592E+16</v>
      </c>
      <c r="W258" s="75">
        <f t="shared" si="98"/>
        <v>59600.400541696275</v>
      </c>
      <c r="X258" s="106">
        <f t="shared" si="99"/>
        <v>5.5789192311091984</v>
      </c>
      <c r="Y258" s="96">
        <f t="shared" si="104"/>
        <v>0.48783318885031041</v>
      </c>
      <c r="AA258" s="53">
        <f t="shared" si="108"/>
        <v>1485633833817332</v>
      </c>
      <c r="AB258" s="44">
        <f t="shared" si="109"/>
        <v>9120243966099668</v>
      </c>
      <c r="AC258" s="100">
        <f t="shared" si="110"/>
        <v>1.4640921432269808E+16</v>
      </c>
      <c r="AD258" s="99">
        <f t="shared" si="111"/>
        <v>1.6053212487177679</v>
      </c>
    </row>
    <row r="259" spans="1:30">
      <c r="A259" s="50">
        <f t="shared" si="88"/>
        <v>1606.8282324925726</v>
      </c>
      <c r="B259" s="50">
        <f t="shared" si="89"/>
        <v>8.4333333333333336</v>
      </c>
      <c r="C259" s="88">
        <f t="shared" si="105"/>
        <v>9.8550000000000004</v>
      </c>
      <c r="D259" s="92"/>
      <c r="E259" s="51">
        <f t="shared" si="87"/>
        <v>113.55864337731013</v>
      </c>
      <c r="F259" s="63">
        <f t="shared" si="100"/>
        <v>0.3530000000000002</v>
      </c>
      <c r="G259" s="63">
        <f t="shared" si="101"/>
        <v>4.5299999999999461</v>
      </c>
      <c r="H259" s="63">
        <f t="shared" si="112"/>
        <v>2.264999999999973</v>
      </c>
      <c r="I259" s="63">
        <f t="shared" si="112"/>
        <v>2.264999999999973</v>
      </c>
      <c r="J259" s="64">
        <f t="shared" si="90"/>
        <v>2.2460899999999819</v>
      </c>
      <c r="K259" s="65">
        <f t="shared" si="91"/>
        <v>11.522947070249632</v>
      </c>
      <c r="L259" s="53">
        <f t="shared" si="92"/>
        <v>1706545141033907.7</v>
      </c>
      <c r="M259" s="50">
        <f t="shared" si="103"/>
        <v>50.600000000000023</v>
      </c>
      <c r="N259" s="54">
        <v>253</v>
      </c>
      <c r="O259" s="76">
        <f t="shared" si="93"/>
        <v>253</v>
      </c>
      <c r="P259" s="76">
        <f t="shared" si="94"/>
        <v>10</v>
      </c>
      <c r="Q259" s="55">
        <v>1</v>
      </c>
      <c r="R259" s="76">
        <f>R$3/U$3</f>
        <v>1</v>
      </c>
      <c r="S259" s="75">
        <f>S258*Q259</f>
        <v>10567230160896</v>
      </c>
      <c r="T259" s="75">
        <f t="shared" si="95"/>
        <v>2673509230706688</v>
      </c>
      <c r="U259" s="75">
        <f t="shared" si="96"/>
        <v>1.7065451410339078E+16</v>
      </c>
      <c r="V259" s="75">
        <f t="shared" si="97"/>
        <v>8.5327257051695392E+16</v>
      </c>
      <c r="W259" s="75">
        <f t="shared" si="98"/>
        <v>61755.765068797882</v>
      </c>
      <c r="X259" s="106">
        <f t="shared" si="99"/>
        <v>6.3831653223161577</v>
      </c>
      <c r="Y259" s="96">
        <f t="shared" si="104"/>
        <v>0.55395249873154828</v>
      </c>
      <c r="AA259" s="53">
        <f t="shared" si="108"/>
        <v>1706545141033907.7</v>
      </c>
      <c r="AB259" s="44">
        <f t="shared" si="109"/>
        <v>1.0552122268777316E+16</v>
      </c>
      <c r="AC259" s="100">
        <f t="shared" si="110"/>
        <v>1.6818002364889162E+16</v>
      </c>
      <c r="AD259" s="99">
        <f t="shared" si="111"/>
        <v>1.5938028328814919</v>
      </c>
    </row>
    <row r="260" spans="1:30">
      <c r="A260" s="50">
        <f t="shared" si="88"/>
        <v>1663.4929077375984</v>
      </c>
      <c r="B260" s="50">
        <f t="shared" si="89"/>
        <v>8.4666666666666668</v>
      </c>
      <c r="C260" s="88">
        <f t="shared" si="105"/>
        <v>9.8550000000000004</v>
      </c>
      <c r="D260" s="92"/>
      <c r="E260" s="51">
        <f t="shared" si="87"/>
        <v>114.41958695621634</v>
      </c>
      <c r="F260" s="63">
        <f t="shared" si="100"/>
        <v>0.3540000000000002</v>
      </c>
      <c r="G260" s="63">
        <f t="shared" si="101"/>
        <v>4.5399999999999459</v>
      </c>
      <c r="H260" s="63">
        <f t="shared" si="112"/>
        <v>2.2699999999999729</v>
      </c>
      <c r="I260" s="63">
        <f t="shared" si="112"/>
        <v>2.2699999999999729</v>
      </c>
      <c r="J260" s="64">
        <f t="shared" si="90"/>
        <v>2.2531599999999816</v>
      </c>
      <c r="K260" s="65">
        <f t="shared" si="91"/>
        <v>11.610308163999628</v>
      </c>
      <c r="L260" s="53">
        <f t="shared" si="92"/>
        <v>1960305596233833.2</v>
      </c>
      <c r="M260" s="50">
        <f t="shared" si="103"/>
        <v>50.800000000000026</v>
      </c>
      <c r="N260" s="54">
        <v>254</v>
      </c>
      <c r="O260" s="76">
        <f t="shared" si="93"/>
        <v>254</v>
      </c>
      <c r="P260" s="76">
        <f t="shared" si="94"/>
        <v>10</v>
      </c>
      <c r="Q260" s="55">
        <v>1</v>
      </c>
      <c r="R260" s="76">
        <f>R$3/U$3</f>
        <v>1</v>
      </c>
      <c r="S260" s="75">
        <f>S259*Q260</f>
        <v>10567230160896</v>
      </c>
      <c r="T260" s="75">
        <f t="shared" si="95"/>
        <v>2684076460867584</v>
      </c>
      <c r="U260" s="75">
        <f t="shared" si="96"/>
        <v>1.9603055962338332E+16</v>
      </c>
      <c r="V260" s="75">
        <f t="shared" si="97"/>
        <v>9.8015279811691664E+16</v>
      </c>
      <c r="W260" s="75">
        <f t="shared" si="98"/>
        <v>63989.027184306287</v>
      </c>
      <c r="X260" s="106">
        <f t="shared" si="99"/>
        <v>7.3034640585469628</v>
      </c>
      <c r="Y260" s="96">
        <f t="shared" si="104"/>
        <v>0.62904997484847092</v>
      </c>
      <c r="AA260" s="53">
        <f t="shared" si="108"/>
        <v>1960305596233833.2</v>
      </c>
      <c r="AB260" s="44">
        <f t="shared" si="109"/>
        <v>1.2208805464975354E+16</v>
      </c>
      <c r="AC260" s="100">
        <f t="shared" si="110"/>
        <v>1.9318811650884428E+16</v>
      </c>
      <c r="AD260" s="99">
        <f t="shared" si="111"/>
        <v>1.5823670633712916</v>
      </c>
    </row>
    <row r="261" spans="1:30">
      <c r="A261" s="50">
        <f t="shared" si="88"/>
        <v>1722.1558584396371</v>
      </c>
      <c r="B261" s="50">
        <f t="shared" si="89"/>
        <v>8.5</v>
      </c>
      <c r="C261" s="88">
        <f t="shared" si="105"/>
        <v>9.8550000000000004</v>
      </c>
      <c r="D261" s="92"/>
      <c r="E261" s="51">
        <f t="shared" si="87"/>
        <v>115.28582413359004</v>
      </c>
      <c r="F261" s="63">
        <f t="shared" si="100"/>
        <v>0.3550000000000002</v>
      </c>
      <c r="G261" s="63">
        <f t="shared" si="101"/>
        <v>4.5499999999999456</v>
      </c>
      <c r="H261" s="63">
        <f t="shared" si="112"/>
        <v>2.2749999999999728</v>
      </c>
      <c r="I261" s="63">
        <f t="shared" si="112"/>
        <v>2.2749999999999728</v>
      </c>
      <c r="J261" s="64">
        <f t="shared" si="90"/>
        <v>2.2602499999999814</v>
      </c>
      <c r="K261" s="65">
        <f t="shared" si="91"/>
        <v>11.698206406249623</v>
      </c>
      <c r="L261" s="53">
        <f t="shared" si="92"/>
        <v>2251799813685286.5</v>
      </c>
      <c r="M261" s="50">
        <f t="shared" si="103"/>
        <v>51.000000000000028</v>
      </c>
      <c r="N261" s="54">
        <v>255</v>
      </c>
      <c r="O261" s="76">
        <f t="shared" si="93"/>
        <v>255</v>
      </c>
      <c r="P261" s="76">
        <f t="shared" si="94"/>
        <v>10</v>
      </c>
      <c r="Q261" s="55">
        <v>1</v>
      </c>
      <c r="R261" s="76">
        <f>R$3/U$3</f>
        <v>1</v>
      </c>
      <c r="S261" s="75">
        <f>S260*Q261</f>
        <v>10567230160896</v>
      </c>
      <c r="T261" s="75">
        <f t="shared" si="95"/>
        <v>2694643691028480</v>
      </c>
      <c r="U261" s="75">
        <f t="shared" si="96"/>
        <v>2.2517998136852864E+16</v>
      </c>
      <c r="V261" s="75">
        <f t="shared" si="97"/>
        <v>1.1258999068426432E+17</v>
      </c>
      <c r="W261" s="75">
        <f t="shared" si="98"/>
        <v>66303.00054992603</v>
      </c>
      <c r="X261" s="106">
        <f t="shared" si="99"/>
        <v>8.3565772394413642</v>
      </c>
      <c r="Y261" s="96">
        <f t="shared" si="104"/>
        <v>0.714346879276892</v>
      </c>
      <c r="AA261" s="53">
        <f t="shared" si="108"/>
        <v>2251799813685286.5</v>
      </c>
      <c r="AB261" s="44">
        <f t="shared" si="109"/>
        <v>1.4125587922976486E+16</v>
      </c>
      <c r="AC261" s="100">
        <f t="shared" si="110"/>
        <v>2.21914871638685E+16</v>
      </c>
      <c r="AD261" s="99">
        <f t="shared" si="111"/>
        <v>1.5710133471876335</v>
      </c>
    </row>
    <row r="262" spans="1:30">
      <c r="A262" s="50">
        <f t="shared" si="88"/>
        <v>1782.8875536304927</v>
      </c>
      <c r="B262" s="50">
        <f t="shared" si="89"/>
        <v>8.5333333333333332</v>
      </c>
      <c r="C262" s="88">
        <f t="shared" si="105"/>
        <v>9.8550000000000004</v>
      </c>
      <c r="D262" s="92"/>
      <c r="E262" s="51">
        <f t="shared" ref="E262:E325" si="113">C262*K262*1</f>
        <v>116.15737882751627</v>
      </c>
      <c r="F262" s="63">
        <f t="shared" si="100"/>
        <v>0.35600000000000021</v>
      </c>
      <c r="G262" s="63">
        <f t="shared" si="101"/>
        <v>4.5599999999999454</v>
      </c>
      <c r="H262" s="63">
        <f t="shared" si="112"/>
        <v>2.2799999999999727</v>
      </c>
      <c r="I262" s="63">
        <f t="shared" si="112"/>
        <v>2.2799999999999727</v>
      </c>
      <c r="J262" s="64">
        <f t="shared" si="90"/>
        <v>2.2673599999999814</v>
      </c>
      <c r="K262" s="65">
        <f t="shared" si="91"/>
        <v>11.786644223999621</v>
      </c>
      <c r="L262" s="53">
        <f t="shared" si="92"/>
        <v>2586638741762918.5</v>
      </c>
      <c r="M262" s="50">
        <f t="shared" si="103"/>
        <v>51.200000000000031</v>
      </c>
      <c r="N262" s="54">
        <v>256</v>
      </c>
      <c r="O262" s="76">
        <f t="shared" si="93"/>
        <v>256</v>
      </c>
      <c r="P262" s="76">
        <f t="shared" si="94"/>
        <v>10</v>
      </c>
      <c r="Q262" s="55">
        <v>1</v>
      </c>
      <c r="R262" s="76">
        <f>R$3/U$3</f>
        <v>1</v>
      </c>
      <c r="S262" s="75">
        <f>S261*Q262</f>
        <v>10567230160896</v>
      </c>
      <c r="T262" s="75">
        <f t="shared" si="95"/>
        <v>2705210921189376</v>
      </c>
      <c r="U262" s="75">
        <f t="shared" si="96"/>
        <v>2.5866387417629184E+16</v>
      </c>
      <c r="V262" s="75">
        <f t="shared" si="97"/>
        <v>1.2933193708814592E+17</v>
      </c>
      <c r="W262" s="75">
        <f t="shared" si="98"/>
        <v>68700.600399894975</v>
      </c>
      <c r="X262" s="106">
        <f t="shared" si="99"/>
        <v>9.561689705975585</v>
      </c>
      <c r="Y262" s="96">
        <f t="shared" si="104"/>
        <v>0.81123087490045309</v>
      </c>
      <c r="AA262" s="53">
        <f t="shared" si="108"/>
        <v>2586638741762918.5</v>
      </c>
      <c r="AB262" s="44">
        <f t="shared" si="109"/>
        <v>1.6343305226883796E+16</v>
      </c>
      <c r="AC262" s="100">
        <f t="shared" si="110"/>
        <v>2.5491324800073564E+16</v>
      </c>
      <c r="AD262" s="99">
        <f t="shared" si="111"/>
        <v>1.5597410955858428</v>
      </c>
    </row>
    <row r="263" spans="1:30">
      <c r="A263" s="50">
        <f t="shared" ref="A263:A306" si="114">POWER(POWER(2,0.05),N263-40)</f>
        <v>1845.7609474270123</v>
      </c>
      <c r="B263" s="50">
        <f t="shared" ref="B263:B326" si="115">N263/30</f>
        <v>8.5666666666666664</v>
      </c>
      <c r="C263" s="88">
        <f t="shared" si="105"/>
        <v>12.14</v>
      </c>
      <c r="D263" s="91">
        <f>1+N263/200</f>
        <v>2.2850000000000001</v>
      </c>
      <c r="E263" s="51">
        <f t="shared" si="113"/>
        <v>144.17007597003038</v>
      </c>
      <c r="F263" s="63">
        <f t="shared" si="100"/>
        <v>0.35700000000000021</v>
      </c>
      <c r="G263" s="63">
        <f t="shared" si="101"/>
        <v>4.5699999999999452</v>
      </c>
      <c r="H263" s="63">
        <f t="shared" si="112"/>
        <v>2.2849999999999726</v>
      </c>
      <c r="I263" s="63">
        <f t="shared" si="112"/>
        <v>2.2849999999999726</v>
      </c>
      <c r="J263" s="64">
        <f t="shared" ref="J263:J326" si="116">(1-F263)+F263*G263</f>
        <v>2.2744899999999815</v>
      </c>
      <c r="K263" s="65">
        <f t="shared" ref="K263:K326" si="117">J263*H263*I263</f>
        <v>11.87562405024962</v>
      </c>
      <c r="L263" s="53">
        <f t="shared" ref="L263:L326" si="118">POWER($M$1,N263)</f>
        <v>2971267667634665</v>
      </c>
      <c r="M263" s="50">
        <f t="shared" si="103"/>
        <v>51.400000000000034</v>
      </c>
      <c r="N263" s="54">
        <v>257</v>
      </c>
      <c r="O263" s="76">
        <f t="shared" ref="O263:O326" si="119">$N263-P$3</f>
        <v>257</v>
      </c>
      <c r="P263" s="76">
        <f t="shared" ref="P263:P326" si="120">Q$3</f>
        <v>10</v>
      </c>
      <c r="Q263" s="55">
        <v>1</v>
      </c>
      <c r="R263" s="76">
        <f>R$3/U$3</f>
        <v>1</v>
      </c>
      <c r="S263" s="75">
        <f>S262*Q263</f>
        <v>10567230160896</v>
      </c>
      <c r="T263" s="75">
        <f t="shared" ref="T263:T326" si="121">O263*S263*R263</f>
        <v>2715778151350272</v>
      </c>
      <c r="U263" s="75">
        <f t="shared" ref="U263:U326" si="122">P263*POWER($M$1,O263)</f>
        <v>2.9712676676346648E+16</v>
      </c>
      <c r="V263" s="75">
        <f t="shared" ref="V263:V326" si="123">$L263*P263*5</f>
        <v>1.4856338338173325E+17</v>
      </c>
      <c r="W263" s="75">
        <f t="shared" ref="W263:W326" si="124">$A263*(30+$B263)</f>
        <v>71184.847205768441</v>
      </c>
      <c r="X263" s="106">
        <f t="shared" ref="X263:X326" si="125">U263/T263</f>
        <v>10.940759892914539</v>
      </c>
      <c r="Y263" s="96">
        <f t="shared" si="104"/>
        <v>0.92127873420551476</v>
      </c>
      <c r="AA263" s="53">
        <f t="shared" si="108"/>
        <v>2971267667634665</v>
      </c>
      <c r="AB263" s="44">
        <f t="shared" si="109"/>
        <v>1.8909204147504552E+16</v>
      </c>
      <c r="AC263" s="100">
        <f t="shared" si="110"/>
        <v>2.9281842864539624E+16</v>
      </c>
      <c r="AD263" s="99">
        <f t="shared" si="111"/>
        <v>1.5485497240455754</v>
      </c>
    </row>
    <row r="264" spans="1:30">
      <c r="A264" s="50">
        <f t="shared" si="114"/>
        <v>1910.851566667415</v>
      </c>
      <c r="B264" s="50">
        <f t="shared" si="115"/>
        <v>8.6</v>
      </c>
      <c r="C264" s="88">
        <f t="shared" si="105"/>
        <v>12.14</v>
      </c>
      <c r="D264" s="92"/>
      <c r="E264" s="51">
        <f t="shared" si="113"/>
        <v>145.25690065335533</v>
      </c>
      <c r="F264" s="63">
        <f t="shared" ref="F264:F327" si="126">F263+0.1%</f>
        <v>0.35800000000000021</v>
      </c>
      <c r="G264" s="63">
        <f t="shared" ref="G264:G327" si="127">G263+1%</f>
        <v>4.579999999999945</v>
      </c>
      <c r="H264" s="63">
        <f t="shared" ref="H264:I279" si="128">H263+0.5%</f>
        <v>2.2899999999999725</v>
      </c>
      <c r="I264" s="63">
        <f t="shared" si="128"/>
        <v>2.2899999999999725</v>
      </c>
      <c r="J264" s="64">
        <f t="shared" si="116"/>
        <v>2.2816399999999812</v>
      </c>
      <c r="K264" s="65">
        <f t="shared" si="117"/>
        <v>11.965148323999616</v>
      </c>
      <c r="L264" s="53">
        <f t="shared" si="118"/>
        <v>3413090282067817</v>
      </c>
      <c r="M264" s="50">
        <f t="shared" ref="M264:M327" si="129">LOG(L264,2)</f>
        <v>51.600000000000023</v>
      </c>
      <c r="N264" s="54">
        <v>258</v>
      </c>
      <c r="O264" s="76">
        <f t="shared" si="119"/>
        <v>258</v>
      </c>
      <c r="P264" s="76">
        <f t="shared" si="120"/>
        <v>10</v>
      </c>
      <c r="Q264" s="55">
        <v>1</v>
      </c>
      <c r="R264" s="76">
        <f>R$3/U$3</f>
        <v>1</v>
      </c>
      <c r="S264" s="75">
        <f>S263*Q264</f>
        <v>10567230160896</v>
      </c>
      <c r="T264" s="75">
        <f t="shared" si="121"/>
        <v>2726345381511168</v>
      </c>
      <c r="U264" s="75">
        <f t="shared" si="122"/>
        <v>3.4130902820678168E+16</v>
      </c>
      <c r="V264" s="75">
        <f t="shared" si="123"/>
        <v>1.7065451410339085E+17</v>
      </c>
      <c r="W264" s="75">
        <f t="shared" si="124"/>
        <v>73758.870473362229</v>
      </c>
      <c r="X264" s="106">
        <f t="shared" si="125"/>
        <v>12.518921136015415</v>
      </c>
      <c r="Y264" s="96">
        <f t="shared" ref="Y264:Y327" si="130">X264/K264</f>
        <v>1.0462821518814811</v>
      </c>
      <c r="AA264" s="53">
        <f t="shared" si="108"/>
        <v>3413090282067817</v>
      </c>
      <c r="AB264" s="44">
        <f t="shared" si="109"/>
        <v>2.1877949198662768E+16</v>
      </c>
      <c r="AC264" s="100">
        <f t="shared" si="110"/>
        <v>4.1434916024303304E+16</v>
      </c>
      <c r="AD264" s="99">
        <f t="shared" si="111"/>
        <v>1.8939122514662345</v>
      </c>
    </row>
    <row r="265" spans="1:30">
      <c r="A265" s="50">
        <f t="shared" si="114"/>
        <v>1978.2376016381183</v>
      </c>
      <c r="B265" s="50">
        <f t="shared" si="115"/>
        <v>8.6333333333333329</v>
      </c>
      <c r="C265" s="88">
        <f t="shared" si="105"/>
        <v>12.14</v>
      </c>
      <c r="D265" s="92"/>
      <c r="E265" s="51">
        <f t="shared" si="113"/>
        <v>146.35036461163028</v>
      </c>
      <c r="F265" s="63">
        <f t="shared" si="126"/>
        <v>0.35900000000000021</v>
      </c>
      <c r="G265" s="63">
        <f t="shared" si="127"/>
        <v>4.5899999999999448</v>
      </c>
      <c r="H265" s="63">
        <f t="shared" si="128"/>
        <v>2.2949999999999724</v>
      </c>
      <c r="I265" s="63">
        <f t="shared" si="128"/>
        <v>2.2949999999999724</v>
      </c>
      <c r="J265" s="64">
        <f t="shared" si="116"/>
        <v>2.2888099999999811</v>
      </c>
      <c r="K265" s="65">
        <f t="shared" si="117"/>
        <v>12.055219490249611</v>
      </c>
      <c r="L265" s="53">
        <f t="shared" si="118"/>
        <v>3920611192467668</v>
      </c>
      <c r="M265" s="50">
        <f t="shared" si="129"/>
        <v>51.800000000000026</v>
      </c>
      <c r="N265" s="54">
        <v>259</v>
      </c>
      <c r="O265" s="76">
        <f t="shared" si="119"/>
        <v>259</v>
      </c>
      <c r="P265" s="76">
        <f t="shared" si="120"/>
        <v>10</v>
      </c>
      <c r="Q265" s="55">
        <v>1</v>
      </c>
      <c r="R265" s="76">
        <f>R$3/U$3</f>
        <v>1</v>
      </c>
      <c r="S265" s="75">
        <f>S264*Q265</f>
        <v>10567230160896</v>
      </c>
      <c r="T265" s="75">
        <f t="shared" si="121"/>
        <v>2736912611672064</v>
      </c>
      <c r="U265" s="75">
        <f t="shared" si="122"/>
        <v>3.920611192467668E+16</v>
      </c>
      <c r="V265" s="75">
        <f t="shared" si="123"/>
        <v>1.9603055962338339E+17</v>
      </c>
      <c r="W265" s="75">
        <f t="shared" si="124"/>
        <v>76425.912676619308</v>
      </c>
      <c r="X265" s="106">
        <f t="shared" si="125"/>
        <v>14.324941087806403</v>
      </c>
      <c r="Y265" s="96">
        <f t="shared" si="130"/>
        <v>1.188277086069861</v>
      </c>
      <c r="AA265" s="53">
        <f t="shared" si="108"/>
        <v>3920611192467668</v>
      </c>
      <c r="AB265" s="44">
        <f t="shared" si="109"/>
        <v>2.531278722285282E+16</v>
      </c>
      <c r="AC265" s="100">
        <f t="shared" si="110"/>
        <v>4.7596219876557488E+16</v>
      </c>
      <c r="AD265" s="99">
        <f t="shared" si="111"/>
        <v>1.8803231527813262</v>
      </c>
    </row>
    <row r="266" spans="1:30">
      <c r="A266" s="50">
        <f t="shared" si="114"/>
        <v>2048.0000000000359</v>
      </c>
      <c r="B266" s="50">
        <f t="shared" si="115"/>
        <v>8.6666666666666661</v>
      </c>
      <c r="C266" s="88">
        <f t="shared" si="105"/>
        <v>12.14</v>
      </c>
      <c r="D266" s="92"/>
      <c r="E266" s="51">
        <f t="shared" si="113"/>
        <v>147.4504975999952</v>
      </c>
      <c r="F266" s="63">
        <f t="shared" si="126"/>
        <v>0.36000000000000021</v>
      </c>
      <c r="G266" s="63">
        <f t="shared" si="127"/>
        <v>4.5999999999999446</v>
      </c>
      <c r="H266" s="63">
        <f t="shared" si="128"/>
        <v>2.2999999999999723</v>
      </c>
      <c r="I266" s="63">
        <f t="shared" si="128"/>
        <v>2.2999999999999723</v>
      </c>
      <c r="J266" s="64">
        <f t="shared" si="116"/>
        <v>2.2959999999999807</v>
      </c>
      <c r="K266" s="65">
        <f t="shared" si="117"/>
        <v>12.145839999999605</v>
      </c>
      <c r="L266" s="53">
        <f t="shared" si="118"/>
        <v>4503599627370574</v>
      </c>
      <c r="M266" s="50">
        <f t="shared" si="129"/>
        <v>52.000000000000028</v>
      </c>
      <c r="N266" s="54">
        <v>260</v>
      </c>
      <c r="O266" s="76">
        <f t="shared" si="119"/>
        <v>260</v>
      </c>
      <c r="P266" s="76">
        <f t="shared" si="120"/>
        <v>10</v>
      </c>
      <c r="Q266" s="55">
        <v>4</v>
      </c>
      <c r="R266" s="76">
        <f>R$3/U$3</f>
        <v>1</v>
      </c>
      <c r="S266" s="75">
        <f>S265*Q266</f>
        <v>42268920643584</v>
      </c>
      <c r="T266" s="75">
        <f t="shared" si="121"/>
        <v>1.098991936733184E+16</v>
      </c>
      <c r="U266" s="75">
        <f t="shared" si="122"/>
        <v>4.5035996273705744E+16</v>
      </c>
      <c r="V266" s="75">
        <f t="shared" si="123"/>
        <v>2.251799813685287E+17</v>
      </c>
      <c r="W266" s="75">
        <f t="shared" si="124"/>
        <v>79189.333333334711</v>
      </c>
      <c r="X266" s="106">
        <f t="shared" si="125"/>
        <v>4.0979369154952856</v>
      </c>
      <c r="Y266" s="96">
        <f t="shared" si="130"/>
        <v>0.33739427783466758</v>
      </c>
      <c r="AA266" s="53">
        <f t="shared" si="108"/>
        <v>4503599627370574</v>
      </c>
      <c r="AB266" s="44">
        <f t="shared" si="109"/>
        <v>2.9286894816840712E+16</v>
      </c>
      <c r="AC266" s="100">
        <f t="shared" si="110"/>
        <v>5.4673699476278768E+16</v>
      </c>
      <c r="AD266" s="99">
        <f t="shared" si="111"/>
        <v>1.8668315578761869</v>
      </c>
    </row>
    <row r="267" spans="1:30">
      <c r="A267" s="50">
        <f t="shared" si="114"/>
        <v>2120.2225640271786</v>
      </c>
      <c r="B267" s="50">
        <f t="shared" si="115"/>
        <v>8.6999999999999993</v>
      </c>
      <c r="C267" s="88">
        <f t="shared" si="105"/>
        <v>12.14</v>
      </c>
      <c r="D267" s="92"/>
      <c r="E267" s="51">
        <f t="shared" si="113"/>
        <v>148.55732944643015</v>
      </c>
      <c r="F267" s="63">
        <f t="shared" si="126"/>
        <v>0.36100000000000021</v>
      </c>
      <c r="G267" s="63">
        <f t="shared" si="127"/>
        <v>4.6099999999999444</v>
      </c>
      <c r="H267" s="63">
        <f t="shared" si="128"/>
        <v>2.3049999999999722</v>
      </c>
      <c r="I267" s="63">
        <f t="shared" si="128"/>
        <v>2.3049999999999722</v>
      </c>
      <c r="J267" s="64">
        <f t="shared" si="116"/>
        <v>2.3032099999999804</v>
      </c>
      <c r="K267" s="65">
        <f t="shared" si="117"/>
        <v>12.2370123102496</v>
      </c>
      <c r="L267" s="53">
        <f t="shared" si="118"/>
        <v>5173277483525838</v>
      </c>
      <c r="M267" s="50">
        <f t="shared" si="129"/>
        <v>52.200000000000031</v>
      </c>
      <c r="N267" s="54">
        <v>261</v>
      </c>
      <c r="O267" s="76">
        <f t="shared" si="119"/>
        <v>261</v>
      </c>
      <c r="P267" s="76">
        <f t="shared" si="120"/>
        <v>10</v>
      </c>
      <c r="Q267" s="55">
        <v>1</v>
      </c>
      <c r="R267" s="76">
        <f>R$3/U$3</f>
        <v>1</v>
      </c>
      <c r="S267" s="75">
        <f>S266*Q267</f>
        <v>42268920643584</v>
      </c>
      <c r="T267" s="75">
        <f t="shared" si="121"/>
        <v>1.1032188287975424E+16</v>
      </c>
      <c r="U267" s="75">
        <f t="shared" si="122"/>
        <v>5.1732774835258384E+16</v>
      </c>
      <c r="V267" s="75">
        <f t="shared" si="123"/>
        <v>2.586638741762919E+17</v>
      </c>
      <c r="W267" s="75">
        <f t="shared" si="124"/>
        <v>82052.61322785182</v>
      </c>
      <c r="X267" s="106">
        <f t="shared" si="125"/>
        <v>4.6892577868386018</v>
      </c>
      <c r="Y267" s="96">
        <f t="shared" si="130"/>
        <v>0.38320283317120846</v>
      </c>
      <c r="AA267" s="53">
        <f t="shared" si="108"/>
        <v>5173277483525838</v>
      </c>
      <c r="AB267" s="44">
        <f t="shared" si="109"/>
        <v>3.3884937303084704E+16</v>
      </c>
      <c r="AC267" s="100">
        <f t="shared" si="110"/>
        <v>6.280358865000368E+16</v>
      </c>
      <c r="AD267" s="99">
        <f t="shared" si="111"/>
        <v>1.8534367671468697</v>
      </c>
    </row>
    <row r="268" spans="1:30">
      <c r="A268" s="50">
        <f t="shared" si="114"/>
        <v>2194.992051274367</v>
      </c>
      <c r="B268" s="50">
        <f t="shared" si="115"/>
        <v>8.7333333333333325</v>
      </c>
      <c r="C268" s="88">
        <f t="shared" si="105"/>
        <v>12.14</v>
      </c>
      <c r="D268" s="92"/>
      <c r="E268" s="51">
        <f t="shared" si="113"/>
        <v>149.67089005175512</v>
      </c>
      <c r="F268" s="63">
        <f t="shared" si="126"/>
        <v>0.36200000000000021</v>
      </c>
      <c r="G268" s="63">
        <f t="shared" si="127"/>
        <v>4.6199999999999442</v>
      </c>
      <c r="H268" s="63">
        <f t="shared" si="128"/>
        <v>2.3099999999999721</v>
      </c>
      <c r="I268" s="63">
        <f t="shared" si="128"/>
        <v>2.3099999999999721</v>
      </c>
      <c r="J268" s="64">
        <f t="shared" si="116"/>
        <v>2.3104399999999807</v>
      </c>
      <c r="K268" s="65">
        <f t="shared" si="117"/>
        <v>12.328738883999598</v>
      </c>
      <c r="L268" s="53">
        <f t="shared" si="118"/>
        <v>5942535335269331</v>
      </c>
      <c r="M268" s="50">
        <f t="shared" si="129"/>
        <v>52.400000000000027</v>
      </c>
      <c r="N268" s="54">
        <v>262</v>
      </c>
      <c r="O268" s="76">
        <f t="shared" si="119"/>
        <v>262</v>
      </c>
      <c r="P268" s="76">
        <f t="shared" si="120"/>
        <v>10</v>
      </c>
      <c r="Q268" s="55">
        <v>1</v>
      </c>
      <c r="R268" s="76">
        <f>R$3/U$3</f>
        <v>1</v>
      </c>
      <c r="S268" s="75">
        <f>S267*Q268</f>
        <v>42268920643584</v>
      </c>
      <c r="T268" s="75">
        <f t="shared" si="121"/>
        <v>1.1074457208619008E+16</v>
      </c>
      <c r="U268" s="75">
        <f t="shared" si="122"/>
        <v>5.9425353352693312E+16</v>
      </c>
      <c r="V268" s="75">
        <f t="shared" si="123"/>
        <v>2.9712676676346656E+17</v>
      </c>
      <c r="W268" s="75">
        <f t="shared" si="124"/>
        <v>85019.358786027151</v>
      </c>
      <c r="X268" s="106">
        <f t="shared" si="125"/>
        <v>5.3659833825935825</v>
      </c>
      <c r="Y268" s="96">
        <f t="shared" si="130"/>
        <v>0.43524187129614916</v>
      </c>
      <c r="AA268" s="53">
        <f t="shared" si="108"/>
        <v>5942535335269331</v>
      </c>
      <c r="AB268" s="44">
        <f t="shared" si="109"/>
        <v>3.9204872459669E+16</v>
      </c>
      <c r="AC268" s="100">
        <f t="shared" si="110"/>
        <v>7.214237897016968E+16</v>
      </c>
      <c r="AD268" s="99">
        <f t="shared" si="111"/>
        <v>1.8401380860091889</v>
      </c>
    </row>
    <row r="269" spans="1:30">
      <c r="A269" s="50">
        <f t="shared" si="114"/>
        <v>2272.3982787949872</v>
      </c>
      <c r="B269" s="50">
        <f t="shared" si="115"/>
        <v>8.7666666666666675</v>
      </c>
      <c r="C269" s="88">
        <f t="shared" si="105"/>
        <v>12.14</v>
      </c>
      <c r="D269" s="92"/>
      <c r="E269" s="51">
        <f t="shared" si="113"/>
        <v>150.79120938963007</v>
      </c>
      <c r="F269" s="63">
        <f t="shared" si="126"/>
        <v>0.36300000000000021</v>
      </c>
      <c r="G269" s="63">
        <f t="shared" si="127"/>
        <v>4.6299999999999439</v>
      </c>
      <c r="H269" s="63">
        <f t="shared" si="128"/>
        <v>2.314999999999972</v>
      </c>
      <c r="I269" s="63">
        <f t="shared" si="128"/>
        <v>2.314999999999972</v>
      </c>
      <c r="J269" s="64">
        <f t="shared" si="116"/>
        <v>2.3176899999999803</v>
      </c>
      <c r="K269" s="65">
        <f t="shared" si="117"/>
        <v>12.421022190249593</v>
      </c>
      <c r="L269" s="53">
        <f t="shared" si="118"/>
        <v>6826180564135636</v>
      </c>
      <c r="M269" s="50">
        <f t="shared" si="129"/>
        <v>52.60000000000003</v>
      </c>
      <c r="N269" s="54">
        <v>263</v>
      </c>
      <c r="O269" s="76">
        <f t="shared" si="119"/>
        <v>263</v>
      </c>
      <c r="P269" s="76">
        <f t="shared" si="120"/>
        <v>10</v>
      </c>
      <c r="Q269" s="55">
        <v>1</v>
      </c>
      <c r="R269" s="76">
        <f>R$3/U$3</f>
        <v>1</v>
      </c>
      <c r="S269" s="75">
        <f>S268*Q269</f>
        <v>42268920643584</v>
      </c>
      <c r="T269" s="75">
        <f t="shared" si="121"/>
        <v>1.1116726129262592E+16</v>
      </c>
      <c r="U269" s="75">
        <f t="shared" si="122"/>
        <v>6.826180564135636E+16</v>
      </c>
      <c r="V269" s="75">
        <f t="shared" si="123"/>
        <v>3.4130902820678182E+17</v>
      </c>
      <c r="W269" s="75">
        <f t="shared" si="124"/>
        <v>88093.306607952327</v>
      </c>
      <c r="X269" s="106">
        <f t="shared" si="125"/>
        <v>6.1404594165246724</v>
      </c>
      <c r="Y269" s="96">
        <f t="shared" si="130"/>
        <v>0.49436023239253901</v>
      </c>
      <c r="AA269" s="53">
        <f t="shared" si="108"/>
        <v>6826180564135636</v>
      </c>
      <c r="AB269" s="44">
        <f t="shared" si="109"/>
        <v>4.5360037435837032E+16</v>
      </c>
      <c r="AC269" s="100">
        <f t="shared" si="110"/>
        <v>8.2869832048606624E+16</v>
      </c>
      <c r="AD269" s="99">
        <f t="shared" si="111"/>
        <v>1.826934824862704</v>
      </c>
    </row>
    <row r="270" spans="1:30">
      <c r="A270" s="50">
        <f t="shared" si="114"/>
        <v>2352.5342310339697</v>
      </c>
      <c r="B270" s="50">
        <f t="shared" si="115"/>
        <v>8.8000000000000007</v>
      </c>
      <c r="C270" s="88">
        <f t="shared" si="105"/>
        <v>12.14</v>
      </c>
      <c r="D270" s="92"/>
      <c r="E270" s="51">
        <f t="shared" si="113"/>
        <v>151.91831750655504</v>
      </c>
      <c r="F270" s="63">
        <f t="shared" si="126"/>
        <v>0.36400000000000021</v>
      </c>
      <c r="G270" s="63">
        <f t="shared" si="127"/>
        <v>4.6399999999999437</v>
      </c>
      <c r="H270" s="63">
        <f t="shared" si="128"/>
        <v>2.3199999999999719</v>
      </c>
      <c r="I270" s="63">
        <f t="shared" si="128"/>
        <v>2.3199999999999719</v>
      </c>
      <c r="J270" s="64">
        <f t="shared" si="116"/>
        <v>2.3249599999999804</v>
      </c>
      <c r="K270" s="65">
        <f t="shared" si="117"/>
        <v>12.513864703999591</v>
      </c>
      <c r="L270" s="53">
        <f t="shared" si="118"/>
        <v>7841222384935338</v>
      </c>
      <c r="M270" s="50">
        <f t="shared" si="129"/>
        <v>52.800000000000026</v>
      </c>
      <c r="N270" s="54">
        <v>264</v>
      </c>
      <c r="O270" s="76">
        <f t="shared" si="119"/>
        <v>264</v>
      </c>
      <c r="P270" s="76">
        <f t="shared" si="120"/>
        <v>10</v>
      </c>
      <c r="Q270" s="55">
        <v>1</v>
      </c>
      <c r="R270" s="76">
        <f>R$3/U$3</f>
        <v>1</v>
      </c>
      <c r="S270" s="75">
        <f>S269*Q270</f>
        <v>42268920643584</v>
      </c>
      <c r="T270" s="75">
        <f t="shared" si="121"/>
        <v>1.1158995049906176E+16</v>
      </c>
      <c r="U270" s="75">
        <f t="shared" si="122"/>
        <v>7.8412223849353376E+16</v>
      </c>
      <c r="V270" s="75">
        <f t="shared" si="123"/>
        <v>3.9206111924676685E+17</v>
      </c>
      <c r="W270" s="75">
        <f t="shared" si="124"/>
        <v>91278.328164118022</v>
      </c>
      <c r="X270" s="106">
        <f t="shared" si="125"/>
        <v>7.0268176926929149</v>
      </c>
      <c r="Y270" s="96">
        <f t="shared" si="130"/>
        <v>0.56152258785785447</v>
      </c>
      <c r="AA270" s="53">
        <f t="shared" si="108"/>
        <v>7841222384935338</v>
      </c>
      <c r="AB270" s="44">
        <f t="shared" si="109"/>
        <v>5.2481563313263448E+16</v>
      </c>
      <c r="AC270" s="100">
        <f t="shared" si="110"/>
        <v>9.5192439753115008E+16</v>
      </c>
      <c r="AD270" s="99">
        <f t="shared" si="111"/>
        <v>1.8138262990549563</v>
      </c>
    </row>
    <row r="271" spans="1:30">
      <c r="A271" s="50">
        <f t="shared" si="114"/>
        <v>2435.4961715256163</v>
      </c>
      <c r="B271" s="50">
        <f t="shared" si="115"/>
        <v>8.8333333333333339</v>
      </c>
      <c r="C271" s="88">
        <f t="shared" si="105"/>
        <v>12.14</v>
      </c>
      <c r="D271" s="92"/>
      <c r="E271" s="51">
        <f t="shared" si="113"/>
        <v>153.05224452186997</v>
      </c>
      <c r="F271" s="63">
        <f t="shared" si="126"/>
        <v>0.36500000000000021</v>
      </c>
      <c r="G271" s="63">
        <f t="shared" si="127"/>
        <v>4.6499999999999435</v>
      </c>
      <c r="H271" s="63">
        <f t="shared" si="128"/>
        <v>2.3249999999999718</v>
      </c>
      <c r="I271" s="63">
        <f t="shared" si="128"/>
        <v>2.3249999999999718</v>
      </c>
      <c r="J271" s="64">
        <f t="shared" si="116"/>
        <v>2.3322499999999802</v>
      </c>
      <c r="K271" s="65">
        <f t="shared" si="117"/>
        <v>12.607268906249585</v>
      </c>
      <c r="L271" s="53">
        <f t="shared" si="118"/>
        <v>9007199254741152</v>
      </c>
      <c r="M271" s="50">
        <f t="shared" si="129"/>
        <v>53.000000000000028</v>
      </c>
      <c r="N271" s="54">
        <v>265</v>
      </c>
      <c r="O271" s="76">
        <f t="shared" si="119"/>
        <v>265</v>
      </c>
      <c r="P271" s="76">
        <f t="shared" si="120"/>
        <v>10</v>
      </c>
      <c r="Q271" s="55">
        <v>1</v>
      </c>
      <c r="R271" s="76">
        <f>R$3/U$3</f>
        <v>1</v>
      </c>
      <c r="S271" s="75">
        <f>S270*Q271</f>
        <v>42268920643584</v>
      </c>
      <c r="T271" s="75">
        <f t="shared" si="121"/>
        <v>1.120126397054976E+16</v>
      </c>
      <c r="U271" s="75">
        <f t="shared" si="122"/>
        <v>9.007199254741152E+16</v>
      </c>
      <c r="V271" s="75">
        <f t="shared" si="123"/>
        <v>4.503599627370576E+17</v>
      </c>
      <c r="W271" s="75">
        <f t="shared" si="124"/>
        <v>94578.434660911444</v>
      </c>
      <c r="X271" s="106">
        <f t="shared" si="125"/>
        <v>8.0412347021039601</v>
      </c>
      <c r="Y271" s="96">
        <f t="shared" si="130"/>
        <v>0.63782527063556305</v>
      </c>
      <c r="AA271" s="53">
        <f t="shared" si="108"/>
        <v>9007199254741152</v>
      </c>
      <c r="AB271" s="44">
        <f t="shared" si="109"/>
        <v>6.0721168753445816E+16</v>
      </c>
      <c r="AC271" s="100">
        <f t="shared" si="110"/>
        <v>1.0934739895255758E+17</v>
      </c>
      <c r="AD271" s="99">
        <f t="shared" si="111"/>
        <v>1.8008118288459709</v>
      </c>
    </row>
    <row r="272" spans="1:30">
      <c r="A272" s="50">
        <f t="shared" si="114"/>
        <v>2521.3837585304345</v>
      </c>
      <c r="B272" s="50">
        <f t="shared" si="115"/>
        <v>8.8666666666666671</v>
      </c>
      <c r="C272" s="88">
        <f t="shared" si="105"/>
        <v>12.14</v>
      </c>
      <c r="D272" s="92"/>
      <c r="E272" s="51">
        <f t="shared" si="113"/>
        <v>154.19302062775495</v>
      </c>
      <c r="F272" s="63">
        <f t="shared" si="126"/>
        <v>0.36600000000000021</v>
      </c>
      <c r="G272" s="63">
        <f t="shared" si="127"/>
        <v>4.6599999999999433</v>
      </c>
      <c r="H272" s="63">
        <f t="shared" si="128"/>
        <v>2.3299999999999716</v>
      </c>
      <c r="I272" s="63">
        <f t="shared" si="128"/>
        <v>2.3299999999999716</v>
      </c>
      <c r="J272" s="64">
        <f t="shared" si="116"/>
        <v>2.3395599999999801</v>
      </c>
      <c r="K272" s="65">
        <f t="shared" si="117"/>
        <v>12.701237283999584</v>
      </c>
      <c r="L272" s="53">
        <f t="shared" si="118"/>
        <v>1.034655496705168E+16</v>
      </c>
      <c r="M272" s="50">
        <f t="shared" si="129"/>
        <v>53.200000000000024</v>
      </c>
      <c r="N272" s="54">
        <v>266</v>
      </c>
      <c r="O272" s="76">
        <f t="shared" si="119"/>
        <v>266</v>
      </c>
      <c r="P272" s="76">
        <f t="shared" si="120"/>
        <v>10</v>
      </c>
      <c r="Q272" s="55">
        <v>1</v>
      </c>
      <c r="R272" s="76">
        <f>R$3/U$3</f>
        <v>1</v>
      </c>
      <c r="S272" s="75">
        <f>S271*Q272</f>
        <v>42268920643584</v>
      </c>
      <c r="T272" s="75">
        <f t="shared" si="121"/>
        <v>1.1243532891193344E+16</v>
      </c>
      <c r="U272" s="75">
        <f t="shared" si="122"/>
        <v>1.034655496705168E+17</v>
      </c>
      <c r="V272" s="75">
        <f t="shared" si="123"/>
        <v>5.17327748352584E+17</v>
      </c>
      <c r="W272" s="75">
        <f t="shared" si="124"/>
        <v>97997.782081549551</v>
      </c>
      <c r="X272" s="106">
        <f t="shared" si="125"/>
        <v>9.2022276869539521</v>
      </c>
      <c r="Y272" s="96">
        <f t="shared" si="130"/>
        <v>0.7245142722076755</v>
      </c>
      <c r="AA272" s="53">
        <f t="shared" si="108"/>
        <v>1.034655496705168E+16</v>
      </c>
      <c r="AB272" s="44">
        <f t="shared" si="109"/>
        <v>7.02543922477368E+16</v>
      </c>
      <c r="AC272" s="100">
        <f t="shared" si="110"/>
        <v>1.2560717730000741E+17</v>
      </c>
      <c r="AD272" s="99">
        <f t="shared" si="111"/>
        <v>1.7878907393730072</v>
      </c>
    </row>
    <row r="273" spans="1:30">
      <c r="A273" s="50">
        <f t="shared" si="114"/>
        <v>2610.3001647498963</v>
      </c>
      <c r="B273" s="50">
        <f t="shared" si="115"/>
        <v>8.9</v>
      </c>
      <c r="C273" s="88">
        <f t="shared" si="105"/>
        <v>12.14</v>
      </c>
      <c r="D273" s="92"/>
      <c r="E273" s="51">
        <f t="shared" si="113"/>
        <v>155.34067608922987</v>
      </c>
      <c r="F273" s="63">
        <f t="shared" si="126"/>
        <v>0.36700000000000021</v>
      </c>
      <c r="G273" s="63">
        <f t="shared" si="127"/>
        <v>4.6699999999999431</v>
      </c>
      <c r="H273" s="63">
        <f t="shared" si="128"/>
        <v>2.3349999999999715</v>
      </c>
      <c r="I273" s="63">
        <f t="shared" si="128"/>
        <v>2.3349999999999715</v>
      </c>
      <c r="J273" s="64">
        <f t="shared" si="116"/>
        <v>2.3468899999999797</v>
      </c>
      <c r="K273" s="65">
        <f t="shared" si="117"/>
        <v>12.795772330249578</v>
      </c>
      <c r="L273" s="53">
        <f t="shared" si="118"/>
        <v>1.1885070670538668E+16</v>
      </c>
      <c r="M273" s="50">
        <f t="shared" si="129"/>
        <v>53.400000000000027</v>
      </c>
      <c r="N273" s="54">
        <v>267</v>
      </c>
      <c r="O273" s="76">
        <f t="shared" si="119"/>
        <v>267</v>
      </c>
      <c r="P273" s="76">
        <f t="shared" si="120"/>
        <v>10</v>
      </c>
      <c r="Q273" s="55">
        <v>1</v>
      </c>
      <c r="R273" s="76">
        <f>R$3/U$3</f>
        <v>1</v>
      </c>
      <c r="S273" s="75">
        <f>S272*Q273</f>
        <v>42268920643584</v>
      </c>
      <c r="T273" s="75">
        <f t="shared" si="121"/>
        <v>1.1285801811836928E+16</v>
      </c>
      <c r="U273" s="75">
        <f t="shared" si="122"/>
        <v>1.1885070670538669E+17</v>
      </c>
      <c r="V273" s="75">
        <f t="shared" si="123"/>
        <v>5.942535335269335E+17</v>
      </c>
      <c r="W273" s="75">
        <f t="shared" si="124"/>
        <v>101540.67640877096</v>
      </c>
      <c r="X273" s="106">
        <f t="shared" si="125"/>
        <v>10.530993604790408</v>
      </c>
      <c r="Y273" s="96">
        <f t="shared" si="130"/>
        <v>0.82300570321142974</v>
      </c>
      <c r="AA273" s="53">
        <f t="shared" si="108"/>
        <v>1.1885070670538668E+16</v>
      </c>
      <c r="AB273" s="44">
        <f t="shared" si="109"/>
        <v>8.1284331830631472E+16</v>
      </c>
      <c r="AC273" s="100">
        <f t="shared" si="110"/>
        <v>1.4428475794033942E+17</v>
      </c>
      <c r="AD273" s="99">
        <f t="shared" si="111"/>
        <v>1.7750623606155627</v>
      </c>
    </row>
    <row r="274" spans="1:30">
      <c r="A274" s="50">
        <f t="shared" si="114"/>
        <v>2702.3522012629369</v>
      </c>
      <c r="B274" s="50">
        <f t="shared" si="115"/>
        <v>8.9333333333333336</v>
      </c>
      <c r="C274" s="88">
        <f t="shared" si="105"/>
        <v>12.14</v>
      </c>
      <c r="D274" s="92"/>
      <c r="E274" s="51">
        <f t="shared" si="113"/>
        <v>156.49524124415484</v>
      </c>
      <c r="F274" s="63">
        <f t="shared" si="126"/>
        <v>0.36800000000000022</v>
      </c>
      <c r="G274" s="63">
        <f t="shared" si="127"/>
        <v>4.6799999999999429</v>
      </c>
      <c r="H274" s="63">
        <f t="shared" si="128"/>
        <v>2.3399999999999714</v>
      </c>
      <c r="I274" s="63">
        <f t="shared" si="128"/>
        <v>2.3399999999999714</v>
      </c>
      <c r="J274" s="64">
        <f t="shared" si="116"/>
        <v>2.3542399999999799</v>
      </c>
      <c r="K274" s="65">
        <f t="shared" si="117"/>
        <v>12.890876543999575</v>
      </c>
      <c r="L274" s="53">
        <f t="shared" si="118"/>
        <v>1.3652361128271278E+16</v>
      </c>
      <c r="M274" s="50">
        <f t="shared" si="129"/>
        <v>53.60000000000003</v>
      </c>
      <c r="N274" s="54">
        <v>268</v>
      </c>
      <c r="O274" s="76">
        <f t="shared" si="119"/>
        <v>268</v>
      </c>
      <c r="P274" s="76">
        <f t="shared" si="120"/>
        <v>10</v>
      </c>
      <c r="Q274" s="55">
        <v>1</v>
      </c>
      <c r="R274" s="76">
        <f>R$3/U$3</f>
        <v>1</v>
      </c>
      <c r="S274" s="75">
        <f>S273*Q274</f>
        <v>42268920643584</v>
      </c>
      <c r="T274" s="75">
        <f t="shared" si="121"/>
        <v>1.1328070732480512E+16</v>
      </c>
      <c r="U274" s="75">
        <f t="shared" si="122"/>
        <v>1.3652361128271278E+17</v>
      </c>
      <c r="V274" s="75">
        <f t="shared" si="123"/>
        <v>6.826180564135639E+17</v>
      </c>
      <c r="W274" s="75">
        <f t="shared" si="124"/>
        <v>105211.57903583701</v>
      </c>
      <c r="X274" s="106">
        <f t="shared" si="125"/>
        <v>12.051797213029774</v>
      </c>
      <c r="Y274" s="96">
        <f t="shared" si="130"/>
        <v>0.93490905540008651</v>
      </c>
      <c r="AA274" s="53">
        <f t="shared" si="108"/>
        <v>1.3652361128271278E+16</v>
      </c>
      <c r="AB274" s="44">
        <f t="shared" si="109"/>
        <v>9.4045971928040608E+16</v>
      </c>
      <c r="AC274" s="100">
        <f t="shared" si="110"/>
        <v>1.6573966409721331E+17</v>
      </c>
      <c r="AD274" s="99">
        <f t="shared" si="111"/>
        <v>1.7623260273606318</v>
      </c>
    </row>
    <row r="275" spans="1:30">
      <c r="A275" s="50">
        <f t="shared" si="114"/>
        <v>2797.6504458330528</v>
      </c>
      <c r="B275" s="50">
        <f t="shared" si="115"/>
        <v>8.9666666666666668</v>
      </c>
      <c r="C275" s="88">
        <f t="shared" si="105"/>
        <v>12.14</v>
      </c>
      <c r="D275" s="92"/>
      <c r="E275" s="51">
        <f t="shared" si="113"/>
        <v>157.65674650322978</v>
      </c>
      <c r="F275" s="63">
        <f t="shared" si="126"/>
        <v>0.36900000000000022</v>
      </c>
      <c r="G275" s="63">
        <f t="shared" si="127"/>
        <v>4.6899999999999427</v>
      </c>
      <c r="H275" s="63">
        <f t="shared" si="128"/>
        <v>2.3449999999999713</v>
      </c>
      <c r="I275" s="63">
        <f t="shared" si="128"/>
        <v>2.3449999999999713</v>
      </c>
      <c r="J275" s="64">
        <f t="shared" si="116"/>
        <v>2.3616099999999793</v>
      </c>
      <c r="K275" s="65">
        <f t="shared" si="117"/>
        <v>12.986552430249569</v>
      </c>
      <c r="L275" s="53">
        <f t="shared" si="118"/>
        <v>1.5682444769870682E+16</v>
      </c>
      <c r="M275" s="50">
        <f t="shared" si="129"/>
        <v>53.800000000000033</v>
      </c>
      <c r="N275" s="54">
        <v>269</v>
      </c>
      <c r="O275" s="76">
        <f t="shared" si="119"/>
        <v>269</v>
      </c>
      <c r="P275" s="76">
        <f t="shared" si="120"/>
        <v>10</v>
      </c>
      <c r="Q275" s="55">
        <v>1</v>
      </c>
      <c r="R275" s="76">
        <f>R$3/U$3</f>
        <v>1</v>
      </c>
      <c r="S275" s="75">
        <f>S274*Q275</f>
        <v>42268920643584</v>
      </c>
      <c r="T275" s="75">
        <f t="shared" si="121"/>
        <v>1.1370339653124096E+16</v>
      </c>
      <c r="U275" s="75">
        <f t="shared" si="122"/>
        <v>1.5682444769870682E+17</v>
      </c>
      <c r="V275" s="75">
        <f t="shared" si="123"/>
        <v>7.8412223849353408E+17</v>
      </c>
      <c r="W275" s="75">
        <f t="shared" si="124"/>
        <v>109015.11237262796</v>
      </c>
      <c r="X275" s="106">
        <f t="shared" si="125"/>
        <v>13.792415396809892</v>
      </c>
      <c r="Y275" s="96">
        <f t="shared" si="130"/>
        <v>1.0620536490256818</v>
      </c>
      <c r="AA275" s="53">
        <f t="shared" si="108"/>
        <v>1.5682444769870682E+16</v>
      </c>
      <c r="AB275" s="44">
        <f t="shared" si="109"/>
        <v>1.0881118952074299E+17</v>
      </c>
      <c r="AC275" s="100">
        <f t="shared" si="110"/>
        <v>1.9038487950623008E+17</v>
      </c>
      <c r="AD275" s="99">
        <f t="shared" si="111"/>
        <v>1.7496810791682087</v>
      </c>
    </row>
    <row r="276" spans="1:30">
      <c r="A276" s="50">
        <f t="shared" si="114"/>
        <v>2896.3093757401516</v>
      </c>
      <c r="B276" s="50">
        <f t="shared" si="115"/>
        <v>9</v>
      </c>
      <c r="C276" s="88">
        <f t="shared" si="105"/>
        <v>12.14</v>
      </c>
      <c r="D276" s="92"/>
      <c r="E276" s="51">
        <f t="shared" si="113"/>
        <v>158.82522234999473</v>
      </c>
      <c r="F276" s="63">
        <f t="shared" si="126"/>
        <v>0.37000000000000022</v>
      </c>
      <c r="G276" s="63">
        <f t="shared" si="127"/>
        <v>4.6999999999999424</v>
      </c>
      <c r="H276" s="63">
        <f t="shared" si="128"/>
        <v>2.3499999999999712</v>
      </c>
      <c r="I276" s="63">
        <f t="shared" si="128"/>
        <v>2.3499999999999712</v>
      </c>
      <c r="J276" s="64">
        <f t="shared" si="116"/>
        <v>2.3689999999999793</v>
      </c>
      <c r="K276" s="65">
        <f t="shared" si="117"/>
        <v>13.082802499999566</v>
      </c>
      <c r="L276" s="53">
        <f t="shared" si="118"/>
        <v>1.8014398509482304E+16</v>
      </c>
      <c r="M276" s="50">
        <f t="shared" si="129"/>
        <v>54.000000000000021</v>
      </c>
      <c r="N276" s="54">
        <v>270</v>
      </c>
      <c r="O276" s="76">
        <f t="shared" si="119"/>
        <v>270</v>
      </c>
      <c r="P276" s="76">
        <f t="shared" si="120"/>
        <v>10</v>
      </c>
      <c r="Q276" s="55">
        <v>4</v>
      </c>
      <c r="R276" s="76">
        <f>R$3/U$3</f>
        <v>1</v>
      </c>
      <c r="S276" s="75">
        <f>S275*Q276</f>
        <v>169075682574336</v>
      </c>
      <c r="T276" s="75">
        <f t="shared" si="121"/>
        <v>4.565043429507072E+16</v>
      </c>
      <c r="U276" s="75">
        <f t="shared" si="122"/>
        <v>1.8014398509482304E+17</v>
      </c>
      <c r="V276" s="75">
        <f t="shared" si="123"/>
        <v>9.007199254741152E+17</v>
      </c>
      <c r="W276" s="75">
        <f t="shared" si="124"/>
        <v>112956.06565386591</v>
      </c>
      <c r="X276" s="106">
        <f t="shared" si="125"/>
        <v>3.9461614741806472</v>
      </c>
      <c r="Y276" s="96">
        <f t="shared" si="130"/>
        <v>0.30162967561275789</v>
      </c>
      <c r="AA276" s="53">
        <f t="shared" si="108"/>
        <v>1.8014398509482304E+16</v>
      </c>
      <c r="AB276" s="44">
        <f t="shared" si="109"/>
        <v>1.2589454627549963E+17</v>
      </c>
      <c r="AC276" s="100">
        <f t="shared" si="110"/>
        <v>2.1869479790511517E+17</v>
      </c>
      <c r="AD276" s="99">
        <f t="shared" si="111"/>
        <v>1.7371268603370424</v>
      </c>
    </row>
    <row r="277" spans="1:30">
      <c r="A277" s="50">
        <f t="shared" si="114"/>
        <v>2998.4475052966964</v>
      </c>
      <c r="B277" s="50">
        <f t="shared" si="115"/>
        <v>9.0333333333333332</v>
      </c>
      <c r="C277" s="88">
        <f t="shared" si="105"/>
        <v>12.14</v>
      </c>
      <c r="D277" s="92"/>
      <c r="E277" s="51">
        <f t="shared" si="113"/>
        <v>160.0006993408297</v>
      </c>
      <c r="F277" s="63">
        <f t="shared" si="126"/>
        <v>0.37100000000000022</v>
      </c>
      <c r="G277" s="63">
        <f t="shared" si="127"/>
        <v>4.7099999999999422</v>
      </c>
      <c r="H277" s="63">
        <f t="shared" si="128"/>
        <v>2.3549999999999711</v>
      </c>
      <c r="I277" s="63">
        <f t="shared" si="128"/>
        <v>2.3549999999999711</v>
      </c>
      <c r="J277" s="64">
        <f t="shared" si="116"/>
        <v>2.3764099999999795</v>
      </c>
      <c r="K277" s="65">
        <f t="shared" si="117"/>
        <v>13.179629270249563</v>
      </c>
      <c r="L277" s="53">
        <f t="shared" si="118"/>
        <v>2.0693109934103368E+16</v>
      </c>
      <c r="M277" s="50">
        <f t="shared" si="129"/>
        <v>54.200000000000024</v>
      </c>
      <c r="N277" s="54">
        <v>271</v>
      </c>
      <c r="O277" s="76">
        <f t="shared" si="119"/>
        <v>271</v>
      </c>
      <c r="P277" s="76">
        <f t="shared" si="120"/>
        <v>10</v>
      </c>
      <c r="Q277" s="55">
        <v>1</v>
      </c>
      <c r="R277" s="76">
        <f>R$3/U$3</f>
        <v>1</v>
      </c>
      <c r="S277" s="75">
        <f>S276*Q277</f>
        <v>169075682574336</v>
      </c>
      <c r="T277" s="75">
        <f t="shared" si="121"/>
        <v>4.5819509977645056E+16</v>
      </c>
      <c r="U277" s="75">
        <f t="shared" si="122"/>
        <v>2.0693109934103366E+17</v>
      </c>
      <c r="V277" s="75">
        <f t="shared" si="123"/>
        <v>1.0346554967051684E+18</v>
      </c>
      <c r="W277" s="75">
        <f t="shared" si="124"/>
        <v>117039.4009567477</v>
      </c>
      <c r="X277" s="106">
        <f t="shared" si="125"/>
        <v>4.5162224441508334</v>
      </c>
      <c r="Y277" s="96">
        <f t="shared" si="130"/>
        <v>0.34266688019406755</v>
      </c>
      <c r="AA277" s="53">
        <f t="shared" si="108"/>
        <v>2.0693109934103368E+16</v>
      </c>
      <c r="AB277" s="44">
        <f t="shared" si="109"/>
        <v>1.4565999004075309E+17</v>
      </c>
      <c r="AC277" s="100">
        <f t="shared" si="110"/>
        <v>2.5121435460001491E+17</v>
      </c>
      <c r="AD277" s="99">
        <f t="shared" si="111"/>
        <v>1.7246627198706357</v>
      </c>
    </row>
    <row r="278" spans="1:30">
      <c r="A278" s="50">
        <f t="shared" si="114"/>
        <v>3104.1875282133524</v>
      </c>
      <c r="B278" s="50">
        <f t="shared" si="115"/>
        <v>9.0666666666666664</v>
      </c>
      <c r="C278" s="88">
        <f t="shared" ref="C278:C341" si="131">IF(D278&gt;0,C277+D278,C277)</f>
        <v>12.14</v>
      </c>
      <c r="D278" s="92"/>
      <c r="E278" s="51">
        <f t="shared" si="113"/>
        <v>161.18320810495464</v>
      </c>
      <c r="F278" s="63">
        <f t="shared" si="126"/>
        <v>0.37200000000000022</v>
      </c>
      <c r="G278" s="63">
        <f t="shared" si="127"/>
        <v>4.719999999999942</v>
      </c>
      <c r="H278" s="63">
        <f t="shared" si="128"/>
        <v>2.359999999999971</v>
      </c>
      <c r="I278" s="63">
        <f t="shared" si="128"/>
        <v>2.359999999999971</v>
      </c>
      <c r="J278" s="64">
        <f t="shared" si="116"/>
        <v>2.3838399999999793</v>
      </c>
      <c r="K278" s="65">
        <f t="shared" si="117"/>
        <v>13.277035263999558</v>
      </c>
      <c r="L278" s="53">
        <f t="shared" si="118"/>
        <v>2.3770141341077344E+16</v>
      </c>
      <c r="M278" s="50">
        <f t="shared" si="129"/>
        <v>54.400000000000027</v>
      </c>
      <c r="N278" s="54">
        <v>272</v>
      </c>
      <c r="O278" s="76">
        <f t="shared" si="119"/>
        <v>272</v>
      </c>
      <c r="P278" s="76">
        <f t="shared" si="120"/>
        <v>10</v>
      </c>
      <c r="Q278" s="55">
        <v>1</v>
      </c>
      <c r="R278" s="76">
        <f>R$3/U$3</f>
        <v>1</v>
      </c>
      <c r="S278" s="75">
        <f>S277*Q278</f>
        <v>169075682574336</v>
      </c>
      <c r="T278" s="75">
        <f t="shared" si="121"/>
        <v>4.5988585660219392E+16</v>
      </c>
      <c r="U278" s="75">
        <f t="shared" si="122"/>
        <v>2.3770141341077344E+17</v>
      </c>
      <c r="V278" s="75">
        <f t="shared" si="123"/>
        <v>1.1885070670538673E+18</v>
      </c>
      <c r="W278" s="75">
        <f t="shared" si="124"/>
        <v>121270.25943553496</v>
      </c>
      <c r="X278" s="106">
        <f t="shared" si="125"/>
        <v>5.1687045817629409</v>
      </c>
      <c r="Y278" s="96">
        <f t="shared" si="130"/>
        <v>0.38929659212232343</v>
      </c>
      <c r="AA278" s="53">
        <f t="shared" si="108"/>
        <v>2.3770141341077344E+16</v>
      </c>
      <c r="AB278" s="44">
        <f t="shared" si="109"/>
        <v>1.685286084771513E+17</v>
      </c>
      <c r="AC278" s="100">
        <f t="shared" si="110"/>
        <v>2.8856951588067898E+17</v>
      </c>
      <c r="AD278" s="99">
        <f t="shared" si="111"/>
        <v>1.7122880114434846</v>
      </c>
    </row>
    <row r="279" spans="1:30">
      <c r="A279" s="50">
        <f t="shared" si="114"/>
        <v>3213.6564649851507</v>
      </c>
      <c r="B279" s="50">
        <f t="shared" si="115"/>
        <v>9.1</v>
      </c>
      <c r="C279" s="88">
        <f t="shared" si="131"/>
        <v>12.14</v>
      </c>
      <c r="D279" s="92"/>
      <c r="E279" s="51">
        <f t="shared" si="113"/>
        <v>162.3727793444296</v>
      </c>
      <c r="F279" s="63">
        <f t="shared" si="126"/>
        <v>0.37300000000000022</v>
      </c>
      <c r="G279" s="63">
        <f t="shared" si="127"/>
        <v>4.7299999999999418</v>
      </c>
      <c r="H279" s="63">
        <f t="shared" si="128"/>
        <v>2.3649999999999709</v>
      </c>
      <c r="I279" s="63">
        <f t="shared" si="128"/>
        <v>2.3649999999999709</v>
      </c>
      <c r="J279" s="64">
        <f t="shared" si="116"/>
        <v>2.3912899999999793</v>
      </c>
      <c r="K279" s="65">
        <f t="shared" si="117"/>
        <v>13.375023010249555</v>
      </c>
      <c r="L279" s="53">
        <f t="shared" si="118"/>
        <v>2.7304722256542564E+16</v>
      </c>
      <c r="M279" s="50">
        <f t="shared" si="129"/>
        <v>54.60000000000003</v>
      </c>
      <c r="N279" s="54">
        <v>273</v>
      </c>
      <c r="O279" s="76">
        <f t="shared" si="119"/>
        <v>273</v>
      </c>
      <c r="P279" s="76">
        <f t="shared" si="120"/>
        <v>10</v>
      </c>
      <c r="Q279" s="55">
        <v>1</v>
      </c>
      <c r="R279" s="76">
        <f>R$3/U$3</f>
        <v>1</v>
      </c>
      <c r="S279" s="75">
        <f>S278*Q279</f>
        <v>169075682574336</v>
      </c>
      <c r="T279" s="75">
        <f t="shared" si="121"/>
        <v>4.6157661342793728E+16</v>
      </c>
      <c r="U279" s="75">
        <f t="shared" si="122"/>
        <v>2.7304722256542563E+17</v>
      </c>
      <c r="V279" s="75">
        <f t="shared" si="123"/>
        <v>1.3652361128271281E+18</v>
      </c>
      <c r="W279" s="75">
        <f t="shared" si="124"/>
        <v>125653.9677809194</v>
      </c>
      <c r="X279" s="106">
        <f t="shared" si="125"/>
        <v>5.9155341631721248</v>
      </c>
      <c r="Y279" s="96">
        <f t="shared" si="130"/>
        <v>0.4422821671887166</v>
      </c>
      <c r="AA279" s="53">
        <f t="shared" si="108"/>
        <v>2.7304722256542564E+16</v>
      </c>
      <c r="AB279" s="44">
        <f t="shared" si="109"/>
        <v>1.9498760000806406E+17</v>
      </c>
      <c r="AC279" s="100">
        <f t="shared" si="110"/>
        <v>3.3147932819442675E+17</v>
      </c>
      <c r="AD279" s="99">
        <f t="shared" si="111"/>
        <v>1.700002093367567</v>
      </c>
    </row>
    <row r="280" spans="1:30">
      <c r="A280" s="50">
        <f t="shared" si="114"/>
        <v>3326.9858154752037</v>
      </c>
      <c r="B280" s="50">
        <f t="shared" si="115"/>
        <v>9.1333333333333329</v>
      </c>
      <c r="C280" s="88">
        <f t="shared" si="131"/>
        <v>12.14</v>
      </c>
      <c r="D280" s="92"/>
      <c r="E280" s="51">
        <f t="shared" si="113"/>
        <v>163.56944383415455</v>
      </c>
      <c r="F280" s="63">
        <f t="shared" si="126"/>
        <v>0.37400000000000022</v>
      </c>
      <c r="G280" s="63">
        <f t="shared" si="127"/>
        <v>4.7399999999999416</v>
      </c>
      <c r="H280" s="63">
        <f t="shared" ref="H280:I295" si="132">H279+0.5%</f>
        <v>2.3699999999999708</v>
      </c>
      <c r="I280" s="63">
        <f t="shared" si="132"/>
        <v>2.3699999999999708</v>
      </c>
      <c r="J280" s="64">
        <f t="shared" si="116"/>
        <v>2.3987599999999789</v>
      </c>
      <c r="K280" s="65">
        <f t="shared" si="117"/>
        <v>13.47359504399955</v>
      </c>
      <c r="L280" s="53">
        <f t="shared" si="118"/>
        <v>3.1364889539741372E+16</v>
      </c>
      <c r="M280" s="50">
        <f t="shared" si="129"/>
        <v>54.800000000000026</v>
      </c>
      <c r="N280" s="54">
        <v>274</v>
      </c>
      <c r="O280" s="76">
        <f t="shared" si="119"/>
        <v>274</v>
      </c>
      <c r="P280" s="76">
        <f t="shared" si="120"/>
        <v>10</v>
      </c>
      <c r="Q280" s="55">
        <v>1</v>
      </c>
      <c r="R280" s="76">
        <f>R$3/U$3</f>
        <v>1</v>
      </c>
      <c r="S280" s="75">
        <f>S279*Q280</f>
        <v>169075682574336</v>
      </c>
      <c r="T280" s="75">
        <f t="shared" si="121"/>
        <v>4.6326737025368064E+16</v>
      </c>
      <c r="U280" s="75">
        <f t="shared" si="122"/>
        <v>3.136488953974137E+17</v>
      </c>
      <c r="V280" s="75">
        <f t="shared" si="123"/>
        <v>1.5682444769870684E+18</v>
      </c>
      <c r="W280" s="75">
        <f t="shared" si="124"/>
        <v>130196.04491226297</v>
      </c>
      <c r="X280" s="106">
        <f t="shared" si="125"/>
        <v>6.7703644922296737</v>
      </c>
      <c r="Y280" s="96">
        <f t="shared" si="130"/>
        <v>0.50249131505884526</v>
      </c>
      <c r="AA280" s="53">
        <f t="shared" si="108"/>
        <v>3.1364889539741372E+16</v>
      </c>
      <c r="AB280" s="44">
        <f t="shared" si="109"/>
        <v>2.2560065320933011E+17</v>
      </c>
      <c r="AC280" s="100">
        <f t="shared" si="110"/>
        <v>3.8076975901246029E+17</v>
      </c>
      <c r="AD280" s="99">
        <f t="shared" si="111"/>
        <v>1.6878043285590667</v>
      </c>
    </row>
    <row r="281" spans="1:30">
      <c r="A281" s="50">
        <f t="shared" si="114"/>
        <v>3444.3117168792796</v>
      </c>
      <c r="B281" s="50">
        <f t="shared" si="115"/>
        <v>9.1666666666666661</v>
      </c>
      <c r="C281" s="88">
        <f t="shared" si="131"/>
        <v>12.14</v>
      </c>
      <c r="D281" s="92"/>
      <c r="E281" s="51">
        <f t="shared" si="113"/>
        <v>164.77323242186949</v>
      </c>
      <c r="F281" s="63">
        <f t="shared" si="126"/>
        <v>0.37500000000000022</v>
      </c>
      <c r="G281" s="63">
        <f t="shared" si="127"/>
        <v>4.7499999999999414</v>
      </c>
      <c r="H281" s="63">
        <f t="shared" si="132"/>
        <v>2.3749999999999707</v>
      </c>
      <c r="I281" s="63">
        <f t="shared" si="132"/>
        <v>2.3749999999999707</v>
      </c>
      <c r="J281" s="64">
        <f t="shared" si="116"/>
        <v>2.4062499999999787</v>
      </c>
      <c r="K281" s="65">
        <f t="shared" si="117"/>
        <v>13.572753906249545</v>
      </c>
      <c r="L281" s="53">
        <f t="shared" si="118"/>
        <v>3.6028797018964632E+16</v>
      </c>
      <c r="M281" s="50">
        <f t="shared" si="129"/>
        <v>55.000000000000028</v>
      </c>
      <c r="N281" s="54">
        <v>275</v>
      </c>
      <c r="O281" s="76">
        <f t="shared" si="119"/>
        <v>275</v>
      </c>
      <c r="P281" s="76">
        <f t="shared" si="120"/>
        <v>10</v>
      </c>
      <c r="Q281" s="55">
        <v>1</v>
      </c>
      <c r="R281" s="76">
        <f>R$3/U$3</f>
        <v>1</v>
      </c>
      <c r="S281" s="75">
        <f>S280*Q281</f>
        <v>169075682574336</v>
      </c>
      <c r="T281" s="75">
        <f t="shared" si="121"/>
        <v>4.64958127079424E+16</v>
      </c>
      <c r="U281" s="75">
        <f t="shared" si="122"/>
        <v>3.6028797018964634E+17</v>
      </c>
      <c r="V281" s="75">
        <f t="shared" si="123"/>
        <v>1.8014398509482317E+18</v>
      </c>
      <c r="W281" s="75">
        <f t="shared" si="124"/>
        <v>134902.20891110512</v>
      </c>
      <c r="X281" s="106">
        <f t="shared" si="125"/>
        <v>7.7488261674820036</v>
      </c>
      <c r="Y281" s="96">
        <f t="shared" si="130"/>
        <v>0.57091038568923536</v>
      </c>
      <c r="AA281" s="53">
        <f t="shared" si="108"/>
        <v>3.6028797018964632E+16</v>
      </c>
      <c r="AB281" s="44">
        <f t="shared" si="109"/>
        <v>2.6101995576319491E+17</v>
      </c>
      <c r="AC281" s="100">
        <f t="shared" si="110"/>
        <v>4.3738959581023066E+17</v>
      </c>
      <c r="AD281" s="99">
        <f t="shared" si="111"/>
        <v>1.6756940845053379</v>
      </c>
    </row>
    <row r="282" spans="1:30">
      <c r="A282" s="50">
        <f t="shared" si="114"/>
        <v>3565.7751072609922</v>
      </c>
      <c r="B282" s="50">
        <f t="shared" si="115"/>
        <v>9.1999999999999993</v>
      </c>
      <c r="C282" s="88">
        <f t="shared" si="131"/>
        <v>12.14</v>
      </c>
      <c r="D282" s="92"/>
      <c r="E282" s="51">
        <f t="shared" si="113"/>
        <v>165.98417602815442</v>
      </c>
      <c r="F282" s="63">
        <f t="shared" si="126"/>
        <v>0.37600000000000022</v>
      </c>
      <c r="G282" s="63">
        <f t="shared" si="127"/>
        <v>4.7599999999999412</v>
      </c>
      <c r="H282" s="63">
        <f t="shared" si="132"/>
        <v>2.3799999999999706</v>
      </c>
      <c r="I282" s="63">
        <f t="shared" si="132"/>
        <v>2.3799999999999706</v>
      </c>
      <c r="J282" s="64">
        <f t="shared" si="116"/>
        <v>2.4137599999999786</v>
      </c>
      <c r="K282" s="65">
        <f t="shared" si="117"/>
        <v>13.672502143999541</v>
      </c>
      <c r="L282" s="53">
        <f t="shared" si="118"/>
        <v>4.1386219868206752E+16</v>
      </c>
      <c r="M282" s="50">
        <f t="shared" si="129"/>
        <v>55.200000000000031</v>
      </c>
      <c r="N282" s="54">
        <v>276</v>
      </c>
      <c r="O282" s="76">
        <f t="shared" si="119"/>
        <v>276</v>
      </c>
      <c r="P282" s="76">
        <f t="shared" si="120"/>
        <v>10</v>
      </c>
      <c r="Q282" s="55">
        <v>1</v>
      </c>
      <c r="R282" s="76">
        <f>R$3/U$3</f>
        <v>1</v>
      </c>
      <c r="S282" s="75">
        <f>S281*Q282</f>
        <v>169075682574336</v>
      </c>
      <c r="T282" s="75">
        <f t="shared" si="121"/>
        <v>4.6664888390516736E+16</v>
      </c>
      <c r="U282" s="75">
        <f t="shared" si="122"/>
        <v>4.1386219868206752E+17</v>
      </c>
      <c r="V282" s="75">
        <f t="shared" si="123"/>
        <v>2.0693109934103375E+18</v>
      </c>
      <c r="W282" s="75">
        <f t="shared" si="124"/>
        <v>139778.38420463091</v>
      </c>
      <c r="X282" s="106">
        <f t="shared" si="125"/>
        <v>8.8688136403251914</v>
      </c>
      <c r="Y282" s="96">
        <f t="shared" si="130"/>
        <v>0.64866061434244882</v>
      </c>
      <c r="AA282" s="53">
        <f t="shared" si="108"/>
        <v>4.1386219868206752E+16</v>
      </c>
      <c r="AB282" s="44">
        <f t="shared" si="109"/>
        <v>3.0200008881801651E+17</v>
      </c>
      <c r="AC282" s="100">
        <f t="shared" si="110"/>
        <v>5.0242870920003002E+17</v>
      </c>
      <c r="AD282" s="99">
        <f t="shared" si="111"/>
        <v>1.6636707332321039</v>
      </c>
    </row>
    <row r="283" spans="1:30">
      <c r="A283" s="50">
        <f t="shared" si="114"/>
        <v>3691.5218948540301</v>
      </c>
      <c r="B283" s="50">
        <f t="shared" si="115"/>
        <v>9.2333333333333325</v>
      </c>
      <c r="C283" s="88">
        <f t="shared" si="131"/>
        <v>12.14</v>
      </c>
      <c r="D283" s="92"/>
      <c r="E283" s="51">
        <f t="shared" si="113"/>
        <v>167.20230564642938</v>
      </c>
      <c r="F283" s="63">
        <f t="shared" si="126"/>
        <v>0.37700000000000022</v>
      </c>
      <c r="G283" s="63">
        <f t="shared" si="127"/>
        <v>4.769999999999941</v>
      </c>
      <c r="H283" s="63">
        <f t="shared" si="132"/>
        <v>2.3849999999999705</v>
      </c>
      <c r="I283" s="63">
        <f t="shared" si="132"/>
        <v>2.3849999999999705</v>
      </c>
      <c r="J283" s="64">
        <f t="shared" si="116"/>
        <v>2.4212899999999786</v>
      </c>
      <c r="K283" s="65">
        <f t="shared" si="117"/>
        <v>13.772842310249537</v>
      </c>
      <c r="L283" s="53">
        <f t="shared" si="118"/>
        <v>4.7540282682154696E+16</v>
      </c>
      <c r="M283" s="50">
        <f t="shared" si="129"/>
        <v>55.400000000000034</v>
      </c>
      <c r="N283" s="54">
        <v>277</v>
      </c>
      <c r="O283" s="76">
        <f t="shared" si="119"/>
        <v>277</v>
      </c>
      <c r="P283" s="76">
        <f t="shared" si="120"/>
        <v>10</v>
      </c>
      <c r="Q283" s="55">
        <v>1</v>
      </c>
      <c r="R283" s="76">
        <f>R$3/U$3</f>
        <v>1</v>
      </c>
      <c r="S283" s="75">
        <f>S282*Q283</f>
        <v>169075682574336</v>
      </c>
      <c r="T283" s="75">
        <f t="shared" si="121"/>
        <v>4.6833964073091072E+16</v>
      </c>
      <c r="U283" s="75">
        <f t="shared" si="122"/>
        <v>4.7540282682154694E+17</v>
      </c>
      <c r="V283" s="75">
        <f t="shared" si="123"/>
        <v>2.3770141341077345E+18</v>
      </c>
      <c r="W283" s="75">
        <f t="shared" si="124"/>
        <v>144830.70900810644</v>
      </c>
      <c r="X283" s="106">
        <f t="shared" si="125"/>
        <v>10.150813330249242</v>
      </c>
      <c r="Y283" s="96">
        <f t="shared" si="130"/>
        <v>0.73701659407623965</v>
      </c>
      <c r="AA283" s="53">
        <f t="shared" si="108"/>
        <v>4.7540282682154696E+16</v>
      </c>
      <c r="AB283" s="44">
        <f t="shared" si="109"/>
        <v>3.4941410276244512E+17</v>
      </c>
      <c r="AC283" s="100">
        <f t="shared" si="110"/>
        <v>5.7713903176135808E+17</v>
      </c>
      <c r="AD283" s="99">
        <f t="shared" si="111"/>
        <v>1.6517336512708976</v>
      </c>
    </row>
    <row r="284" spans="1:30">
      <c r="A284" s="50">
        <f t="shared" si="114"/>
        <v>3821.7031333348355</v>
      </c>
      <c r="B284" s="50">
        <f t="shared" si="115"/>
        <v>9.2666666666666675</v>
      </c>
      <c r="C284" s="88">
        <f t="shared" si="131"/>
        <v>12.14</v>
      </c>
      <c r="D284" s="92"/>
      <c r="E284" s="51">
        <f t="shared" si="113"/>
        <v>168.42765234295436</v>
      </c>
      <c r="F284" s="63">
        <f t="shared" si="126"/>
        <v>0.37800000000000022</v>
      </c>
      <c r="G284" s="63">
        <f t="shared" si="127"/>
        <v>4.7799999999999407</v>
      </c>
      <c r="H284" s="63">
        <f t="shared" si="132"/>
        <v>2.3899999999999704</v>
      </c>
      <c r="I284" s="63">
        <f t="shared" si="132"/>
        <v>2.3899999999999704</v>
      </c>
      <c r="J284" s="64">
        <f t="shared" si="116"/>
        <v>2.4288399999999783</v>
      </c>
      <c r="K284" s="65">
        <f t="shared" si="117"/>
        <v>13.873776963999534</v>
      </c>
      <c r="L284" s="53">
        <f t="shared" si="118"/>
        <v>5.4609444513085136E+16</v>
      </c>
      <c r="M284" s="50">
        <f t="shared" si="129"/>
        <v>55.600000000000023</v>
      </c>
      <c r="N284" s="54">
        <v>278</v>
      </c>
      <c r="O284" s="76">
        <f t="shared" si="119"/>
        <v>278</v>
      </c>
      <c r="P284" s="76">
        <f t="shared" si="120"/>
        <v>10</v>
      </c>
      <c r="Q284" s="55">
        <v>1</v>
      </c>
      <c r="R284" s="76">
        <f>R$3/U$3</f>
        <v>1</v>
      </c>
      <c r="S284" s="75">
        <f>S283*Q284</f>
        <v>169075682574336</v>
      </c>
      <c r="T284" s="75">
        <f t="shared" si="121"/>
        <v>4.7003039755665408E+16</v>
      </c>
      <c r="U284" s="75">
        <f t="shared" si="122"/>
        <v>5.4609444513085133E+17</v>
      </c>
      <c r="V284" s="75">
        <f t="shared" si="123"/>
        <v>2.7304722256542566E+18</v>
      </c>
      <c r="W284" s="75">
        <f t="shared" si="124"/>
        <v>150065.54303561454</v>
      </c>
      <c r="X284" s="106">
        <f t="shared" si="125"/>
        <v>11.618279327668995</v>
      </c>
      <c r="Y284" s="96">
        <f t="shared" si="130"/>
        <v>0.83742728154105173</v>
      </c>
      <c r="AA284" s="53">
        <f t="shared" si="108"/>
        <v>5.4609444513085136E+16</v>
      </c>
      <c r="AB284" s="44">
        <f t="shared" si="109"/>
        <v>4.0427211689614899E+17</v>
      </c>
      <c r="AC284" s="100">
        <f t="shared" si="110"/>
        <v>6.6295865638885363E+17</v>
      </c>
      <c r="AD284" s="99">
        <f t="shared" si="111"/>
        <v>1.63988221962673</v>
      </c>
    </row>
    <row r="285" spans="1:30">
      <c r="A285" s="50">
        <f t="shared" si="114"/>
        <v>3956.4752032762431</v>
      </c>
      <c r="B285" s="50">
        <f t="shared" si="115"/>
        <v>9.3000000000000007</v>
      </c>
      <c r="C285" s="88">
        <f t="shared" si="131"/>
        <v>12.14</v>
      </c>
      <c r="D285" s="92"/>
      <c r="E285" s="51">
        <f t="shared" si="113"/>
        <v>169.66024725682928</v>
      </c>
      <c r="F285" s="63">
        <f t="shared" si="126"/>
        <v>0.37900000000000023</v>
      </c>
      <c r="G285" s="63">
        <f t="shared" si="127"/>
        <v>4.7899999999999405</v>
      </c>
      <c r="H285" s="63">
        <f t="shared" si="132"/>
        <v>2.3949999999999703</v>
      </c>
      <c r="I285" s="63">
        <f t="shared" si="132"/>
        <v>2.3949999999999703</v>
      </c>
      <c r="J285" s="64">
        <f t="shared" si="116"/>
        <v>2.4364099999999782</v>
      </c>
      <c r="K285" s="65">
        <f t="shared" si="117"/>
        <v>13.975308670249529</v>
      </c>
      <c r="L285" s="53">
        <f t="shared" si="118"/>
        <v>6.2729779079482768E+16</v>
      </c>
      <c r="M285" s="50">
        <f t="shared" si="129"/>
        <v>55.800000000000026</v>
      </c>
      <c r="N285" s="54">
        <v>279</v>
      </c>
      <c r="O285" s="76">
        <f t="shared" si="119"/>
        <v>279</v>
      </c>
      <c r="P285" s="76">
        <f t="shared" si="120"/>
        <v>10</v>
      </c>
      <c r="Q285" s="55">
        <v>1</v>
      </c>
      <c r="R285" s="76">
        <f>R$3/U$3</f>
        <v>1</v>
      </c>
      <c r="S285" s="75">
        <f>S284*Q285</f>
        <v>169075682574336</v>
      </c>
      <c r="T285" s="75">
        <f t="shared" si="121"/>
        <v>4.7172115438239744E+16</v>
      </c>
      <c r="U285" s="75">
        <f t="shared" si="122"/>
        <v>6.2729779079482765E+17</v>
      </c>
      <c r="V285" s="75">
        <f t="shared" si="123"/>
        <v>3.1364889539741384E+18</v>
      </c>
      <c r="W285" s="75">
        <f t="shared" si="124"/>
        <v>155489.47548875635</v>
      </c>
      <c r="X285" s="106">
        <f t="shared" si="125"/>
        <v>13.298063590472626</v>
      </c>
      <c r="Y285" s="96">
        <f t="shared" si="130"/>
        <v>0.95153988396559619</v>
      </c>
      <c r="AA285" s="53">
        <f t="shared" si="108"/>
        <v>6.2729779079482768E+16</v>
      </c>
      <c r="AB285" s="44">
        <f t="shared" si="109"/>
        <v>4.6774283924884442E+17</v>
      </c>
      <c r="AC285" s="100">
        <f t="shared" si="110"/>
        <v>7.6153951802492083E+17</v>
      </c>
      <c r="AD285" s="99">
        <f t="shared" si="111"/>
        <v>1.6281158237459907</v>
      </c>
    </row>
    <row r="286" spans="1:30">
      <c r="A286" s="50">
        <f t="shared" si="114"/>
        <v>4096.0000000000782</v>
      </c>
      <c r="B286" s="50">
        <f t="shared" si="115"/>
        <v>9.3333333333333339</v>
      </c>
      <c r="C286" s="88">
        <f t="shared" si="131"/>
        <v>12.14</v>
      </c>
      <c r="D286" s="92"/>
      <c r="E286" s="51">
        <f t="shared" si="113"/>
        <v>170.90012159999421</v>
      </c>
      <c r="F286" s="63">
        <f t="shared" si="126"/>
        <v>0.38000000000000023</v>
      </c>
      <c r="G286" s="63">
        <f t="shared" si="127"/>
        <v>4.7999999999999403</v>
      </c>
      <c r="H286" s="63">
        <f t="shared" si="132"/>
        <v>2.3999999999999702</v>
      </c>
      <c r="I286" s="63">
        <f t="shared" si="132"/>
        <v>2.3999999999999702</v>
      </c>
      <c r="J286" s="64">
        <f t="shared" si="116"/>
        <v>2.4439999999999782</v>
      </c>
      <c r="K286" s="65">
        <f t="shared" si="117"/>
        <v>14.077439999999523</v>
      </c>
      <c r="L286" s="53">
        <f t="shared" si="118"/>
        <v>7.205759403792928E+16</v>
      </c>
      <c r="M286" s="50">
        <f t="shared" si="129"/>
        <v>56.000000000000028</v>
      </c>
      <c r="N286" s="54">
        <v>280</v>
      </c>
      <c r="O286" s="76">
        <f t="shared" si="119"/>
        <v>280</v>
      </c>
      <c r="P286" s="76">
        <f t="shared" si="120"/>
        <v>10</v>
      </c>
      <c r="Q286" s="55">
        <v>4</v>
      </c>
      <c r="R286" s="76">
        <f>R$3/U$3</f>
        <v>1</v>
      </c>
      <c r="S286" s="75">
        <f>S285*Q286</f>
        <v>676302730297344</v>
      </c>
      <c r="T286" s="75">
        <f t="shared" si="121"/>
        <v>1.8936476448325632E+17</v>
      </c>
      <c r="U286" s="75">
        <f t="shared" si="122"/>
        <v>7.205759403792928E+17</v>
      </c>
      <c r="V286" s="75">
        <f t="shared" si="123"/>
        <v>3.6028797018964639E+18</v>
      </c>
      <c r="W286" s="75">
        <f t="shared" si="124"/>
        <v>161109.33333333643</v>
      </c>
      <c r="X286" s="106">
        <f t="shared" si="125"/>
        <v>3.8052271358170557</v>
      </c>
      <c r="Y286" s="96">
        <f t="shared" si="130"/>
        <v>0.27030675576079066</v>
      </c>
      <c r="AA286" s="53">
        <f t="shared" si="108"/>
        <v>7.205759403792928E+16</v>
      </c>
      <c r="AB286" s="44">
        <f t="shared" si="109"/>
        <v>5.4117846501091296E+17</v>
      </c>
      <c r="AC286" s="100">
        <f t="shared" si="110"/>
        <v>8.7477919162046144E+17</v>
      </c>
      <c r="AD286" s="99">
        <f t="shared" si="111"/>
        <v>1.6164338534845828</v>
      </c>
    </row>
    <row r="287" spans="1:30">
      <c r="A287" s="50">
        <f t="shared" si="114"/>
        <v>4240.4451280543635</v>
      </c>
      <c r="B287" s="50">
        <f t="shared" si="115"/>
        <v>9.3666666666666671</v>
      </c>
      <c r="C287" s="88">
        <f t="shared" si="131"/>
        <v>12.14</v>
      </c>
      <c r="D287" s="92"/>
      <c r="E287" s="51">
        <f t="shared" si="113"/>
        <v>172.14730665722922</v>
      </c>
      <c r="F287" s="63">
        <f t="shared" si="126"/>
        <v>0.38100000000000023</v>
      </c>
      <c r="G287" s="63">
        <f t="shared" si="127"/>
        <v>4.8099999999999401</v>
      </c>
      <c r="H287" s="63">
        <f t="shared" si="132"/>
        <v>2.4049999999999701</v>
      </c>
      <c r="I287" s="63">
        <f t="shared" si="132"/>
        <v>2.4049999999999701</v>
      </c>
      <c r="J287" s="64">
        <f t="shared" si="116"/>
        <v>2.4516099999999783</v>
      </c>
      <c r="K287" s="65">
        <f t="shared" si="117"/>
        <v>14.180173530249522</v>
      </c>
      <c r="L287" s="53">
        <f t="shared" si="118"/>
        <v>8.2772439736413536E+16</v>
      </c>
      <c r="M287" s="50">
        <f t="shared" si="129"/>
        <v>56.200000000000031</v>
      </c>
      <c r="N287" s="54">
        <v>281</v>
      </c>
      <c r="O287" s="76">
        <f t="shared" si="119"/>
        <v>281</v>
      </c>
      <c r="P287" s="76">
        <f t="shared" si="120"/>
        <v>10</v>
      </c>
      <c r="Q287" s="55">
        <v>1</v>
      </c>
      <c r="R287" s="76">
        <f>R$3/U$3</f>
        <v>1</v>
      </c>
      <c r="S287" s="75">
        <f>S286*Q287</f>
        <v>676302730297344</v>
      </c>
      <c r="T287" s="75">
        <f t="shared" si="121"/>
        <v>1.9004106721355366E+17</v>
      </c>
      <c r="U287" s="75">
        <f t="shared" si="122"/>
        <v>8.2772439736413542E+17</v>
      </c>
      <c r="V287" s="75">
        <f t="shared" si="123"/>
        <v>4.1386219868206771E+18</v>
      </c>
      <c r="W287" s="75">
        <f t="shared" si="124"/>
        <v>166932.18987440679</v>
      </c>
      <c r="X287" s="106">
        <f t="shared" si="125"/>
        <v>4.3555027842166441</v>
      </c>
      <c r="Y287" s="96">
        <f t="shared" si="130"/>
        <v>0.30715440646233066</v>
      </c>
      <c r="AA287" s="53">
        <f t="shared" si="108"/>
        <v>8.2772439736413536E+16</v>
      </c>
      <c r="AB287" s="44">
        <f t="shared" si="109"/>
        <v>6.2614348401762637E+17</v>
      </c>
      <c r="AC287" s="100">
        <f t="shared" si="110"/>
        <v>1.0048574184000604E+18</v>
      </c>
      <c r="AD287" s="99">
        <f t="shared" si="111"/>
        <v>1.6048357030762823</v>
      </c>
    </row>
    <row r="288" spans="1:30">
      <c r="A288" s="50">
        <f t="shared" si="114"/>
        <v>4389.9841025487412</v>
      </c>
      <c r="B288" s="50">
        <f t="shared" si="115"/>
        <v>9.4</v>
      </c>
      <c r="C288" s="88">
        <f t="shared" si="131"/>
        <v>12.14</v>
      </c>
      <c r="D288" s="92"/>
      <c r="E288" s="51">
        <f t="shared" si="113"/>
        <v>173.40183378615413</v>
      </c>
      <c r="F288" s="63">
        <f t="shared" si="126"/>
        <v>0.38200000000000023</v>
      </c>
      <c r="G288" s="63">
        <f t="shared" si="127"/>
        <v>4.8199999999999399</v>
      </c>
      <c r="H288" s="63">
        <f t="shared" si="132"/>
        <v>2.4099999999999699</v>
      </c>
      <c r="I288" s="63">
        <f t="shared" si="132"/>
        <v>2.4099999999999699</v>
      </c>
      <c r="J288" s="64">
        <f t="shared" si="116"/>
        <v>2.4592399999999781</v>
      </c>
      <c r="K288" s="65">
        <f t="shared" si="117"/>
        <v>14.283511843999516</v>
      </c>
      <c r="L288" s="53">
        <f t="shared" si="118"/>
        <v>9.5080565364309424E+16</v>
      </c>
      <c r="M288" s="50">
        <f t="shared" si="129"/>
        <v>56.400000000000027</v>
      </c>
      <c r="N288" s="54">
        <v>282</v>
      </c>
      <c r="O288" s="76">
        <f t="shared" si="119"/>
        <v>282</v>
      </c>
      <c r="P288" s="76">
        <f t="shared" si="120"/>
        <v>10</v>
      </c>
      <c r="Q288" s="55">
        <v>1</v>
      </c>
      <c r="R288" s="76">
        <f>R$3/U$3</f>
        <v>1</v>
      </c>
      <c r="S288" s="75">
        <f>S287*Q288</f>
        <v>676302730297344</v>
      </c>
      <c r="T288" s="75">
        <f t="shared" si="121"/>
        <v>1.9071736994385101E+17</v>
      </c>
      <c r="U288" s="75">
        <f t="shared" si="122"/>
        <v>9.5080565364309427E+17</v>
      </c>
      <c r="V288" s="75">
        <f t="shared" si="123"/>
        <v>4.7540282682154711E+18</v>
      </c>
      <c r="W288" s="75">
        <f t="shared" si="124"/>
        <v>172965.37364042041</v>
      </c>
      <c r="X288" s="106">
        <f t="shared" si="125"/>
        <v>4.9854171852465266</v>
      </c>
      <c r="Y288" s="96">
        <f t="shared" si="130"/>
        <v>0.34903301370810241</v>
      </c>
      <c r="AA288" s="53">
        <f t="shared" si="108"/>
        <v>9.5080565364309424E+16</v>
      </c>
      <c r="AB288" s="44">
        <f t="shared" si="109"/>
        <v>7.244480110083936E+17</v>
      </c>
      <c r="AC288" s="100">
        <f t="shared" si="110"/>
        <v>1.1542780635227164E+18</v>
      </c>
      <c r="AD288" s="99">
        <f t="shared" si="111"/>
        <v>1.5933207711013271</v>
      </c>
    </row>
    <row r="289" spans="1:30">
      <c r="A289" s="50">
        <f t="shared" si="114"/>
        <v>4544.7965575899816</v>
      </c>
      <c r="B289" s="50">
        <f t="shared" si="115"/>
        <v>9.4333333333333336</v>
      </c>
      <c r="C289" s="88">
        <f t="shared" si="131"/>
        <v>12.14</v>
      </c>
      <c r="D289" s="92"/>
      <c r="E289" s="51">
        <f t="shared" si="113"/>
        <v>174.66373441722908</v>
      </c>
      <c r="F289" s="63">
        <f t="shared" si="126"/>
        <v>0.38300000000000023</v>
      </c>
      <c r="G289" s="63">
        <f t="shared" si="127"/>
        <v>4.8299999999999397</v>
      </c>
      <c r="H289" s="63">
        <f t="shared" si="132"/>
        <v>2.4149999999999698</v>
      </c>
      <c r="I289" s="63">
        <f t="shared" si="132"/>
        <v>2.4149999999999698</v>
      </c>
      <c r="J289" s="64">
        <f t="shared" si="116"/>
        <v>2.466889999999978</v>
      </c>
      <c r="K289" s="65">
        <f t="shared" si="117"/>
        <v>14.387457530249511</v>
      </c>
      <c r="L289" s="53">
        <f t="shared" si="118"/>
        <v>1.092188890261703E+17</v>
      </c>
      <c r="M289" s="50">
        <f t="shared" si="129"/>
        <v>56.60000000000003</v>
      </c>
      <c r="N289" s="54">
        <v>283</v>
      </c>
      <c r="O289" s="76">
        <f t="shared" si="119"/>
        <v>283</v>
      </c>
      <c r="P289" s="76">
        <f t="shared" si="120"/>
        <v>10</v>
      </c>
      <c r="Q289" s="55">
        <v>1</v>
      </c>
      <c r="R289" s="76">
        <f>R$3/U$3</f>
        <v>1</v>
      </c>
      <c r="S289" s="75">
        <f>S288*Q289</f>
        <v>676302730297344</v>
      </c>
      <c r="T289" s="75">
        <f t="shared" si="121"/>
        <v>1.9139367267414835E+17</v>
      </c>
      <c r="U289" s="75">
        <f t="shared" si="122"/>
        <v>1.092188890261703E+18</v>
      </c>
      <c r="V289" s="75">
        <f t="shared" si="123"/>
        <v>5.4609444513085153E+18</v>
      </c>
      <c r="W289" s="75">
        <f t="shared" si="124"/>
        <v>179216.47758763161</v>
      </c>
      <c r="X289" s="106">
        <f t="shared" si="125"/>
        <v>5.7065046874416634</v>
      </c>
      <c r="Y289" s="96">
        <f t="shared" si="130"/>
        <v>0.39663051483862138</v>
      </c>
      <c r="AA289" s="53">
        <f t="shared" si="108"/>
        <v>1.092188890261703E+17</v>
      </c>
      <c r="AB289" s="44">
        <f t="shared" si="109"/>
        <v>8.3818634873671142E+17</v>
      </c>
      <c r="AC289" s="100">
        <f t="shared" si="110"/>
        <v>1.3259173127777075E+18</v>
      </c>
      <c r="AD289" s="99">
        <f t="shared" si="111"/>
        <v>1.5818884604552306</v>
      </c>
    </row>
    <row r="290" spans="1:30">
      <c r="A290" s="50">
        <f t="shared" si="114"/>
        <v>4705.0684620679476</v>
      </c>
      <c r="B290" s="50">
        <f t="shared" si="115"/>
        <v>9.4666666666666668</v>
      </c>
      <c r="C290" s="88">
        <f t="shared" si="131"/>
        <v>12.14</v>
      </c>
      <c r="D290" s="92"/>
      <c r="E290" s="51">
        <f t="shared" si="113"/>
        <v>175.93304005375401</v>
      </c>
      <c r="F290" s="63">
        <f t="shared" si="126"/>
        <v>0.38400000000000023</v>
      </c>
      <c r="G290" s="63">
        <f t="shared" si="127"/>
        <v>4.8399999999999395</v>
      </c>
      <c r="H290" s="63">
        <f t="shared" si="132"/>
        <v>2.4199999999999697</v>
      </c>
      <c r="I290" s="63">
        <f t="shared" si="132"/>
        <v>2.4199999999999697</v>
      </c>
      <c r="J290" s="64">
        <f t="shared" si="116"/>
        <v>2.4745599999999777</v>
      </c>
      <c r="K290" s="65">
        <f t="shared" si="117"/>
        <v>14.492013183999505</v>
      </c>
      <c r="L290" s="53">
        <f t="shared" si="118"/>
        <v>1.2545955815896558E+17</v>
      </c>
      <c r="M290" s="50">
        <f t="shared" si="129"/>
        <v>56.800000000000033</v>
      </c>
      <c r="N290" s="54">
        <v>284</v>
      </c>
      <c r="O290" s="76">
        <f t="shared" si="119"/>
        <v>284</v>
      </c>
      <c r="P290" s="76">
        <f t="shared" si="120"/>
        <v>10</v>
      </c>
      <c r="Q290" s="55">
        <v>1</v>
      </c>
      <c r="R290" s="76">
        <f>R$3/U$3</f>
        <v>1</v>
      </c>
      <c r="S290" s="75">
        <f>S289*Q290</f>
        <v>676302730297344</v>
      </c>
      <c r="T290" s="75">
        <f t="shared" si="121"/>
        <v>1.920699754044457E+17</v>
      </c>
      <c r="U290" s="75">
        <f t="shared" si="122"/>
        <v>1.2545955815896558E+18</v>
      </c>
      <c r="V290" s="75">
        <f t="shared" si="123"/>
        <v>6.2729779079482788E+18</v>
      </c>
      <c r="W290" s="75">
        <f t="shared" si="124"/>
        <v>185693.36863628167</v>
      </c>
      <c r="X290" s="106">
        <f t="shared" si="125"/>
        <v>6.5319713763060996</v>
      </c>
      <c r="Y290" s="96">
        <f t="shared" si="130"/>
        <v>0.45072905284946796</v>
      </c>
      <c r="AA290" s="53">
        <f t="shared" si="108"/>
        <v>1.2545955815896558E+17</v>
      </c>
      <c r="AB290" s="44">
        <f t="shared" si="109"/>
        <v>9.6978160548837504E+17</v>
      </c>
      <c r="AC290" s="100">
        <f t="shared" si="110"/>
        <v>1.5230790360498422E+18</v>
      </c>
      <c r="AD290" s="99">
        <f t="shared" si="111"/>
        <v>1.5705381783178187</v>
      </c>
    </row>
    <row r="291" spans="1:30">
      <c r="A291" s="50">
        <f t="shared" si="114"/>
        <v>4870.9923430512408</v>
      </c>
      <c r="B291" s="50">
        <f t="shared" si="115"/>
        <v>9.5</v>
      </c>
      <c r="C291" s="88">
        <f t="shared" si="131"/>
        <v>12.14</v>
      </c>
      <c r="D291" s="92"/>
      <c r="E291" s="51">
        <f t="shared" si="113"/>
        <v>177.20978227186896</v>
      </c>
      <c r="F291" s="63">
        <f t="shared" si="126"/>
        <v>0.38500000000000023</v>
      </c>
      <c r="G291" s="63">
        <f t="shared" si="127"/>
        <v>4.8499999999999392</v>
      </c>
      <c r="H291" s="63">
        <f t="shared" si="132"/>
        <v>2.4249999999999696</v>
      </c>
      <c r="I291" s="63">
        <f t="shared" si="132"/>
        <v>2.4249999999999696</v>
      </c>
      <c r="J291" s="64">
        <f t="shared" si="116"/>
        <v>2.4822499999999774</v>
      </c>
      <c r="K291" s="65">
        <f t="shared" si="117"/>
        <v>14.597181406249501</v>
      </c>
      <c r="L291" s="53">
        <f t="shared" si="118"/>
        <v>1.4411518807585862E+17</v>
      </c>
      <c r="M291" s="50">
        <f t="shared" si="129"/>
        <v>57.000000000000036</v>
      </c>
      <c r="N291" s="54">
        <v>285</v>
      </c>
      <c r="O291" s="76">
        <f t="shared" si="119"/>
        <v>285</v>
      </c>
      <c r="P291" s="76">
        <f t="shared" si="120"/>
        <v>10</v>
      </c>
      <c r="Q291" s="55">
        <v>1</v>
      </c>
      <c r="R291" s="76">
        <f>R$3/U$3</f>
        <v>1</v>
      </c>
      <c r="S291" s="75">
        <f>S290*Q291</f>
        <v>676302730297344</v>
      </c>
      <c r="T291" s="75">
        <f t="shared" si="121"/>
        <v>1.9274627813474304E+17</v>
      </c>
      <c r="U291" s="75">
        <f t="shared" si="122"/>
        <v>1.4411518807585864E+18</v>
      </c>
      <c r="V291" s="75">
        <f t="shared" si="123"/>
        <v>7.2057594037929318E+18</v>
      </c>
      <c r="W291" s="75">
        <f t="shared" si="124"/>
        <v>192404.19755052403</v>
      </c>
      <c r="X291" s="106">
        <f t="shared" si="125"/>
        <v>7.4769375300264995</v>
      </c>
      <c r="Y291" s="96">
        <f t="shared" si="130"/>
        <v>0.51221789480710256</v>
      </c>
      <c r="AA291" s="53">
        <f t="shared" si="108"/>
        <v>1.4411518807585862E+17</v>
      </c>
      <c r="AB291" s="44">
        <f t="shared" si="109"/>
        <v>1.1220373175500499E+18</v>
      </c>
      <c r="AC291" s="100">
        <f t="shared" si="110"/>
        <v>1.7495583832409239E+18</v>
      </c>
      <c r="AD291" s="99">
        <f t="shared" si="111"/>
        <v>1.5592693361224883</v>
      </c>
    </row>
    <row r="292" spans="1:30">
      <c r="A292" s="50">
        <f t="shared" si="114"/>
        <v>5042.7675170608754</v>
      </c>
      <c r="B292" s="50">
        <f t="shared" si="115"/>
        <v>9.5333333333333332</v>
      </c>
      <c r="C292" s="88">
        <f t="shared" si="131"/>
        <v>12.14</v>
      </c>
      <c r="D292" s="92"/>
      <c r="E292" s="51">
        <f t="shared" si="113"/>
        <v>178.49399272055388</v>
      </c>
      <c r="F292" s="63">
        <f t="shared" si="126"/>
        <v>0.38600000000000023</v>
      </c>
      <c r="G292" s="63">
        <f t="shared" si="127"/>
        <v>4.859999999999939</v>
      </c>
      <c r="H292" s="63">
        <f t="shared" si="132"/>
        <v>2.4299999999999695</v>
      </c>
      <c r="I292" s="63">
        <f t="shared" si="132"/>
        <v>2.4299999999999695</v>
      </c>
      <c r="J292" s="64">
        <f t="shared" si="116"/>
        <v>2.4899599999999773</v>
      </c>
      <c r="K292" s="65">
        <f t="shared" si="117"/>
        <v>14.702964803999496</v>
      </c>
      <c r="L292" s="53">
        <f t="shared" si="118"/>
        <v>1.6554487947282707E+17</v>
      </c>
      <c r="M292" s="50">
        <f t="shared" si="129"/>
        <v>57.200000000000024</v>
      </c>
      <c r="N292" s="54">
        <v>286</v>
      </c>
      <c r="O292" s="76">
        <f t="shared" si="119"/>
        <v>286</v>
      </c>
      <c r="P292" s="76">
        <f t="shared" si="120"/>
        <v>10</v>
      </c>
      <c r="Q292" s="55">
        <v>1</v>
      </c>
      <c r="R292" s="76">
        <f>R$3/U$3</f>
        <v>1</v>
      </c>
      <c r="S292" s="75">
        <f>S291*Q292</f>
        <v>676302730297344</v>
      </c>
      <c r="T292" s="75">
        <f t="shared" si="121"/>
        <v>1.9342258086504038E+17</v>
      </c>
      <c r="U292" s="75">
        <f t="shared" si="122"/>
        <v>1.6554487947282708E+18</v>
      </c>
      <c r="V292" s="75">
        <f t="shared" si="123"/>
        <v>8.2772439736413542E+18</v>
      </c>
      <c r="W292" s="75">
        <f t="shared" si="124"/>
        <v>199357.40917447326</v>
      </c>
      <c r="X292" s="106">
        <f t="shared" si="125"/>
        <v>8.5587152612928463</v>
      </c>
      <c r="Y292" s="96">
        <f t="shared" si="130"/>
        <v>0.58210812413593671</v>
      </c>
      <c r="AA292" s="53">
        <f t="shared" si="108"/>
        <v>1.6554487947282707E+17</v>
      </c>
      <c r="AB292" s="44">
        <f t="shared" si="109"/>
        <v>1.2981971764054077E+18</v>
      </c>
      <c r="AC292" s="100">
        <f t="shared" si="110"/>
        <v>2.0097148368001208E+18</v>
      </c>
      <c r="AD292" s="99">
        <f t="shared" si="111"/>
        <v>1.5480813495256878</v>
      </c>
    </row>
    <row r="293" spans="1:30">
      <c r="A293" s="50">
        <f t="shared" si="114"/>
        <v>5220.6003294998009</v>
      </c>
      <c r="B293" s="50">
        <f t="shared" si="115"/>
        <v>9.5666666666666664</v>
      </c>
      <c r="C293" s="88">
        <f t="shared" si="131"/>
        <v>12.14</v>
      </c>
      <c r="D293" s="92"/>
      <c r="E293" s="51">
        <f t="shared" si="113"/>
        <v>179.78570312162887</v>
      </c>
      <c r="F293" s="63">
        <f t="shared" si="126"/>
        <v>0.38700000000000023</v>
      </c>
      <c r="G293" s="63">
        <f t="shared" si="127"/>
        <v>4.8699999999999388</v>
      </c>
      <c r="H293" s="63">
        <f t="shared" si="132"/>
        <v>2.4349999999999694</v>
      </c>
      <c r="I293" s="63">
        <f t="shared" si="132"/>
        <v>2.4349999999999694</v>
      </c>
      <c r="J293" s="64">
        <f t="shared" si="116"/>
        <v>2.4976899999999773</v>
      </c>
      <c r="K293" s="65">
        <f t="shared" si="117"/>
        <v>14.809365990249495</v>
      </c>
      <c r="L293" s="53">
        <f t="shared" si="118"/>
        <v>1.9016113072861894E+17</v>
      </c>
      <c r="M293" s="50">
        <f t="shared" si="129"/>
        <v>57.400000000000027</v>
      </c>
      <c r="N293" s="54">
        <v>287</v>
      </c>
      <c r="O293" s="76">
        <f t="shared" si="119"/>
        <v>287</v>
      </c>
      <c r="P293" s="76">
        <f t="shared" si="120"/>
        <v>10</v>
      </c>
      <c r="Q293" s="55">
        <v>1</v>
      </c>
      <c r="R293" s="76">
        <f>R$3/U$3</f>
        <v>1</v>
      </c>
      <c r="S293" s="75">
        <f>S292*Q293</f>
        <v>676302730297344</v>
      </c>
      <c r="T293" s="75">
        <f t="shared" si="121"/>
        <v>1.9409888359533773E+17</v>
      </c>
      <c r="U293" s="75">
        <f t="shared" si="122"/>
        <v>1.9016113072861896E+18</v>
      </c>
      <c r="V293" s="75">
        <f t="shared" si="123"/>
        <v>9.5080565364309484E+18</v>
      </c>
      <c r="W293" s="75">
        <f t="shared" si="124"/>
        <v>206561.75303720878</v>
      </c>
      <c r="X293" s="106">
        <f t="shared" si="125"/>
        <v>9.7971264546308117</v>
      </c>
      <c r="Y293" s="96">
        <f t="shared" si="130"/>
        <v>0.66154935066641285</v>
      </c>
      <c r="AA293" s="53">
        <f t="shared" si="108"/>
        <v>1.9016113072861894E+17</v>
      </c>
      <c r="AB293" s="44">
        <f t="shared" si="109"/>
        <v>1.5020141331010568E+18</v>
      </c>
      <c r="AC293" s="100">
        <f t="shared" si="110"/>
        <v>2.3085561270454339E+18</v>
      </c>
      <c r="AD293" s="99">
        <f t="shared" si="111"/>
        <v>1.5369736383766186</v>
      </c>
    </row>
    <row r="294" spans="1:30">
      <c r="A294" s="50">
        <f t="shared" si="114"/>
        <v>5404.704402525882</v>
      </c>
      <c r="B294" s="50">
        <f t="shared" si="115"/>
        <v>9.6</v>
      </c>
      <c r="C294" s="88">
        <f t="shared" si="131"/>
        <v>12.14</v>
      </c>
      <c r="D294" s="92"/>
      <c r="E294" s="51">
        <f t="shared" si="113"/>
        <v>181.08494526975377</v>
      </c>
      <c r="F294" s="63">
        <f t="shared" si="126"/>
        <v>0.38800000000000023</v>
      </c>
      <c r="G294" s="63">
        <f t="shared" si="127"/>
        <v>4.8799999999999386</v>
      </c>
      <c r="H294" s="63">
        <f t="shared" si="132"/>
        <v>2.4399999999999693</v>
      </c>
      <c r="I294" s="63">
        <f t="shared" si="132"/>
        <v>2.4399999999999693</v>
      </c>
      <c r="J294" s="64">
        <f t="shared" si="116"/>
        <v>2.505439999999977</v>
      </c>
      <c r="K294" s="65">
        <f t="shared" si="117"/>
        <v>14.916387583999487</v>
      </c>
      <c r="L294" s="53">
        <f t="shared" si="118"/>
        <v>2.1843777805234074E+17</v>
      </c>
      <c r="M294" s="50">
        <f t="shared" si="129"/>
        <v>57.60000000000003</v>
      </c>
      <c r="N294" s="54">
        <v>288</v>
      </c>
      <c r="O294" s="76">
        <f t="shared" si="119"/>
        <v>288</v>
      </c>
      <c r="P294" s="76">
        <f t="shared" si="120"/>
        <v>10</v>
      </c>
      <c r="Q294" s="55">
        <v>1</v>
      </c>
      <c r="R294" s="76">
        <f>R$3/U$3</f>
        <v>1</v>
      </c>
      <c r="S294" s="75">
        <f>S293*Q294</f>
        <v>676302730297344</v>
      </c>
      <c r="T294" s="75">
        <f t="shared" si="121"/>
        <v>1.9477518632563507E+17</v>
      </c>
      <c r="U294" s="75">
        <f t="shared" si="122"/>
        <v>2.1843777805234074E+18</v>
      </c>
      <c r="V294" s="75">
        <f t="shared" si="123"/>
        <v>1.0921888902617037E+19</v>
      </c>
      <c r="W294" s="75">
        <f t="shared" si="124"/>
        <v>214026.29434002494</v>
      </c>
      <c r="X294" s="106">
        <f t="shared" si="125"/>
        <v>11.214866851013833</v>
      </c>
      <c r="Y294" s="96">
        <f t="shared" si="130"/>
        <v>0.75184871590785141</v>
      </c>
      <c r="AA294" s="53">
        <f t="shared" si="108"/>
        <v>2.1843777805234074E+17</v>
      </c>
      <c r="AB294" s="44">
        <f t="shared" si="109"/>
        <v>1.7378303519979226E+18</v>
      </c>
      <c r="AC294" s="100">
        <f t="shared" si="110"/>
        <v>2.6518346255554166E+18</v>
      </c>
      <c r="AD294" s="99">
        <f t="shared" si="111"/>
        <v>1.5259456266871478</v>
      </c>
    </row>
    <row r="295" spans="1:30">
      <c r="A295" s="50">
        <f t="shared" si="114"/>
        <v>5595.3008916661156</v>
      </c>
      <c r="B295" s="50">
        <f t="shared" si="115"/>
        <v>9.6333333333333329</v>
      </c>
      <c r="C295" s="88">
        <f t="shared" si="131"/>
        <v>12.14</v>
      </c>
      <c r="D295" s="92"/>
      <c r="E295" s="51">
        <f t="shared" si="113"/>
        <v>182.39175103242872</v>
      </c>
      <c r="F295" s="63">
        <f t="shared" si="126"/>
        <v>0.38900000000000023</v>
      </c>
      <c r="G295" s="63">
        <f t="shared" si="127"/>
        <v>4.8899999999999384</v>
      </c>
      <c r="H295" s="63">
        <f t="shared" si="132"/>
        <v>2.4449999999999692</v>
      </c>
      <c r="I295" s="63">
        <f t="shared" si="132"/>
        <v>2.4449999999999692</v>
      </c>
      <c r="J295" s="64">
        <f t="shared" si="116"/>
        <v>2.5132099999999769</v>
      </c>
      <c r="K295" s="65">
        <f t="shared" si="117"/>
        <v>15.024032210249482</v>
      </c>
      <c r="L295" s="53">
        <f t="shared" si="118"/>
        <v>2.5091911631793126E+17</v>
      </c>
      <c r="M295" s="50">
        <f t="shared" si="129"/>
        <v>57.800000000000033</v>
      </c>
      <c r="N295" s="54">
        <v>289</v>
      </c>
      <c r="O295" s="76">
        <f t="shared" si="119"/>
        <v>289</v>
      </c>
      <c r="P295" s="76">
        <f t="shared" si="120"/>
        <v>10</v>
      </c>
      <c r="Q295" s="55">
        <v>1</v>
      </c>
      <c r="R295" s="76">
        <f>R$3/U$3</f>
        <v>1</v>
      </c>
      <c r="S295" s="75">
        <f>S294*Q295</f>
        <v>676302730297344</v>
      </c>
      <c r="T295" s="75">
        <f t="shared" si="121"/>
        <v>1.9545148905593242E+17</v>
      </c>
      <c r="U295" s="75">
        <f t="shared" si="122"/>
        <v>2.5091911631793126E+18</v>
      </c>
      <c r="V295" s="75">
        <f t="shared" si="123"/>
        <v>1.2545955815896564E+19</v>
      </c>
      <c r="W295" s="75">
        <f t="shared" si="124"/>
        <v>221760.42533970039</v>
      </c>
      <c r="X295" s="106">
        <f t="shared" si="125"/>
        <v>12.837922981805765</v>
      </c>
      <c r="Y295" s="96">
        <f t="shared" si="130"/>
        <v>0.85449250921118625</v>
      </c>
      <c r="AA295" s="53">
        <f t="shared" si="108"/>
        <v>2.5091911631793126E+17</v>
      </c>
      <c r="AB295" s="44">
        <f t="shared" si="109"/>
        <v>2.0106697172615964E+18</v>
      </c>
      <c r="AC295" s="100">
        <f t="shared" si="110"/>
        <v>3.0461580720996859E+18</v>
      </c>
      <c r="AD295" s="99">
        <f t="shared" si="111"/>
        <v>1.5149967426019417</v>
      </c>
    </row>
    <row r="296" spans="1:30">
      <c r="A296" s="50">
        <f t="shared" si="114"/>
        <v>5792.6187514803141</v>
      </c>
      <c r="B296" s="50">
        <f t="shared" si="115"/>
        <v>9.6666666666666661</v>
      </c>
      <c r="C296" s="88">
        <f t="shared" si="131"/>
        <v>12.14</v>
      </c>
      <c r="D296" s="92"/>
      <c r="E296" s="51">
        <f t="shared" si="113"/>
        <v>183.70615234999366</v>
      </c>
      <c r="F296" s="63">
        <f t="shared" si="126"/>
        <v>0.39000000000000024</v>
      </c>
      <c r="G296" s="63">
        <f t="shared" si="127"/>
        <v>4.8999999999999382</v>
      </c>
      <c r="H296" s="63">
        <f t="shared" ref="H296:I311" si="133">H295+0.5%</f>
        <v>2.4499999999999691</v>
      </c>
      <c r="I296" s="63">
        <f t="shared" si="133"/>
        <v>2.4499999999999691</v>
      </c>
      <c r="J296" s="64">
        <f t="shared" si="116"/>
        <v>2.5209999999999768</v>
      </c>
      <c r="K296" s="65">
        <f t="shared" si="117"/>
        <v>15.132302499999478</v>
      </c>
      <c r="L296" s="53">
        <f t="shared" si="118"/>
        <v>2.8823037615171731E+17</v>
      </c>
      <c r="M296" s="50">
        <f t="shared" si="129"/>
        <v>58.000000000000036</v>
      </c>
      <c r="N296" s="54">
        <v>290</v>
      </c>
      <c r="O296" s="76">
        <f t="shared" si="119"/>
        <v>290</v>
      </c>
      <c r="P296" s="76">
        <f t="shared" si="120"/>
        <v>10</v>
      </c>
      <c r="Q296" s="55">
        <v>3</v>
      </c>
      <c r="R296" s="76">
        <f>R$3/U$3</f>
        <v>1</v>
      </c>
      <c r="S296" s="75">
        <f>S295*Q296</f>
        <v>2028908190892032</v>
      </c>
      <c r="T296" s="75">
        <f t="shared" si="121"/>
        <v>5.8838337535868928E+17</v>
      </c>
      <c r="U296" s="75">
        <f t="shared" si="122"/>
        <v>2.8823037615171732E+18</v>
      </c>
      <c r="V296" s="75">
        <f t="shared" si="123"/>
        <v>1.4411518807585866E+19</v>
      </c>
      <c r="W296" s="75">
        <f t="shared" si="124"/>
        <v>229773.87714205246</v>
      </c>
      <c r="X296" s="106">
        <f t="shared" si="125"/>
        <v>4.8986832093277073</v>
      </c>
      <c r="Y296" s="96">
        <f t="shared" si="130"/>
        <v>0.32372358465130319</v>
      </c>
      <c r="AA296" s="53">
        <f t="shared" si="108"/>
        <v>2.8823037615171731E+17</v>
      </c>
      <c r="AB296" s="44">
        <f t="shared" si="109"/>
        <v>2.3263448628716672E+18</v>
      </c>
      <c r="AC296" s="100">
        <f t="shared" si="110"/>
        <v>3.4991167664818483E+18</v>
      </c>
      <c r="AD296" s="99">
        <f t="shared" si="111"/>
        <v>1.504126418368813</v>
      </c>
    </row>
    <row r="297" spans="1:30">
      <c r="A297" s="50">
        <f t="shared" si="114"/>
        <v>5996.8950105934018</v>
      </c>
      <c r="B297" s="50">
        <f t="shared" si="115"/>
        <v>9.6999999999999993</v>
      </c>
      <c r="C297" s="88">
        <f t="shared" si="131"/>
        <v>12.14</v>
      </c>
      <c r="D297" s="92"/>
      <c r="E297" s="51">
        <f t="shared" si="113"/>
        <v>185.02818123562867</v>
      </c>
      <c r="F297" s="63">
        <f t="shared" si="126"/>
        <v>0.39100000000000024</v>
      </c>
      <c r="G297" s="63">
        <f t="shared" si="127"/>
        <v>4.909999999999938</v>
      </c>
      <c r="H297" s="63">
        <f t="shared" si="133"/>
        <v>2.454999999999969</v>
      </c>
      <c r="I297" s="63">
        <f t="shared" si="133"/>
        <v>2.454999999999969</v>
      </c>
      <c r="J297" s="64">
        <f t="shared" si="116"/>
        <v>2.5288099999999769</v>
      </c>
      <c r="K297" s="65">
        <f t="shared" si="117"/>
        <v>15.241201090249477</v>
      </c>
      <c r="L297" s="53">
        <f t="shared" si="118"/>
        <v>3.310897589456544E+17</v>
      </c>
      <c r="M297" s="50">
        <f t="shared" si="129"/>
        <v>58.200000000000024</v>
      </c>
      <c r="N297" s="54">
        <v>291</v>
      </c>
      <c r="O297" s="76">
        <f t="shared" si="119"/>
        <v>291</v>
      </c>
      <c r="P297" s="76">
        <f t="shared" si="120"/>
        <v>10</v>
      </c>
      <c r="Q297" s="55">
        <v>1</v>
      </c>
      <c r="R297" s="76">
        <f>R$3/U$3</f>
        <v>1</v>
      </c>
      <c r="S297" s="75">
        <f>S296*Q297</f>
        <v>2028908190892032</v>
      </c>
      <c r="T297" s="75">
        <f t="shared" si="121"/>
        <v>5.9041228354958131E+17</v>
      </c>
      <c r="U297" s="75">
        <f t="shared" si="122"/>
        <v>3.3108975894565437E+18</v>
      </c>
      <c r="V297" s="75">
        <f t="shared" si="123"/>
        <v>1.6554487947282719E+19</v>
      </c>
      <c r="W297" s="75">
        <f t="shared" si="124"/>
        <v>238076.73192055806</v>
      </c>
      <c r="X297" s="106">
        <f t="shared" si="125"/>
        <v>5.6077721986935982</v>
      </c>
      <c r="Y297" s="96">
        <f t="shared" si="130"/>
        <v>0.36793505744643429</v>
      </c>
      <c r="AA297" s="53">
        <f t="shared" si="108"/>
        <v>3.310897589456544E+17</v>
      </c>
      <c r="AB297" s="44">
        <f t="shared" si="109"/>
        <v>2.6915810063425188E+18</v>
      </c>
      <c r="AC297" s="100">
        <f t="shared" si="110"/>
        <v>4.0194296736002447E+18</v>
      </c>
      <c r="AD297" s="99">
        <f t="shared" si="111"/>
        <v>1.4933340903092811</v>
      </c>
    </row>
    <row r="298" spans="1:30">
      <c r="A298" s="50">
        <f t="shared" si="114"/>
        <v>6208.3750564267148</v>
      </c>
      <c r="B298" s="50">
        <f t="shared" si="115"/>
        <v>9.7333333333333325</v>
      </c>
      <c r="C298" s="88">
        <f t="shared" si="131"/>
        <v>12.14</v>
      </c>
      <c r="D298" s="92"/>
      <c r="E298" s="51">
        <f t="shared" si="113"/>
        <v>186.35786977535358</v>
      </c>
      <c r="F298" s="63">
        <f t="shared" si="126"/>
        <v>0.39200000000000024</v>
      </c>
      <c r="G298" s="63">
        <f t="shared" si="127"/>
        <v>4.9199999999999378</v>
      </c>
      <c r="H298" s="63">
        <f t="shared" si="133"/>
        <v>2.4599999999999689</v>
      </c>
      <c r="I298" s="63">
        <f t="shared" si="133"/>
        <v>2.4599999999999689</v>
      </c>
      <c r="J298" s="64">
        <f t="shared" si="116"/>
        <v>2.5366399999999767</v>
      </c>
      <c r="K298" s="65">
        <f t="shared" si="117"/>
        <v>15.350730623999471</v>
      </c>
      <c r="L298" s="53">
        <f t="shared" si="118"/>
        <v>3.8032226145723802E+17</v>
      </c>
      <c r="M298" s="50">
        <f t="shared" si="129"/>
        <v>58.400000000000027</v>
      </c>
      <c r="N298" s="54">
        <v>292</v>
      </c>
      <c r="O298" s="76">
        <f t="shared" si="119"/>
        <v>292</v>
      </c>
      <c r="P298" s="76">
        <f t="shared" si="120"/>
        <v>10</v>
      </c>
      <c r="Q298" s="55">
        <v>1</v>
      </c>
      <c r="R298" s="76">
        <f>R$3/U$3</f>
        <v>1</v>
      </c>
      <c r="S298" s="75">
        <f>S297*Q298</f>
        <v>2028908190892032</v>
      </c>
      <c r="T298" s="75">
        <f t="shared" si="121"/>
        <v>5.9244119174047334E+17</v>
      </c>
      <c r="U298" s="75">
        <f t="shared" si="122"/>
        <v>3.8032226145723802E+18</v>
      </c>
      <c r="V298" s="75">
        <f t="shared" si="123"/>
        <v>1.9016113072861901E+19</v>
      </c>
      <c r="W298" s="75">
        <f t="shared" si="124"/>
        <v>246679.43557535482</v>
      </c>
      <c r="X298" s="106">
        <f t="shared" si="125"/>
        <v>6.4195782933311492</v>
      </c>
      <c r="Y298" s="96">
        <f t="shared" si="130"/>
        <v>0.41819366456048174</v>
      </c>
      <c r="AA298" s="53">
        <f t="shared" si="108"/>
        <v>3.8032226145723802E+17</v>
      </c>
      <c r="AB298" s="44">
        <f t="shared" si="109"/>
        <v>3.1141592243382943E+18</v>
      </c>
      <c r="AC298" s="100">
        <f t="shared" si="110"/>
        <v>4.6171122540908698E+18</v>
      </c>
      <c r="AD298" s="99">
        <f t="shared" si="111"/>
        <v>1.4826191987893385</v>
      </c>
    </row>
    <row r="299" spans="1:30">
      <c r="A299" s="50">
        <f t="shared" si="114"/>
        <v>6427.3129299703114</v>
      </c>
      <c r="B299" s="50">
        <f t="shared" si="115"/>
        <v>9.7666666666666675</v>
      </c>
      <c r="C299" s="88">
        <f t="shared" si="131"/>
        <v>12.14</v>
      </c>
      <c r="D299" s="92"/>
      <c r="E299" s="51">
        <f t="shared" si="113"/>
        <v>187.69525012802853</v>
      </c>
      <c r="F299" s="63">
        <f t="shared" si="126"/>
        <v>0.39300000000000024</v>
      </c>
      <c r="G299" s="63">
        <f t="shared" si="127"/>
        <v>4.9299999999999375</v>
      </c>
      <c r="H299" s="63">
        <f t="shared" si="133"/>
        <v>2.4649999999999688</v>
      </c>
      <c r="I299" s="63">
        <f t="shared" si="133"/>
        <v>2.4649999999999688</v>
      </c>
      <c r="J299" s="64">
        <f t="shared" si="116"/>
        <v>2.5444899999999766</v>
      </c>
      <c r="K299" s="65">
        <f t="shared" si="117"/>
        <v>15.460893750249467</v>
      </c>
      <c r="L299" s="53">
        <f t="shared" si="118"/>
        <v>4.3687555610468154E+17</v>
      </c>
      <c r="M299" s="50">
        <f t="shared" si="129"/>
        <v>58.60000000000003</v>
      </c>
      <c r="N299" s="54">
        <v>293</v>
      </c>
      <c r="O299" s="76">
        <f t="shared" si="119"/>
        <v>293</v>
      </c>
      <c r="P299" s="76">
        <f t="shared" si="120"/>
        <v>10</v>
      </c>
      <c r="Q299" s="55">
        <v>1</v>
      </c>
      <c r="R299" s="76">
        <f>R$3/U$3</f>
        <v>1</v>
      </c>
      <c r="S299" s="75">
        <f>S298*Q299</f>
        <v>2028908190892032</v>
      </c>
      <c r="T299" s="75">
        <f t="shared" si="121"/>
        <v>5.9447009993136538E+17</v>
      </c>
      <c r="U299" s="75">
        <f t="shared" si="122"/>
        <v>4.3687555610468152E+18</v>
      </c>
      <c r="V299" s="75">
        <f t="shared" si="123"/>
        <v>2.1843777805234078E+19</v>
      </c>
      <c r="W299" s="75">
        <f t="shared" si="124"/>
        <v>255592.81084848606</v>
      </c>
      <c r="X299" s="106">
        <f t="shared" si="125"/>
        <v>7.348991247080737</v>
      </c>
      <c r="Y299" s="96">
        <f t="shared" si="130"/>
        <v>0.47532771169597871</v>
      </c>
      <c r="AA299" s="53">
        <f t="shared" si="108"/>
        <v>4.3687555610468154E+17</v>
      </c>
      <c r="AB299" s="44">
        <f t="shared" si="109"/>
        <v>3.6030822225594066E+18</v>
      </c>
      <c r="AC299" s="100">
        <f t="shared" si="110"/>
        <v>5.3036692511108342E+18</v>
      </c>
      <c r="AD299" s="99">
        <f t="shared" si="111"/>
        <v>1.4719811881904366</v>
      </c>
    </row>
    <row r="300" spans="1:30">
      <c r="A300" s="50">
        <f t="shared" si="114"/>
        <v>6653.9716309504165</v>
      </c>
      <c r="B300" s="50">
        <f t="shared" si="115"/>
        <v>9.8000000000000007</v>
      </c>
      <c r="C300" s="88">
        <f t="shared" si="131"/>
        <v>12.14</v>
      </c>
      <c r="D300" s="92"/>
      <c r="E300" s="51">
        <f t="shared" si="113"/>
        <v>189.04035452535345</v>
      </c>
      <c r="F300" s="63">
        <f t="shared" si="126"/>
        <v>0.39400000000000024</v>
      </c>
      <c r="G300" s="63">
        <f t="shared" si="127"/>
        <v>4.9399999999999373</v>
      </c>
      <c r="H300" s="63">
        <f t="shared" si="133"/>
        <v>2.4699999999999687</v>
      </c>
      <c r="I300" s="63">
        <f t="shared" si="133"/>
        <v>2.4699999999999687</v>
      </c>
      <c r="J300" s="64">
        <f t="shared" si="116"/>
        <v>2.5523599999999762</v>
      </c>
      <c r="K300" s="65">
        <f t="shared" si="117"/>
        <v>15.571693123999459</v>
      </c>
      <c r="L300" s="53">
        <f t="shared" si="118"/>
        <v>5.0183823263586259E+17</v>
      </c>
      <c r="M300" s="50">
        <f t="shared" si="129"/>
        <v>58.800000000000033</v>
      </c>
      <c r="N300" s="54">
        <v>294</v>
      </c>
      <c r="O300" s="76">
        <f t="shared" si="119"/>
        <v>294</v>
      </c>
      <c r="P300" s="76">
        <f t="shared" si="120"/>
        <v>10</v>
      </c>
      <c r="Q300" s="55">
        <v>1</v>
      </c>
      <c r="R300" s="76">
        <f>R$3/U$3</f>
        <v>1</v>
      </c>
      <c r="S300" s="75">
        <f>S299*Q300</f>
        <v>2028908190892032</v>
      </c>
      <c r="T300" s="75">
        <f t="shared" si="121"/>
        <v>5.9649900812225741E+17</v>
      </c>
      <c r="U300" s="75">
        <f t="shared" si="122"/>
        <v>5.0183823263586263E+18</v>
      </c>
      <c r="V300" s="75">
        <f t="shared" si="123"/>
        <v>2.5091911631793132E+19</v>
      </c>
      <c r="W300" s="75">
        <f t="shared" si="124"/>
        <v>264828.07091182657</v>
      </c>
      <c r="X300" s="106">
        <f t="shared" si="125"/>
        <v>8.4130606388704461</v>
      </c>
      <c r="Y300" s="96">
        <f t="shared" si="130"/>
        <v>0.54027911877508294</v>
      </c>
      <c r="AA300" s="53">
        <f t="shared" si="108"/>
        <v>5.0183823263586259E+17</v>
      </c>
      <c r="AB300" s="44">
        <f t="shared" si="109"/>
        <v>4.1687661315012332E+18</v>
      </c>
      <c r="AC300" s="100">
        <f t="shared" si="110"/>
        <v>6.0923161441993718E+18</v>
      </c>
      <c r="AD300" s="99">
        <f t="shared" si="111"/>
        <v>1.4614195068806703</v>
      </c>
    </row>
    <row r="301" spans="1:30">
      <c r="A301" s="50">
        <f t="shared" si="114"/>
        <v>6888.6234337585711</v>
      </c>
      <c r="B301" s="50">
        <f t="shared" si="115"/>
        <v>9.8333333333333339</v>
      </c>
      <c r="C301" s="88">
        <f t="shared" si="131"/>
        <v>12.14</v>
      </c>
      <c r="D301" s="92"/>
      <c r="E301" s="51">
        <f t="shared" si="113"/>
        <v>190.3932152718684</v>
      </c>
      <c r="F301" s="63">
        <f t="shared" si="126"/>
        <v>0.39500000000000024</v>
      </c>
      <c r="G301" s="63">
        <f t="shared" si="127"/>
        <v>4.9499999999999371</v>
      </c>
      <c r="H301" s="63">
        <f t="shared" si="133"/>
        <v>2.4749999999999686</v>
      </c>
      <c r="I301" s="63">
        <f t="shared" si="133"/>
        <v>2.4749999999999686</v>
      </c>
      <c r="J301" s="64">
        <f t="shared" si="116"/>
        <v>2.5602499999999759</v>
      </c>
      <c r="K301" s="65">
        <f t="shared" si="117"/>
        <v>15.683131406249455</v>
      </c>
      <c r="L301" s="53">
        <f t="shared" si="118"/>
        <v>5.7646075230343488E+17</v>
      </c>
      <c r="M301" s="50">
        <f t="shared" si="129"/>
        <v>59.000000000000028</v>
      </c>
      <c r="N301" s="54">
        <v>295</v>
      </c>
      <c r="O301" s="76">
        <f t="shared" si="119"/>
        <v>295</v>
      </c>
      <c r="P301" s="76">
        <f t="shared" si="120"/>
        <v>10</v>
      </c>
      <c r="Q301" s="55">
        <v>1</v>
      </c>
      <c r="R301" s="76">
        <f>R$3/U$3</f>
        <v>1</v>
      </c>
      <c r="S301" s="75">
        <f>S300*Q301</f>
        <v>2028908190892032</v>
      </c>
      <c r="T301" s="75">
        <f t="shared" si="121"/>
        <v>5.9852791631314944E+17</v>
      </c>
      <c r="U301" s="75">
        <f t="shared" si="122"/>
        <v>5.7646075230343485E+18</v>
      </c>
      <c r="V301" s="75">
        <f t="shared" si="123"/>
        <v>2.8823037615171744E+19</v>
      </c>
      <c r="W301" s="75">
        <f t="shared" si="124"/>
        <v>274396.83344471641</v>
      </c>
      <c r="X301" s="106">
        <f t="shared" si="125"/>
        <v>9.6313093607121072</v>
      </c>
      <c r="Y301" s="96">
        <f t="shared" si="130"/>
        <v>0.61411902452556111</v>
      </c>
      <c r="AA301" s="53">
        <f t="shared" si="108"/>
        <v>5.7646075230343488E+17</v>
      </c>
      <c r="AB301" s="44">
        <f t="shared" si="109"/>
        <v>4.8232624141469266E+18</v>
      </c>
      <c r="AC301" s="100">
        <f t="shared" si="110"/>
        <v>6.9982335329636997E+18</v>
      </c>
      <c r="AD301" s="99">
        <f t="shared" si="111"/>
        <v>1.4509336071861751</v>
      </c>
    </row>
    <row r="302" spans="1:30">
      <c r="A302" s="50">
        <f t="shared" si="114"/>
        <v>7131.5502145219943</v>
      </c>
      <c r="B302" s="50">
        <f t="shared" si="115"/>
        <v>9.8666666666666671</v>
      </c>
      <c r="C302" s="88">
        <f t="shared" si="131"/>
        <v>12.14</v>
      </c>
      <c r="D302" s="92"/>
      <c r="E302" s="51">
        <f t="shared" si="113"/>
        <v>191.75386474495332</v>
      </c>
      <c r="F302" s="63">
        <f t="shared" si="126"/>
        <v>0.39600000000000024</v>
      </c>
      <c r="G302" s="63">
        <f t="shared" si="127"/>
        <v>4.9599999999999369</v>
      </c>
      <c r="H302" s="63">
        <f t="shared" si="133"/>
        <v>2.4799999999999685</v>
      </c>
      <c r="I302" s="63">
        <f t="shared" si="133"/>
        <v>2.4799999999999685</v>
      </c>
      <c r="J302" s="64">
        <f t="shared" si="116"/>
        <v>2.5681599999999758</v>
      </c>
      <c r="K302" s="65">
        <f t="shared" si="117"/>
        <v>15.795211263999448</v>
      </c>
      <c r="L302" s="53">
        <f t="shared" si="118"/>
        <v>6.6217951789130893E+17</v>
      </c>
      <c r="M302" s="50">
        <f t="shared" si="129"/>
        <v>59.200000000000031</v>
      </c>
      <c r="N302" s="54">
        <v>296</v>
      </c>
      <c r="O302" s="76">
        <f t="shared" si="119"/>
        <v>296</v>
      </c>
      <c r="P302" s="76">
        <f t="shared" si="120"/>
        <v>10</v>
      </c>
      <c r="Q302" s="55">
        <v>1</v>
      </c>
      <c r="R302" s="76">
        <f>R$3/U$3</f>
        <v>1</v>
      </c>
      <c r="S302" s="75">
        <f>S301*Q302</f>
        <v>2028908190892032</v>
      </c>
      <c r="T302" s="75">
        <f t="shared" si="121"/>
        <v>6.0055682450404147E+17</v>
      </c>
      <c r="U302" s="75">
        <f t="shared" si="122"/>
        <v>6.6217951789130895E+18</v>
      </c>
      <c r="V302" s="75">
        <f t="shared" si="123"/>
        <v>3.3108975894565446E+19</v>
      </c>
      <c r="W302" s="75">
        <f t="shared" si="124"/>
        <v>284311.13521894353</v>
      </c>
      <c r="X302" s="106">
        <f t="shared" si="125"/>
        <v>11.026092633917822</v>
      </c>
      <c r="Y302" s="96">
        <f t="shared" si="130"/>
        <v>0.69806553705606755</v>
      </c>
      <c r="AA302" s="53">
        <f t="shared" si="108"/>
        <v>6.6217951789130893E+17</v>
      </c>
      <c r="AB302" s="44">
        <f t="shared" si="109"/>
        <v>5.5805146131679939E+18</v>
      </c>
      <c r="AC302" s="100">
        <f t="shared" si="110"/>
        <v>8.0388593472004905E+18</v>
      </c>
      <c r="AD302" s="99">
        <f t="shared" si="111"/>
        <v>1.4405229453627257</v>
      </c>
    </row>
    <row r="303" spans="1:30">
      <c r="A303" s="50">
        <f t="shared" si="114"/>
        <v>7383.0437897080728</v>
      </c>
      <c r="B303" s="50">
        <f t="shared" si="115"/>
        <v>9.9</v>
      </c>
      <c r="C303" s="88">
        <f t="shared" si="131"/>
        <v>12.14</v>
      </c>
      <c r="D303" s="92"/>
      <c r="E303" s="51">
        <f t="shared" si="113"/>
        <v>193.12233539482827</v>
      </c>
      <c r="F303" s="63">
        <f t="shared" si="126"/>
        <v>0.39700000000000024</v>
      </c>
      <c r="G303" s="63">
        <f t="shared" si="127"/>
        <v>4.9699999999999367</v>
      </c>
      <c r="H303" s="63">
        <f t="shared" si="133"/>
        <v>2.4849999999999683</v>
      </c>
      <c r="I303" s="63">
        <f t="shared" si="133"/>
        <v>2.4849999999999683</v>
      </c>
      <c r="J303" s="64">
        <f t="shared" si="116"/>
        <v>2.5760899999999758</v>
      </c>
      <c r="K303" s="65">
        <f t="shared" si="117"/>
        <v>15.907935370249444</v>
      </c>
      <c r="L303" s="53">
        <f t="shared" si="118"/>
        <v>7.6064452291447629E+17</v>
      </c>
      <c r="M303" s="50">
        <f t="shared" si="129"/>
        <v>59.400000000000034</v>
      </c>
      <c r="N303" s="54">
        <v>297</v>
      </c>
      <c r="O303" s="76">
        <f t="shared" si="119"/>
        <v>297</v>
      </c>
      <c r="P303" s="76">
        <f t="shared" si="120"/>
        <v>10</v>
      </c>
      <c r="Q303" s="55">
        <v>1</v>
      </c>
      <c r="R303" s="76">
        <f>R$3/U$3</f>
        <v>1</v>
      </c>
      <c r="S303" s="75">
        <f>S302*Q303</f>
        <v>2028908190892032</v>
      </c>
      <c r="T303" s="75">
        <f t="shared" si="121"/>
        <v>6.025857326949335E+17</v>
      </c>
      <c r="U303" s="75">
        <f t="shared" si="122"/>
        <v>7.6064452291447624E+18</v>
      </c>
      <c r="V303" s="75">
        <f t="shared" si="123"/>
        <v>3.803222614572381E+19</v>
      </c>
      <c r="W303" s="75">
        <f t="shared" si="124"/>
        <v>294583.4472093521</v>
      </c>
      <c r="X303" s="106">
        <f t="shared" si="125"/>
        <v>12.623009169378426</v>
      </c>
      <c r="Y303" s="96">
        <f t="shared" si="130"/>
        <v>0.79350392590767049</v>
      </c>
      <c r="AA303" s="53">
        <f t="shared" si="108"/>
        <v>7.6064452291447629E+17</v>
      </c>
      <c r="AB303" s="44">
        <f t="shared" si="109"/>
        <v>6.4566554074353695E+18</v>
      </c>
      <c r="AC303" s="100">
        <f t="shared" si="110"/>
        <v>9.2342245081817416E+18</v>
      </c>
      <c r="AD303" s="99">
        <f t="shared" si="111"/>
        <v>1.4301869815675423</v>
      </c>
    </row>
    <row r="304" spans="1:30">
      <c r="A304" s="50">
        <f t="shared" si="114"/>
        <v>7643.4062666696836</v>
      </c>
      <c r="B304" s="50">
        <f t="shared" si="115"/>
        <v>9.9333333333333336</v>
      </c>
      <c r="C304" s="88">
        <f t="shared" si="131"/>
        <v>12.14</v>
      </c>
      <c r="D304" s="92"/>
      <c r="E304" s="51">
        <f t="shared" si="113"/>
        <v>194.49865974455321</v>
      </c>
      <c r="F304" s="63">
        <f t="shared" si="126"/>
        <v>0.39800000000000024</v>
      </c>
      <c r="G304" s="63">
        <f t="shared" si="127"/>
        <v>4.9799999999999365</v>
      </c>
      <c r="H304" s="63">
        <f t="shared" si="133"/>
        <v>2.4899999999999682</v>
      </c>
      <c r="I304" s="63">
        <f t="shared" si="133"/>
        <v>2.4899999999999682</v>
      </c>
      <c r="J304" s="64">
        <f t="shared" si="116"/>
        <v>2.5840399999999755</v>
      </c>
      <c r="K304" s="65">
        <f t="shared" si="117"/>
        <v>16.021306403999439</v>
      </c>
      <c r="L304" s="53">
        <f t="shared" si="118"/>
        <v>8.7375111220936346E+17</v>
      </c>
      <c r="M304" s="50">
        <f t="shared" si="129"/>
        <v>59.600000000000037</v>
      </c>
      <c r="N304" s="54">
        <v>298</v>
      </c>
      <c r="O304" s="76">
        <f t="shared" si="119"/>
        <v>298</v>
      </c>
      <c r="P304" s="76">
        <f t="shared" si="120"/>
        <v>10</v>
      </c>
      <c r="Q304" s="55">
        <v>1</v>
      </c>
      <c r="R304" s="76">
        <f>R$3/U$3</f>
        <v>1</v>
      </c>
      <c r="S304" s="75">
        <f>S303*Q304</f>
        <v>2028908190892032</v>
      </c>
      <c r="T304" s="75">
        <f t="shared" si="121"/>
        <v>6.0461464088582554E+17</v>
      </c>
      <c r="U304" s="75">
        <f t="shared" si="122"/>
        <v>8.7375111220936346E+18</v>
      </c>
      <c r="V304" s="75">
        <f t="shared" si="123"/>
        <v>4.3687555610468172E+19</v>
      </c>
      <c r="W304" s="75">
        <f t="shared" si="124"/>
        <v>305226.69024900941</v>
      </c>
      <c r="X304" s="106">
        <f t="shared" si="125"/>
        <v>14.451372049628571</v>
      </c>
      <c r="Y304" s="96">
        <f t="shared" si="130"/>
        <v>0.90200959180338991</v>
      </c>
      <c r="AA304" s="53">
        <f t="shared" si="108"/>
        <v>8.7375111220936346E+17</v>
      </c>
      <c r="AB304" s="44">
        <f t="shared" si="109"/>
        <v>7.4703503064027218E+18</v>
      </c>
      <c r="AC304" s="100">
        <f t="shared" si="110"/>
        <v>1.0607338502221672E+19</v>
      </c>
      <c r="AD304" s="99">
        <f t="shared" si="111"/>
        <v>1.4199251798312975</v>
      </c>
    </row>
    <row r="305" spans="1:30">
      <c r="A305" s="50">
        <f t="shared" si="114"/>
        <v>7912.950406552498</v>
      </c>
      <c r="B305" s="50">
        <f t="shared" si="115"/>
        <v>9.9666666666666668</v>
      </c>
      <c r="C305" s="88">
        <f t="shared" si="131"/>
        <v>12.14</v>
      </c>
      <c r="D305" s="92"/>
      <c r="E305" s="51">
        <f t="shared" si="113"/>
        <v>195.88287039002813</v>
      </c>
      <c r="F305" s="63">
        <f t="shared" si="126"/>
        <v>0.39900000000000024</v>
      </c>
      <c r="G305" s="63">
        <f t="shared" si="127"/>
        <v>4.9899999999999363</v>
      </c>
      <c r="H305" s="63">
        <f t="shared" si="133"/>
        <v>2.4949999999999681</v>
      </c>
      <c r="I305" s="63">
        <f t="shared" si="133"/>
        <v>2.4949999999999681</v>
      </c>
      <c r="J305" s="64">
        <f t="shared" si="116"/>
        <v>2.5920099999999753</v>
      </c>
      <c r="K305" s="65">
        <f t="shared" si="117"/>
        <v>16.135327050249433</v>
      </c>
      <c r="L305" s="53">
        <f t="shared" si="118"/>
        <v>1.0036764652717257E+18</v>
      </c>
      <c r="M305" s="50">
        <f t="shared" si="129"/>
        <v>59.800000000000026</v>
      </c>
      <c r="N305" s="54">
        <v>299</v>
      </c>
      <c r="O305" s="76">
        <f t="shared" si="119"/>
        <v>299</v>
      </c>
      <c r="P305" s="76">
        <f t="shared" si="120"/>
        <v>10</v>
      </c>
      <c r="Q305" s="55">
        <v>1</v>
      </c>
      <c r="R305" s="76">
        <f>R$3/U$3</f>
        <v>1</v>
      </c>
      <c r="S305" s="75">
        <f>S304*Q305</f>
        <v>2028908190892032</v>
      </c>
      <c r="T305" s="75">
        <f t="shared" si="121"/>
        <v>6.0664354907671757E+17</v>
      </c>
      <c r="U305" s="75">
        <f t="shared" si="122"/>
        <v>1.0036764652717257E+19</v>
      </c>
      <c r="V305" s="75">
        <f t="shared" si="123"/>
        <v>5.0183823263586288E+19</v>
      </c>
      <c r="W305" s="75">
        <f t="shared" si="124"/>
        <v>316254.25124854816</v>
      </c>
      <c r="X305" s="106">
        <f t="shared" si="125"/>
        <v>16.544748012226837</v>
      </c>
      <c r="Y305" s="96">
        <f t="shared" si="130"/>
        <v>1.0253741966743137</v>
      </c>
      <c r="AA305" s="53">
        <f t="shared" si="108"/>
        <v>1.0036764652717257E+18</v>
      </c>
      <c r="AB305" s="44">
        <f t="shared" si="109"/>
        <v>8.6431953045079501E+18</v>
      </c>
      <c r="AC305" s="100">
        <f t="shared" si="110"/>
        <v>1.218463228839875E+19</v>
      </c>
      <c r="AD305" s="99">
        <f t="shared" si="111"/>
        <v>1.4097370080303202</v>
      </c>
    </row>
    <row r="306" spans="1:30">
      <c r="A306" s="50">
        <f t="shared" si="114"/>
        <v>8192.0000000001692</v>
      </c>
      <c r="B306" s="50">
        <f t="shared" si="115"/>
        <v>10</v>
      </c>
      <c r="C306" s="88">
        <f t="shared" si="131"/>
        <v>12.14</v>
      </c>
      <c r="D306" s="92"/>
      <c r="E306" s="51">
        <f t="shared" si="113"/>
        <v>197.2749999999931</v>
      </c>
      <c r="F306" s="63">
        <f t="shared" si="126"/>
        <v>0.40000000000000024</v>
      </c>
      <c r="G306" s="63">
        <f t="shared" si="127"/>
        <v>4.9999999999999361</v>
      </c>
      <c r="H306" s="63">
        <f t="shared" si="133"/>
        <v>2.499999999999968</v>
      </c>
      <c r="I306" s="63">
        <f t="shared" si="133"/>
        <v>2.499999999999968</v>
      </c>
      <c r="J306" s="64">
        <f t="shared" si="116"/>
        <v>2.5999999999999752</v>
      </c>
      <c r="K306" s="65">
        <f t="shared" si="117"/>
        <v>16.249999999999432</v>
      </c>
      <c r="L306" s="53">
        <f t="shared" si="118"/>
        <v>1.15292150460687E+18</v>
      </c>
      <c r="M306" s="50">
        <f t="shared" si="129"/>
        <v>60.000000000000028</v>
      </c>
      <c r="N306" s="54">
        <v>300</v>
      </c>
      <c r="O306" s="76">
        <f t="shared" si="119"/>
        <v>300</v>
      </c>
      <c r="P306" s="76">
        <f t="shared" si="120"/>
        <v>10</v>
      </c>
      <c r="Q306" s="55">
        <v>4</v>
      </c>
      <c r="R306" s="76">
        <f>R$3/U$3</f>
        <v>1</v>
      </c>
      <c r="S306" s="75">
        <f>S305*Q306</f>
        <v>8115632763568128</v>
      </c>
      <c r="T306" s="75">
        <f t="shared" si="121"/>
        <v>2.4346898290704384E+18</v>
      </c>
      <c r="U306" s="75">
        <f t="shared" si="122"/>
        <v>1.1529215046068699E+19</v>
      </c>
      <c r="V306" s="75">
        <f t="shared" si="123"/>
        <v>5.7646075230343496E+19</v>
      </c>
      <c r="W306" s="75">
        <f t="shared" si="124"/>
        <v>327680.00000000675</v>
      </c>
      <c r="X306" s="106">
        <f t="shared" si="125"/>
        <v>4.7353937690167864</v>
      </c>
      <c r="Y306" s="96">
        <f t="shared" si="130"/>
        <v>0.29140884732412015</v>
      </c>
      <c r="AA306" s="53">
        <f t="shared" ref="AA306:AA369" si="134">POWER($AA$6,N306)</f>
        <v>1.15292150460687E+18</v>
      </c>
      <c r="AB306" s="44">
        <f t="shared" ref="AB306:AB369" si="135">POWER($AB$6,N306)</f>
        <v>1.0000176967315698E+19</v>
      </c>
      <c r="AC306" s="100">
        <f t="shared" ref="AC306:AC369" si="136">AA306*C305</f>
        <v>1.3996467065927404E+19</v>
      </c>
      <c r="AD306" s="99">
        <f t="shared" ref="AD306:AD369" si="137">AC306/AB306</f>
        <v>1.3996219378590069</v>
      </c>
    </row>
    <row r="307" spans="1:30">
      <c r="A307" s="50">
        <v>8192</v>
      </c>
      <c r="B307" s="50">
        <f t="shared" si="115"/>
        <v>10.033333333333333</v>
      </c>
      <c r="C307" s="88">
        <f t="shared" si="131"/>
        <v>12.14</v>
      </c>
      <c r="D307" s="92"/>
      <c r="E307" s="51">
        <f t="shared" si="113"/>
        <v>198.67508131602804</v>
      </c>
      <c r="F307" s="63">
        <f t="shared" si="126"/>
        <v>0.40100000000000025</v>
      </c>
      <c r="G307" s="63">
        <f t="shared" si="127"/>
        <v>5.0099999999999358</v>
      </c>
      <c r="H307" s="63">
        <f t="shared" si="133"/>
        <v>2.5049999999999679</v>
      </c>
      <c r="I307" s="63">
        <f t="shared" si="133"/>
        <v>2.5049999999999679</v>
      </c>
      <c r="J307" s="64">
        <f t="shared" si="116"/>
        <v>2.6080099999999753</v>
      </c>
      <c r="K307" s="65">
        <f t="shared" si="117"/>
        <v>16.365327950249426</v>
      </c>
      <c r="L307" s="53">
        <f t="shared" si="118"/>
        <v>1.3243590357826181E+18</v>
      </c>
      <c r="M307" s="50">
        <f t="shared" si="129"/>
        <v>60.200000000000031</v>
      </c>
      <c r="N307" s="54">
        <v>301</v>
      </c>
      <c r="O307" s="76">
        <f t="shared" si="119"/>
        <v>301</v>
      </c>
      <c r="P307" s="76">
        <f t="shared" si="120"/>
        <v>10</v>
      </c>
      <c r="Q307" s="55">
        <v>1</v>
      </c>
      <c r="R307" s="76">
        <f>R$3/U$3</f>
        <v>1</v>
      </c>
      <c r="S307" s="75">
        <f>S306*Q307</f>
        <v>8115632763568128</v>
      </c>
      <c r="T307" s="75">
        <f t="shared" si="121"/>
        <v>2.4428054618340065E+18</v>
      </c>
      <c r="U307" s="75">
        <f t="shared" si="122"/>
        <v>1.3243590357826181E+19</v>
      </c>
      <c r="V307" s="75">
        <f t="shared" si="123"/>
        <v>6.6217951789130908E+19</v>
      </c>
      <c r="W307" s="75">
        <f t="shared" si="124"/>
        <v>327953.06666666665</v>
      </c>
      <c r="X307" s="106">
        <f t="shared" si="125"/>
        <v>5.4214674744845111</v>
      </c>
      <c r="Y307" s="96">
        <f t="shared" si="130"/>
        <v>0.33127765547783489</v>
      </c>
      <c r="AA307" s="53">
        <f t="shared" si="134"/>
        <v>1.3243590357826181E+18</v>
      </c>
      <c r="AB307" s="44">
        <f t="shared" si="135"/>
        <v>1.1570204751184261E+19</v>
      </c>
      <c r="AC307" s="100">
        <f t="shared" si="136"/>
        <v>1.6077718694400985E+19</v>
      </c>
      <c r="AD307" s="99">
        <f t="shared" si="137"/>
        <v>1.3895794448024232</v>
      </c>
    </row>
    <row r="308" spans="1:30">
      <c r="A308" s="50">
        <v>8192</v>
      </c>
      <c r="B308" s="50">
        <f t="shared" si="115"/>
        <v>10.066666666666666</v>
      </c>
      <c r="C308" s="88">
        <f t="shared" si="131"/>
        <v>12.14</v>
      </c>
      <c r="D308" s="92"/>
      <c r="E308" s="51">
        <f t="shared" si="113"/>
        <v>200.08314715255298</v>
      </c>
      <c r="F308" s="63">
        <f t="shared" si="126"/>
        <v>0.40200000000000025</v>
      </c>
      <c r="G308" s="63">
        <f t="shared" si="127"/>
        <v>5.0199999999999356</v>
      </c>
      <c r="H308" s="63">
        <f t="shared" si="133"/>
        <v>2.5099999999999678</v>
      </c>
      <c r="I308" s="63">
        <f t="shared" si="133"/>
        <v>2.5099999999999678</v>
      </c>
      <c r="J308" s="64">
        <f t="shared" si="116"/>
        <v>2.6160399999999751</v>
      </c>
      <c r="K308" s="65">
        <f t="shared" si="117"/>
        <v>16.481313603999421</v>
      </c>
      <c r="L308" s="53">
        <f t="shared" si="118"/>
        <v>1.5212890458289531E+18</v>
      </c>
      <c r="M308" s="50">
        <f t="shared" si="129"/>
        <v>60.400000000000034</v>
      </c>
      <c r="N308" s="54">
        <v>302</v>
      </c>
      <c r="O308" s="76">
        <f t="shared" si="119"/>
        <v>302</v>
      </c>
      <c r="P308" s="76">
        <f t="shared" si="120"/>
        <v>10</v>
      </c>
      <c r="Q308" s="55">
        <v>1</v>
      </c>
      <c r="R308" s="76">
        <f>R$3/U$3</f>
        <v>1</v>
      </c>
      <c r="S308" s="75">
        <f>S307*Q308</f>
        <v>8115632763568128</v>
      </c>
      <c r="T308" s="75">
        <f t="shared" si="121"/>
        <v>2.4509210945975747E+18</v>
      </c>
      <c r="U308" s="75">
        <f t="shared" si="122"/>
        <v>1.5212890458289531E+19</v>
      </c>
      <c r="V308" s="75">
        <f t="shared" si="123"/>
        <v>7.6064452291447652E+19</v>
      </c>
      <c r="W308" s="75">
        <f t="shared" si="124"/>
        <v>328226.1333333333</v>
      </c>
      <c r="X308" s="106">
        <f t="shared" si="125"/>
        <v>6.2070094756711818</v>
      </c>
      <c r="Y308" s="96">
        <f t="shared" si="130"/>
        <v>0.37660890538269742</v>
      </c>
      <c r="AA308" s="53">
        <f t="shared" si="134"/>
        <v>1.5212890458289531E+18</v>
      </c>
      <c r="AB308" s="44">
        <f t="shared" si="135"/>
        <v>1.3386726897120188E+19</v>
      </c>
      <c r="AC308" s="100">
        <f t="shared" si="136"/>
        <v>1.8468449016363491E+19</v>
      </c>
      <c r="AD308" s="99">
        <f t="shared" si="137"/>
        <v>1.3796090081091072</v>
      </c>
    </row>
    <row r="309" spans="1:30">
      <c r="A309" s="50">
        <v>8192</v>
      </c>
      <c r="B309" s="50">
        <f t="shared" si="115"/>
        <v>10.1</v>
      </c>
      <c r="C309" s="88">
        <f t="shared" si="131"/>
        <v>12.14</v>
      </c>
      <c r="D309" s="92"/>
      <c r="E309" s="51">
        <f t="shared" si="113"/>
        <v>201.49923039682793</v>
      </c>
      <c r="F309" s="63">
        <f t="shared" si="126"/>
        <v>0.40300000000000025</v>
      </c>
      <c r="G309" s="63">
        <f t="shared" si="127"/>
        <v>5.0299999999999354</v>
      </c>
      <c r="H309" s="63">
        <f t="shared" si="133"/>
        <v>2.5149999999999677</v>
      </c>
      <c r="I309" s="63">
        <f t="shared" si="133"/>
        <v>2.5149999999999677</v>
      </c>
      <c r="J309" s="64">
        <f t="shared" si="116"/>
        <v>2.6240899999999749</v>
      </c>
      <c r="K309" s="65">
        <f t="shared" si="117"/>
        <v>16.597959670249416</v>
      </c>
      <c r="L309" s="53">
        <f t="shared" si="118"/>
        <v>1.7475022244187272E+18</v>
      </c>
      <c r="M309" s="50">
        <f t="shared" si="129"/>
        <v>60.60000000000003</v>
      </c>
      <c r="N309" s="54">
        <v>303</v>
      </c>
      <c r="O309" s="76">
        <f t="shared" si="119"/>
        <v>303</v>
      </c>
      <c r="P309" s="76">
        <f t="shared" si="120"/>
        <v>10</v>
      </c>
      <c r="Q309" s="55">
        <v>1</v>
      </c>
      <c r="R309" s="76">
        <f>R$3/U$3</f>
        <v>1</v>
      </c>
      <c r="S309" s="75">
        <f>S308*Q309</f>
        <v>8115632763568128</v>
      </c>
      <c r="T309" s="75">
        <f t="shared" si="121"/>
        <v>2.4590367273611428E+18</v>
      </c>
      <c r="U309" s="75">
        <f t="shared" si="122"/>
        <v>1.7475022244187271E+19</v>
      </c>
      <c r="V309" s="75">
        <f t="shared" si="123"/>
        <v>8.737511122093636E+19</v>
      </c>
      <c r="W309" s="75">
        <f t="shared" si="124"/>
        <v>328499.20000000001</v>
      </c>
      <c r="X309" s="106">
        <f t="shared" si="125"/>
        <v>7.1064502818305515</v>
      </c>
      <c r="Y309" s="96">
        <f t="shared" si="130"/>
        <v>0.42815203934784374</v>
      </c>
      <c r="AA309" s="53">
        <f t="shared" si="134"/>
        <v>1.7475022244187272E+18</v>
      </c>
      <c r="AB309" s="44">
        <f t="shared" si="135"/>
        <v>1.5488443019968059E+19</v>
      </c>
      <c r="AC309" s="100">
        <f t="shared" si="136"/>
        <v>2.1214677004443349E+19</v>
      </c>
      <c r="AD309" s="99">
        <f t="shared" si="137"/>
        <v>1.3697101107640643</v>
      </c>
    </row>
    <row r="310" spans="1:30">
      <c r="A310" s="50">
        <v>8192</v>
      </c>
      <c r="B310" s="50">
        <f t="shared" si="115"/>
        <v>10.133333333333333</v>
      </c>
      <c r="C310" s="88">
        <f t="shared" si="131"/>
        <v>12.14</v>
      </c>
      <c r="D310" s="92"/>
      <c r="E310" s="51">
        <f t="shared" si="113"/>
        <v>202.92336400895283</v>
      </c>
      <c r="F310" s="63">
        <f t="shared" si="126"/>
        <v>0.40400000000000025</v>
      </c>
      <c r="G310" s="63">
        <f t="shared" si="127"/>
        <v>5.0399999999999352</v>
      </c>
      <c r="H310" s="63">
        <f t="shared" si="133"/>
        <v>2.5199999999999676</v>
      </c>
      <c r="I310" s="63">
        <f t="shared" si="133"/>
        <v>2.5199999999999676</v>
      </c>
      <c r="J310" s="64">
        <f t="shared" si="116"/>
        <v>2.6321599999999745</v>
      </c>
      <c r="K310" s="65">
        <f t="shared" si="117"/>
        <v>16.715268863999409</v>
      </c>
      <c r="L310" s="53">
        <f t="shared" si="118"/>
        <v>2.0073529305434519E+18</v>
      </c>
      <c r="M310" s="50">
        <f t="shared" si="129"/>
        <v>60.800000000000033</v>
      </c>
      <c r="N310" s="54">
        <v>304</v>
      </c>
      <c r="O310" s="76">
        <f t="shared" si="119"/>
        <v>304</v>
      </c>
      <c r="P310" s="76">
        <f t="shared" si="120"/>
        <v>10</v>
      </c>
      <c r="Q310" s="55">
        <v>1</v>
      </c>
      <c r="R310" s="76">
        <f>R$3/U$3</f>
        <v>1</v>
      </c>
      <c r="S310" s="75">
        <f>S309*Q310</f>
        <v>8115632763568128</v>
      </c>
      <c r="T310" s="75">
        <f t="shared" si="121"/>
        <v>2.4671523601247109E+18</v>
      </c>
      <c r="U310" s="75">
        <f t="shared" si="122"/>
        <v>2.0073529305434518E+19</v>
      </c>
      <c r="V310" s="75">
        <f t="shared" si="123"/>
        <v>1.0036764652717259E+20</v>
      </c>
      <c r="W310" s="75">
        <f t="shared" si="124"/>
        <v>328772.26666666666</v>
      </c>
      <c r="X310" s="106">
        <f t="shared" si="125"/>
        <v>8.1363152231181335</v>
      </c>
      <c r="Y310" s="96">
        <f t="shared" si="130"/>
        <v>0.48675945863136916</v>
      </c>
      <c r="AA310" s="53">
        <f t="shared" si="134"/>
        <v>2.0073529305434519E+18</v>
      </c>
      <c r="AB310" s="44">
        <f t="shared" si="135"/>
        <v>1.7920128574103044E+19</v>
      </c>
      <c r="AC310" s="100">
        <f t="shared" si="136"/>
        <v>2.4369264576797508E+19</v>
      </c>
      <c r="AD310" s="99">
        <f t="shared" si="137"/>
        <v>1.3598822394619601</v>
      </c>
    </row>
    <row r="311" spans="1:30">
      <c r="A311" s="50">
        <v>8192</v>
      </c>
      <c r="B311" s="50">
        <f t="shared" si="115"/>
        <v>10.166666666666666</v>
      </c>
      <c r="C311" s="88">
        <f t="shared" si="131"/>
        <v>12.14</v>
      </c>
      <c r="D311" s="92"/>
      <c r="E311" s="51">
        <f t="shared" si="113"/>
        <v>204.35558102186778</v>
      </c>
      <c r="F311" s="63">
        <f t="shared" si="126"/>
        <v>0.40500000000000025</v>
      </c>
      <c r="G311" s="63">
        <f t="shared" si="127"/>
        <v>5.049999999999935</v>
      </c>
      <c r="H311" s="63">
        <f t="shared" si="133"/>
        <v>2.5249999999999675</v>
      </c>
      <c r="I311" s="63">
        <f t="shared" si="133"/>
        <v>2.5249999999999675</v>
      </c>
      <c r="J311" s="64">
        <f t="shared" si="116"/>
        <v>2.6402499999999747</v>
      </c>
      <c r="K311" s="65">
        <f t="shared" si="117"/>
        <v>16.833243906249404</v>
      </c>
      <c r="L311" s="53">
        <f t="shared" si="118"/>
        <v>2.3058430092137411E+18</v>
      </c>
      <c r="M311" s="50">
        <f t="shared" si="129"/>
        <v>61.000000000000036</v>
      </c>
      <c r="N311" s="54">
        <v>305</v>
      </c>
      <c r="O311" s="76">
        <f t="shared" si="119"/>
        <v>305</v>
      </c>
      <c r="P311" s="76">
        <f t="shared" si="120"/>
        <v>10</v>
      </c>
      <c r="Q311" s="55">
        <v>1</v>
      </c>
      <c r="R311" s="76">
        <f>R$3/U$3</f>
        <v>1</v>
      </c>
      <c r="S311" s="75">
        <f>S310*Q311</f>
        <v>8115632763568128</v>
      </c>
      <c r="T311" s="75">
        <f t="shared" si="121"/>
        <v>2.475267992888279E+18</v>
      </c>
      <c r="U311" s="75">
        <f t="shared" si="122"/>
        <v>2.3058430092137411E+19</v>
      </c>
      <c r="V311" s="75">
        <f t="shared" si="123"/>
        <v>1.1529215046068706E+20</v>
      </c>
      <c r="W311" s="75">
        <f t="shared" si="124"/>
        <v>329045.33333333331</v>
      </c>
      <c r="X311" s="106">
        <f t="shared" si="125"/>
        <v>9.3155287259346675</v>
      </c>
      <c r="Y311" s="96">
        <f t="shared" si="130"/>
        <v>0.55340068603629289</v>
      </c>
      <c r="AA311" s="53">
        <f t="shared" si="134"/>
        <v>2.3058430092137411E+18</v>
      </c>
      <c r="AB311" s="44">
        <f t="shared" si="135"/>
        <v>2.073358876023722E+19</v>
      </c>
      <c r="AC311" s="100">
        <f t="shared" si="136"/>
        <v>2.7992934131854819E+19</v>
      </c>
      <c r="AD311" s="99">
        <f t="shared" si="137"/>
        <v>1.3501248845804996</v>
      </c>
    </row>
    <row r="312" spans="1:30">
      <c r="A312" s="50">
        <v>8192</v>
      </c>
      <c r="B312" s="50">
        <f t="shared" si="115"/>
        <v>10.199999999999999</v>
      </c>
      <c r="C312" s="88">
        <f t="shared" si="131"/>
        <v>12.14</v>
      </c>
      <c r="D312" s="92"/>
      <c r="E312" s="51">
        <f t="shared" si="113"/>
        <v>205.79591454135272</v>
      </c>
      <c r="F312" s="63">
        <f t="shared" si="126"/>
        <v>0.40600000000000025</v>
      </c>
      <c r="G312" s="63">
        <f t="shared" si="127"/>
        <v>5.0599999999999348</v>
      </c>
      <c r="H312" s="63">
        <f t="shared" ref="H312:I327" si="138">H311+0.5%</f>
        <v>2.5299999999999674</v>
      </c>
      <c r="I312" s="63">
        <f t="shared" si="138"/>
        <v>2.5299999999999674</v>
      </c>
      <c r="J312" s="64">
        <f t="shared" si="116"/>
        <v>2.6483599999999745</v>
      </c>
      <c r="K312" s="65">
        <f t="shared" si="117"/>
        <v>16.9518875239994</v>
      </c>
      <c r="L312" s="53">
        <f t="shared" si="118"/>
        <v>2.6487180715652372E+18</v>
      </c>
      <c r="M312" s="50">
        <f t="shared" si="129"/>
        <v>61.200000000000038</v>
      </c>
      <c r="N312" s="54">
        <v>306</v>
      </c>
      <c r="O312" s="76">
        <f t="shared" si="119"/>
        <v>306</v>
      </c>
      <c r="P312" s="76">
        <f t="shared" si="120"/>
        <v>10</v>
      </c>
      <c r="Q312" s="55">
        <v>1</v>
      </c>
      <c r="R312" s="76">
        <f>R$3/U$3</f>
        <v>1</v>
      </c>
      <c r="S312" s="75">
        <f>S311*Q312</f>
        <v>8115632763568128</v>
      </c>
      <c r="T312" s="75">
        <f t="shared" si="121"/>
        <v>2.4833836256518472E+18</v>
      </c>
      <c r="U312" s="75">
        <f t="shared" si="122"/>
        <v>2.6487180715652375E+19</v>
      </c>
      <c r="V312" s="75">
        <f t="shared" si="123"/>
        <v>1.3243590357826188E+20</v>
      </c>
      <c r="W312" s="75">
        <f t="shared" si="124"/>
        <v>329318.40000000002</v>
      </c>
      <c r="X312" s="106">
        <f t="shared" si="125"/>
        <v>10.665762809279991</v>
      </c>
      <c r="Y312" s="96">
        <f t="shared" si="130"/>
        <v>0.62917847904430024</v>
      </c>
      <c r="AA312" s="53">
        <f t="shared" si="134"/>
        <v>2.6487180715652372E+18</v>
      </c>
      <c r="AB312" s="44">
        <f t="shared" si="135"/>
        <v>2.3988762195594461E+19</v>
      </c>
      <c r="AC312" s="100">
        <f t="shared" si="136"/>
        <v>3.2155437388801982E+19</v>
      </c>
      <c r="AD312" s="99">
        <f t="shared" si="137"/>
        <v>1.3404375401540032</v>
      </c>
    </row>
    <row r="313" spans="1:30">
      <c r="A313" s="50">
        <v>8192</v>
      </c>
      <c r="B313" s="50">
        <f t="shared" si="115"/>
        <v>10.233333333333333</v>
      </c>
      <c r="C313" s="88">
        <f t="shared" si="131"/>
        <v>12.14</v>
      </c>
      <c r="D313" s="92"/>
      <c r="E313" s="51">
        <f t="shared" si="113"/>
        <v>207.24439774602763</v>
      </c>
      <c r="F313" s="63">
        <f t="shared" si="126"/>
        <v>0.40700000000000025</v>
      </c>
      <c r="G313" s="63">
        <f t="shared" si="127"/>
        <v>5.0699999999999346</v>
      </c>
      <c r="H313" s="63">
        <f t="shared" si="138"/>
        <v>2.5349999999999673</v>
      </c>
      <c r="I313" s="63">
        <f t="shared" si="138"/>
        <v>2.5349999999999673</v>
      </c>
      <c r="J313" s="64">
        <f t="shared" si="116"/>
        <v>2.656489999999974</v>
      </c>
      <c r="K313" s="65">
        <f t="shared" si="117"/>
        <v>17.071202450249391</v>
      </c>
      <c r="L313" s="53">
        <f t="shared" si="118"/>
        <v>3.0425780916579072E+18</v>
      </c>
      <c r="M313" s="50">
        <f t="shared" si="129"/>
        <v>61.400000000000027</v>
      </c>
      <c r="N313" s="54">
        <v>307</v>
      </c>
      <c r="O313" s="76">
        <f t="shared" si="119"/>
        <v>307</v>
      </c>
      <c r="P313" s="76">
        <f t="shared" si="120"/>
        <v>10</v>
      </c>
      <c r="Q313" s="55">
        <v>1</v>
      </c>
      <c r="R313" s="76">
        <f>R$3/U$3</f>
        <v>1</v>
      </c>
      <c r="S313" s="75">
        <f>S312*Q313</f>
        <v>8115632763568128</v>
      </c>
      <c r="T313" s="75">
        <f t="shared" si="121"/>
        <v>2.4914992584154153E+18</v>
      </c>
      <c r="U313" s="75">
        <f t="shared" si="122"/>
        <v>3.0425780916579074E+19</v>
      </c>
      <c r="V313" s="75">
        <f t="shared" si="123"/>
        <v>1.5212890458289537E+20</v>
      </c>
      <c r="W313" s="75">
        <f t="shared" si="124"/>
        <v>329591.46666666667</v>
      </c>
      <c r="X313" s="106">
        <f t="shared" si="125"/>
        <v>12.211836232265131</v>
      </c>
      <c r="Y313" s="96">
        <f t="shared" si="130"/>
        <v>0.71534716244236973</v>
      </c>
      <c r="AA313" s="53">
        <f t="shared" si="134"/>
        <v>3.0425780916579072E+18</v>
      </c>
      <c r="AB313" s="44">
        <f t="shared" si="135"/>
        <v>2.7754997860302795E+19</v>
      </c>
      <c r="AC313" s="100">
        <f t="shared" si="136"/>
        <v>3.6936898032726999E+19</v>
      </c>
      <c r="AD313" s="99">
        <f t="shared" si="137"/>
        <v>1.3308197038471699</v>
      </c>
    </row>
    <row r="314" spans="1:30">
      <c r="A314" s="50">
        <v>8192</v>
      </c>
      <c r="B314" s="50">
        <f t="shared" si="115"/>
        <v>10.266666666666667</v>
      </c>
      <c r="C314" s="88">
        <f t="shared" si="131"/>
        <v>12.14</v>
      </c>
      <c r="D314" s="92"/>
      <c r="E314" s="51">
        <f t="shared" si="113"/>
        <v>208.70106388735257</v>
      </c>
      <c r="F314" s="63">
        <f t="shared" si="126"/>
        <v>0.40800000000000025</v>
      </c>
      <c r="G314" s="63">
        <f t="shared" si="127"/>
        <v>5.0799999999999343</v>
      </c>
      <c r="H314" s="63">
        <f t="shared" si="138"/>
        <v>2.5399999999999672</v>
      </c>
      <c r="I314" s="63">
        <f t="shared" si="138"/>
        <v>2.5399999999999672</v>
      </c>
      <c r="J314" s="64">
        <f t="shared" si="116"/>
        <v>2.6646399999999741</v>
      </c>
      <c r="K314" s="65">
        <f t="shared" si="117"/>
        <v>17.191191423999388</v>
      </c>
      <c r="L314" s="53">
        <f t="shared" si="118"/>
        <v>3.4950044488374564E+18</v>
      </c>
      <c r="M314" s="50">
        <f t="shared" si="129"/>
        <v>61.60000000000003</v>
      </c>
      <c r="N314" s="54">
        <v>308</v>
      </c>
      <c r="O314" s="76">
        <f t="shared" si="119"/>
        <v>308</v>
      </c>
      <c r="P314" s="76">
        <f t="shared" si="120"/>
        <v>10</v>
      </c>
      <c r="Q314" s="55">
        <v>1</v>
      </c>
      <c r="R314" s="76">
        <f>R$3/U$3</f>
        <v>1</v>
      </c>
      <c r="S314" s="75">
        <f>S313*Q314</f>
        <v>8115632763568128</v>
      </c>
      <c r="T314" s="75">
        <f t="shared" si="121"/>
        <v>2.4996148911789834E+18</v>
      </c>
      <c r="U314" s="75">
        <f t="shared" si="122"/>
        <v>3.4950044488374563E+19</v>
      </c>
      <c r="V314" s="75">
        <f t="shared" si="123"/>
        <v>1.7475022244187282E+20</v>
      </c>
      <c r="W314" s="75">
        <f t="shared" si="124"/>
        <v>329864.53333333333</v>
      </c>
      <c r="X314" s="106">
        <f t="shared" si="125"/>
        <v>13.982171658406873</v>
      </c>
      <c r="Y314" s="96">
        <f t="shared" si="130"/>
        <v>0.81333348652539383</v>
      </c>
      <c r="AA314" s="53">
        <f t="shared" si="134"/>
        <v>3.4950044488374564E+18</v>
      </c>
      <c r="AB314" s="44">
        <f t="shared" si="135"/>
        <v>3.2112532524370334E+19</v>
      </c>
      <c r="AC314" s="100">
        <f t="shared" si="136"/>
        <v>4.2429354008886723E+19</v>
      </c>
      <c r="AD314" s="99">
        <f t="shared" si="137"/>
        <v>1.321270876929028</v>
      </c>
    </row>
    <row r="315" spans="1:30">
      <c r="A315" s="50">
        <v>8192</v>
      </c>
      <c r="B315" s="50">
        <f t="shared" si="115"/>
        <v>10.3</v>
      </c>
      <c r="C315" s="88">
        <f t="shared" si="131"/>
        <v>12.14</v>
      </c>
      <c r="D315" s="92"/>
      <c r="E315" s="51">
        <f t="shared" si="113"/>
        <v>210.16594628962753</v>
      </c>
      <c r="F315" s="63">
        <f t="shared" si="126"/>
        <v>0.40900000000000025</v>
      </c>
      <c r="G315" s="63">
        <f t="shared" si="127"/>
        <v>5.0899999999999341</v>
      </c>
      <c r="H315" s="63">
        <f t="shared" si="138"/>
        <v>2.5449999999999671</v>
      </c>
      <c r="I315" s="63">
        <f t="shared" si="138"/>
        <v>2.5449999999999671</v>
      </c>
      <c r="J315" s="64">
        <f t="shared" si="116"/>
        <v>2.6728099999999739</v>
      </c>
      <c r="K315" s="65">
        <f t="shared" si="117"/>
        <v>17.311857190249384</v>
      </c>
      <c r="L315" s="53">
        <f t="shared" si="118"/>
        <v>4.0147058610869048E+18</v>
      </c>
      <c r="M315" s="50">
        <f t="shared" si="129"/>
        <v>61.800000000000033</v>
      </c>
      <c r="N315" s="54">
        <v>309</v>
      </c>
      <c r="O315" s="76">
        <f t="shared" si="119"/>
        <v>309</v>
      </c>
      <c r="P315" s="76">
        <f t="shared" si="120"/>
        <v>10</v>
      </c>
      <c r="Q315" s="55">
        <v>1</v>
      </c>
      <c r="R315" s="76">
        <f>R$3/U$3</f>
        <v>1</v>
      </c>
      <c r="S315" s="75">
        <f>S314*Q315</f>
        <v>8115632763568128</v>
      </c>
      <c r="T315" s="75">
        <f t="shared" si="121"/>
        <v>2.5077305239425516E+18</v>
      </c>
      <c r="U315" s="75">
        <f t="shared" si="122"/>
        <v>4.0147058610869051E+19</v>
      </c>
      <c r="V315" s="75">
        <f t="shared" si="123"/>
        <v>2.0073529305434525E+20</v>
      </c>
      <c r="W315" s="75">
        <f t="shared" si="124"/>
        <v>330137.59999999998</v>
      </c>
      <c r="X315" s="106">
        <f t="shared" si="125"/>
        <v>16.00931927396708</v>
      </c>
      <c r="Y315" s="96">
        <f t="shared" si="130"/>
        <v>0.92476035921692235</v>
      </c>
      <c r="AA315" s="53">
        <f t="shared" si="134"/>
        <v>4.0147058610869048E+18</v>
      </c>
      <c r="AB315" s="44">
        <f t="shared" si="135"/>
        <v>3.7154200130696479E+19</v>
      </c>
      <c r="AC315" s="100">
        <f t="shared" si="136"/>
        <v>4.8738529153595023E+19</v>
      </c>
      <c r="AD315" s="99">
        <f t="shared" si="137"/>
        <v>1.3117905642470735</v>
      </c>
    </row>
    <row r="316" spans="1:30">
      <c r="A316" s="50">
        <v>8192</v>
      </c>
      <c r="B316" s="50">
        <f t="shared" si="115"/>
        <v>10.333333333333334</v>
      </c>
      <c r="C316" s="88">
        <f t="shared" si="131"/>
        <v>12.14</v>
      </c>
      <c r="D316" s="92"/>
      <c r="E316" s="51">
        <f t="shared" si="113"/>
        <v>211.63907834999247</v>
      </c>
      <c r="F316" s="63">
        <f t="shared" si="126"/>
        <v>0.41000000000000025</v>
      </c>
      <c r="G316" s="63">
        <f t="shared" si="127"/>
        <v>5.0999999999999339</v>
      </c>
      <c r="H316" s="63">
        <f t="shared" si="138"/>
        <v>2.549999999999967</v>
      </c>
      <c r="I316" s="63">
        <f t="shared" si="138"/>
        <v>2.549999999999967</v>
      </c>
      <c r="J316" s="64">
        <f t="shared" si="116"/>
        <v>2.6809999999999738</v>
      </c>
      <c r="K316" s="65">
        <f t="shared" si="117"/>
        <v>17.433202499999378</v>
      </c>
      <c r="L316" s="53">
        <f t="shared" si="118"/>
        <v>4.6116860184274821E+18</v>
      </c>
      <c r="M316" s="50">
        <f t="shared" si="129"/>
        <v>62.000000000000036</v>
      </c>
      <c r="N316" s="54">
        <v>310</v>
      </c>
      <c r="O316" s="76">
        <f t="shared" si="119"/>
        <v>310</v>
      </c>
      <c r="P316" s="76">
        <f t="shared" si="120"/>
        <v>10</v>
      </c>
      <c r="Q316" s="55">
        <v>4</v>
      </c>
      <c r="R316" s="76">
        <f>R$3/U$3</f>
        <v>1</v>
      </c>
      <c r="S316" s="75">
        <f>S315*Q316</f>
        <v>3.2462531054272512E+16</v>
      </c>
      <c r="T316" s="75">
        <f t="shared" si="121"/>
        <v>1.0063384626824479E+19</v>
      </c>
      <c r="U316" s="75">
        <f t="shared" si="122"/>
        <v>4.6116860184274821E+19</v>
      </c>
      <c r="V316" s="75">
        <f t="shared" si="123"/>
        <v>2.3058430092137411E+20</v>
      </c>
      <c r="W316" s="75">
        <f t="shared" si="124"/>
        <v>330410.66666666669</v>
      </c>
      <c r="X316" s="106">
        <f t="shared" si="125"/>
        <v>4.5826391313065704</v>
      </c>
      <c r="Y316" s="96">
        <f t="shared" si="130"/>
        <v>0.26286846213750653</v>
      </c>
      <c r="AA316" s="53">
        <f t="shared" si="134"/>
        <v>4.6116860184274821E+18</v>
      </c>
      <c r="AB316" s="44">
        <f t="shared" si="135"/>
        <v>4.2987409551215821E+19</v>
      </c>
      <c r="AC316" s="100">
        <f t="shared" si="136"/>
        <v>5.5985868263709639E+19</v>
      </c>
      <c r="AD316" s="99">
        <f t="shared" si="137"/>
        <v>1.3023782742015955</v>
      </c>
    </row>
    <row r="317" spans="1:30">
      <c r="A317" s="50">
        <v>8192</v>
      </c>
      <c r="B317" s="50">
        <f t="shared" si="115"/>
        <v>10.366666666666667</v>
      </c>
      <c r="C317" s="88">
        <f t="shared" si="131"/>
        <v>12.14</v>
      </c>
      <c r="D317" s="92"/>
      <c r="E317" s="51">
        <f t="shared" si="113"/>
        <v>213.12049353842735</v>
      </c>
      <c r="F317" s="63">
        <f t="shared" si="126"/>
        <v>0.41100000000000025</v>
      </c>
      <c r="G317" s="63">
        <f t="shared" si="127"/>
        <v>5.1099999999999337</v>
      </c>
      <c r="H317" s="63">
        <f t="shared" si="138"/>
        <v>2.5549999999999669</v>
      </c>
      <c r="I317" s="63">
        <f t="shared" si="138"/>
        <v>2.5549999999999669</v>
      </c>
      <c r="J317" s="64">
        <f t="shared" si="116"/>
        <v>2.6892099999999735</v>
      </c>
      <c r="K317" s="65">
        <f t="shared" si="117"/>
        <v>17.555230110249369</v>
      </c>
      <c r="L317" s="53">
        <f t="shared" si="118"/>
        <v>5.2974361431304776E+18</v>
      </c>
      <c r="M317" s="50">
        <f t="shared" si="129"/>
        <v>62.200000000000031</v>
      </c>
      <c r="N317" s="54">
        <v>311</v>
      </c>
      <c r="O317" s="76">
        <f t="shared" si="119"/>
        <v>311</v>
      </c>
      <c r="P317" s="76">
        <f t="shared" si="120"/>
        <v>10</v>
      </c>
      <c r="Q317" s="55">
        <v>1</v>
      </c>
      <c r="R317" s="76">
        <f>R$3/U$3</f>
        <v>1</v>
      </c>
      <c r="S317" s="75">
        <f>S316*Q317</f>
        <v>3.2462531054272512E+16</v>
      </c>
      <c r="T317" s="75">
        <f t="shared" si="121"/>
        <v>1.0095847157878751E+19</v>
      </c>
      <c r="U317" s="75">
        <f t="shared" si="122"/>
        <v>5.2974361431304774E+19</v>
      </c>
      <c r="V317" s="75">
        <f t="shared" si="123"/>
        <v>2.6487180715652386E+20</v>
      </c>
      <c r="W317" s="75">
        <f t="shared" si="124"/>
        <v>330683.73333333334</v>
      </c>
      <c r="X317" s="106">
        <f t="shared" si="125"/>
        <v>5.2471437614785827</v>
      </c>
      <c r="Y317" s="96">
        <f t="shared" si="130"/>
        <v>0.29889347667480093</v>
      </c>
      <c r="AA317" s="53">
        <f t="shared" si="134"/>
        <v>5.2974361431304776E+18</v>
      </c>
      <c r="AB317" s="44">
        <f t="shared" si="135"/>
        <v>4.9736432850756706E+19</v>
      </c>
      <c r="AC317" s="100">
        <f t="shared" si="136"/>
        <v>6.4310874777603998E+19</v>
      </c>
      <c r="AD317" s="99">
        <f t="shared" si="137"/>
        <v>1.293033518720182</v>
      </c>
    </row>
    <row r="318" spans="1:30">
      <c r="A318" s="50">
        <v>8192</v>
      </c>
      <c r="B318" s="50">
        <f t="shared" si="115"/>
        <v>10.4</v>
      </c>
      <c r="C318" s="88">
        <f t="shared" si="131"/>
        <v>12.14</v>
      </c>
      <c r="D318" s="92"/>
      <c r="E318" s="51">
        <f t="shared" si="113"/>
        <v>214.61022539775232</v>
      </c>
      <c r="F318" s="63">
        <f t="shared" si="126"/>
        <v>0.41200000000000025</v>
      </c>
      <c r="G318" s="63">
        <f t="shared" si="127"/>
        <v>5.1199999999999335</v>
      </c>
      <c r="H318" s="63">
        <f t="shared" si="138"/>
        <v>2.5599999999999667</v>
      </c>
      <c r="I318" s="63">
        <f t="shared" si="138"/>
        <v>2.5599999999999667</v>
      </c>
      <c r="J318" s="64">
        <f t="shared" si="116"/>
        <v>2.6974399999999736</v>
      </c>
      <c r="K318" s="65">
        <f t="shared" si="117"/>
        <v>17.677942783999367</v>
      </c>
      <c r="L318" s="53">
        <f t="shared" si="118"/>
        <v>6.0851561833158164E+18</v>
      </c>
      <c r="M318" s="50">
        <f t="shared" si="129"/>
        <v>62.400000000000027</v>
      </c>
      <c r="N318" s="54">
        <v>312</v>
      </c>
      <c r="O318" s="76">
        <f t="shared" si="119"/>
        <v>312</v>
      </c>
      <c r="P318" s="76">
        <f t="shared" si="120"/>
        <v>10</v>
      </c>
      <c r="Q318" s="55">
        <v>1</v>
      </c>
      <c r="R318" s="76">
        <f>R$3/U$3</f>
        <v>1</v>
      </c>
      <c r="S318" s="75">
        <f>S317*Q318</f>
        <v>3.2462531054272512E+16</v>
      </c>
      <c r="T318" s="75">
        <f t="shared" si="121"/>
        <v>1.0128309688933024E+19</v>
      </c>
      <c r="U318" s="75">
        <f t="shared" si="122"/>
        <v>6.0851561833158164E+19</v>
      </c>
      <c r="V318" s="75">
        <f t="shared" si="123"/>
        <v>3.0425780916579081E+20</v>
      </c>
      <c r="W318" s="75">
        <f t="shared" si="124"/>
        <v>330956.79999999999</v>
      </c>
      <c r="X318" s="106">
        <f t="shared" si="125"/>
        <v>6.0080668642714681</v>
      </c>
      <c r="Y318" s="96">
        <f t="shared" si="130"/>
        <v>0.33986233226806689</v>
      </c>
      <c r="AA318" s="53">
        <f t="shared" si="134"/>
        <v>6.0851561833158164E+18</v>
      </c>
      <c r="AB318" s="44">
        <f t="shared" si="135"/>
        <v>5.7545052808325505E+19</v>
      </c>
      <c r="AC318" s="100">
        <f t="shared" si="136"/>
        <v>7.3873796065454014E+19</v>
      </c>
      <c r="AD318" s="99">
        <f t="shared" si="137"/>
        <v>1.2837558132324123</v>
      </c>
    </row>
    <row r="319" spans="1:30">
      <c r="A319" s="50">
        <v>8192</v>
      </c>
      <c r="B319" s="50">
        <f t="shared" si="115"/>
        <v>10.433333333333334</v>
      </c>
      <c r="C319" s="88">
        <f t="shared" si="131"/>
        <v>12.14</v>
      </c>
      <c r="D319" s="92"/>
      <c r="E319" s="51">
        <f t="shared" si="113"/>
        <v>216.10830754362729</v>
      </c>
      <c r="F319" s="63">
        <f t="shared" si="126"/>
        <v>0.41300000000000026</v>
      </c>
      <c r="G319" s="63">
        <f t="shared" si="127"/>
        <v>5.1299999999999333</v>
      </c>
      <c r="H319" s="63">
        <f t="shared" si="138"/>
        <v>2.5649999999999666</v>
      </c>
      <c r="I319" s="63">
        <f t="shared" si="138"/>
        <v>2.5649999999999666</v>
      </c>
      <c r="J319" s="64">
        <f t="shared" si="116"/>
        <v>2.7056899999999735</v>
      </c>
      <c r="K319" s="65">
        <f t="shared" si="117"/>
        <v>17.801343290249363</v>
      </c>
      <c r="L319" s="53">
        <f t="shared" si="118"/>
        <v>6.9900088976749158E+18</v>
      </c>
      <c r="M319" s="50">
        <f t="shared" si="129"/>
        <v>62.60000000000003</v>
      </c>
      <c r="N319" s="54">
        <v>313</v>
      </c>
      <c r="O319" s="76">
        <f t="shared" si="119"/>
        <v>313</v>
      </c>
      <c r="P319" s="76">
        <f t="shared" si="120"/>
        <v>10</v>
      </c>
      <c r="Q319" s="55">
        <v>1</v>
      </c>
      <c r="R319" s="76">
        <f>R$3/U$3</f>
        <v>1</v>
      </c>
      <c r="S319" s="75">
        <f>S318*Q319</f>
        <v>3.2462531054272512E+16</v>
      </c>
      <c r="T319" s="75">
        <f t="shared" si="121"/>
        <v>1.0160772219987296E+19</v>
      </c>
      <c r="U319" s="75">
        <f t="shared" si="122"/>
        <v>6.9900088976749158E+19</v>
      </c>
      <c r="V319" s="75">
        <f t="shared" si="123"/>
        <v>3.4950044488374577E+20</v>
      </c>
      <c r="W319" s="75">
        <f t="shared" si="124"/>
        <v>331229.8666666667</v>
      </c>
      <c r="X319" s="106">
        <f t="shared" si="125"/>
        <v>6.8794071418359728</v>
      </c>
      <c r="Y319" s="96">
        <f t="shared" si="130"/>
        <v>0.38645438322646969</v>
      </c>
      <c r="AA319" s="53">
        <f t="shared" si="134"/>
        <v>6.9900088976749158E+18</v>
      </c>
      <c r="AB319" s="44">
        <f t="shared" si="135"/>
        <v>6.6579626099232621E+19</v>
      </c>
      <c r="AC319" s="100">
        <f t="shared" si="136"/>
        <v>8.4858708017773478E+19</v>
      </c>
      <c r="AD319" s="99">
        <f t="shared" si="137"/>
        <v>1.2745446766447301</v>
      </c>
    </row>
    <row r="320" spans="1:30">
      <c r="A320" s="50">
        <v>8192</v>
      </c>
      <c r="B320" s="50">
        <f t="shared" si="115"/>
        <v>10.466666666666667</v>
      </c>
      <c r="C320" s="88">
        <f t="shared" si="131"/>
        <v>12.14</v>
      </c>
      <c r="D320" s="92"/>
      <c r="E320" s="51">
        <f t="shared" si="113"/>
        <v>217.61477366455222</v>
      </c>
      <c r="F320" s="63">
        <f t="shared" si="126"/>
        <v>0.41400000000000026</v>
      </c>
      <c r="G320" s="63">
        <f t="shared" si="127"/>
        <v>5.1399999999999331</v>
      </c>
      <c r="H320" s="63">
        <f t="shared" si="138"/>
        <v>2.5699999999999665</v>
      </c>
      <c r="I320" s="63">
        <f t="shared" si="138"/>
        <v>2.5699999999999665</v>
      </c>
      <c r="J320" s="64">
        <f t="shared" si="116"/>
        <v>2.7139599999999735</v>
      </c>
      <c r="K320" s="65">
        <f t="shared" si="117"/>
        <v>17.925434403999358</v>
      </c>
      <c r="L320" s="53">
        <f t="shared" si="118"/>
        <v>8.0294117221738127E+18</v>
      </c>
      <c r="M320" s="50">
        <f t="shared" si="129"/>
        <v>62.800000000000033</v>
      </c>
      <c r="N320" s="54">
        <v>314</v>
      </c>
      <c r="O320" s="76">
        <f t="shared" si="119"/>
        <v>314</v>
      </c>
      <c r="P320" s="76">
        <f t="shared" si="120"/>
        <v>10</v>
      </c>
      <c r="Q320" s="55">
        <v>1</v>
      </c>
      <c r="R320" s="76">
        <f>R$3/U$3</f>
        <v>1</v>
      </c>
      <c r="S320" s="75">
        <f>S319*Q320</f>
        <v>3.2462531054272512E+16</v>
      </c>
      <c r="T320" s="75">
        <f t="shared" si="121"/>
        <v>1.0193234751041569E+19</v>
      </c>
      <c r="U320" s="75">
        <f t="shared" si="122"/>
        <v>8.0294117221738119E+19</v>
      </c>
      <c r="V320" s="75">
        <f t="shared" si="123"/>
        <v>4.0147058610869056E+20</v>
      </c>
      <c r="W320" s="75">
        <f t="shared" si="124"/>
        <v>331502.93333333335</v>
      </c>
      <c r="X320" s="106">
        <f t="shared" si="125"/>
        <v>7.8771969039105549</v>
      </c>
      <c r="Y320" s="96">
        <f t="shared" si="130"/>
        <v>0.43944245513810631</v>
      </c>
      <c r="AA320" s="53">
        <f t="shared" si="134"/>
        <v>8.0294117221738127E+18</v>
      </c>
      <c r="AB320" s="44">
        <f t="shared" si="135"/>
        <v>7.7032627396812128E+19</v>
      </c>
      <c r="AC320" s="100">
        <f t="shared" si="136"/>
        <v>9.7477058307190096E+19</v>
      </c>
      <c r="AD320" s="99">
        <f t="shared" si="137"/>
        <v>1.2653996313154967</v>
      </c>
    </row>
    <row r="321" spans="1:30">
      <c r="A321" s="50">
        <v>8192</v>
      </c>
      <c r="B321" s="50">
        <f t="shared" si="115"/>
        <v>10.5</v>
      </c>
      <c r="C321" s="88">
        <f t="shared" si="131"/>
        <v>12.14</v>
      </c>
      <c r="D321" s="92"/>
      <c r="E321" s="51">
        <f t="shared" si="113"/>
        <v>219.12965752186713</v>
      </c>
      <c r="F321" s="63">
        <f t="shared" si="126"/>
        <v>0.41500000000000026</v>
      </c>
      <c r="G321" s="63">
        <f t="shared" si="127"/>
        <v>5.1499999999999329</v>
      </c>
      <c r="H321" s="63">
        <f t="shared" si="138"/>
        <v>2.5749999999999664</v>
      </c>
      <c r="I321" s="63">
        <f t="shared" si="138"/>
        <v>2.5749999999999664</v>
      </c>
      <c r="J321" s="64">
        <f t="shared" si="116"/>
        <v>2.7222499999999732</v>
      </c>
      <c r="K321" s="65">
        <f t="shared" si="117"/>
        <v>18.050218906249352</v>
      </c>
      <c r="L321" s="53">
        <f t="shared" si="118"/>
        <v>9.2233720368549683E+18</v>
      </c>
      <c r="M321" s="50">
        <f t="shared" si="129"/>
        <v>63.000000000000028</v>
      </c>
      <c r="N321" s="54">
        <v>315</v>
      </c>
      <c r="O321" s="76">
        <f t="shared" si="119"/>
        <v>315</v>
      </c>
      <c r="P321" s="76">
        <f t="shared" si="120"/>
        <v>10</v>
      </c>
      <c r="Q321" s="55">
        <v>1</v>
      </c>
      <c r="R321" s="76">
        <f>R$3/U$3</f>
        <v>1</v>
      </c>
      <c r="S321" s="75">
        <f>S320*Q321</f>
        <v>3.2462531054272512E+16</v>
      </c>
      <c r="T321" s="75">
        <f t="shared" si="121"/>
        <v>1.0225697282095841E+19</v>
      </c>
      <c r="U321" s="75">
        <f t="shared" si="122"/>
        <v>9.2233720368549691E+19</v>
      </c>
      <c r="V321" s="75">
        <f t="shared" si="123"/>
        <v>4.6116860184274849E+20</v>
      </c>
      <c r="W321" s="75">
        <f t="shared" si="124"/>
        <v>331776</v>
      </c>
      <c r="X321" s="106">
        <f t="shared" si="125"/>
        <v>9.0197976552700787</v>
      </c>
      <c r="Y321" s="96">
        <f t="shared" si="130"/>
        <v>0.49970572113932876</v>
      </c>
      <c r="AA321" s="53">
        <f t="shared" si="134"/>
        <v>9.2233720368549683E+18</v>
      </c>
      <c r="AB321" s="44">
        <f t="shared" si="135"/>
        <v>8.9126749898111648E+19</v>
      </c>
      <c r="AC321" s="100">
        <f t="shared" si="136"/>
        <v>1.1197173652741933E+20</v>
      </c>
      <c r="AD321" s="99">
        <f t="shared" si="137"/>
        <v>1.2563202030302207</v>
      </c>
    </row>
    <row r="322" spans="1:30">
      <c r="A322" s="50">
        <v>8192</v>
      </c>
      <c r="B322" s="50">
        <f t="shared" si="115"/>
        <v>10.533333333333333</v>
      </c>
      <c r="C322" s="88">
        <f t="shared" si="131"/>
        <v>12.14</v>
      </c>
      <c r="D322" s="92"/>
      <c r="E322" s="51">
        <f t="shared" si="113"/>
        <v>220.65299294975208</v>
      </c>
      <c r="F322" s="63">
        <f t="shared" si="126"/>
        <v>0.41600000000000026</v>
      </c>
      <c r="G322" s="63">
        <f t="shared" si="127"/>
        <v>5.1599999999999326</v>
      </c>
      <c r="H322" s="63">
        <f t="shared" si="138"/>
        <v>2.5799999999999663</v>
      </c>
      <c r="I322" s="63">
        <f t="shared" si="138"/>
        <v>2.5799999999999663</v>
      </c>
      <c r="J322" s="64">
        <f t="shared" si="116"/>
        <v>2.730559999999973</v>
      </c>
      <c r="K322" s="65">
        <f t="shared" si="117"/>
        <v>18.175699583999346</v>
      </c>
      <c r="L322" s="53">
        <f t="shared" si="118"/>
        <v>1.0594872286260957E+19</v>
      </c>
      <c r="M322" s="50">
        <f t="shared" si="129"/>
        <v>63.200000000000031</v>
      </c>
      <c r="N322" s="54">
        <v>316</v>
      </c>
      <c r="O322" s="76">
        <f t="shared" si="119"/>
        <v>316</v>
      </c>
      <c r="P322" s="76">
        <f t="shared" si="120"/>
        <v>10</v>
      </c>
      <c r="Q322" s="55">
        <v>1</v>
      </c>
      <c r="R322" s="76">
        <f>R$3/U$3</f>
        <v>1</v>
      </c>
      <c r="S322" s="75">
        <f>S321*Q322</f>
        <v>3.2462531054272512E+16</v>
      </c>
      <c r="T322" s="75">
        <f t="shared" si="121"/>
        <v>1.0258159813150114E+19</v>
      </c>
      <c r="U322" s="75">
        <f t="shared" si="122"/>
        <v>1.0594872286260956E+20</v>
      </c>
      <c r="V322" s="75">
        <f t="shared" si="123"/>
        <v>5.2974361431304779E+20</v>
      </c>
      <c r="W322" s="75">
        <f t="shared" si="124"/>
        <v>332049.06666666665</v>
      </c>
      <c r="X322" s="106">
        <f t="shared" si="125"/>
        <v>10.32823866974582</v>
      </c>
      <c r="Y322" s="96">
        <f t="shared" si="130"/>
        <v>0.56824435406261342</v>
      </c>
      <c r="AA322" s="53">
        <f t="shared" si="134"/>
        <v>1.0594872286260957E+19</v>
      </c>
      <c r="AB322" s="44">
        <f t="shared" si="135"/>
        <v>1.0311964963211515E+20</v>
      </c>
      <c r="AC322" s="100">
        <f t="shared" si="136"/>
        <v>1.2862174955520803E+20</v>
      </c>
      <c r="AD322" s="99">
        <f t="shared" si="137"/>
        <v>1.2473059209769717</v>
      </c>
    </row>
    <row r="323" spans="1:30">
      <c r="A323" s="50">
        <v>8192</v>
      </c>
      <c r="B323" s="50">
        <f t="shared" si="115"/>
        <v>10.566666666666666</v>
      </c>
      <c r="C323" s="88">
        <f t="shared" si="131"/>
        <v>12.14</v>
      </c>
      <c r="D323" s="92"/>
      <c r="E323" s="51">
        <f t="shared" si="113"/>
        <v>222.18481385522702</v>
      </c>
      <c r="F323" s="63">
        <f t="shared" si="126"/>
        <v>0.41700000000000026</v>
      </c>
      <c r="G323" s="63">
        <f t="shared" si="127"/>
        <v>5.1699999999999324</v>
      </c>
      <c r="H323" s="63">
        <f t="shared" si="138"/>
        <v>2.5849999999999662</v>
      </c>
      <c r="I323" s="63">
        <f t="shared" si="138"/>
        <v>2.5849999999999662</v>
      </c>
      <c r="J323" s="64">
        <f t="shared" si="116"/>
        <v>2.738889999999973</v>
      </c>
      <c r="K323" s="65">
        <f t="shared" si="117"/>
        <v>18.301879230249341</v>
      </c>
      <c r="L323" s="53">
        <f t="shared" si="118"/>
        <v>1.2170312366631635E+19</v>
      </c>
      <c r="M323" s="50">
        <f t="shared" si="129"/>
        <v>63.400000000000034</v>
      </c>
      <c r="N323" s="54">
        <v>317</v>
      </c>
      <c r="O323" s="76">
        <f t="shared" si="119"/>
        <v>317</v>
      </c>
      <c r="P323" s="76">
        <f t="shared" si="120"/>
        <v>10</v>
      </c>
      <c r="Q323" s="55">
        <v>1</v>
      </c>
      <c r="R323" s="76">
        <f>R$3/U$3</f>
        <v>1</v>
      </c>
      <c r="S323" s="75">
        <f>S322*Q323</f>
        <v>3.2462531054272512E+16</v>
      </c>
      <c r="T323" s="75">
        <f t="shared" si="121"/>
        <v>1.0290622344204386E+19</v>
      </c>
      <c r="U323" s="75">
        <f t="shared" si="122"/>
        <v>1.2170312366631635E+20</v>
      </c>
      <c r="V323" s="75">
        <f t="shared" si="123"/>
        <v>6.0851561833158174E+20</v>
      </c>
      <c r="W323" s="75">
        <f t="shared" si="124"/>
        <v>332322.1333333333</v>
      </c>
      <c r="X323" s="106">
        <f t="shared" si="125"/>
        <v>11.826604805379802</v>
      </c>
      <c r="Y323" s="96">
        <f t="shared" si="130"/>
        <v>0.64619619966854513</v>
      </c>
      <c r="AA323" s="53">
        <f t="shared" si="134"/>
        <v>1.2170312366631635E+19</v>
      </c>
      <c r="AB323" s="44">
        <f t="shared" si="135"/>
        <v>1.1930943462435724E+20</v>
      </c>
      <c r="AC323" s="100">
        <f t="shared" si="136"/>
        <v>1.4774759213090806E+20</v>
      </c>
      <c r="AD323" s="99">
        <f t="shared" si="137"/>
        <v>1.238356317721961</v>
      </c>
    </row>
    <row r="324" spans="1:30">
      <c r="A324" s="50">
        <v>8192</v>
      </c>
      <c r="B324" s="50">
        <f t="shared" si="115"/>
        <v>10.6</v>
      </c>
      <c r="C324" s="88">
        <f t="shared" si="131"/>
        <v>12.14</v>
      </c>
      <c r="D324" s="92"/>
      <c r="E324" s="51">
        <f t="shared" si="113"/>
        <v>223.72515421815194</v>
      </c>
      <c r="F324" s="63">
        <f t="shared" si="126"/>
        <v>0.41800000000000026</v>
      </c>
      <c r="G324" s="63">
        <f t="shared" si="127"/>
        <v>5.1799999999999322</v>
      </c>
      <c r="H324" s="63">
        <f t="shared" si="138"/>
        <v>2.5899999999999661</v>
      </c>
      <c r="I324" s="63">
        <f t="shared" si="138"/>
        <v>2.5899999999999661</v>
      </c>
      <c r="J324" s="64">
        <f t="shared" si="116"/>
        <v>2.747239999999973</v>
      </c>
      <c r="K324" s="65">
        <f t="shared" si="117"/>
        <v>18.428760643999336</v>
      </c>
      <c r="L324" s="53">
        <f t="shared" si="118"/>
        <v>1.3980017795349832E+19</v>
      </c>
      <c r="M324" s="50">
        <f t="shared" si="129"/>
        <v>63.600000000000037</v>
      </c>
      <c r="N324" s="54">
        <v>318</v>
      </c>
      <c r="O324" s="76">
        <f t="shared" si="119"/>
        <v>318</v>
      </c>
      <c r="P324" s="76">
        <f t="shared" si="120"/>
        <v>10</v>
      </c>
      <c r="Q324" s="55">
        <v>1</v>
      </c>
      <c r="R324" s="76">
        <f>R$3/U$3</f>
        <v>1</v>
      </c>
      <c r="S324" s="75">
        <f>S323*Q324</f>
        <v>3.2462531054272512E+16</v>
      </c>
      <c r="T324" s="75">
        <f t="shared" si="121"/>
        <v>1.0323084875258659E+19</v>
      </c>
      <c r="U324" s="75">
        <f t="shared" si="122"/>
        <v>1.3980017795349832E+20</v>
      </c>
      <c r="V324" s="75">
        <f t="shared" si="123"/>
        <v>6.9900088976749153E+20</v>
      </c>
      <c r="W324" s="75">
        <f t="shared" si="124"/>
        <v>332595.20000000001</v>
      </c>
      <c r="X324" s="106">
        <f t="shared" si="125"/>
        <v>13.542480725752576</v>
      </c>
      <c r="Y324" s="96">
        <f t="shared" si="130"/>
        <v>0.73485575006164061</v>
      </c>
      <c r="AA324" s="53">
        <f t="shared" si="134"/>
        <v>1.3980017795349832E+19</v>
      </c>
      <c r="AB324" s="44">
        <f t="shared" si="135"/>
        <v>1.3804101586038132E+20</v>
      </c>
      <c r="AC324" s="100">
        <f t="shared" si="136"/>
        <v>1.6971741603554696E+20</v>
      </c>
      <c r="AD324" s="99">
        <f t="shared" si="137"/>
        <v>1.2294709291853088</v>
      </c>
    </row>
    <row r="325" spans="1:30">
      <c r="A325" s="50">
        <v>8192</v>
      </c>
      <c r="B325" s="50">
        <f t="shared" si="115"/>
        <v>10.633333333333333</v>
      </c>
      <c r="C325" s="88">
        <f t="shared" si="131"/>
        <v>12.14</v>
      </c>
      <c r="D325" s="92"/>
      <c r="E325" s="51">
        <f t="shared" si="113"/>
        <v>225.27404809122686</v>
      </c>
      <c r="F325" s="63">
        <f t="shared" si="126"/>
        <v>0.41900000000000026</v>
      </c>
      <c r="G325" s="63">
        <f t="shared" si="127"/>
        <v>5.189999999999932</v>
      </c>
      <c r="H325" s="63">
        <f t="shared" si="138"/>
        <v>2.594999999999966</v>
      </c>
      <c r="I325" s="63">
        <f t="shared" si="138"/>
        <v>2.594999999999966</v>
      </c>
      <c r="J325" s="64">
        <f t="shared" si="116"/>
        <v>2.7556099999999724</v>
      </c>
      <c r="K325" s="65">
        <f t="shared" si="117"/>
        <v>18.55634663024933</v>
      </c>
      <c r="L325" s="53">
        <f t="shared" si="118"/>
        <v>1.6058823444347632E+19</v>
      </c>
      <c r="M325" s="50">
        <f t="shared" si="129"/>
        <v>63.800000000000026</v>
      </c>
      <c r="N325" s="54">
        <v>319</v>
      </c>
      <c r="O325" s="76">
        <f t="shared" si="119"/>
        <v>319</v>
      </c>
      <c r="P325" s="76">
        <f t="shared" si="120"/>
        <v>10</v>
      </c>
      <c r="Q325" s="55">
        <v>1</v>
      </c>
      <c r="R325" s="76">
        <f>R$3/U$3</f>
        <v>1</v>
      </c>
      <c r="S325" s="75">
        <f>S324*Q325</f>
        <v>3.2462531054272512E+16</v>
      </c>
      <c r="T325" s="75">
        <f t="shared" si="121"/>
        <v>1.0355547406312931E+19</v>
      </c>
      <c r="U325" s="75">
        <f t="shared" si="122"/>
        <v>1.605882344434763E+20</v>
      </c>
      <c r="V325" s="75">
        <f t="shared" si="123"/>
        <v>8.0294117221738152E+20</v>
      </c>
      <c r="W325" s="75">
        <f t="shared" si="124"/>
        <v>332868.26666666666</v>
      </c>
      <c r="X325" s="106">
        <f t="shared" si="125"/>
        <v>15.507459735598214</v>
      </c>
      <c r="Y325" s="96">
        <f t="shared" si="130"/>
        <v>0.83569573497398342</v>
      </c>
      <c r="AA325" s="53">
        <f t="shared" si="134"/>
        <v>1.6058823444347632E+19</v>
      </c>
      <c r="AB325" s="44">
        <f t="shared" si="135"/>
        <v>1.597134553504612E+20</v>
      </c>
      <c r="AC325" s="100">
        <f t="shared" si="136"/>
        <v>1.9495411661438026E+20</v>
      </c>
      <c r="AD325" s="99">
        <f t="shared" si="137"/>
        <v>1.2206492946169754</v>
      </c>
    </row>
    <row r="326" spans="1:30">
      <c r="A326" s="50">
        <v>8192</v>
      </c>
      <c r="B326" s="50">
        <f t="shared" si="115"/>
        <v>10.666666666666666</v>
      </c>
      <c r="C326" s="88">
        <f t="shared" si="131"/>
        <v>14.74</v>
      </c>
      <c r="D326" s="91">
        <f>1+N326/200</f>
        <v>2.6</v>
      </c>
      <c r="E326" s="51">
        <f t="shared" ref="E326:E389" si="139">C326*K326*1</f>
        <v>275.41159359999</v>
      </c>
      <c r="F326" s="63">
        <f t="shared" si="126"/>
        <v>0.42000000000000026</v>
      </c>
      <c r="G326" s="63">
        <f t="shared" si="127"/>
        <v>5.1999999999999318</v>
      </c>
      <c r="H326" s="63">
        <f t="shared" si="138"/>
        <v>2.5999999999999659</v>
      </c>
      <c r="I326" s="63">
        <f t="shared" si="138"/>
        <v>2.5999999999999659</v>
      </c>
      <c r="J326" s="64">
        <f t="shared" si="116"/>
        <v>2.7639999999999723</v>
      </c>
      <c r="K326" s="65">
        <f t="shared" si="117"/>
        <v>18.684639999999323</v>
      </c>
      <c r="L326" s="53">
        <f t="shared" si="118"/>
        <v>1.8446744073709945E+19</v>
      </c>
      <c r="M326" s="50">
        <f t="shared" si="129"/>
        <v>64.000000000000028</v>
      </c>
      <c r="N326" s="54">
        <v>320</v>
      </c>
      <c r="O326" s="76">
        <f t="shared" si="119"/>
        <v>320</v>
      </c>
      <c r="P326" s="76">
        <f t="shared" si="120"/>
        <v>10</v>
      </c>
      <c r="Q326" s="55">
        <v>4</v>
      </c>
      <c r="R326" s="76">
        <f>R$3/U$3</f>
        <v>1</v>
      </c>
      <c r="S326" s="75">
        <f>S325*Q326</f>
        <v>1.2985012421709005E+17</v>
      </c>
      <c r="T326" s="75">
        <f t="shared" si="121"/>
        <v>4.1552039749468815E+19</v>
      </c>
      <c r="U326" s="75">
        <f t="shared" si="122"/>
        <v>1.8446744073709945E+20</v>
      </c>
      <c r="V326" s="75">
        <f t="shared" si="123"/>
        <v>9.2233720368549724E+20</v>
      </c>
      <c r="W326" s="75">
        <f t="shared" si="124"/>
        <v>333141.33333333331</v>
      </c>
      <c r="X326" s="106">
        <f t="shared" si="125"/>
        <v>4.4394316584532438</v>
      </c>
      <c r="Y326" s="96">
        <f t="shared" si="130"/>
        <v>0.23759792313116038</v>
      </c>
      <c r="AA326" s="53">
        <f t="shared" si="134"/>
        <v>1.8446744073709945E+19</v>
      </c>
      <c r="AB326" s="44">
        <f t="shared" si="135"/>
        <v>1.8478846784048359E+20</v>
      </c>
      <c r="AC326" s="100">
        <f t="shared" si="136"/>
        <v>2.2394347305483875E+20</v>
      </c>
      <c r="AD326" s="99">
        <f t="shared" si="137"/>
        <v>1.2118909565728704</v>
      </c>
    </row>
    <row r="327" spans="1:30">
      <c r="A327" s="50">
        <v>8192</v>
      </c>
      <c r="B327" s="50">
        <f t="shared" ref="B327:B390" si="140">N327/30</f>
        <v>10.7</v>
      </c>
      <c r="C327" s="88">
        <f t="shared" si="131"/>
        <v>14.74</v>
      </c>
      <c r="D327" s="92"/>
      <c r="E327" s="51">
        <f t="shared" si="139"/>
        <v>277.31310622547494</v>
      </c>
      <c r="F327" s="63">
        <f t="shared" si="126"/>
        <v>0.42100000000000026</v>
      </c>
      <c r="G327" s="63">
        <f t="shared" si="127"/>
        <v>5.2099999999999316</v>
      </c>
      <c r="H327" s="63">
        <f t="shared" si="138"/>
        <v>2.6049999999999658</v>
      </c>
      <c r="I327" s="63">
        <f t="shared" si="138"/>
        <v>2.6049999999999658</v>
      </c>
      <c r="J327" s="64">
        <f t="shared" ref="J327:J390" si="141">(1-F327)+F327*G327</f>
        <v>2.7724099999999723</v>
      </c>
      <c r="K327" s="65">
        <f t="shared" ref="K327:K390" si="142">J327*H327*I327</f>
        <v>18.813643570249319</v>
      </c>
      <c r="L327" s="53">
        <f t="shared" ref="L327:L390" si="143">POWER($M$1,N327)</f>
        <v>2.1189744572521923E+19</v>
      </c>
      <c r="M327" s="50">
        <f t="shared" si="129"/>
        <v>64.200000000000031</v>
      </c>
      <c r="N327" s="54">
        <v>321</v>
      </c>
      <c r="O327" s="76">
        <f t="shared" ref="O327:O390" si="144">$N327-P$3</f>
        <v>321</v>
      </c>
      <c r="P327" s="76">
        <f t="shared" ref="P327:P390" si="145">Q$3</f>
        <v>10</v>
      </c>
      <c r="Q327" s="55">
        <v>1</v>
      </c>
      <c r="R327" s="76">
        <f>R$3/U$3</f>
        <v>1</v>
      </c>
      <c r="S327" s="75">
        <f>S326*Q327</f>
        <v>1.2985012421709005E+17</v>
      </c>
      <c r="T327" s="75">
        <f t="shared" ref="T327:T390" si="146">O327*S327*R327</f>
        <v>4.1681889873685905E+19</v>
      </c>
      <c r="U327" s="75">
        <f t="shared" ref="U327:U390" si="147">P327*POWER($M$1,O327)</f>
        <v>2.1189744572521923E+20</v>
      </c>
      <c r="V327" s="75">
        <f t="shared" ref="V327:V390" si="148">$L327*P327*5</f>
        <v>1.0594872286260961E+21</v>
      </c>
      <c r="W327" s="75">
        <f t="shared" ref="W327:W390" si="149">$A327*(30+$B327)</f>
        <v>333414.40000000002</v>
      </c>
      <c r="X327" s="106">
        <f t="shared" ref="X327:X390" si="150">U327/T327</f>
        <v>5.0836813390026183</v>
      </c>
      <c r="Y327" s="96">
        <f t="shared" si="130"/>
        <v>0.27021248276658244</v>
      </c>
      <c r="AA327" s="53">
        <f t="shared" si="134"/>
        <v>2.1189744572521923E+19</v>
      </c>
      <c r="AB327" s="44">
        <f t="shared" si="135"/>
        <v>2.1380025729143951E+20</v>
      </c>
      <c r="AC327" s="100">
        <f t="shared" si="136"/>
        <v>3.1233683499897317E+20</v>
      </c>
      <c r="AD327" s="99">
        <f t="shared" si="137"/>
        <v>1.4608814739320664</v>
      </c>
    </row>
    <row r="328" spans="1:30">
      <c r="A328" s="50">
        <v>8192</v>
      </c>
      <c r="B328" s="50">
        <f t="shared" si="140"/>
        <v>10.733333333333333</v>
      </c>
      <c r="C328" s="88">
        <f t="shared" si="131"/>
        <v>14.74</v>
      </c>
      <c r="D328" s="92"/>
      <c r="E328" s="51">
        <f t="shared" si="139"/>
        <v>279.22512881734991</v>
      </c>
      <c r="F328" s="63">
        <f t="shared" ref="F328:F391" si="151">F327+0.1%</f>
        <v>0.42200000000000026</v>
      </c>
      <c r="G328" s="63">
        <f t="shared" ref="G328:G391" si="152">G327+1%</f>
        <v>5.2199999999999314</v>
      </c>
      <c r="H328" s="63">
        <f t="shared" ref="H328:I343" si="153">H327+0.5%</f>
        <v>2.6099999999999657</v>
      </c>
      <c r="I328" s="63">
        <f t="shared" si="153"/>
        <v>2.6099999999999657</v>
      </c>
      <c r="J328" s="64">
        <f t="shared" si="141"/>
        <v>2.7808399999999724</v>
      </c>
      <c r="K328" s="65">
        <f t="shared" si="142"/>
        <v>18.943360163999316</v>
      </c>
      <c r="L328" s="53">
        <f t="shared" si="143"/>
        <v>2.4340624733263286E+19</v>
      </c>
      <c r="M328" s="50">
        <f t="shared" ref="M328:M391" si="154">LOG(L328,2)</f>
        <v>64.400000000000034</v>
      </c>
      <c r="N328" s="54">
        <v>322</v>
      </c>
      <c r="O328" s="76">
        <f t="shared" si="144"/>
        <v>322</v>
      </c>
      <c r="P328" s="76">
        <f t="shared" si="145"/>
        <v>10</v>
      </c>
      <c r="Q328" s="55">
        <v>1</v>
      </c>
      <c r="R328" s="76">
        <f>R$3/U$3</f>
        <v>1</v>
      </c>
      <c r="S328" s="75">
        <f>S327*Q328</f>
        <v>1.2985012421709005E+17</v>
      </c>
      <c r="T328" s="75">
        <f t="shared" si="146"/>
        <v>4.1811739997902995E+19</v>
      </c>
      <c r="U328" s="75">
        <f t="shared" si="147"/>
        <v>2.4340624733263285E+20</v>
      </c>
      <c r="V328" s="75">
        <f t="shared" si="148"/>
        <v>1.2170312366631643E+21</v>
      </c>
      <c r="W328" s="75">
        <f t="shared" si="149"/>
        <v>333687.46666666667</v>
      </c>
      <c r="X328" s="106">
        <f t="shared" si="150"/>
        <v>5.8214809368096265</v>
      </c>
      <c r="Y328" s="96">
        <f t="shared" ref="Y328:Y391" si="155">X328/K328</f>
        <v>0.30730983766401648</v>
      </c>
      <c r="AA328" s="53">
        <f t="shared" si="134"/>
        <v>2.4340624733263286E+19</v>
      </c>
      <c r="AB328" s="44">
        <f t="shared" si="135"/>
        <v>2.4736689768619554E+20</v>
      </c>
      <c r="AC328" s="100">
        <f t="shared" si="136"/>
        <v>3.5878080856830083E+20</v>
      </c>
      <c r="AD328" s="99">
        <f t="shared" si="137"/>
        <v>1.4503994347030322</v>
      </c>
    </row>
    <row r="329" spans="1:30">
      <c r="A329" s="50">
        <v>8192</v>
      </c>
      <c r="B329" s="50">
        <f t="shared" si="140"/>
        <v>10.766666666666667</v>
      </c>
      <c r="C329" s="88">
        <f t="shared" si="131"/>
        <v>14.74</v>
      </c>
      <c r="D329" s="92"/>
      <c r="E329" s="51">
        <f t="shared" si="139"/>
        <v>281.14770307507479</v>
      </c>
      <c r="F329" s="63">
        <f t="shared" si="151"/>
        <v>0.42300000000000026</v>
      </c>
      <c r="G329" s="63">
        <f t="shared" si="152"/>
        <v>5.2299999999999311</v>
      </c>
      <c r="H329" s="63">
        <f t="shared" si="153"/>
        <v>2.6149999999999656</v>
      </c>
      <c r="I329" s="63">
        <f t="shared" si="153"/>
        <v>2.6149999999999656</v>
      </c>
      <c r="J329" s="64">
        <f t="shared" si="141"/>
        <v>2.7892899999999718</v>
      </c>
      <c r="K329" s="65">
        <f t="shared" si="142"/>
        <v>19.073792610249306</v>
      </c>
      <c r="L329" s="53">
        <f t="shared" si="143"/>
        <v>2.796003559069968E+19</v>
      </c>
      <c r="M329" s="50">
        <f t="shared" si="154"/>
        <v>64.600000000000023</v>
      </c>
      <c r="N329" s="54">
        <v>323</v>
      </c>
      <c r="O329" s="76">
        <f t="shared" si="144"/>
        <v>323</v>
      </c>
      <c r="P329" s="76">
        <f t="shared" si="145"/>
        <v>10</v>
      </c>
      <c r="Q329" s="55">
        <v>1</v>
      </c>
      <c r="R329" s="76">
        <f>R$3/U$3</f>
        <v>1</v>
      </c>
      <c r="S329" s="75">
        <f>S328*Q329</f>
        <v>1.2985012421709005E+17</v>
      </c>
      <c r="T329" s="75">
        <f t="shared" si="146"/>
        <v>4.1941590122120086E+19</v>
      </c>
      <c r="U329" s="75">
        <f t="shared" si="147"/>
        <v>2.796003559069968E+20</v>
      </c>
      <c r="V329" s="75">
        <f t="shared" si="148"/>
        <v>1.3980017795349841E+21</v>
      </c>
      <c r="W329" s="75">
        <f t="shared" si="149"/>
        <v>333960.53333333333</v>
      </c>
      <c r="X329" s="106">
        <f t="shared" si="150"/>
        <v>6.6664224006026647</v>
      </c>
      <c r="Y329" s="96">
        <f t="shared" si="155"/>
        <v>0.34950691437320447</v>
      </c>
      <c r="AA329" s="53">
        <f t="shared" si="134"/>
        <v>2.796003559069968E+19</v>
      </c>
      <c r="AB329" s="44">
        <f t="shared" si="135"/>
        <v>2.8620350062292818E+20</v>
      </c>
      <c r="AC329" s="100">
        <f t="shared" si="136"/>
        <v>4.1213092460691331E+20</v>
      </c>
      <c r="AD329" s="99">
        <f t="shared" si="137"/>
        <v>1.439992605645638</v>
      </c>
    </row>
    <row r="330" spans="1:30">
      <c r="A330" s="50">
        <v>8192</v>
      </c>
      <c r="B330" s="50">
        <f t="shared" si="140"/>
        <v>10.8</v>
      </c>
      <c r="C330" s="88">
        <f t="shared" si="131"/>
        <v>14.74</v>
      </c>
      <c r="D330" s="92"/>
      <c r="E330" s="51">
        <f t="shared" si="139"/>
        <v>283.08087078654972</v>
      </c>
      <c r="F330" s="63">
        <f t="shared" si="151"/>
        <v>0.42400000000000027</v>
      </c>
      <c r="G330" s="63">
        <f t="shared" si="152"/>
        <v>5.2399999999999309</v>
      </c>
      <c r="H330" s="63">
        <f t="shared" si="153"/>
        <v>2.6199999999999655</v>
      </c>
      <c r="I330" s="63">
        <f t="shared" si="153"/>
        <v>2.6199999999999655</v>
      </c>
      <c r="J330" s="64">
        <f t="shared" si="141"/>
        <v>2.7977599999999718</v>
      </c>
      <c r="K330" s="65">
        <f t="shared" si="142"/>
        <v>19.204943743999301</v>
      </c>
      <c r="L330" s="53">
        <f t="shared" si="143"/>
        <v>3.2117646888695276E+19</v>
      </c>
      <c r="M330" s="50">
        <f t="shared" si="154"/>
        <v>64.800000000000026</v>
      </c>
      <c r="N330" s="54">
        <v>324</v>
      </c>
      <c r="O330" s="76">
        <f t="shared" si="144"/>
        <v>324</v>
      </c>
      <c r="P330" s="76">
        <f t="shared" si="145"/>
        <v>10</v>
      </c>
      <c r="Q330" s="55">
        <v>1</v>
      </c>
      <c r="R330" s="76">
        <f>R$3/U$3</f>
        <v>1</v>
      </c>
      <c r="S330" s="75">
        <f>S329*Q330</f>
        <v>1.2985012421709005E+17</v>
      </c>
      <c r="T330" s="75">
        <f t="shared" si="146"/>
        <v>4.2071440246337176E+19</v>
      </c>
      <c r="U330" s="75">
        <f t="shared" si="147"/>
        <v>3.2117646888695274E+20</v>
      </c>
      <c r="V330" s="75">
        <f t="shared" si="148"/>
        <v>1.6058823444347638E+21</v>
      </c>
      <c r="W330" s="75">
        <f t="shared" si="149"/>
        <v>334233.59999999998</v>
      </c>
      <c r="X330" s="106">
        <f t="shared" si="150"/>
        <v>7.6340735426787534</v>
      </c>
      <c r="Y330" s="96">
        <f t="shared" si="155"/>
        <v>0.39750564461112076</v>
      </c>
      <c r="AA330" s="53">
        <f t="shared" si="134"/>
        <v>3.2117646888695276E+19</v>
      </c>
      <c r="AB330" s="44">
        <f t="shared" si="135"/>
        <v>3.3113745022072789E+20</v>
      </c>
      <c r="AC330" s="100">
        <f t="shared" si="136"/>
        <v>4.7341411513936839E+20</v>
      </c>
      <c r="AD330" s="99">
        <f t="shared" si="137"/>
        <v>1.4296604471158501</v>
      </c>
    </row>
    <row r="331" spans="1:30">
      <c r="A331" s="50">
        <v>8192</v>
      </c>
      <c r="B331" s="50">
        <f t="shared" si="140"/>
        <v>10.833333333333334</v>
      </c>
      <c r="C331" s="88">
        <f t="shared" si="131"/>
        <v>14.74</v>
      </c>
      <c r="D331" s="92"/>
      <c r="E331" s="51">
        <f t="shared" si="139"/>
        <v>285.02467382811454</v>
      </c>
      <c r="F331" s="63">
        <f t="shared" si="151"/>
        <v>0.42500000000000027</v>
      </c>
      <c r="G331" s="63">
        <f t="shared" si="152"/>
        <v>5.2499999999999307</v>
      </c>
      <c r="H331" s="63">
        <f t="shared" si="153"/>
        <v>2.6249999999999654</v>
      </c>
      <c r="I331" s="63">
        <f t="shared" si="153"/>
        <v>2.6249999999999654</v>
      </c>
      <c r="J331" s="64">
        <f t="shared" si="141"/>
        <v>2.8062499999999715</v>
      </c>
      <c r="K331" s="65">
        <f t="shared" si="142"/>
        <v>19.336816406249291</v>
      </c>
      <c r="L331" s="53">
        <f t="shared" si="143"/>
        <v>3.6893488147419906E+19</v>
      </c>
      <c r="M331" s="50">
        <f t="shared" si="154"/>
        <v>65.000000000000028</v>
      </c>
      <c r="N331" s="54">
        <v>325</v>
      </c>
      <c r="O331" s="76">
        <f t="shared" si="144"/>
        <v>325</v>
      </c>
      <c r="P331" s="76">
        <f t="shared" si="145"/>
        <v>10</v>
      </c>
      <c r="Q331" s="55">
        <v>1</v>
      </c>
      <c r="R331" s="76">
        <f>R$3/U$3</f>
        <v>1</v>
      </c>
      <c r="S331" s="75">
        <f>S330*Q331</f>
        <v>1.2985012421709005E+17</v>
      </c>
      <c r="T331" s="75">
        <f t="shared" si="146"/>
        <v>4.2201290370554266E+19</v>
      </c>
      <c r="U331" s="75">
        <f t="shared" si="147"/>
        <v>3.6893488147419903E+20</v>
      </c>
      <c r="V331" s="75">
        <f t="shared" si="148"/>
        <v>1.844674407370995E+21</v>
      </c>
      <c r="W331" s="75">
        <f t="shared" si="149"/>
        <v>334506.66666666669</v>
      </c>
      <c r="X331" s="106">
        <f t="shared" si="150"/>
        <v>8.7422654197233136</v>
      </c>
      <c r="Y331" s="96">
        <f t="shared" si="155"/>
        <v>0.45210469169568057</v>
      </c>
      <c r="AA331" s="53">
        <f t="shared" si="134"/>
        <v>3.6893488147419906E+19</v>
      </c>
      <c r="AB331" s="44">
        <f t="shared" si="135"/>
        <v>3.8312602990538221E+20</v>
      </c>
      <c r="AC331" s="100">
        <f t="shared" si="136"/>
        <v>5.4381001529296945E+20</v>
      </c>
      <c r="AD331" s="99">
        <f t="shared" si="137"/>
        <v>1.4194024233416618</v>
      </c>
    </row>
    <row r="332" spans="1:30">
      <c r="A332" s="50">
        <v>8192</v>
      </c>
      <c r="B332" s="50">
        <f t="shared" si="140"/>
        <v>10.866666666666667</v>
      </c>
      <c r="C332" s="88">
        <f t="shared" si="131"/>
        <v>14.74</v>
      </c>
      <c r="D332" s="92"/>
      <c r="E332" s="51">
        <f t="shared" si="139"/>
        <v>286.97915416454953</v>
      </c>
      <c r="F332" s="63">
        <f t="shared" si="151"/>
        <v>0.42600000000000027</v>
      </c>
      <c r="G332" s="63">
        <f t="shared" si="152"/>
        <v>5.2599999999999305</v>
      </c>
      <c r="H332" s="63">
        <f t="shared" si="153"/>
        <v>2.6299999999999653</v>
      </c>
      <c r="I332" s="63">
        <f t="shared" si="153"/>
        <v>2.6299999999999653</v>
      </c>
      <c r="J332" s="64">
        <f t="shared" si="141"/>
        <v>2.8147599999999717</v>
      </c>
      <c r="K332" s="65">
        <f t="shared" si="142"/>
        <v>19.46941344399929</v>
      </c>
      <c r="L332" s="53">
        <f t="shared" si="143"/>
        <v>4.2379489145043853E+19</v>
      </c>
      <c r="M332" s="50">
        <f t="shared" si="154"/>
        <v>65.200000000000031</v>
      </c>
      <c r="N332" s="54">
        <v>326</v>
      </c>
      <c r="O332" s="76">
        <f t="shared" si="144"/>
        <v>326</v>
      </c>
      <c r="P332" s="76">
        <f t="shared" si="145"/>
        <v>10</v>
      </c>
      <c r="Q332" s="55">
        <v>1</v>
      </c>
      <c r="R332" s="76">
        <f>R$3/U$3</f>
        <v>1</v>
      </c>
      <c r="S332" s="75">
        <f>S331*Q332</f>
        <v>1.2985012421709005E+17</v>
      </c>
      <c r="T332" s="75">
        <f t="shared" si="146"/>
        <v>4.2331140494771356E+19</v>
      </c>
      <c r="U332" s="75">
        <f t="shared" si="147"/>
        <v>4.2379489145043852E+20</v>
      </c>
      <c r="V332" s="75">
        <f t="shared" si="148"/>
        <v>2.1189744572521927E+21</v>
      </c>
      <c r="W332" s="75">
        <f t="shared" si="149"/>
        <v>334779.73333333334</v>
      </c>
      <c r="X332" s="106">
        <f t="shared" si="150"/>
        <v>10.011421532637058</v>
      </c>
      <c r="Y332" s="96">
        <f t="shared" si="155"/>
        <v>0.51421279646833429</v>
      </c>
      <c r="AA332" s="53">
        <f t="shared" si="134"/>
        <v>4.2379489145043853E+19</v>
      </c>
      <c r="AB332" s="44">
        <f t="shared" si="135"/>
        <v>4.4327681660052721E+20</v>
      </c>
      <c r="AC332" s="100">
        <f t="shared" si="136"/>
        <v>6.2467366999794647E+20</v>
      </c>
      <c r="AD332" s="99">
        <f t="shared" si="137"/>
        <v>1.4092180023953085</v>
      </c>
    </row>
    <row r="333" spans="1:30">
      <c r="A333" s="50">
        <v>8192</v>
      </c>
      <c r="B333" s="50">
        <f t="shared" si="140"/>
        <v>10.9</v>
      </c>
      <c r="C333" s="88">
        <f t="shared" si="131"/>
        <v>14.74</v>
      </c>
      <c r="D333" s="92"/>
      <c r="E333" s="51">
        <f t="shared" si="139"/>
        <v>288.9443538490745</v>
      </c>
      <c r="F333" s="63">
        <f t="shared" si="151"/>
        <v>0.42700000000000027</v>
      </c>
      <c r="G333" s="63">
        <f t="shared" si="152"/>
        <v>5.2699999999999303</v>
      </c>
      <c r="H333" s="63">
        <f t="shared" si="153"/>
        <v>2.6349999999999651</v>
      </c>
      <c r="I333" s="63">
        <f t="shared" si="153"/>
        <v>2.6349999999999651</v>
      </c>
      <c r="J333" s="64">
        <f t="shared" si="141"/>
        <v>2.8232899999999717</v>
      </c>
      <c r="K333" s="65">
        <f t="shared" si="142"/>
        <v>19.602737710249286</v>
      </c>
      <c r="L333" s="53">
        <f t="shared" si="143"/>
        <v>4.8681249466526581E+19</v>
      </c>
      <c r="M333" s="50">
        <f t="shared" si="154"/>
        <v>65.400000000000034</v>
      </c>
      <c r="N333" s="54">
        <v>327</v>
      </c>
      <c r="O333" s="76">
        <f t="shared" si="144"/>
        <v>327</v>
      </c>
      <c r="P333" s="76">
        <f t="shared" si="145"/>
        <v>10</v>
      </c>
      <c r="Q333" s="55">
        <v>1</v>
      </c>
      <c r="R333" s="76">
        <f>R$3/U$3</f>
        <v>1</v>
      </c>
      <c r="S333" s="75">
        <f>S332*Q333</f>
        <v>1.2985012421709005E+17</v>
      </c>
      <c r="T333" s="75">
        <f t="shared" si="146"/>
        <v>4.2460990618988446E+19</v>
      </c>
      <c r="U333" s="75">
        <f t="shared" si="147"/>
        <v>4.8681249466526584E+20</v>
      </c>
      <c r="V333" s="75">
        <f t="shared" si="148"/>
        <v>2.4340624733263291E+21</v>
      </c>
      <c r="W333" s="75">
        <f t="shared" si="149"/>
        <v>335052.79999999999</v>
      </c>
      <c r="X333" s="106">
        <f t="shared" si="150"/>
        <v>11.464934933655659</v>
      </c>
      <c r="Y333" s="96">
        <f t="shared" si="155"/>
        <v>0.58486396661121576</v>
      </c>
      <c r="AA333" s="53">
        <f t="shared" si="134"/>
        <v>4.8681249466526581E+19</v>
      </c>
      <c r="AB333" s="44">
        <f t="shared" si="135"/>
        <v>5.1287127680680998E+20</v>
      </c>
      <c r="AC333" s="100">
        <f t="shared" si="136"/>
        <v>7.1756161713660179E+20</v>
      </c>
      <c r="AD333" s="99">
        <f t="shared" si="137"/>
        <v>1.399106656165686</v>
      </c>
    </row>
    <row r="334" spans="1:30">
      <c r="A334" s="50">
        <v>8192</v>
      </c>
      <c r="B334" s="50">
        <f t="shared" si="140"/>
        <v>10.933333333333334</v>
      </c>
      <c r="C334" s="88">
        <f t="shared" si="131"/>
        <v>14.74</v>
      </c>
      <c r="D334" s="92"/>
      <c r="E334" s="51">
        <f t="shared" si="139"/>
        <v>290.9203150233493</v>
      </c>
      <c r="F334" s="63">
        <f t="shared" si="151"/>
        <v>0.42800000000000027</v>
      </c>
      <c r="G334" s="63">
        <f t="shared" si="152"/>
        <v>5.2799999999999301</v>
      </c>
      <c r="H334" s="63">
        <f t="shared" si="153"/>
        <v>2.639999999999965</v>
      </c>
      <c r="I334" s="63">
        <f t="shared" si="153"/>
        <v>2.639999999999965</v>
      </c>
      <c r="J334" s="64">
        <f t="shared" si="141"/>
        <v>2.8318399999999713</v>
      </c>
      <c r="K334" s="65">
        <f t="shared" si="142"/>
        <v>19.736792063999275</v>
      </c>
      <c r="L334" s="53">
        <f t="shared" si="143"/>
        <v>5.5920071181399376E+19</v>
      </c>
      <c r="M334" s="50">
        <f t="shared" si="154"/>
        <v>65.600000000000037</v>
      </c>
      <c r="N334" s="54">
        <v>328</v>
      </c>
      <c r="O334" s="76">
        <f t="shared" si="144"/>
        <v>328</v>
      </c>
      <c r="P334" s="76">
        <f t="shared" si="145"/>
        <v>10</v>
      </c>
      <c r="Q334" s="55">
        <v>1</v>
      </c>
      <c r="R334" s="76">
        <f>R$3/U$3</f>
        <v>1</v>
      </c>
      <c r="S334" s="75">
        <f>S333*Q334</f>
        <v>1.2985012421709005E+17</v>
      </c>
      <c r="T334" s="75">
        <f t="shared" si="146"/>
        <v>4.2590840743205536E+19</v>
      </c>
      <c r="U334" s="75">
        <f t="shared" si="147"/>
        <v>5.5920071181399373E+20</v>
      </c>
      <c r="V334" s="75">
        <f t="shared" si="148"/>
        <v>2.7960035590699688E+21</v>
      </c>
      <c r="W334" s="75">
        <f t="shared" si="149"/>
        <v>335325.8666666667</v>
      </c>
      <c r="X334" s="106">
        <f t="shared" si="150"/>
        <v>13.129600215821105</v>
      </c>
      <c r="Y334" s="96">
        <f t="shared" si="155"/>
        <v>0.665234764253814</v>
      </c>
      <c r="AA334" s="53">
        <f t="shared" si="134"/>
        <v>5.5920071181399376E+19</v>
      </c>
      <c r="AB334" s="44">
        <f t="shared" si="135"/>
        <v>5.9339206726547918E+20</v>
      </c>
      <c r="AC334" s="100">
        <f t="shared" si="136"/>
        <v>8.2426184921382676E+20</v>
      </c>
      <c r="AD334" s="99">
        <f t="shared" si="137"/>
        <v>1.3890678603309643</v>
      </c>
    </row>
    <row r="335" spans="1:30">
      <c r="A335" s="50">
        <v>8192</v>
      </c>
      <c r="B335" s="50">
        <f t="shared" si="140"/>
        <v>10.966666666666667</v>
      </c>
      <c r="C335" s="88">
        <f t="shared" si="131"/>
        <v>14.74</v>
      </c>
      <c r="D335" s="92"/>
      <c r="E335" s="51">
        <f t="shared" si="139"/>
        <v>292.90707991747428</v>
      </c>
      <c r="F335" s="63">
        <f t="shared" si="151"/>
        <v>0.42900000000000027</v>
      </c>
      <c r="G335" s="63">
        <f t="shared" si="152"/>
        <v>5.2899999999999299</v>
      </c>
      <c r="H335" s="63">
        <f t="shared" si="153"/>
        <v>2.6449999999999649</v>
      </c>
      <c r="I335" s="63">
        <f t="shared" si="153"/>
        <v>2.6449999999999649</v>
      </c>
      <c r="J335" s="64">
        <f t="shared" si="141"/>
        <v>2.840409999999971</v>
      </c>
      <c r="K335" s="65">
        <f t="shared" si="142"/>
        <v>19.871579370249272</v>
      </c>
      <c r="L335" s="53">
        <f t="shared" si="143"/>
        <v>6.4235293777390576E+19</v>
      </c>
      <c r="M335" s="50">
        <f t="shared" si="154"/>
        <v>65.80000000000004</v>
      </c>
      <c r="N335" s="54">
        <v>329</v>
      </c>
      <c r="O335" s="76">
        <f t="shared" si="144"/>
        <v>329</v>
      </c>
      <c r="P335" s="76">
        <f t="shared" si="145"/>
        <v>10</v>
      </c>
      <c r="Q335" s="55">
        <v>1</v>
      </c>
      <c r="R335" s="76">
        <f>R$3/U$3</f>
        <v>1</v>
      </c>
      <c r="S335" s="75">
        <f>S334*Q335</f>
        <v>1.2985012421709005E+17</v>
      </c>
      <c r="T335" s="75">
        <f t="shared" si="146"/>
        <v>4.2720690867422626E+19</v>
      </c>
      <c r="U335" s="75">
        <f t="shared" si="147"/>
        <v>6.4235293777390574E+20</v>
      </c>
      <c r="V335" s="75">
        <f t="shared" si="148"/>
        <v>3.2117646888695287E+21</v>
      </c>
      <c r="W335" s="75">
        <f t="shared" si="149"/>
        <v>335598.93333333335</v>
      </c>
      <c r="X335" s="106">
        <f t="shared" si="150"/>
        <v>15.036108375853599</v>
      </c>
      <c r="Y335" s="96">
        <f t="shared" si="155"/>
        <v>0.75666398204688767</v>
      </c>
      <c r="AA335" s="53">
        <f t="shared" si="134"/>
        <v>6.4235293777390576E+19</v>
      </c>
      <c r="AB335" s="44">
        <f t="shared" si="135"/>
        <v>6.8655462182615948E+20</v>
      </c>
      <c r="AC335" s="100">
        <f t="shared" si="136"/>
        <v>9.4682823027873704E+20</v>
      </c>
      <c r="AD335" s="99">
        <f t="shared" si="137"/>
        <v>1.3791010943313999</v>
      </c>
    </row>
    <row r="336" spans="1:30">
      <c r="A336" s="50">
        <v>8192</v>
      </c>
      <c r="B336" s="50">
        <f t="shared" si="140"/>
        <v>11</v>
      </c>
      <c r="C336" s="88">
        <f t="shared" si="131"/>
        <v>14.74</v>
      </c>
      <c r="D336" s="92"/>
      <c r="E336" s="51">
        <f t="shared" si="139"/>
        <v>294.90469084998915</v>
      </c>
      <c r="F336" s="63">
        <f t="shared" si="151"/>
        <v>0.43000000000000027</v>
      </c>
      <c r="G336" s="63">
        <f t="shared" si="152"/>
        <v>5.2999999999999297</v>
      </c>
      <c r="H336" s="63">
        <f t="shared" si="153"/>
        <v>2.6499999999999648</v>
      </c>
      <c r="I336" s="63">
        <f t="shared" si="153"/>
        <v>2.6499999999999648</v>
      </c>
      <c r="J336" s="64">
        <f t="shared" si="141"/>
        <v>2.8489999999999709</v>
      </c>
      <c r="K336" s="65">
        <f t="shared" si="142"/>
        <v>20.007102499999263</v>
      </c>
      <c r="L336" s="53">
        <f t="shared" si="143"/>
        <v>7.3786976294839828E+19</v>
      </c>
      <c r="M336" s="50">
        <f t="shared" si="154"/>
        <v>66.000000000000043</v>
      </c>
      <c r="N336" s="54">
        <v>330</v>
      </c>
      <c r="O336" s="76">
        <f t="shared" si="144"/>
        <v>330</v>
      </c>
      <c r="P336" s="76">
        <f t="shared" si="145"/>
        <v>10</v>
      </c>
      <c r="Q336" s="55">
        <v>4</v>
      </c>
      <c r="R336" s="76">
        <f>R$3/U$3</f>
        <v>1</v>
      </c>
      <c r="S336" s="75">
        <f>S335*Q336</f>
        <v>5.1940049686836019E+17</v>
      </c>
      <c r="T336" s="75">
        <f t="shared" si="146"/>
        <v>1.7140216396655886E+20</v>
      </c>
      <c r="U336" s="75">
        <f t="shared" si="147"/>
        <v>7.3786976294839832E+20</v>
      </c>
      <c r="V336" s="75">
        <f t="shared" si="148"/>
        <v>3.6893488147419916E+21</v>
      </c>
      <c r="W336" s="75">
        <f t="shared" si="149"/>
        <v>335872</v>
      </c>
      <c r="X336" s="106">
        <f t="shared" si="150"/>
        <v>4.3049034263789059</v>
      </c>
      <c r="Y336" s="96">
        <f t="shared" si="155"/>
        <v>0.21516875951323108</v>
      </c>
      <c r="AA336" s="53">
        <f t="shared" si="134"/>
        <v>7.3786976294839828E+19</v>
      </c>
      <c r="AB336" s="44">
        <f t="shared" si="135"/>
        <v>7.9434369745286634E+20</v>
      </c>
      <c r="AC336" s="100">
        <f t="shared" si="136"/>
        <v>1.087620030585939E+21</v>
      </c>
      <c r="AD336" s="99">
        <f t="shared" si="137"/>
        <v>1.3692058413423425</v>
      </c>
    </row>
    <row r="337" spans="1:30">
      <c r="A337" s="50">
        <v>8192</v>
      </c>
      <c r="B337" s="50">
        <f t="shared" si="140"/>
        <v>11.033333333333333</v>
      </c>
      <c r="C337" s="88">
        <f t="shared" si="131"/>
        <v>14.74</v>
      </c>
      <c r="D337" s="92"/>
      <c r="E337" s="51">
        <f t="shared" si="139"/>
        <v>296.91319022787411</v>
      </c>
      <c r="F337" s="63">
        <f t="shared" si="151"/>
        <v>0.43100000000000027</v>
      </c>
      <c r="G337" s="63">
        <f t="shared" si="152"/>
        <v>5.3099999999999294</v>
      </c>
      <c r="H337" s="63">
        <f t="shared" si="153"/>
        <v>2.6549999999999647</v>
      </c>
      <c r="I337" s="63">
        <f t="shared" si="153"/>
        <v>2.6549999999999647</v>
      </c>
      <c r="J337" s="64">
        <f t="shared" si="141"/>
        <v>2.8576099999999709</v>
      </c>
      <c r="K337" s="65">
        <f t="shared" si="142"/>
        <v>20.143364330249259</v>
      </c>
      <c r="L337" s="53">
        <f t="shared" si="143"/>
        <v>8.4758978290087723E+19</v>
      </c>
      <c r="M337" s="50">
        <f t="shared" si="154"/>
        <v>66.200000000000045</v>
      </c>
      <c r="N337" s="54">
        <v>331</v>
      </c>
      <c r="O337" s="76">
        <f t="shared" si="144"/>
        <v>331</v>
      </c>
      <c r="P337" s="76">
        <f t="shared" si="145"/>
        <v>10</v>
      </c>
      <c r="Q337" s="55">
        <v>1</v>
      </c>
      <c r="R337" s="76">
        <f>R$3/U$3</f>
        <v>1</v>
      </c>
      <c r="S337" s="75">
        <f>S336*Q337</f>
        <v>5.1940049686836019E+17</v>
      </c>
      <c r="T337" s="75">
        <f t="shared" si="146"/>
        <v>1.7192156446342722E+20</v>
      </c>
      <c r="U337" s="75">
        <f t="shared" si="147"/>
        <v>8.475897829008773E+20</v>
      </c>
      <c r="V337" s="75">
        <f t="shared" si="148"/>
        <v>4.2379489145043865E+21</v>
      </c>
      <c r="W337" s="75">
        <f t="shared" si="149"/>
        <v>336145.06666666665</v>
      </c>
      <c r="X337" s="106">
        <f t="shared" si="150"/>
        <v>4.9300958000599433</v>
      </c>
      <c r="Y337" s="96">
        <f t="shared" si="155"/>
        <v>0.24475036638524311</v>
      </c>
      <c r="AA337" s="53">
        <f t="shared" si="134"/>
        <v>8.4758978290087723E+19</v>
      </c>
      <c r="AB337" s="44">
        <f t="shared" si="135"/>
        <v>9.1905565795296634E+20</v>
      </c>
      <c r="AC337" s="100">
        <f t="shared" si="136"/>
        <v>1.2493473399958929E+21</v>
      </c>
      <c r="AD337" s="99">
        <f t="shared" si="137"/>
        <v>1.3593815882474329</v>
      </c>
    </row>
    <row r="338" spans="1:30">
      <c r="A338" s="50">
        <v>8192</v>
      </c>
      <c r="B338" s="50">
        <f t="shared" si="140"/>
        <v>11.066666666666666</v>
      </c>
      <c r="C338" s="88">
        <f t="shared" si="131"/>
        <v>14.74</v>
      </c>
      <c r="D338" s="92"/>
      <c r="E338" s="51">
        <f t="shared" si="139"/>
        <v>298.932620546549</v>
      </c>
      <c r="F338" s="63">
        <f t="shared" si="151"/>
        <v>0.43200000000000027</v>
      </c>
      <c r="G338" s="63">
        <f t="shared" si="152"/>
        <v>5.3199999999999292</v>
      </c>
      <c r="H338" s="63">
        <f t="shared" si="153"/>
        <v>2.6599999999999646</v>
      </c>
      <c r="I338" s="63">
        <f t="shared" si="153"/>
        <v>2.6599999999999646</v>
      </c>
      <c r="J338" s="64">
        <f t="shared" si="141"/>
        <v>2.8662399999999706</v>
      </c>
      <c r="K338" s="65">
        <f t="shared" si="142"/>
        <v>20.280367743999253</v>
      </c>
      <c r="L338" s="53">
        <f t="shared" si="143"/>
        <v>9.7362498933053194E+19</v>
      </c>
      <c r="M338" s="50">
        <f t="shared" si="154"/>
        <v>66.400000000000034</v>
      </c>
      <c r="N338" s="54">
        <v>332</v>
      </c>
      <c r="O338" s="76">
        <f t="shared" si="144"/>
        <v>332</v>
      </c>
      <c r="P338" s="76">
        <f t="shared" si="145"/>
        <v>10</v>
      </c>
      <c r="Q338" s="55">
        <v>1</v>
      </c>
      <c r="R338" s="76">
        <f>R$3/U$3</f>
        <v>1</v>
      </c>
      <c r="S338" s="75">
        <f>S337*Q338</f>
        <v>5.1940049686836019E+17</v>
      </c>
      <c r="T338" s="75">
        <f t="shared" si="146"/>
        <v>1.7244096496029558E+20</v>
      </c>
      <c r="U338" s="75">
        <f t="shared" si="147"/>
        <v>9.7362498933053194E+20</v>
      </c>
      <c r="V338" s="75">
        <f t="shared" si="148"/>
        <v>4.8681249466526602E+21</v>
      </c>
      <c r="W338" s="75">
        <f t="shared" si="149"/>
        <v>336418.1333333333</v>
      </c>
      <c r="X338" s="106">
        <f t="shared" si="150"/>
        <v>5.6461351254599421</v>
      </c>
      <c r="Y338" s="96">
        <f t="shared" si="155"/>
        <v>0.27840398146283979</v>
      </c>
      <c r="AA338" s="53">
        <f t="shared" si="134"/>
        <v>9.7362498933053194E+19</v>
      </c>
      <c r="AB338" s="44">
        <f t="shared" si="135"/>
        <v>1.0633473962515819E+21</v>
      </c>
      <c r="AC338" s="100">
        <f t="shared" si="136"/>
        <v>1.4351232342732041E+21</v>
      </c>
      <c r="AD338" s="99">
        <f t="shared" si="137"/>
        <v>1.3496278256119998</v>
      </c>
    </row>
    <row r="339" spans="1:30">
      <c r="A339" s="50">
        <v>8192</v>
      </c>
      <c r="B339" s="50">
        <f t="shared" si="140"/>
        <v>11.1</v>
      </c>
      <c r="C339" s="88">
        <f t="shared" si="131"/>
        <v>14.74</v>
      </c>
      <c r="D339" s="92"/>
      <c r="E339" s="51">
        <f t="shared" si="139"/>
        <v>300.96302438987391</v>
      </c>
      <c r="F339" s="63">
        <f t="shared" si="151"/>
        <v>0.43300000000000027</v>
      </c>
      <c r="G339" s="63">
        <f t="shared" si="152"/>
        <v>5.329999999999929</v>
      </c>
      <c r="H339" s="63">
        <f t="shared" si="153"/>
        <v>2.6649999999999645</v>
      </c>
      <c r="I339" s="63">
        <f t="shared" si="153"/>
        <v>2.6649999999999645</v>
      </c>
      <c r="J339" s="64">
        <f t="shared" si="141"/>
        <v>2.8748899999999704</v>
      </c>
      <c r="K339" s="65">
        <f t="shared" si="142"/>
        <v>20.418115630249247</v>
      </c>
      <c r="L339" s="53">
        <f t="shared" si="143"/>
        <v>1.1184014236279878E+20</v>
      </c>
      <c r="M339" s="50">
        <f t="shared" si="154"/>
        <v>66.600000000000037</v>
      </c>
      <c r="N339" s="54">
        <v>333</v>
      </c>
      <c r="O339" s="76">
        <f t="shared" si="144"/>
        <v>333</v>
      </c>
      <c r="P339" s="76">
        <f t="shared" si="145"/>
        <v>10</v>
      </c>
      <c r="Q339" s="55">
        <v>1</v>
      </c>
      <c r="R339" s="76">
        <f>R$3/U$3</f>
        <v>1</v>
      </c>
      <c r="S339" s="75">
        <f>S338*Q339</f>
        <v>5.1940049686836019E+17</v>
      </c>
      <c r="T339" s="75">
        <f t="shared" si="146"/>
        <v>1.7296036545716394E+20</v>
      </c>
      <c r="U339" s="75">
        <f t="shared" si="147"/>
        <v>1.1184014236279878E+21</v>
      </c>
      <c r="V339" s="75">
        <f t="shared" si="148"/>
        <v>5.5920071181399396E+21</v>
      </c>
      <c r="W339" s="75">
        <f t="shared" si="149"/>
        <v>336691.20000000001</v>
      </c>
      <c r="X339" s="106">
        <f t="shared" si="150"/>
        <v>6.4662295357197062</v>
      </c>
      <c r="Y339" s="96">
        <f t="shared" si="155"/>
        <v>0.31669080794801885</v>
      </c>
      <c r="AA339" s="53">
        <f t="shared" si="134"/>
        <v>1.1184014236279878E+20</v>
      </c>
      <c r="AB339" s="44">
        <f t="shared" si="135"/>
        <v>1.2302929374630804E+21</v>
      </c>
      <c r="AC339" s="100">
        <f t="shared" si="136"/>
        <v>1.648523698427654E+21</v>
      </c>
      <c r="AD339" s="99">
        <f t="shared" si="137"/>
        <v>1.3399440476566373</v>
      </c>
    </row>
    <row r="340" spans="1:30">
      <c r="A340" s="50">
        <v>8192</v>
      </c>
      <c r="B340" s="50">
        <f t="shared" si="140"/>
        <v>11.133333333333333</v>
      </c>
      <c r="C340" s="88">
        <f t="shared" si="131"/>
        <v>14.74</v>
      </c>
      <c r="D340" s="92"/>
      <c r="E340" s="51">
        <f t="shared" si="139"/>
        <v>303.00444443014879</v>
      </c>
      <c r="F340" s="63">
        <f t="shared" si="151"/>
        <v>0.43400000000000027</v>
      </c>
      <c r="G340" s="63">
        <f t="shared" si="152"/>
        <v>5.3399999999999288</v>
      </c>
      <c r="H340" s="63">
        <f t="shared" si="153"/>
        <v>2.6699999999999644</v>
      </c>
      <c r="I340" s="63">
        <f t="shared" si="153"/>
        <v>2.6699999999999644</v>
      </c>
      <c r="J340" s="64">
        <f t="shared" si="141"/>
        <v>2.8835599999999704</v>
      </c>
      <c r="K340" s="65">
        <f t="shared" si="142"/>
        <v>20.556610883999241</v>
      </c>
      <c r="L340" s="53">
        <f t="shared" si="143"/>
        <v>1.2847058755478117E+20</v>
      </c>
      <c r="M340" s="50">
        <f t="shared" si="154"/>
        <v>66.80000000000004</v>
      </c>
      <c r="N340" s="54">
        <v>334</v>
      </c>
      <c r="O340" s="76">
        <f t="shared" si="144"/>
        <v>334</v>
      </c>
      <c r="P340" s="76">
        <f t="shared" si="145"/>
        <v>10</v>
      </c>
      <c r="Q340" s="55">
        <v>1</v>
      </c>
      <c r="R340" s="76">
        <f>R$3/U$3</f>
        <v>1</v>
      </c>
      <c r="S340" s="75">
        <f>S339*Q340</f>
        <v>5.1940049686836019E+17</v>
      </c>
      <c r="T340" s="75">
        <f t="shared" si="146"/>
        <v>1.734797659540323E+20</v>
      </c>
      <c r="U340" s="75">
        <f t="shared" si="147"/>
        <v>1.2847058755478117E+21</v>
      </c>
      <c r="V340" s="75">
        <f t="shared" si="148"/>
        <v>6.4235293777390584E+21</v>
      </c>
      <c r="W340" s="75">
        <f t="shared" si="149"/>
        <v>336964.26666666666</v>
      </c>
      <c r="X340" s="106">
        <f t="shared" si="150"/>
        <v>7.4055084665506516</v>
      </c>
      <c r="Y340" s="96">
        <f t="shared" si="155"/>
        <v>0.36024948413626473</v>
      </c>
      <c r="AA340" s="53">
        <f t="shared" si="134"/>
        <v>1.2847058755478117E+20</v>
      </c>
      <c r="AB340" s="44">
        <f t="shared" si="135"/>
        <v>1.4234489286447839E+21</v>
      </c>
      <c r="AC340" s="100">
        <f t="shared" si="136"/>
        <v>1.8936564605574743E+21</v>
      </c>
      <c r="AD340" s="99">
        <f t="shared" si="137"/>
        <v>1.3303297522309836</v>
      </c>
    </row>
    <row r="341" spans="1:30">
      <c r="A341" s="50">
        <v>8192</v>
      </c>
      <c r="B341" s="50">
        <f t="shared" si="140"/>
        <v>11.166666666666666</v>
      </c>
      <c r="C341" s="88">
        <f t="shared" si="131"/>
        <v>14.74</v>
      </c>
      <c r="D341" s="92"/>
      <c r="E341" s="51">
        <f t="shared" si="139"/>
        <v>305.05692342811369</v>
      </c>
      <c r="F341" s="63">
        <f t="shared" si="151"/>
        <v>0.43500000000000028</v>
      </c>
      <c r="G341" s="63">
        <f t="shared" si="152"/>
        <v>5.3499999999999286</v>
      </c>
      <c r="H341" s="63">
        <f t="shared" si="153"/>
        <v>2.6749999999999643</v>
      </c>
      <c r="I341" s="63">
        <f t="shared" si="153"/>
        <v>2.6749999999999643</v>
      </c>
      <c r="J341" s="64">
        <f t="shared" si="141"/>
        <v>2.8922499999999705</v>
      </c>
      <c r="K341" s="65">
        <f t="shared" si="142"/>
        <v>20.695856406249234</v>
      </c>
      <c r="L341" s="53">
        <f t="shared" si="143"/>
        <v>1.4757395258967969E+20</v>
      </c>
      <c r="M341" s="50">
        <f t="shared" si="154"/>
        <v>67.000000000000043</v>
      </c>
      <c r="N341" s="54">
        <v>335</v>
      </c>
      <c r="O341" s="76">
        <f t="shared" si="144"/>
        <v>335</v>
      </c>
      <c r="P341" s="76">
        <f t="shared" si="145"/>
        <v>10</v>
      </c>
      <c r="Q341" s="55">
        <v>1</v>
      </c>
      <c r="R341" s="76">
        <f>R$3/U$3</f>
        <v>1</v>
      </c>
      <c r="S341" s="75">
        <f>S340*Q341</f>
        <v>5.1940049686836019E+17</v>
      </c>
      <c r="T341" s="75">
        <f t="shared" si="146"/>
        <v>1.7399916645090066E+20</v>
      </c>
      <c r="U341" s="75">
        <f t="shared" si="147"/>
        <v>1.4757395258967969E+21</v>
      </c>
      <c r="V341" s="75">
        <f t="shared" si="148"/>
        <v>7.3786976294839842E+21</v>
      </c>
      <c r="W341" s="75">
        <f t="shared" si="149"/>
        <v>337237.33333333331</v>
      </c>
      <c r="X341" s="106">
        <f t="shared" si="150"/>
        <v>8.4813022728659053</v>
      </c>
      <c r="Y341" s="96">
        <f t="shared" si="155"/>
        <v>0.40980677998446718</v>
      </c>
      <c r="AA341" s="53">
        <f t="shared" si="134"/>
        <v>1.4757395258967969E+20</v>
      </c>
      <c r="AB341" s="44">
        <f t="shared" si="135"/>
        <v>1.6469304104420151E+21</v>
      </c>
      <c r="AC341" s="100">
        <f t="shared" si="136"/>
        <v>2.1752400611718786E+21</v>
      </c>
      <c r="AD341" s="99">
        <f t="shared" si="137"/>
        <v>1.3207844407876783</v>
      </c>
    </row>
    <row r="342" spans="1:30">
      <c r="A342" s="50">
        <v>8192</v>
      </c>
      <c r="B342" s="50">
        <f t="shared" si="140"/>
        <v>11.2</v>
      </c>
      <c r="C342" s="88">
        <f t="shared" ref="C342:C405" si="156">IF(D342&gt;0,C341+D342,C341)</f>
        <v>14.74</v>
      </c>
      <c r="D342" s="92"/>
      <c r="E342" s="51">
        <f t="shared" si="139"/>
        <v>307.12050423294858</v>
      </c>
      <c r="F342" s="63">
        <f t="shared" si="151"/>
        <v>0.43600000000000028</v>
      </c>
      <c r="G342" s="63">
        <f t="shared" si="152"/>
        <v>5.3599999999999284</v>
      </c>
      <c r="H342" s="63">
        <f t="shared" si="153"/>
        <v>2.6799999999999642</v>
      </c>
      <c r="I342" s="63">
        <f t="shared" si="153"/>
        <v>2.6799999999999642</v>
      </c>
      <c r="J342" s="64">
        <f t="shared" si="141"/>
        <v>2.9009599999999698</v>
      </c>
      <c r="K342" s="65">
        <f t="shared" si="142"/>
        <v>20.835855103999226</v>
      </c>
      <c r="L342" s="53">
        <f t="shared" si="143"/>
        <v>1.6951795658017554E+20</v>
      </c>
      <c r="M342" s="50">
        <f t="shared" si="154"/>
        <v>67.200000000000031</v>
      </c>
      <c r="N342" s="54">
        <v>336</v>
      </c>
      <c r="O342" s="76">
        <f t="shared" si="144"/>
        <v>336</v>
      </c>
      <c r="P342" s="76">
        <f t="shared" si="145"/>
        <v>10</v>
      </c>
      <c r="Q342" s="55">
        <v>1</v>
      </c>
      <c r="R342" s="76">
        <f>R$3/U$3</f>
        <v>1</v>
      </c>
      <c r="S342" s="75">
        <f>S341*Q342</f>
        <v>5.1940049686836019E+17</v>
      </c>
      <c r="T342" s="75">
        <f t="shared" si="146"/>
        <v>1.7451856694776902E+20</v>
      </c>
      <c r="U342" s="75">
        <f t="shared" si="147"/>
        <v>1.6951795658017554E+21</v>
      </c>
      <c r="V342" s="75">
        <f t="shared" si="148"/>
        <v>8.4758978290087772E+21</v>
      </c>
      <c r="W342" s="75">
        <f t="shared" si="149"/>
        <v>337510.40000000002</v>
      </c>
      <c r="X342" s="106">
        <f t="shared" si="150"/>
        <v>9.7134625584514396</v>
      </c>
      <c r="Y342" s="96">
        <f t="shared" si="155"/>
        <v>0.46618977286835911</v>
      </c>
      <c r="AA342" s="53">
        <f t="shared" si="134"/>
        <v>1.6951795658017554E+20</v>
      </c>
      <c r="AB342" s="44">
        <f t="shared" si="135"/>
        <v>1.9054984848814115E+21</v>
      </c>
      <c r="AC342" s="100">
        <f t="shared" si="136"/>
        <v>2.4986946799917875E+21</v>
      </c>
      <c r="AD342" s="99">
        <f t="shared" si="137"/>
        <v>1.3113076183565129</v>
      </c>
    </row>
    <row r="343" spans="1:30">
      <c r="A343" s="50">
        <v>8192</v>
      </c>
      <c r="B343" s="50">
        <f t="shared" si="140"/>
        <v>11.233333333333333</v>
      </c>
      <c r="C343" s="88">
        <f t="shared" si="156"/>
        <v>14.74</v>
      </c>
      <c r="D343" s="92"/>
      <c r="E343" s="51">
        <f t="shared" si="139"/>
        <v>309.19522978227349</v>
      </c>
      <c r="F343" s="63">
        <f t="shared" si="151"/>
        <v>0.43700000000000028</v>
      </c>
      <c r="G343" s="63">
        <f t="shared" si="152"/>
        <v>5.3699999999999282</v>
      </c>
      <c r="H343" s="63">
        <f t="shared" si="153"/>
        <v>2.6849999999999641</v>
      </c>
      <c r="I343" s="63">
        <f t="shared" si="153"/>
        <v>2.6849999999999641</v>
      </c>
      <c r="J343" s="64">
        <f t="shared" si="141"/>
        <v>2.9096899999999697</v>
      </c>
      <c r="K343" s="65">
        <f t="shared" si="142"/>
        <v>20.976609890249218</v>
      </c>
      <c r="L343" s="53">
        <f t="shared" si="143"/>
        <v>1.9472499786610645E+20</v>
      </c>
      <c r="M343" s="50">
        <f t="shared" si="154"/>
        <v>67.400000000000034</v>
      </c>
      <c r="N343" s="54">
        <v>337</v>
      </c>
      <c r="O343" s="76">
        <f t="shared" si="144"/>
        <v>337</v>
      </c>
      <c r="P343" s="76">
        <f t="shared" si="145"/>
        <v>10</v>
      </c>
      <c r="Q343" s="55">
        <v>1</v>
      </c>
      <c r="R343" s="76">
        <f>R$3/U$3</f>
        <v>1</v>
      </c>
      <c r="S343" s="75">
        <f>S342*Q343</f>
        <v>5.1940049686836019E+17</v>
      </c>
      <c r="T343" s="75">
        <f t="shared" si="146"/>
        <v>1.7503796744463738E+20</v>
      </c>
      <c r="U343" s="75">
        <f t="shared" si="147"/>
        <v>1.9472499786610644E+21</v>
      </c>
      <c r="V343" s="75">
        <f t="shared" si="148"/>
        <v>9.7362498933053226E+21</v>
      </c>
      <c r="W343" s="75">
        <f t="shared" si="149"/>
        <v>337783.46666666667</v>
      </c>
      <c r="X343" s="106">
        <f t="shared" si="150"/>
        <v>11.124729149274192</v>
      </c>
      <c r="Y343" s="96">
        <f t="shared" si="155"/>
        <v>0.53033970729681246</v>
      </c>
      <c r="AA343" s="53">
        <f t="shared" si="134"/>
        <v>1.9472499786610645E+20</v>
      </c>
      <c r="AB343" s="44">
        <f t="shared" si="135"/>
        <v>2.2046617470077931E+21</v>
      </c>
      <c r="AC343" s="100">
        <f t="shared" si="136"/>
        <v>2.8702464685464093E+21</v>
      </c>
      <c r="AD343" s="99">
        <f t="shared" si="137"/>
        <v>1.3018987935187607</v>
      </c>
    </row>
    <row r="344" spans="1:30">
      <c r="A344" s="50">
        <v>8192</v>
      </c>
      <c r="B344" s="50">
        <f t="shared" si="140"/>
        <v>11.266666666666667</v>
      </c>
      <c r="C344" s="88">
        <f t="shared" si="156"/>
        <v>14.74</v>
      </c>
      <c r="D344" s="92"/>
      <c r="E344" s="51">
        <f t="shared" si="139"/>
        <v>311.28114310214846</v>
      </c>
      <c r="F344" s="63">
        <f t="shared" si="151"/>
        <v>0.43800000000000028</v>
      </c>
      <c r="G344" s="63">
        <f t="shared" si="152"/>
        <v>5.379999999999928</v>
      </c>
      <c r="H344" s="63">
        <f t="shared" ref="H344:I359" si="157">H343+0.5%</f>
        <v>2.689999999999964</v>
      </c>
      <c r="I344" s="63">
        <f t="shared" si="157"/>
        <v>2.689999999999964</v>
      </c>
      <c r="J344" s="64">
        <f t="shared" si="141"/>
        <v>2.9184399999999697</v>
      </c>
      <c r="K344" s="65">
        <f t="shared" si="142"/>
        <v>21.118123683999215</v>
      </c>
      <c r="L344" s="53">
        <f t="shared" si="143"/>
        <v>2.2368028472559767E+20</v>
      </c>
      <c r="M344" s="50">
        <f t="shared" si="154"/>
        <v>67.600000000000037</v>
      </c>
      <c r="N344" s="54">
        <v>338</v>
      </c>
      <c r="O344" s="76">
        <f t="shared" si="144"/>
        <v>338</v>
      </c>
      <c r="P344" s="76">
        <f t="shared" si="145"/>
        <v>10</v>
      </c>
      <c r="Q344" s="55">
        <v>1</v>
      </c>
      <c r="R344" s="76">
        <f>R$3/U$3</f>
        <v>1</v>
      </c>
      <c r="S344" s="75">
        <f>S343*Q344</f>
        <v>5.1940049686836019E+17</v>
      </c>
      <c r="T344" s="75">
        <f t="shared" si="146"/>
        <v>1.7555736794150574E+20</v>
      </c>
      <c r="U344" s="75">
        <f t="shared" si="147"/>
        <v>2.2368028472559767E+21</v>
      </c>
      <c r="V344" s="75">
        <f t="shared" si="148"/>
        <v>1.1184014236279883E+22</v>
      </c>
      <c r="W344" s="75">
        <f t="shared" si="149"/>
        <v>338056.53333333333</v>
      </c>
      <c r="X344" s="106">
        <f t="shared" si="150"/>
        <v>12.741150505293865</v>
      </c>
      <c r="Y344" s="96">
        <f t="shared" si="155"/>
        <v>0.60332777172564733</v>
      </c>
      <c r="AA344" s="53">
        <f t="shared" si="134"/>
        <v>2.2368028472559767E+20</v>
      </c>
      <c r="AB344" s="44">
        <f t="shared" si="135"/>
        <v>2.5507936412880161E+21</v>
      </c>
      <c r="AC344" s="100">
        <f t="shared" si="136"/>
        <v>3.2970473968553097E+21</v>
      </c>
      <c r="AD344" s="99">
        <f t="shared" si="137"/>
        <v>1.2925574783816989</v>
      </c>
    </row>
    <row r="345" spans="1:30">
      <c r="A345" s="50">
        <v>8192</v>
      </c>
      <c r="B345" s="50">
        <f t="shared" si="140"/>
        <v>11.3</v>
      </c>
      <c r="C345" s="88">
        <f t="shared" si="156"/>
        <v>14.74</v>
      </c>
      <c r="D345" s="92"/>
      <c r="E345" s="51">
        <f t="shared" si="139"/>
        <v>313.37828730707332</v>
      </c>
      <c r="F345" s="63">
        <f t="shared" si="151"/>
        <v>0.43900000000000028</v>
      </c>
      <c r="G345" s="63">
        <f t="shared" si="152"/>
        <v>5.3899999999999277</v>
      </c>
      <c r="H345" s="63">
        <f t="shared" si="157"/>
        <v>2.6949999999999639</v>
      </c>
      <c r="I345" s="63">
        <f t="shared" si="157"/>
        <v>2.6949999999999639</v>
      </c>
      <c r="J345" s="64">
        <f t="shared" si="141"/>
        <v>2.9272099999999694</v>
      </c>
      <c r="K345" s="65">
        <f t="shared" si="142"/>
        <v>21.260399410249207</v>
      </c>
      <c r="L345" s="53">
        <f t="shared" si="143"/>
        <v>2.5694117510956243E+20</v>
      </c>
      <c r="M345" s="50">
        <f t="shared" si="154"/>
        <v>67.80000000000004</v>
      </c>
      <c r="N345" s="54">
        <v>339</v>
      </c>
      <c r="O345" s="76">
        <f t="shared" si="144"/>
        <v>339</v>
      </c>
      <c r="P345" s="76">
        <f t="shared" si="145"/>
        <v>10</v>
      </c>
      <c r="Q345" s="55">
        <v>1</v>
      </c>
      <c r="R345" s="76">
        <f>R$3/U$3</f>
        <v>1</v>
      </c>
      <c r="S345" s="75">
        <f>S344*Q345</f>
        <v>5.1940049686836019E+17</v>
      </c>
      <c r="T345" s="75">
        <f t="shared" si="146"/>
        <v>1.7607676843837411E+20</v>
      </c>
      <c r="U345" s="75">
        <f t="shared" si="147"/>
        <v>2.5694117510956245E+21</v>
      </c>
      <c r="V345" s="75">
        <f t="shared" si="148"/>
        <v>1.2847058755478123E+22</v>
      </c>
      <c r="W345" s="75">
        <f t="shared" si="149"/>
        <v>338329.59999999998</v>
      </c>
      <c r="X345" s="106">
        <f t="shared" si="150"/>
        <v>14.592565355916925</v>
      </c>
      <c r="Y345" s="96">
        <f t="shared" si="155"/>
        <v>0.68637305792487346</v>
      </c>
      <c r="AA345" s="53">
        <f t="shared" si="134"/>
        <v>2.5694117510956243E+20</v>
      </c>
      <c r="AB345" s="44">
        <f t="shared" si="135"/>
        <v>2.9512682429702346E+21</v>
      </c>
      <c r="AC345" s="100">
        <f t="shared" si="136"/>
        <v>3.7873129211149502E+21</v>
      </c>
      <c r="AD345" s="99">
        <f t="shared" si="137"/>
        <v>1.2832831885533043</v>
      </c>
    </row>
    <row r="346" spans="1:30">
      <c r="A346" s="50">
        <v>8192</v>
      </c>
      <c r="B346" s="50">
        <f t="shared" si="140"/>
        <v>11.333333333333334</v>
      </c>
      <c r="C346" s="88">
        <f t="shared" si="156"/>
        <v>14.74</v>
      </c>
      <c r="D346" s="92"/>
      <c r="E346" s="51">
        <f t="shared" si="139"/>
        <v>315.48670559998823</v>
      </c>
      <c r="F346" s="63">
        <f t="shared" si="151"/>
        <v>0.44000000000000028</v>
      </c>
      <c r="G346" s="63">
        <f t="shared" si="152"/>
        <v>5.3999999999999275</v>
      </c>
      <c r="H346" s="63">
        <f t="shared" si="157"/>
        <v>2.6999999999999638</v>
      </c>
      <c r="I346" s="63">
        <f t="shared" si="157"/>
        <v>2.6999999999999638</v>
      </c>
      <c r="J346" s="64">
        <f t="shared" si="141"/>
        <v>2.9359999999999693</v>
      </c>
      <c r="K346" s="65">
        <f t="shared" si="142"/>
        <v>21.4034399999992</v>
      </c>
      <c r="L346" s="53">
        <f t="shared" si="143"/>
        <v>2.9514790517935951E+20</v>
      </c>
      <c r="M346" s="50">
        <f t="shared" si="154"/>
        <v>68.000000000000028</v>
      </c>
      <c r="N346" s="54">
        <v>340</v>
      </c>
      <c r="O346" s="76">
        <f t="shared" si="144"/>
        <v>340</v>
      </c>
      <c r="P346" s="76">
        <f t="shared" si="145"/>
        <v>10</v>
      </c>
      <c r="Q346" s="55">
        <v>4</v>
      </c>
      <c r="R346" s="76">
        <f>R$3/U$3</f>
        <v>1</v>
      </c>
      <c r="S346" s="75">
        <f>S345*Q346</f>
        <v>2.0776019874734408E+18</v>
      </c>
      <c r="T346" s="75">
        <f t="shared" si="146"/>
        <v>7.0638467574096986E+20</v>
      </c>
      <c r="U346" s="75">
        <f t="shared" si="147"/>
        <v>2.9514790517935954E+21</v>
      </c>
      <c r="V346" s="75">
        <f t="shared" si="148"/>
        <v>1.4757395258967977E+22</v>
      </c>
      <c r="W346" s="75">
        <f t="shared" si="149"/>
        <v>338602.66666666669</v>
      </c>
      <c r="X346" s="106">
        <f t="shared" si="150"/>
        <v>4.1782886197207061</v>
      </c>
      <c r="Y346" s="96">
        <f t="shared" si="155"/>
        <v>0.19521575128674934</v>
      </c>
      <c r="AA346" s="53">
        <f t="shared" si="134"/>
        <v>2.9514790517935951E+20</v>
      </c>
      <c r="AB346" s="44">
        <f t="shared" si="135"/>
        <v>3.4146173571165617E+21</v>
      </c>
      <c r="AC346" s="100">
        <f t="shared" si="136"/>
        <v>4.3504801223437593E+21</v>
      </c>
      <c r="AD346" s="99">
        <f t="shared" si="137"/>
        <v>1.2740754431171395</v>
      </c>
    </row>
    <row r="347" spans="1:30">
      <c r="A347" s="50">
        <v>8192</v>
      </c>
      <c r="B347" s="50">
        <f t="shared" si="140"/>
        <v>11.366666666666667</v>
      </c>
      <c r="C347" s="88">
        <f t="shared" si="156"/>
        <v>14.74</v>
      </c>
      <c r="D347" s="92"/>
      <c r="E347" s="51">
        <f t="shared" si="139"/>
        <v>317.60644127227317</v>
      </c>
      <c r="F347" s="63">
        <f t="shared" si="151"/>
        <v>0.44100000000000028</v>
      </c>
      <c r="G347" s="63">
        <f t="shared" si="152"/>
        <v>5.4099999999999273</v>
      </c>
      <c r="H347" s="63">
        <f t="shared" si="157"/>
        <v>2.7049999999999637</v>
      </c>
      <c r="I347" s="63">
        <f t="shared" si="157"/>
        <v>2.7049999999999637</v>
      </c>
      <c r="J347" s="64">
        <f t="shared" si="141"/>
        <v>2.9448099999999693</v>
      </c>
      <c r="K347" s="65">
        <f t="shared" si="142"/>
        <v>21.547248390249198</v>
      </c>
      <c r="L347" s="53">
        <f t="shared" si="143"/>
        <v>3.3903591316035115E+20</v>
      </c>
      <c r="M347" s="50">
        <f t="shared" si="154"/>
        <v>68.200000000000031</v>
      </c>
      <c r="N347" s="54">
        <v>341</v>
      </c>
      <c r="O347" s="76">
        <f t="shared" si="144"/>
        <v>341</v>
      </c>
      <c r="P347" s="76">
        <f t="shared" si="145"/>
        <v>10</v>
      </c>
      <c r="Q347" s="55">
        <v>1</v>
      </c>
      <c r="R347" s="76">
        <f>R$3/U$3</f>
        <v>1</v>
      </c>
      <c r="S347" s="75">
        <f>S346*Q347</f>
        <v>2.0776019874734408E+18</v>
      </c>
      <c r="T347" s="75">
        <f t="shared" si="146"/>
        <v>7.084622777284433E+20</v>
      </c>
      <c r="U347" s="75">
        <f t="shared" si="147"/>
        <v>3.3903591316035113E+21</v>
      </c>
      <c r="V347" s="75">
        <f t="shared" si="148"/>
        <v>1.6951795658017556E+22</v>
      </c>
      <c r="W347" s="75">
        <f t="shared" si="149"/>
        <v>338875.73333333334</v>
      </c>
      <c r="X347" s="106">
        <f t="shared" si="150"/>
        <v>4.7855182106153729</v>
      </c>
      <c r="Y347" s="96">
        <f t="shared" si="155"/>
        <v>0.22209416831064932</v>
      </c>
      <c r="AA347" s="53">
        <f t="shared" si="134"/>
        <v>3.3903591316035115E+20</v>
      </c>
      <c r="AB347" s="44">
        <f t="shared" si="135"/>
        <v>3.9507122821838615E+21</v>
      </c>
      <c r="AC347" s="100">
        <f t="shared" si="136"/>
        <v>4.997389359983576E+21</v>
      </c>
      <c r="AD347" s="99">
        <f t="shared" si="137"/>
        <v>1.264933764607413</v>
      </c>
    </row>
    <row r="348" spans="1:30">
      <c r="A348" s="50">
        <v>8192</v>
      </c>
      <c r="B348" s="50">
        <f t="shared" si="140"/>
        <v>11.4</v>
      </c>
      <c r="C348" s="88">
        <f t="shared" si="156"/>
        <v>14.74</v>
      </c>
      <c r="D348" s="92"/>
      <c r="E348" s="51">
        <f t="shared" si="139"/>
        <v>319.73753770374805</v>
      </c>
      <c r="F348" s="63">
        <f t="shared" si="151"/>
        <v>0.44200000000000028</v>
      </c>
      <c r="G348" s="63">
        <f t="shared" si="152"/>
        <v>5.4199999999999271</v>
      </c>
      <c r="H348" s="63">
        <f t="shared" si="157"/>
        <v>2.7099999999999635</v>
      </c>
      <c r="I348" s="63">
        <f t="shared" si="157"/>
        <v>2.7099999999999635</v>
      </c>
      <c r="J348" s="64">
        <f t="shared" si="141"/>
        <v>2.953639999999969</v>
      </c>
      <c r="K348" s="65">
        <f t="shared" si="142"/>
        <v>21.691827523999187</v>
      </c>
      <c r="L348" s="53">
        <f t="shared" si="143"/>
        <v>3.8944999573221304E+20</v>
      </c>
      <c r="M348" s="50">
        <f t="shared" si="154"/>
        <v>68.400000000000034</v>
      </c>
      <c r="N348" s="54">
        <v>342</v>
      </c>
      <c r="O348" s="76">
        <f t="shared" si="144"/>
        <v>342</v>
      </c>
      <c r="P348" s="76">
        <f t="shared" si="145"/>
        <v>10</v>
      </c>
      <c r="Q348" s="55">
        <v>1</v>
      </c>
      <c r="R348" s="76">
        <f>R$3/U$3</f>
        <v>1</v>
      </c>
      <c r="S348" s="75">
        <f>S347*Q348</f>
        <v>2.0776019874734408E+18</v>
      </c>
      <c r="T348" s="75">
        <f t="shared" si="146"/>
        <v>7.1053987971591674E+20</v>
      </c>
      <c r="U348" s="75">
        <f t="shared" si="147"/>
        <v>3.8944999573221304E+21</v>
      </c>
      <c r="V348" s="75">
        <f t="shared" si="148"/>
        <v>1.9472499786610654E+22</v>
      </c>
      <c r="W348" s="75">
        <f t="shared" si="149"/>
        <v>339148.79999999999</v>
      </c>
      <c r="X348" s="106">
        <f t="shared" si="150"/>
        <v>5.4810434551248592</v>
      </c>
      <c r="Y348" s="96">
        <f t="shared" si="155"/>
        <v>0.25267780914543958</v>
      </c>
      <c r="AA348" s="53">
        <f t="shared" si="134"/>
        <v>3.8944999573221304E+20</v>
      </c>
      <c r="AB348" s="44">
        <f t="shared" si="135"/>
        <v>4.5709741104867275E+21</v>
      </c>
      <c r="AC348" s="100">
        <f t="shared" si="136"/>
        <v>5.7404929370928206E+21</v>
      </c>
      <c r="AD348" s="99">
        <f t="shared" si="137"/>
        <v>1.25585767898422</v>
      </c>
    </row>
    <row r="349" spans="1:30">
      <c r="A349" s="50">
        <v>8192</v>
      </c>
      <c r="B349" s="50">
        <f t="shared" si="140"/>
        <v>11.433333333333334</v>
      </c>
      <c r="C349" s="88">
        <f t="shared" si="156"/>
        <v>14.74</v>
      </c>
      <c r="D349" s="92"/>
      <c r="E349" s="51">
        <f t="shared" si="139"/>
        <v>321.88003836267291</v>
      </c>
      <c r="F349" s="63">
        <f t="shared" si="151"/>
        <v>0.44300000000000028</v>
      </c>
      <c r="G349" s="63">
        <f t="shared" si="152"/>
        <v>5.4299999999999269</v>
      </c>
      <c r="H349" s="63">
        <f t="shared" si="157"/>
        <v>2.7149999999999634</v>
      </c>
      <c r="I349" s="63">
        <f t="shared" si="157"/>
        <v>2.7149999999999634</v>
      </c>
      <c r="J349" s="64">
        <f t="shared" si="141"/>
        <v>2.9624899999999688</v>
      </c>
      <c r="K349" s="65">
        <f t="shared" si="142"/>
        <v>21.837180350249181</v>
      </c>
      <c r="L349" s="53">
        <f t="shared" si="143"/>
        <v>4.4736056945119547E+20</v>
      </c>
      <c r="M349" s="50">
        <f t="shared" si="154"/>
        <v>68.600000000000037</v>
      </c>
      <c r="N349" s="54">
        <v>343</v>
      </c>
      <c r="O349" s="76">
        <f t="shared" si="144"/>
        <v>343</v>
      </c>
      <c r="P349" s="76">
        <f t="shared" si="145"/>
        <v>10</v>
      </c>
      <c r="Q349" s="55">
        <v>1</v>
      </c>
      <c r="R349" s="76">
        <f>R$3/U$3</f>
        <v>1</v>
      </c>
      <c r="S349" s="75">
        <f>S348*Q349</f>
        <v>2.0776019874734408E+18</v>
      </c>
      <c r="T349" s="75">
        <f t="shared" si="146"/>
        <v>7.1261748170339018E+20</v>
      </c>
      <c r="U349" s="75">
        <f t="shared" si="147"/>
        <v>4.4736056945119545E+21</v>
      </c>
      <c r="V349" s="75">
        <f t="shared" si="148"/>
        <v>2.2368028472559771E+22</v>
      </c>
      <c r="W349" s="75">
        <f t="shared" si="149"/>
        <v>339421.8666666667</v>
      </c>
      <c r="X349" s="106">
        <f t="shared" si="150"/>
        <v>6.2777097241826922</v>
      </c>
      <c r="Y349" s="96">
        <f t="shared" si="155"/>
        <v>0.2874780362434044</v>
      </c>
      <c r="AA349" s="53">
        <f t="shared" si="134"/>
        <v>4.4736056945119547E+20</v>
      </c>
      <c r="AB349" s="44">
        <f t="shared" si="135"/>
        <v>5.2886170458331441E+21</v>
      </c>
      <c r="AC349" s="100">
        <f t="shared" si="136"/>
        <v>6.5940947937106214E+21</v>
      </c>
      <c r="AD349" s="99">
        <f t="shared" si="137"/>
        <v>1.2468467156089609</v>
      </c>
    </row>
    <row r="350" spans="1:30">
      <c r="A350" s="50">
        <v>8192</v>
      </c>
      <c r="B350" s="50">
        <f t="shared" si="140"/>
        <v>11.466666666666667</v>
      </c>
      <c r="C350" s="88">
        <f t="shared" si="156"/>
        <v>14.74</v>
      </c>
      <c r="D350" s="92"/>
      <c r="E350" s="51">
        <f t="shared" si="139"/>
        <v>324.03398680574787</v>
      </c>
      <c r="F350" s="63">
        <f t="shared" si="151"/>
        <v>0.44400000000000028</v>
      </c>
      <c r="G350" s="63">
        <f t="shared" si="152"/>
        <v>5.4399999999999267</v>
      </c>
      <c r="H350" s="63">
        <f t="shared" si="157"/>
        <v>2.7199999999999633</v>
      </c>
      <c r="I350" s="63">
        <f t="shared" si="157"/>
        <v>2.7199999999999633</v>
      </c>
      <c r="J350" s="64">
        <f t="shared" si="141"/>
        <v>2.9713599999999687</v>
      </c>
      <c r="K350" s="65">
        <f t="shared" si="142"/>
        <v>21.983309823999178</v>
      </c>
      <c r="L350" s="53">
        <f t="shared" si="143"/>
        <v>5.1388235021912506E+20</v>
      </c>
      <c r="M350" s="50">
        <f t="shared" si="154"/>
        <v>68.800000000000026</v>
      </c>
      <c r="N350" s="54">
        <v>344</v>
      </c>
      <c r="O350" s="76">
        <f t="shared" si="144"/>
        <v>344</v>
      </c>
      <c r="P350" s="76">
        <f t="shared" si="145"/>
        <v>10</v>
      </c>
      <c r="Q350" s="55">
        <v>1</v>
      </c>
      <c r="R350" s="76">
        <f>R$3/U$3</f>
        <v>1</v>
      </c>
      <c r="S350" s="75">
        <f>S349*Q350</f>
        <v>2.0776019874734408E+18</v>
      </c>
      <c r="T350" s="75">
        <f t="shared" si="146"/>
        <v>7.1469508369086362E+20</v>
      </c>
      <c r="U350" s="75">
        <f t="shared" si="147"/>
        <v>5.1388235021912501E+21</v>
      </c>
      <c r="V350" s="75">
        <f t="shared" si="148"/>
        <v>2.5694117510956251E+22</v>
      </c>
      <c r="W350" s="75">
        <f t="shared" si="149"/>
        <v>339694.93333333335</v>
      </c>
      <c r="X350" s="106">
        <f t="shared" si="150"/>
        <v>7.1902320576393004</v>
      </c>
      <c r="Y350" s="96">
        <f t="shared" si="155"/>
        <v>0.32707686491274962</v>
      </c>
      <c r="AA350" s="53">
        <f t="shared" si="134"/>
        <v>5.1388235021912506E+20</v>
      </c>
      <c r="AB350" s="44">
        <f t="shared" si="135"/>
        <v>6.1189299220289474E+21</v>
      </c>
      <c r="AC350" s="100">
        <f t="shared" si="136"/>
        <v>7.5746258422299036E+21</v>
      </c>
      <c r="AD350" s="99">
        <f t="shared" si="137"/>
        <v>1.2379004072199391</v>
      </c>
    </row>
    <row r="351" spans="1:30">
      <c r="A351" s="50">
        <v>8192</v>
      </c>
      <c r="B351" s="50">
        <f t="shared" si="140"/>
        <v>11.5</v>
      </c>
      <c r="C351" s="88">
        <f t="shared" si="156"/>
        <v>14.74</v>
      </c>
      <c r="D351" s="92"/>
      <c r="E351" s="51">
        <f t="shared" si="139"/>
        <v>326.19942667811279</v>
      </c>
      <c r="F351" s="63">
        <f t="shared" si="151"/>
        <v>0.44500000000000028</v>
      </c>
      <c r="G351" s="63">
        <f t="shared" si="152"/>
        <v>5.4499999999999265</v>
      </c>
      <c r="H351" s="63">
        <f t="shared" si="157"/>
        <v>2.7249999999999632</v>
      </c>
      <c r="I351" s="63">
        <f t="shared" si="157"/>
        <v>2.7249999999999632</v>
      </c>
      <c r="J351" s="64">
        <f t="shared" si="141"/>
        <v>2.9802499999999688</v>
      </c>
      <c r="K351" s="65">
        <f t="shared" si="142"/>
        <v>22.130218906249173</v>
      </c>
      <c r="L351" s="53">
        <f t="shared" si="143"/>
        <v>5.9029581035871928E+20</v>
      </c>
      <c r="M351" s="50">
        <f t="shared" si="154"/>
        <v>69.000000000000028</v>
      </c>
      <c r="N351" s="54">
        <v>345</v>
      </c>
      <c r="O351" s="76">
        <f t="shared" si="144"/>
        <v>345</v>
      </c>
      <c r="P351" s="76">
        <f t="shared" si="145"/>
        <v>10</v>
      </c>
      <c r="Q351" s="55">
        <v>1</v>
      </c>
      <c r="R351" s="76">
        <f>R$3/U$3</f>
        <v>1</v>
      </c>
      <c r="S351" s="75">
        <f>S350*Q351</f>
        <v>2.0776019874734408E+18</v>
      </c>
      <c r="T351" s="75">
        <f t="shared" si="146"/>
        <v>7.1677268567833706E+20</v>
      </c>
      <c r="U351" s="75">
        <f t="shared" si="147"/>
        <v>5.9029581035871928E+21</v>
      </c>
      <c r="V351" s="75">
        <f t="shared" si="148"/>
        <v>2.9514790517935962E+22</v>
      </c>
      <c r="W351" s="75">
        <f t="shared" si="149"/>
        <v>339968</v>
      </c>
      <c r="X351" s="106">
        <f t="shared" si="150"/>
        <v>8.2354674243770472</v>
      </c>
      <c r="Y351" s="96">
        <f t="shared" si="155"/>
        <v>0.37213673571260969</v>
      </c>
      <c r="AA351" s="53">
        <f t="shared" si="134"/>
        <v>5.9029581035871928E+20</v>
      </c>
      <c r="AB351" s="44">
        <f t="shared" si="135"/>
        <v>7.0796019197874935E+21</v>
      </c>
      <c r="AC351" s="100">
        <f t="shared" si="136"/>
        <v>8.7009602446875228E+21</v>
      </c>
      <c r="AD351" s="99">
        <f t="shared" si="137"/>
        <v>1.2290182899081277</v>
      </c>
    </row>
    <row r="352" spans="1:30">
      <c r="A352" s="50">
        <v>8192</v>
      </c>
      <c r="B352" s="50">
        <f t="shared" si="140"/>
        <v>11.533333333333333</v>
      </c>
      <c r="C352" s="88">
        <f t="shared" si="156"/>
        <v>14.74</v>
      </c>
      <c r="D352" s="92"/>
      <c r="E352" s="51">
        <f t="shared" si="139"/>
        <v>328.3764017133476</v>
      </c>
      <c r="F352" s="63">
        <f t="shared" si="151"/>
        <v>0.44600000000000029</v>
      </c>
      <c r="G352" s="63">
        <f t="shared" si="152"/>
        <v>5.4599999999999262</v>
      </c>
      <c r="H352" s="63">
        <f t="shared" si="157"/>
        <v>2.7299999999999631</v>
      </c>
      <c r="I352" s="63">
        <f t="shared" si="157"/>
        <v>2.7299999999999631</v>
      </c>
      <c r="J352" s="64">
        <f t="shared" si="141"/>
        <v>2.9891599999999685</v>
      </c>
      <c r="K352" s="65">
        <f t="shared" si="142"/>
        <v>22.277910563999161</v>
      </c>
      <c r="L352" s="53">
        <f t="shared" si="143"/>
        <v>6.7807182632070257E+20</v>
      </c>
      <c r="M352" s="50">
        <f t="shared" si="154"/>
        <v>69.200000000000031</v>
      </c>
      <c r="N352" s="54">
        <v>346</v>
      </c>
      <c r="O352" s="76">
        <f t="shared" si="144"/>
        <v>346</v>
      </c>
      <c r="P352" s="76">
        <f t="shared" si="145"/>
        <v>10</v>
      </c>
      <c r="Q352" s="55">
        <v>1</v>
      </c>
      <c r="R352" s="76">
        <f>R$3/U$3</f>
        <v>1</v>
      </c>
      <c r="S352" s="75">
        <f>S351*Q352</f>
        <v>2.0776019874734408E+18</v>
      </c>
      <c r="T352" s="75">
        <f t="shared" si="146"/>
        <v>7.1885028766581051E+20</v>
      </c>
      <c r="U352" s="75">
        <f t="shared" si="147"/>
        <v>6.7807182632070257E+21</v>
      </c>
      <c r="V352" s="75">
        <f t="shared" si="148"/>
        <v>3.390359131603513E+22</v>
      </c>
      <c r="W352" s="75">
        <f t="shared" si="149"/>
        <v>340241.06666666665</v>
      </c>
      <c r="X352" s="106">
        <f t="shared" si="150"/>
        <v>9.432726646357473</v>
      </c>
      <c r="Y352" s="96">
        <f t="shared" si="155"/>
        <v>0.42341163994080522</v>
      </c>
      <c r="AA352" s="53">
        <f t="shared" si="134"/>
        <v>6.7807182632070257E+20</v>
      </c>
      <c r="AB352" s="44">
        <f t="shared" si="135"/>
        <v>8.191099421194129E+21</v>
      </c>
      <c r="AC352" s="100">
        <f t="shared" si="136"/>
        <v>9.9947787199671561E+21</v>
      </c>
      <c r="AD352" s="99">
        <f t="shared" si="137"/>
        <v>1.2201999030931161</v>
      </c>
    </row>
    <row r="353" spans="1:30">
      <c r="A353" s="50">
        <v>8192</v>
      </c>
      <c r="B353" s="50">
        <f t="shared" si="140"/>
        <v>11.566666666666666</v>
      </c>
      <c r="C353" s="88">
        <f t="shared" si="156"/>
        <v>14.74</v>
      </c>
      <c r="D353" s="92"/>
      <c r="E353" s="51">
        <f t="shared" si="139"/>
        <v>330.56495573347257</v>
      </c>
      <c r="F353" s="63">
        <f t="shared" si="151"/>
        <v>0.44700000000000029</v>
      </c>
      <c r="G353" s="63">
        <f t="shared" si="152"/>
        <v>5.469999999999926</v>
      </c>
      <c r="H353" s="63">
        <f t="shared" si="157"/>
        <v>2.734999999999963</v>
      </c>
      <c r="I353" s="63">
        <f t="shared" si="157"/>
        <v>2.734999999999963</v>
      </c>
      <c r="J353" s="64">
        <f t="shared" si="141"/>
        <v>2.9980899999999684</v>
      </c>
      <c r="K353" s="65">
        <f t="shared" si="142"/>
        <v>22.426387770249157</v>
      </c>
      <c r="L353" s="53">
        <f t="shared" si="143"/>
        <v>7.7889999146442621E+20</v>
      </c>
      <c r="M353" s="50">
        <f t="shared" si="154"/>
        <v>69.400000000000034</v>
      </c>
      <c r="N353" s="54">
        <v>347</v>
      </c>
      <c r="O353" s="76">
        <f t="shared" si="144"/>
        <v>347</v>
      </c>
      <c r="P353" s="76">
        <f t="shared" si="145"/>
        <v>10</v>
      </c>
      <c r="Q353" s="55">
        <v>1</v>
      </c>
      <c r="R353" s="76">
        <f>R$3/U$3</f>
        <v>1</v>
      </c>
      <c r="S353" s="75">
        <f>S352*Q353</f>
        <v>2.0776019874734408E+18</v>
      </c>
      <c r="T353" s="75">
        <f t="shared" si="146"/>
        <v>7.2092788965328395E+20</v>
      </c>
      <c r="U353" s="75">
        <f t="shared" si="147"/>
        <v>7.7889999146442618E+21</v>
      </c>
      <c r="V353" s="75">
        <f t="shared" si="148"/>
        <v>3.8944999573221307E+22</v>
      </c>
      <c r="W353" s="75">
        <f t="shared" si="149"/>
        <v>340514.1333333333</v>
      </c>
      <c r="X353" s="106">
        <f t="shared" si="150"/>
        <v>10.804131767450734</v>
      </c>
      <c r="Y353" s="96">
        <f t="shared" si="155"/>
        <v>0.48175978575486389</v>
      </c>
      <c r="AA353" s="53">
        <f t="shared" si="134"/>
        <v>7.7889999146442621E+20</v>
      </c>
      <c r="AB353" s="44">
        <f t="shared" si="135"/>
        <v>9.4771020303216086E+21</v>
      </c>
      <c r="AC353" s="100">
        <f t="shared" si="136"/>
        <v>1.1480985874185643E+22</v>
      </c>
      <c r="AD353" s="99">
        <f t="shared" si="137"/>
        <v>1.2114447894992255</v>
      </c>
    </row>
    <row r="354" spans="1:30">
      <c r="A354" s="50">
        <v>8192</v>
      </c>
      <c r="B354" s="50">
        <f t="shared" si="140"/>
        <v>11.6</v>
      </c>
      <c r="C354" s="88">
        <f t="shared" si="156"/>
        <v>14.74</v>
      </c>
      <c r="D354" s="92"/>
      <c r="E354" s="51">
        <f t="shared" si="139"/>
        <v>332.76513264894749</v>
      </c>
      <c r="F354" s="63">
        <f t="shared" si="151"/>
        <v>0.44800000000000029</v>
      </c>
      <c r="G354" s="63">
        <f t="shared" si="152"/>
        <v>5.4799999999999258</v>
      </c>
      <c r="H354" s="63">
        <f t="shared" si="157"/>
        <v>2.7399999999999629</v>
      </c>
      <c r="I354" s="63">
        <f t="shared" si="157"/>
        <v>2.7399999999999629</v>
      </c>
      <c r="J354" s="64">
        <f t="shared" si="141"/>
        <v>3.007039999999968</v>
      </c>
      <c r="K354" s="65">
        <f t="shared" si="142"/>
        <v>22.575653503999149</v>
      </c>
      <c r="L354" s="53">
        <f t="shared" si="143"/>
        <v>8.9472113890239119E+20</v>
      </c>
      <c r="M354" s="50">
        <f t="shared" si="154"/>
        <v>69.600000000000037</v>
      </c>
      <c r="N354" s="54">
        <v>348</v>
      </c>
      <c r="O354" s="76">
        <f t="shared" si="144"/>
        <v>348</v>
      </c>
      <c r="P354" s="76">
        <f t="shared" si="145"/>
        <v>10</v>
      </c>
      <c r="Q354" s="55">
        <v>1</v>
      </c>
      <c r="R354" s="76">
        <f>R$3/U$3</f>
        <v>1</v>
      </c>
      <c r="S354" s="75">
        <f>S353*Q354</f>
        <v>2.0776019874734408E+18</v>
      </c>
      <c r="T354" s="75">
        <f t="shared" si="146"/>
        <v>7.2300549164075739E+20</v>
      </c>
      <c r="U354" s="75">
        <f t="shared" si="147"/>
        <v>8.9472113890239122E+21</v>
      </c>
      <c r="V354" s="75">
        <f t="shared" si="148"/>
        <v>4.4736056945119559E+22</v>
      </c>
      <c r="W354" s="75">
        <f t="shared" si="149"/>
        <v>340787.20000000001</v>
      </c>
      <c r="X354" s="106">
        <f t="shared" si="150"/>
        <v>12.375025490773933</v>
      </c>
      <c r="Y354" s="96">
        <f t="shared" si="155"/>
        <v>0.54815801848578904</v>
      </c>
      <c r="AA354" s="53">
        <f t="shared" si="134"/>
        <v>8.9472113890239119E+20</v>
      </c>
      <c r="AB354" s="44">
        <f t="shared" si="135"/>
        <v>1.0965007049082098E+22</v>
      </c>
      <c r="AC354" s="100">
        <f t="shared" si="136"/>
        <v>1.3188189587421247E+22</v>
      </c>
      <c r="AD354" s="99">
        <f t="shared" si="137"/>
        <v>1.202752495131798</v>
      </c>
    </row>
    <row r="355" spans="1:30">
      <c r="A355" s="50">
        <v>8192</v>
      </c>
      <c r="B355" s="50">
        <f t="shared" si="140"/>
        <v>11.633333333333333</v>
      </c>
      <c r="C355" s="88">
        <f t="shared" si="156"/>
        <v>14.74</v>
      </c>
      <c r="D355" s="92"/>
      <c r="E355" s="51">
        <f t="shared" si="139"/>
        <v>334.97697645867237</v>
      </c>
      <c r="F355" s="63">
        <f t="shared" si="151"/>
        <v>0.44900000000000029</v>
      </c>
      <c r="G355" s="63">
        <f t="shared" si="152"/>
        <v>5.4899999999999256</v>
      </c>
      <c r="H355" s="63">
        <f t="shared" si="157"/>
        <v>2.7449999999999628</v>
      </c>
      <c r="I355" s="63">
        <f t="shared" si="157"/>
        <v>2.7449999999999628</v>
      </c>
      <c r="J355" s="64">
        <f t="shared" si="141"/>
        <v>3.0160099999999681</v>
      </c>
      <c r="K355" s="65">
        <f t="shared" si="142"/>
        <v>22.725710750249142</v>
      </c>
      <c r="L355" s="53">
        <f t="shared" si="143"/>
        <v>1.0277647004382505E+21</v>
      </c>
      <c r="M355" s="50">
        <f t="shared" si="154"/>
        <v>69.80000000000004</v>
      </c>
      <c r="N355" s="54">
        <v>349</v>
      </c>
      <c r="O355" s="76">
        <f t="shared" si="144"/>
        <v>349</v>
      </c>
      <c r="P355" s="76">
        <f t="shared" si="145"/>
        <v>10</v>
      </c>
      <c r="Q355" s="55">
        <v>1</v>
      </c>
      <c r="R355" s="76">
        <f>R$3/U$3</f>
        <v>1</v>
      </c>
      <c r="S355" s="75">
        <f>S354*Q355</f>
        <v>2.0776019874734408E+18</v>
      </c>
      <c r="T355" s="75">
        <f t="shared" si="146"/>
        <v>7.2508309362823083E+20</v>
      </c>
      <c r="U355" s="75">
        <f t="shared" si="147"/>
        <v>1.0277647004382504E+22</v>
      </c>
      <c r="V355" s="75">
        <f t="shared" si="148"/>
        <v>5.1388235021912526E+22</v>
      </c>
      <c r="W355" s="75">
        <f t="shared" si="149"/>
        <v>341060.26666666666</v>
      </c>
      <c r="X355" s="106">
        <f t="shared" si="150"/>
        <v>14.174440274085503</v>
      </c>
      <c r="Y355" s="96">
        <f t="shared" si="155"/>
        <v>0.62371823833629092</v>
      </c>
      <c r="AA355" s="53">
        <f t="shared" si="134"/>
        <v>1.0277647004382505E+21</v>
      </c>
      <c r="AB355" s="44">
        <f t="shared" si="135"/>
        <v>1.2686513155787987E+22</v>
      </c>
      <c r="AC355" s="100">
        <f t="shared" si="136"/>
        <v>1.5149251684459814E+22</v>
      </c>
      <c r="AD355" s="99">
        <f t="shared" si="137"/>
        <v>1.1941225692536523</v>
      </c>
    </row>
    <row r="356" spans="1:30">
      <c r="A356" s="50">
        <v>8192</v>
      </c>
      <c r="B356" s="50">
        <f t="shared" si="140"/>
        <v>11.666666666666666</v>
      </c>
      <c r="C356" s="88">
        <f t="shared" si="156"/>
        <v>14.74</v>
      </c>
      <c r="D356" s="92"/>
      <c r="E356" s="51">
        <f t="shared" si="139"/>
        <v>337.20053124998725</v>
      </c>
      <c r="F356" s="63">
        <f t="shared" si="151"/>
        <v>0.45000000000000029</v>
      </c>
      <c r="G356" s="63">
        <f t="shared" si="152"/>
        <v>5.4999999999999254</v>
      </c>
      <c r="H356" s="63">
        <f t="shared" si="157"/>
        <v>2.7499999999999627</v>
      </c>
      <c r="I356" s="63">
        <f t="shared" si="157"/>
        <v>2.7499999999999627</v>
      </c>
      <c r="J356" s="64">
        <f t="shared" si="141"/>
        <v>3.0249999999999679</v>
      </c>
      <c r="K356" s="65">
        <f t="shared" si="142"/>
        <v>22.876562499999135</v>
      </c>
      <c r="L356" s="53">
        <f t="shared" si="143"/>
        <v>1.1805916207174386E+21</v>
      </c>
      <c r="M356" s="50">
        <f t="shared" si="154"/>
        <v>70.000000000000043</v>
      </c>
      <c r="N356" s="54">
        <v>350</v>
      </c>
      <c r="O356" s="76">
        <f t="shared" si="144"/>
        <v>350</v>
      </c>
      <c r="P356" s="76">
        <f t="shared" si="145"/>
        <v>10</v>
      </c>
      <c r="Q356" s="55">
        <v>4</v>
      </c>
      <c r="R356" s="76">
        <f>R$3/U$3</f>
        <v>1</v>
      </c>
      <c r="S356" s="75">
        <f>S355*Q356</f>
        <v>8.3104079498937631E+18</v>
      </c>
      <c r="T356" s="75">
        <f t="shared" si="146"/>
        <v>2.9086427824628171E+21</v>
      </c>
      <c r="U356" s="75">
        <f t="shared" si="147"/>
        <v>1.1805916207174386E+22</v>
      </c>
      <c r="V356" s="75">
        <f t="shared" si="148"/>
        <v>5.9029581035871924E+22</v>
      </c>
      <c r="W356" s="75">
        <f t="shared" si="149"/>
        <v>341333.33333333331</v>
      </c>
      <c r="X356" s="106">
        <f t="shared" si="150"/>
        <v>4.0589089448715443</v>
      </c>
      <c r="Y356" s="96">
        <f t="shared" si="155"/>
        <v>0.17742652310073673</v>
      </c>
      <c r="AA356" s="53">
        <f t="shared" si="134"/>
        <v>1.1805916207174386E+21</v>
      </c>
      <c r="AB356" s="44">
        <f t="shared" si="135"/>
        <v>1.4678295721246701E+22</v>
      </c>
      <c r="AC356" s="100">
        <f t="shared" si="136"/>
        <v>1.7401920489375046E+22</v>
      </c>
      <c r="AD356" s="99">
        <f t="shared" si="137"/>
        <v>1.1855545643617142</v>
      </c>
    </row>
    <row r="357" spans="1:30">
      <c r="A357" s="50">
        <v>8192</v>
      </c>
      <c r="B357" s="50">
        <f t="shared" si="140"/>
        <v>11.7</v>
      </c>
      <c r="C357" s="88">
        <f t="shared" si="156"/>
        <v>14.74</v>
      </c>
      <c r="D357" s="92"/>
      <c r="E357" s="51">
        <f t="shared" si="139"/>
        <v>339.43584119867216</v>
      </c>
      <c r="F357" s="63">
        <f t="shared" si="151"/>
        <v>0.45100000000000029</v>
      </c>
      <c r="G357" s="63">
        <f t="shared" si="152"/>
        <v>5.5099999999999252</v>
      </c>
      <c r="H357" s="63">
        <f t="shared" si="157"/>
        <v>2.7549999999999626</v>
      </c>
      <c r="I357" s="63">
        <f t="shared" si="157"/>
        <v>2.7549999999999626</v>
      </c>
      <c r="J357" s="64">
        <f t="shared" si="141"/>
        <v>3.0340099999999675</v>
      </c>
      <c r="K357" s="65">
        <f t="shared" si="142"/>
        <v>23.028211750249127</v>
      </c>
      <c r="L357" s="53">
        <f t="shared" si="143"/>
        <v>1.3561436526414057E+21</v>
      </c>
      <c r="M357" s="50">
        <f t="shared" si="154"/>
        <v>70.200000000000045</v>
      </c>
      <c r="N357" s="54">
        <v>351</v>
      </c>
      <c r="O357" s="76">
        <f t="shared" si="144"/>
        <v>351</v>
      </c>
      <c r="P357" s="76">
        <f t="shared" si="145"/>
        <v>10</v>
      </c>
      <c r="Q357" s="55">
        <v>1</v>
      </c>
      <c r="R357" s="76">
        <f>R$3/U$3</f>
        <v>1</v>
      </c>
      <c r="S357" s="75">
        <f>S356*Q357</f>
        <v>8.3104079498937631E+18</v>
      </c>
      <c r="T357" s="75">
        <f t="shared" si="146"/>
        <v>2.9169531904127108E+21</v>
      </c>
      <c r="U357" s="75">
        <f t="shared" si="147"/>
        <v>1.3561436526414058E+22</v>
      </c>
      <c r="V357" s="75">
        <f t="shared" si="148"/>
        <v>6.7807182632070284E+22</v>
      </c>
      <c r="W357" s="75">
        <f t="shared" si="149"/>
        <v>341606.40000000002</v>
      </c>
      <c r="X357" s="106">
        <f t="shared" si="150"/>
        <v>4.6491786604553953</v>
      </c>
      <c r="Y357" s="96">
        <f t="shared" si="155"/>
        <v>0.201890564099277</v>
      </c>
      <c r="AA357" s="53">
        <f t="shared" si="134"/>
        <v>1.3561436526414057E+21</v>
      </c>
      <c r="AB357" s="44">
        <f t="shared" si="135"/>
        <v>1.6982788149482436E+22</v>
      </c>
      <c r="AC357" s="100">
        <f t="shared" si="136"/>
        <v>1.9989557439934321E+22</v>
      </c>
      <c r="AD357" s="99">
        <f t="shared" si="137"/>
        <v>1.1770480361638096</v>
      </c>
    </row>
    <row r="358" spans="1:30">
      <c r="A358" s="50">
        <v>8192</v>
      </c>
      <c r="B358" s="50">
        <f t="shared" si="140"/>
        <v>11.733333333333333</v>
      </c>
      <c r="C358" s="88">
        <f t="shared" si="156"/>
        <v>14.74</v>
      </c>
      <c r="D358" s="92"/>
      <c r="E358" s="51">
        <f t="shared" si="139"/>
        <v>341.68295056894704</v>
      </c>
      <c r="F358" s="63">
        <f t="shared" si="151"/>
        <v>0.45200000000000029</v>
      </c>
      <c r="G358" s="63">
        <f t="shared" si="152"/>
        <v>5.519999999999925</v>
      </c>
      <c r="H358" s="63">
        <f t="shared" si="157"/>
        <v>2.7599999999999625</v>
      </c>
      <c r="I358" s="63">
        <f t="shared" si="157"/>
        <v>2.7599999999999625</v>
      </c>
      <c r="J358" s="64">
        <f t="shared" si="141"/>
        <v>3.0430399999999671</v>
      </c>
      <c r="K358" s="65">
        <f t="shared" si="142"/>
        <v>23.180661503999119</v>
      </c>
      <c r="L358" s="53">
        <f t="shared" si="143"/>
        <v>1.5577999829288532E+21</v>
      </c>
      <c r="M358" s="50">
        <f t="shared" si="154"/>
        <v>70.400000000000034</v>
      </c>
      <c r="N358" s="54">
        <v>352</v>
      </c>
      <c r="O358" s="76">
        <f t="shared" si="144"/>
        <v>352</v>
      </c>
      <c r="P358" s="76">
        <f t="shared" si="145"/>
        <v>10</v>
      </c>
      <c r="Q358" s="55">
        <v>1</v>
      </c>
      <c r="R358" s="76">
        <f>R$3/U$3</f>
        <v>1</v>
      </c>
      <c r="S358" s="75">
        <f>S357*Q358</f>
        <v>8.3104079498937631E+18</v>
      </c>
      <c r="T358" s="75">
        <f t="shared" si="146"/>
        <v>2.9252635983626046E+21</v>
      </c>
      <c r="U358" s="75">
        <f t="shared" si="147"/>
        <v>1.5577999829288532E+22</v>
      </c>
      <c r="V358" s="75">
        <f t="shared" si="148"/>
        <v>7.7889999146442664E+22</v>
      </c>
      <c r="W358" s="75">
        <f t="shared" si="149"/>
        <v>341879.46666666667</v>
      </c>
      <c r="X358" s="106">
        <f t="shared" si="150"/>
        <v>5.3253319933315435</v>
      </c>
      <c r="Y358" s="96">
        <f t="shared" si="155"/>
        <v>0.22973166630351852</v>
      </c>
      <c r="AA358" s="53">
        <f t="shared" si="134"/>
        <v>1.5577999829288532E+21</v>
      </c>
      <c r="AB358" s="44">
        <f t="shared" si="135"/>
        <v>1.9649085888951174E+22</v>
      </c>
      <c r="AC358" s="100">
        <f t="shared" si="136"/>
        <v>2.2961971748371295E+22</v>
      </c>
      <c r="AD358" s="99">
        <f t="shared" si="137"/>
        <v>1.1686025435556258</v>
      </c>
    </row>
    <row r="359" spans="1:30">
      <c r="A359" s="50">
        <v>8192</v>
      </c>
      <c r="B359" s="50">
        <f t="shared" si="140"/>
        <v>11.766666666666667</v>
      </c>
      <c r="C359" s="88">
        <f t="shared" si="156"/>
        <v>14.74</v>
      </c>
      <c r="D359" s="92"/>
      <c r="E359" s="51">
        <f t="shared" si="139"/>
        <v>343.94190371347196</v>
      </c>
      <c r="F359" s="63">
        <f t="shared" si="151"/>
        <v>0.45300000000000029</v>
      </c>
      <c r="G359" s="63">
        <f t="shared" si="152"/>
        <v>5.5299999999999248</v>
      </c>
      <c r="H359" s="63">
        <f t="shared" si="157"/>
        <v>2.7649999999999624</v>
      </c>
      <c r="I359" s="63">
        <f t="shared" si="157"/>
        <v>2.7649999999999624</v>
      </c>
      <c r="J359" s="64">
        <f t="shared" si="141"/>
        <v>3.0520899999999673</v>
      </c>
      <c r="K359" s="65">
        <f t="shared" si="142"/>
        <v>23.333914770249116</v>
      </c>
      <c r="L359" s="53">
        <f t="shared" si="143"/>
        <v>1.7894422778047834E+21</v>
      </c>
      <c r="M359" s="50">
        <f t="shared" si="154"/>
        <v>70.600000000000037</v>
      </c>
      <c r="N359" s="54">
        <v>353</v>
      </c>
      <c r="O359" s="76">
        <f t="shared" si="144"/>
        <v>353</v>
      </c>
      <c r="P359" s="76">
        <f t="shared" si="145"/>
        <v>10</v>
      </c>
      <c r="Q359" s="55">
        <v>1</v>
      </c>
      <c r="R359" s="76">
        <f>R$3/U$3</f>
        <v>1</v>
      </c>
      <c r="S359" s="75">
        <f>S358*Q359</f>
        <v>8.3104079498937631E+18</v>
      </c>
      <c r="T359" s="75">
        <f t="shared" si="146"/>
        <v>2.9335740063124984E+21</v>
      </c>
      <c r="U359" s="75">
        <f t="shared" si="147"/>
        <v>1.7894422778047835E+22</v>
      </c>
      <c r="V359" s="75">
        <f t="shared" si="148"/>
        <v>8.9472113890239168E+22</v>
      </c>
      <c r="W359" s="75">
        <f t="shared" si="149"/>
        <v>342152.53333333333</v>
      </c>
      <c r="X359" s="106">
        <f t="shared" si="150"/>
        <v>6.099870921797919</v>
      </c>
      <c r="Y359" s="96">
        <f t="shared" si="155"/>
        <v>0.26141652533912962</v>
      </c>
      <c r="AA359" s="53">
        <f t="shared" si="134"/>
        <v>1.7894422778047834E+21</v>
      </c>
      <c r="AB359" s="44">
        <f t="shared" si="135"/>
        <v>2.2733992373516511E+22</v>
      </c>
      <c r="AC359" s="100">
        <f t="shared" si="136"/>
        <v>2.6376379174842507E+22</v>
      </c>
      <c r="AD359" s="99">
        <f t="shared" si="137"/>
        <v>1.1602176485978379</v>
      </c>
    </row>
    <row r="360" spans="1:30">
      <c r="A360" s="50">
        <v>8192</v>
      </c>
      <c r="B360" s="50">
        <f t="shared" si="140"/>
        <v>11.8</v>
      </c>
      <c r="C360" s="88">
        <f t="shared" si="156"/>
        <v>14.74</v>
      </c>
      <c r="D360" s="92"/>
      <c r="E360" s="51">
        <f t="shared" si="139"/>
        <v>346.21274507334687</v>
      </c>
      <c r="F360" s="63">
        <f t="shared" si="151"/>
        <v>0.45400000000000029</v>
      </c>
      <c r="G360" s="63">
        <f t="shared" si="152"/>
        <v>5.5399999999999245</v>
      </c>
      <c r="H360" s="63">
        <f t="shared" ref="H360:I375" si="158">H359+0.5%</f>
        <v>2.7699999999999623</v>
      </c>
      <c r="I360" s="63">
        <f t="shared" si="158"/>
        <v>2.7699999999999623</v>
      </c>
      <c r="J360" s="64">
        <f t="shared" si="141"/>
        <v>3.0611599999999672</v>
      </c>
      <c r="K360" s="65">
        <f t="shared" si="142"/>
        <v>23.48797456399911</v>
      </c>
      <c r="L360" s="53">
        <f t="shared" si="143"/>
        <v>2.0555294008765016E+21</v>
      </c>
      <c r="M360" s="50">
        <f t="shared" si="154"/>
        <v>70.80000000000004</v>
      </c>
      <c r="N360" s="54">
        <v>354</v>
      </c>
      <c r="O360" s="76">
        <f t="shared" si="144"/>
        <v>354</v>
      </c>
      <c r="P360" s="76">
        <f t="shared" si="145"/>
        <v>10</v>
      </c>
      <c r="Q360" s="55">
        <v>1</v>
      </c>
      <c r="R360" s="76">
        <f>R$3/U$3</f>
        <v>1</v>
      </c>
      <c r="S360" s="75">
        <f>S359*Q360</f>
        <v>8.3104079498937631E+18</v>
      </c>
      <c r="T360" s="75">
        <f t="shared" si="146"/>
        <v>2.9418844142623921E+21</v>
      </c>
      <c r="U360" s="75">
        <f t="shared" si="147"/>
        <v>2.0555294008765017E+22</v>
      </c>
      <c r="V360" s="75">
        <f t="shared" si="148"/>
        <v>1.0277647004382509E+23</v>
      </c>
      <c r="W360" s="75">
        <f t="shared" si="149"/>
        <v>342425.59999999998</v>
      </c>
      <c r="X360" s="106">
        <f t="shared" si="150"/>
        <v>6.987118157705992</v>
      </c>
      <c r="Y360" s="96">
        <f t="shared" si="155"/>
        <v>0.29747640175051138</v>
      </c>
      <c r="AA360" s="53">
        <f t="shared" si="134"/>
        <v>2.0555294008765016E+21</v>
      </c>
      <c r="AB360" s="44">
        <f t="shared" si="135"/>
        <v>2.6303229176158601E+22</v>
      </c>
      <c r="AC360" s="100">
        <f t="shared" si="136"/>
        <v>3.0298503368919635E+22</v>
      </c>
      <c r="AD360" s="99">
        <f t="shared" si="137"/>
        <v>1.1518929164934004</v>
      </c>
    </row>
    <row r="361" spans="1:30">
      <c r="A361" s="50">
        <v>8192</v>
      </c>
      <c r="B361" s="50">
        <f t="shared" si="140"/>
        <v>11.833333333333334</v>
      </c>
      <c r="C361" s="88">
        <f t="shared" si="156"/>
        <v>14.74</v>
      </c>
      <c r="D361" s="92"/>
      <c r="E361" s="51">
        <f t="shared" si="139"/>
        <v>348.49551917811169</v>
      </c>
      <c r="F361" s="63">
        <f t="shared" si="151"/>
        <v>0.45500000000000029</v>
      </c>
      <c r="G361" s="63">
        <f t="shared" si="152"/>
        <v>5.5499999999999243</v>
      </c>
      <c r="H361" s="63">
        <f t="shared" si="158"/>
        <v>2.7749999999999622</v>
      </c>
      <c r="I361" s="63">
        <f t="shared" si="158"/>
        <v>2.7749999999999622</v>
      </c>
      <c r="J361" s="64">
        <f t="shared" si="141"/>
        <v>3.0702499999999668</v>
      </c>
      <c r="K361" s="65">
        <f t="shared" si="142"/>
        <v>23.642843906249098</v>
      </c>
      <c r="L361" s="53">
        <f t="shared" si="143"/>
        <v>2.3611832414348787E+21</v>
      </c>
      <c r="M361" s="50">
        <f t="shared" si="154"/>
        <v>71.000000000000043</v>
      </c>
      <c r="N361" s="54">
        <v>355</v>
      </c>
      <c r="O361" s="76">
        <f t="shared" si="144"/>
        <v>355</v>
      </c>
      <c r="P361" s="76">
        <f t="shared" si="145"/>
        <v>10</v>
      </c>
      <c r="Q361" s="55">
        <v>1</v>
      </c>
      <c r="R361" s="76">
        <f>R$3/U$3</f>
        <v>1</v>
      </c>
      <c r="S361" s="75">
        <f>S360*Q361</f>
        <v>8.3104079498937631E+18</v>
      </c>
      <c r="T361" s="75">
        <f t="shared" si="146"/>
        <v>2.9501948222122859E+21</v>
      </c>
      <c r="U361" s="75">
        <f t="shared" si="147"/>
        <v>2.3611832414348788E+22</v>
      </c>
      <c r="V361" s="75">
        <f t="shared" si="148"/>
        <v>1.1805916207174395E+23</v>
      </c>
      <c r="W361" s="75">
        <f t="shared" si="149"/>
        <v>342698.66666666669</v>
      </c>
      <c r="X361" s="106">
        <f t="shared" si="150"/>
        <v>8.0034824265072757</v>
      </c>
      <c r="Y361" s="96">
        <f t="shared" si="155"/>
        <v>0.33851606254490629</v>
      </c>
      <c r="AA361" s="53">
        <f t="shared" si="134"/>
        <v>2.3611832414348787E+21</v>
      </c>
      <c r="AB361" s="44">
        <f t="shared" si="135"/>
        <v>3.0432836156815506E+22</v>
      </c>
      <c r="AC361" s="100">
        <f t="shared" si="136"/>
        <v>3.4803840978750112E+22</v>
      </c>
      <c r="AD361" s="99">
        <f t="shared" si="137"/>
        <v>1.1436279155650009</v>
      </c>
    </row>
    <row r="362" spans="1:30">
      <c r="A362" s="50">
        <v>8192</v>
      </c>
      <c r="B362" s="50">
        <f t="shared" si="140"/>
        <v>11.866666666666667</v>
      </c>
      <c r="C362" s="88">
        <f t="shared" si="156"/>
        <v>14.74</v>
      </c>
      <c r="D362" s="92"/>
      <c r="E362" s="51">
        <f t="shared" si="139"/>
        <v>350.79027064574666</v>
      </c>
      <c r="F362" s="63">
        <f t="shared" si="151"/>
        <v>0.45600000000000029</v>
      </c>
      <c r="G362" s="63">
        <f t="shared" si="152"/>
        <v>5.5599999999999241</v>
      </c>
      <c r="H362" s="63">
        <f t="shared" si="158"/>
        <v>2.7799999999999621</v>
      </c>
      <c r="I362" s="63">
        <f t="shared" si="158"/>
        <v>2.7799999999999621</v>
      </c>
      <c r="J362" s="64">
        <f t="shared" si="141"/>
        <v>3.0793599999999666</v>
      </c>
      <c r="K362" s="65">
        <f t="shared" si="142"/>
        <v>23.798525823999093</v>
      </c>
      <c r="L362" s="53">
        <f t="shared" si="143"/>
        <v>2.7122873052828119E+21</v>
      </c>
      <c r="M362" s="50">
        <f t="shared" si="154"/>
        <v>71.200000000000031</v>
      </c>
      <c r="N362" s="54">
        <v>356</v>
      </c>
      <c r="O362" s="76">
        <f t="shared" si="144"/>
        <v>356</v>
      </c>
      <c r="P362" s="76">
        <f t="shared" si="145"/>
        <v>10</v>
      </c>
      <c r="Q362" s="55">
        <v>1</v>
      </c>
      <c r="R362" s="76">
        <f>R$3/U$3</f>
        <v>1</v>
      </c>
      <c r="S362" s="75">
        <f>S361*Q362</f>
        <v>8.3104079498937631E+18</v>
      </c>
      <c r="T362" s="75">
        <f t="shared" si="146"/>
        <v>2.9585052301621797E+21</v>
      </c>
      <c r="U362" s="75">
        <f t="shared" si="147"/>
        <v>2.712287305282812E+22</v>
      </c>
      <c r="V362" s="75">
        <f t="shared" si="148"/>
        <v>1.356143652641406E+23</v>
      </c>
      <c r="W362" s="75">
        <f t="shared" si="149"/>
        <v>342971.73333333334</v>
      </c>
      <c r="X362" s="106">
        <f t="shared" si="150"/>
        <v>9.167762414718224</v>
      </c>
      <c r="Y362" s="96">
        <f t="shared" si="155"/>
        <v>0.38522396229573169</v>
      </c>
      <c r="AA362" s="53">
        <f t="shared" si="134"/>
        <v>2.7122873052828119E+21</v>
      </c>
      <c r="AB362" s="44">
        <f t="shared" si="135"/>
        <v>3.5210791433435538E+22</v>
      </c>
      <c r="AC362" s="100">
        <f t="shared" si="136"/>
        <v>3.997911487986865E+22</v>
      </c>
      <c r="AD362" s="99">
        <f t="shared" si="137"/>
        <v>1.1354222172326749</v>
      </c>
    </row>
    <row r="363" spans="1:30">
      <c r="A363" s="50">
        <v>8192</v>
      </c>
      <c r="B363" s="50">
        <f t="shared" si="140"/>
        <v>11.9</v>
      </c>
      <c r="C363" s="88">
        <f t="shared" si="156"/>
        <v>14.74</v>
      </c>
      <c r="D363" s="92"/>
      <c r="E363" s="51">
        <f t="shared" si="139"/>
        <v>353.0970441826716</v>
      </c>
      <c r="F363" s="63">
        <f t="shared" si="151"/>
        <v>0.45700000000000029</v>
      </c>
      <c r="G363" s="63">
        <f t="shared" si="152"/>
        <v>5.5699999999999239</v>
      </c>
      <c r="H363" s="63">
        <f t="shared" si="158"/>
        <v>2.784999999999962</v>
      </c>
      <c r="I363" s="63">
        <f t="shared" si="158"/>
        <v>2.784999999999962</v>
      </c>
      <c r="J363" s="64">
        <f t="shared" si="141"/>
        <v>3.0884899999999664</v>
      </c>
      <c r="K363" s="65">
        <f t="shared" si="142"/>
        <v>23.955023350249089</v>
      </c>
      <c r="L363" s="53">
        <f t="shared" si="143"/>
        <v>3.1155999658577069E+21</v>
      </c>
      <c r="M363" s="50">
        <f t="shared" si="154"/>
        <v>71.400000000000034</v>
      </c>
      <c r="N363" s="54">
        <v>357</v>
      </c>
      <c r="O363" s="76">
        <f t="shared" si="144"/>
        <v>357</v>
      </c>
      <c r="P363" s="76">
        <f t="shared" si="145"/>
        <v>10</v>
      </c>
      <c r="Q363" s="55">
        <v>1</v>
      </c>
      <c r="R363" s="76">
        <f>R$3/U$3</f>
        <v>1</v>
      </c>
      <c r="S363" s="75">
        <f>S362*Q363</f>
        <v>8.3104079498937631E+18</v>
      </c>
      <c r="T363" s="75">
        <f t="shared" si="146"/>
        <v>2.9668156381120734E+21</v>
      </c>
      <c r="U363" s="75">
        <f t="shared" si="147"/>
        <v>3.1155999658577068E+22</v>
      </c>
      <c r="V363" s="75">
        <f t="shared" si="148"/>
        <v>1.5577999829288533E+23</v>
      </c>
      <c r="W363" s="75">
        <f t="shared" si="149"/>
        <v>343244.79999999999</v>
      </c>
      <c r="X363" s="106">
        <f t="shared" si="150"/>
        <v>10.501495023264445</v>
      </c>
      <c r="Y363" s="96">
        <f t="shared" si="155"/>
        <v>0.4383838358126772</v>
      </c>
      <c r="AA363" s="53">
        <f t="shared" si="134"/>
        <v>3.1155999658577069E+21</v>
      </c>
      <c r="AB363" s="44">
        <f t="shared" si="135"/>
        <v>4.0738885688484918E+22</v>
      </c>
      <c r="AC363" s="100">
        <f t="shared" si="136"/>
        <v>4.5923943496742599E+22</v>
      </c>
      <c r="AD363" s="99">
        <f t="shared" si="137"/>
        <v>1.1272753959915813</v>
      </c>
    </row>
    <row r="364" spans="1:30">
      <c r="A364" s="50">
        <v>8192</v>
      </c>
      <c r="B364" s="50">
        <f t="shared" si="140"/>
        <v>11.933333333333334</v>
      </c>
      <c r="C364" s="88">
        <f t="shared" si="156"/>
        <v>14.74</v>
      </c>
      <c r="D364" s="92"/>
      <c r="E364" s="51">
        <f t="shared" si="139"/>
        <v>355.41588458374645</v>
      </c>
      <c r="F364" s="63">
        <f t="shared" si="151"/>
        <v>0.4580000000000003</v>
      </c>
      <c r="G364" s="63">
        <f t="shared" si="152"/>
        <v>5.5799999999999237</v>
      </c>
      <c r="H364" s="63">
        <f t="shared" si="158"/>
        <v>2.7899999999999618</v>
      </c>
      <c r="I364" s="63">
        <f t="shared" si="158"/>
        <v>2.7899999999999618</v>
      </c>
      <c r="J364" s="64">
        <f t="shared" si="141"/>
        <v>3.0976399999999664</v>
      </c>
      <c r="K364" s="65">
        <f t="shared" si="142"/>
        <v>24.112339523999079</v>
      </c>
      <c r="L364" s="53">
        <f t="shared" si="143"/>
        <v>3.5788845556095669E+21</v>
      </c>
      <c r="M364" s="50">
        <f t="shared" si="154"/>
        <v>71.600000000000037</v>
      </c>
      <c r="N364" s="54">
        <v>358</v>
      </c>
      <c r="O364" s="76">
        <f t="shared" si="144"/>
        <v>358</v>
      </c>
      <c r="P364" s="76">
        <f t="shared" si="145"/>
        <v>10</v>
      </c>
      <c r="Q364" s="55">
        <v>1</v>
      </c>
      <c r="R364" s="76">
        <f>R$3/U$3</f>
        <v>1</v>
      </c>
      <c r="S364" s="75">
        <f>S363*Q364</f>
        <v>8.3104079498937631E+18</v>
      </c>
      <c r="T364" s="75">
        <f t="shared" si="146"/>
        <v>2.9751260460619672E+21</v>
      </c>
      <c r="U364" s="75">
        <f t="shared" si="147"/>
        <v>3.578884555609567E+22</v>
      </c>
      <c r="V364" s="75">
        <f t="shared" si="148"/>
        <v>1.7894422778047834E+23</v>
      </c>
      <c r="W364" s="75">
        <f t="shared" si="149"/>
        <v>343517.8666666667</v>
      </c>
      <c r="X364" s="106">
        <f t="shared" si="150"/>
        <v>12.029354387679696</v>
      </c>
      <c r="Y364" s="96">
        <f t="shared" si="155"/>
        <v>0.49888789827742952</v>
      </c>
      <c r="AA364" s="53">
        <f t="shared" si="134"/>
        <v>3.5788845556095669E+21</v>
      </c>
      <c r="AB364" s="44">
        <f t="shared" si="135"/>
        <v>4.7134890741577042E+22</v>
      </c>
      <c r="AC364" s="100">
        <f t="shared" si="136"/>
        <v>5.2752758349685013E+22</v>
      </c>
      <c r="AD364" s="99">
        <f t="shared" si="137"/>
        <v>1.1191870293899404</v>
      </c>
    </row>
    <row r="365" spans="1:30">
      <c r="A365" s="50">
        <v>8192</v>
      </c>
      <c r="B365" s="50">
        <f t="shared" si="140"/>
        <v>11.966666666666667</v>
      </c>
      <c r="C365" s="88">
        <f t="shared" si="156"/>
        <v>14.74</v>
      </c>
      <c r="D365" s="92"/>
      <c r="E365" s="51">
        <f t="shared" si="139"/>
        <v>357.74683673227133</v>
      </c>
      <c r="F365" s="63">
        <f t="shared" si="151"/>
        <v>0.4590000000000003</v>
      </c>
      <c r="G365" s="63">
        <f t="shared" si="152"/>
        <v>5.5899999999999235</v>
      </c>
      <c r="H365" s="63">
        <f t="shared" si="158"/>
        <v>2.7949999999999617</v>
      </c>
      <c r="I365" s="63">
        <f t="shared" si="158"/>
        <v>2.7949999999999617</v>
      </c>
      <c r="J365" s="64">
        <f t="shared" si="141"/>
        <v>3.1068099999999665</v>
      </c>
      <c r="K365" s="65">
        <f t="shared" si="142"/>
        <v>24.270477390249074</v>
      </c>
      <c r="L365" s="53">
        <f t="shared" si="143"/>
        <v>4.1110588017530052E+21</v>
      </c>
      <c r="M365" s="50">
        <f t="shared" si="154"/>
        <v>71.80000000000004</v>
      </c>
      <c r="N365" s="54">
        <v>359</v>
      </c>
      <c r="O365" s="76">
        <f t="shared" si="144"/>
        <v>359</v>
      </c>
      <c r="P365" s="76">
        <f t="shared" si="145"/>
        <v>10</v>
      </c>
      <c r="Q365" s="55">
        <v>1</v>
      </c>
      <c r="R365" s="76">
        <f>R$3/U$3</f>
        <v>1</v>
      </c>
      <c r="S365" s="75">
        <f>S364*Q365</f>
        <v>8.3104079498937631E+18</v>
      </c>
      <c r="T365" s="75">
        <f t="shared" si="146"/>
        <v>2.9834364540118609E+21</v>
      </c>
      <c r="U365" s="75">
        <f t="shared" si="147"/>
        <v>4.1110588017530051E+22</v>
      </c>
      <c r="V365" s="75">
        <f t="shared" si="148"/>
        <v>2.0555294008765024E+23</v>
      </c>
      <c r="W365" s="75">
        <f t="shared" si="149"/>
        <v>343790.93333333335</v>
      </c>
      <c r="X365" s="106">
        <f t="shared" si="150"/>
        <v>13.779609068679232</v>
      </c>
      <c r="Y365" s="96">
        <f t="shared" si="155"/>
        <v>0.56775187595672671</v>
      </c>
      <c r="AA365" s="53">
        <f t="shared" si="134"/>
        <v>4.1110588017530052E+21</v>
      </c>
      <c r="AB365" s="44">
        <f t="shared" si="135"/>
        <v>5.4535068588004646E+22</v>
      </c>
      <c r="AC365" s="100">
        <f t="shared" si="136"/>
        <v>6.0597006737839296E+22</v>
      </c>
      <c r="AD365" s="99">
        <f t="shared" si="137"/>
        <v>1.1111566980071244</v>
      </c>
    </row>
    <row r="366" spans="1:30">
      <c r="A366" s="50">
        <v>8192</v>
      </c>
      <c r="B366" s="50">
        <f t="shared" si="140"/>
        <v>12</v>
      </c>
      <c r="C366" s="88">
        <f t="shared" si="156"/>
        <v>14.74</v>
      </c>
      <c r="D366" s="92"/>
      <c r="E366" s="51">
        <f t="shared" si="139"/>
        <v>360.08994559998621</v>
      </c>
      <c r="F366" s="63">
        <f t="shared" si="151"/>
        <v>0.4600000000000003</v>
      </c>
      <c r="G366" s="63">
        <f t="shared" si="152"/>
        <v>5.5999999999999233</v>
      </c>
      <c r="H366" s="63">
        <f t="shared" si="158"/>
        <v>2.7999999999999616</v>
      </c>
      <c r="I366" s="63">
        <f t="shared" si="158"/>
        <v>2.7999999999999616</v>
      </c>
      <c r="J366" s="64">
        <f t="shared" si="141"/>
        <v>3.1159999999999659</v>
      </c>
      <c r="K366" s="65">
        <f t="shared" si="142"/>
        <v>24.429439999999065</v>
      </c>
      <c r="L366" s="53">
        <f t="shared" si="143"/>
        <v>4.7223664828697585E+21</v>
      </c>
      <c r="M366" s="50">
        <f t="shared" si="154"/>
        <v>72.000000000000028</v>
      </c>
      <c r="N366" s="54">
        <v>360</v>
      </c>
      <c r="O366" s="76">
        <f t="shared" si="144"/>
        <v>360</v>
      </c>
      <c r="P366" s="76">
        <f t="shared" si="145"/>
        <v>10</v>
      </c>
      <c r="Q366" s="55">
        <v>3</v>
      </c>
      <c r="R366" s="76">
        <f>R$3/U$3</f>
        <v>1</v>
      </c>
      <c r="S366" s="75">
        <f>S365*Q366</f>
        <v>2.4931223849681289E+19</v>
      </c>
      <c r="T366" s="75">
        <f t="shared" si="146"/>
        <v>8.9752405858852641E+21</v>
      </c>
      <c r="U366" s="75">
        <f t="shared" si="147"/>
        <v>4.7223664828697585E+22</v>
      </c>
      <c r="V366" s="75">
        <f t="shared" si="148"/>
        <v>2.3611832414348793E+23</v>
      </c>
      <c r="W366" s="75">
        <f t="shared" si="149"/>
        <v>344064</v>
      </c>
      <c r="X366" s="106">
        <f t="shared" si="150"/>
        <v>5.2615486322408955</v>
      </c>
      <c r="Y366" s="96">
        <f t="shared" si="155"/>
        <v>0.21537737386698577</v>
      </c>
      <c r="AA366" s="53">
        <f t="shared" si="134"/>
        <v>4.7223664828697585E+21</v>
      </c>
      <c r="AB366" s="44">
        <f t="shared" si="135"/>
        <v>6.3097074356321364E+22</v>
      </c>
      <c r="AC366" s="100">
        <f t="shared" si="136"/>
        <v>6.9607681957500241E+22</v>
      </c>
      <c r="AD366" s="99">
        <f t="shared" si="137"/>
        <v>1.1031839854319112</v>
      </c>
    </row>
    <row r="367" spans="1:30">
      <c r="A367" s="50">
        <v>8192</v>
      </c>
      <c r="B367" s="50">
        <f t="shared" si="140"/>
        <v>12.033333333333333</v>
      </c>
      <c r="C367" s="88">
        <f t="shared" si="156"/>
        <v>14.74</v>
      </c>
      <c r="D367" s="92"/>
      <c r="E367" s="51">
        <f t="shared" si="139"/>
        <v>362.44525624707109</v>
      </c>
      <c r="F367" s="63">
        <f t="shared" si="151"/>
        <v>0.4610000000000003</v>
      </c>
      <c r="G367" s="63">
        <f t="shared" si="152"/>
        <v>5.609999999999923</v>
      </c>
      <c r="H367" s="63">
        <f t="shared" si="158"/>
        <v>2.8049999999999615</v>
      </c>
      <c r="I367" s="63">
        <f t="shared" si="158"/>
        <v>2.8049999999999615</v>
      </c>
      <c r="J367" s="64">
        <f t="shared" si="141"/>
        <v>3.1252099999999658</v>
      </c>
      <c r="K367" s="65">
        <f t="shared" si="142"/>
        <v>24.589230410249055</v>
      </c>
      <c r="L367" s="53">
        <f t="shared" si="143"/>
        <v>5.4245746105656269E+21</v>
      </c>
      <c r="M367" s="50">
        <f t="shared" si="154"/>
        <v>72.200000000000031</v>
      </c>
      <c r="N367" s="54">
        <v>361</v>
      </c>
      <c r="O367" s="76">
        <f t="shared" si="144"/>
        <v>361</v>
      </c>
      <c r="P367" s="76">
        <f t="shared" si="145"/>
        <v>10</v>
      </c>
      <c r="Q367" s="55">
        <v>1</v>
      </c>
      <c r="R367" s="76">
        <f>R$3/U$3</f>
        <v>1</v>
      </c>
      <c r="S367" s="75">
        <f>S366*Q367</f>
        <v>2.4931223849681289E+19</v>
      </c>
      <c r="T367" s="75">
        <f t="shared" si="146"/>
        <v>9.0001718097349454E+21</v>
      </c>
      <c r="U367" s="75">
        <f t="shared" si="147"/>
        <v>5.4245746105656264E+22</v>
      </c>
      <c r="V367" s="75">
        <f t="shared" si="148"/>
        <v>2.7122873052828134E+23</v>
      </c>
      <c r="W367" s="75">
        <f t="shared" si="149"/>
        <v>344337.06666666665</v>
      </c>
      <c r="X367" s="106">
        <f t="shared" si="150"/>
        <v>6.0271900639698783</v>
      </c>
      <c r="Y367" s="96">
        <f t="shared" si="155"/>
        <v>0.24511503464775705</v>
      </c>
      <c r="AA367" s="53">
        <f t="shared" si="134"/>
        <v>5.4245746105656269E+21</v>
      </c>
      <c r="AB367" s="44">
        <f t="shared" si="135"/>
        <v>7.3003315030263824E+22</v>
      </c>
      <c r="AC367" s="100">
        <f t="shared" si="136"/>
        <v>7.9958229759737333E+22</v>
      </c>
      <c r="AD367" s="99">
        <f t="shared" si="137"/>
        <v>1.0952684782408897</v>
      </c>
    </row>
    <row r="368" spans="1:30">
      <c r="A368" s="50">
        <v>8192</v>
      </c>
      <c r="B368" s="50">
        <f t="shared" si="140"/>
        <v>12.066666666666666</v>
      </c>
      <c r="C368" s="88">
        <f t="shared" si="156"/>
        <v>14.74</v>
      </c>
      <c r="D368" s="92"/>
      <c r="E368" s="51">
        <f t="shared" si="139"/>
        <v>364.81281382214604</v>
      </c>
      <c r="F368" s="63">
        <f t="shared" si="151"/>
        <v>0.4620000000000003</v>
      </c>
      <c r="G368" s="63">
        <f t="shared" si="152"/>
        <v>5.6199999999999228</v>
      </c>
      <c r="H368" s="63">
        <f t="shared" si="158"/>
        <v>2.8099999999999614</v>
      </c>
      <c r="I368" s="63">
        <f t="shared" si="158"/>
        <v>2.8099999999999614</v>
      </c>
      <c r="J368" s="64">
        <f t="shared" si="141"/>
        <v>3.1344399999999659</v>
      </c>
      <c r="K368" s="65">
        <f t="shared" si="142"/>
        <v>24.749851683999051</v>
      </c>
      <c r="L368" s="53">
        <f t="shared" si="143"/>
        <v>6.231199931715417E+21</v>
      </c>
      <c r="M368" s="50">
        <f t="shared" si="154"/>
        <v>72.400000000000034</v>
      </c>
      <c r="N368" s="54">
        <v>362</v>
      </c>
      <c r="O368" s="76">
        <f t="shared" si="144"/>
        <v>362</v>
      </c>
      <c r="P368" s="76">
        <f t="shared" si="145"/>
        <v>10</v>
      </c>
      <c r="Q368" s="55">
        <v>1</v>
      </c>
      <c r="R368" s="76">
        <f>R$3/U$3</f>
        <v>1</v>
      </c>
      <c r="S368" s="75">
        <f>S367*Q368</f>
        <v>2.4931223849681289E+19</v>
      </c>
      <c r="T368" s="75">
        <f t="shared" si="146"/>
        <v>9.0251030335846267E+21</v>
      </c>
      <c r="U368" s="75">
        <f t="shared" si="147"/>
        <v>6.231199931715417E+22</v>
      </c>
      <c r="V368" s="75">
        <f t="shared" si="148"/>
        <v>3.1155999658577086E+23</v>
      </c>
      <c r="W368" s="75">
        <f t="shared" si="149"/>
        <v>344610.1333333333</v>
      </c>
      <c r="X368" s="106">
        <f t="shared" si="150"/>
        <v>6.9042978329749705</v>
      </c>
      <c r="Y368" s="96">
        <f t="shared" si="155"/>
        <v>0.27896320031035365</v>
      </c>
      <c r="AA368" s="53">
        <f t="shared" si="134"/>
        <v>6.231199931715417E+21</v>
      </c>
      <c r="AB368" s="44">
        <f t="shared" si="135"/>
        <v>8.4464835490015248E+22</v>
      </c>
      <c r="AC368" s="100">
        <f t="shared" si="136"/>
        <v>9.1847886993485248E+22</v>
      </c>
      <c r="AD368" s="99">
        <f t="shared" si="137"/>
        <v>1.0874097659770232</v>
      </c>
    </row>
    <row r="369" spans="1:30">
      <c r="A369" s="50">
        <v>8192</v>
      </c>
      <c r="B369" s="50">
        <f t="shared" si="140"/>
        <v>12.1</v>
      </c>
      <c r="C369" s="88">
        <f t="shared" si="156"/>
        <v>14.74</v>
      </c>
      <c r="D369" s="92"/>
      <c r="E369" s="51">
        <f t="shared" si="139"/>
        <v>367.19266356227092</v>
      </c>
      <c r="F369" s="63">
        <f t="shared" si="151"/>
        <v>0.4630000000000003</v>
      </c>
      <c r="G369" s="63">
        <f t="shared" si="152"/>
        <v>5.6299999999999226</v>
      </c>
      <c r="H369" s="63">
        <f t="shared" si="158"/>
        <v>2.8149999999999613</v>
      </c>
      <c r="I369" s="63">
        <f t="shared" si="158"/>
        <v>2.8149999999999613</v>
      </c>
      <c r="J369" s="64">
        <f t="shared" si="141"/>
        <v>3.1436899999999657</v>
      </c>
      <c r="K369" s="65">
        <f t="shared" si="142"/>
        <v>24.911306890249044</v>
      </c>
      <c r="L369" s="53">
        <f t="shared" si="143"/>
        <v>7.1577691112191369E+21</v>
      </c>
      <c r="M369" s="50">
        <f t="shared" si="154"/>
        <v>72.600000000000037</v>
      </c>
      <c r="N369" s="54">
        <v>363</v>
      </c>
      <c r="O369" s="76">
        <f t="shared" si="144"/>
        <v>363</v>
      </c>
      <c r="P369" s="76">
        <f t="shared" si="145"/>
        <v>10</v>
      </c>
      <c r="Q369" s="55">
        <v>1</v>
      </c>
      <c r="R369" s="76">
        <f>R$3/U$3</f>
        <v>1</v>
      </c>
      <c r="S369" s="75">
        <f>S368*Q369</f>
        <v>2.4931223849681289E+19</v>
      </c>
      <c r="T369" s="75">
        <f t="shared" si="146"/>
        <v>9.050034257434308E+21</v>
      </c>
      <c r="U369" s="75">
        <f t="shared" si="147"/>
        <v>7.1577691112191365E+22</v>
      </c>
      <c r="V369" s="75">
        <f t="shared" si="148"/>
        <v>3.5788845556095681E+23</v>
      </c>
      <c r="W369" s="75">
        <f t="shared" si="149"/>
        <v>344883.20000000001</v>
      </c>
      <c r="X369" s="106">
        <f t="shared" si="150"/>
        <v>7.9091072007150274</v>
      </c>
      <c r="Y369" s="96">
        <f t="shared" si="155"/>
        <v>0.31749065737738813</v>
      </c>
      <c r="AA369" s="53">
        <f t="shared" si="134"/>
        <v>7.1577691112191369E+21</v>
      </c>
      <c r="AB369" s="44">
        <f t="shared" si="135"/>
        <v>9.7725814661947658E+22</v>
      </c>
      <c r="AC369" s="100">
        <f t="shared" si="136"/>
        <v>1.0550551669937008E+23</v>
      </c>
      <c r="AD369" s="99">
        <f t="shared" si="137"/>
        <v>1.079607441128364</v>
      </c>
    </row>
    <row r="370" spans="1:30">
      <c r="A370" s="50">
        <v>8192</v>
      </c>
      <c r="B370" s="50">
        <f t="shared" si="140"/>
        <v>12.133333333333333</v>
      </c>
      <c r="C370" s="88">
        <f t="shared" si="156"/>
        <v>14.74</v>
      </c>
      <c r="D370" s="92"/>
      <c r="E370" s="51">
        <f t="shared" si="139"/>
        <v>369.58485079294576</v>
      </c>
      <c r="F370" s="63">
        <f t="shared" si="151"/>
        <v>0.4640000000000003</v>
      </c>
      <c r="G370" s="63">
        <f t="shared" si="152"/>
        <v>5.6399999999999224</v>
      </c>
      <c r="H370" s="63">
        <f t="shared" si="158"/>
        <v>2.8199999999999612</v>
      </c>
      <c r="I370" s="63">
        <f t="shared" si="158"/>
        <v>2.8199999999999612</v>
      </c>
      <c r="J370" s="64">
        <f t="shared" si="141"/>
        <v>3.1529599999999651</v>
      </c>
      <c r="K370" s="65">
        <f t="shared" si="142"/>
        <v>25.073599103999033</v>
      </c>
      <c r="L370" s="53">
        <f t="shared" si="143"/>
        <v>8.2221176035060126E+21</v>
      </c>
      <c r="M370" s="50">
        <f t="shared" si="154"/>
        <v>72.80000000000004</v>
      </c>
      <c r="N370" s="54">
        <v>364</v>
      </c>
      <c r="O370" s="76">
        <f t="shared" si="144"/>
        <v>364</v>
      </c>
      <c r="P370" s="76">
        <f t="shared" si="145"/>
        <v>10</v>
      </c>
      <c r="Q370" s="55">
        <v>1</v>
      </c>
      <c r="R370" s="76">
        <f>R$3/U$3</f>
        <v>1</v>
      </c>
      <c r="S370" s="75">
        <f>S369*Q370</f>
        <v>2.4931223849681289E+19</v>
      </c>
      <c r="T370" s="75">
        <f t="shared" si="146"/>
        <v>9.0749654812839893E+21</v>
      </c>
      <c r="U370" s="75">
        <f t="shared" si="147"/>
        <v>8.2221176035060119E+22</v>
      </c>
      <c r="V370" s="75">
        <f t="shared" si="148"/>
        <v>4.1110588017530061E+23</v>
      </c>
      <c r="W370" s="75">
        <f t="shared" si="149"/>
        <v>345156.26666666666</v>
      </c>
      <c r="X370" s="106">
        <f t="shared" si="150"/>
        <v>9.0602191495528306</v>
      </c>
      <c r="Y370" s="96">
        <f t="shared" si="155"/>
        <v>0.36134497931363191</v>
      </c>
      <c r="AA370" s="53">
        <f t="shared" ref="AA370:AA406" si="159">POWER($AA$6,N370)</f>
        <v>8.2221176035060126E+21</v>
      </c>
      <c r="AB370" s="44">
        <f t="shared" ref="AB370:AB406" si="160">POWER($AB$6,N370)</f>
        <v>1.1306876756387341E+23</v>
      </c>
      <c r="AC370" s="100">
        <f t="shared" ref="AC370:AC406" si="161">AA370*C369</f>
        <v>1.2119401347567863E+23</v>
      </c>
      <c r="AD370" s="99">
        <f t="shared" ref="AD370:AD406" si="162">AC370/AB370</f>
        <v>1.0718610991069237</v>
      </c>
    </row>
    <row r="371" spans="1:30">
      <c r="A371" s="50">
        <v>8192</v>
      </c>
      <c r="B371" s="50">
        <f t="shared" si="140"/>
        <v>12.166666666666666</v>
      </c>
      <c r="C371" s="88">
        <f t="shared" si="156"/>
        <v>14.74</v>
      </c>
      <c r="D371" s="92"/>
      <c r="E371" s="51">
        <f t="shared" si="139"/>
        <v>371.98942092811069</v>
      </c>
      <c r="F371" s="63">
        <f t="shared" si="151"/>
        <v>0.4650000000000003</v>
      </c>
      <c r="G371" s="63">
        <f t="shared" si="152"/>
        <v>5.6499999999999222</v>
      </c>
      <c r="H371" s="63">
        <f t="shared" si="158"/>
        <v>2.8249999999999611</v>
      </c>
      <c r="I371" s="63">
        <f t="shared" si="158"/>
        <v>2.8249999999999611</v>
      </c>
      <c r="J371" s="64">
        <f t="shared" si="141"/>
        <v>3.1622499999999651</v>
      </c>
      <c r="K371" s="65">
        <f t="shared" si="142"/>
        <v>25.236731406249028</v>
      </c>
      <c r="L371" s="53">
        <f t="shared" si="143"/>
        <v>9.4447329657395211E+21</v>
      </c>
      <c r="M371" s="50">
        <f t="shared" si="154"/>
        <v>73.000000000000028</v>
      </c>
      <c r="N371" s="54">
        <v>365</v>
      </c>
      <c r="O371" s="76">
        <f t="shared" si="144"/>
        <v>365</v>
      </c>
      <c r="P371" s="76">
        <f t="shared" si="145"/>
        <v>10</v>
      </c>
      <c r="Q371" s="55">
        <v>1</v>
      </c>
      <c r="R371" s="76">
        <f>R$3/U$3</f>
        <v>1</v>
      </c>
      <c r="S371" s="75">
        <f>S370*Q371</f>
        <v>2.4931223849681289E+19</v>
      </c>
      <c r="T371" s="75">
        <f t="shared" si="146"/>
        <v>9.0998967051336706E+21</v>
      </c>
      <c r="U371" s="75">
        <f t="shared" si="147"/>
        <v>9.444732965739522E+22</v>
      </c>
      <c r="V371" s="75">
        <f t="shared" si="148"/>
        <v>4.7223664828697606E+23</v>
      </c>
      <c r="W371" s="75">
        <f t="shared" si="149"/>
        <v>345429.33333333331</v>
      </c>
      <c r="X371" s="106">
        <f t="shared" si="150"/>
        <v>10.378945247160129</v>
      </c>
      <c r="Y371" s="96">
        <f t="shared" si="155"/>
        <v>0.41126345088374366</v>
      </c>
      <c r="AA371" s="53">
        <f t="shared" si="159"/>
        <v>9.4447329657395211E+21</v>
      </c>
      <c r="AB371" s="44">
        <f t="shared" si="160"/>
        <v>1.3082056407140153E+23</v>
      </c>
      <c r="AC371" s="100">
        <f t="shared" si="161"/>
        <v>1.3921536391500055E+23</v>
      </c>
      <c r="AD371" s="99">
        <f t="shared" si="162"/>
        <v>1.0641703382276899</v>
      </c>
    </row>
    <row r="372" spans="1:30">
      <c r="A372" s="50">
        <v>8192</v>
      </c>
      <c r="B372" s="50">
        <f t="shared" si="140"/>
        <v>12.2</v>
      </c>
      <c r="C372" s="88">
        <f t="shared" si="156"/>
        <v>14.74</v>
      </c>
      <c r="D372" s="92"/>
      <c r="E372" s="51">
        <f t="shared" si="139"/>
        <v>374.40641947014564</v>
      </c>
      <c r="F372" s="63">
        <f t="shared" si="151"/>
        <v>0.4660000000000003</v>
      </c>
      <c r="G372" s="63">
        <f t="shared" si="152"/>
        <v>5.659999999999922</v>
      </c>
      <c r="H372" s="63">
        <f t="shared" si="158"/>
        <v>2.829999999999961</v>
      </c>
      <c r="I372" s="63">
        <f t="shared" si="158"/>
        <v>2.829999999999961</v>
      </c>
      <c r="J372" s="64">
        <f t="shared" si="141"/>
        <v>3.1715599999999653</v>
      </c>
      <c r="K372" s="65">
        <f t="shared" si="142"/>
        <v>25.400706883999025</v>
      </c>
      <c r="L372" s="53">
        <f t="shared" si="143"/>
        <v>1.0849149221131256E+22</v>
      </c>
      <c r="M372" s="50">
        <f t="shared" si="154"/>
        <v>73.200000000000031</v>
      </c>
      <c r="N372" s="54">
        <v>366</v>
      </c>
      <c r="O372" s="76">
        <f t="shared" si="144"/>
        <v>366</v>
      </c>
      <c r="P372" s="76">
        <f t="shared" si="145"/>
        <v>10</v>
      </c>
      <c r="Q372" s="55">
        <v>1</v>
      </c>
      <c r="R372" s="76">
        <f>R$3/U$3</f>
        <v>1</v>
      </c>
      <c r="S372" s="75">
        <f>S371*Q372</f>
        <v>2.4931223849681289E+19</v>
      </c>
      <c r="T372" s="75">
        <f t="shared" si="146"/>
        <v>9.1248279289833519E+21</v>
      </c>
      <c r="U372" s="75">
        <f t="shared" si="147"/>
        <v>1.0849149221131256E+23</v>
      </c>
      <c r="V372" s="75">
        <f t="shared" si="148"/>
        <v>5.4245746105656281E+23</v>
      </c>
      <c r="W372" s="75">
        <f t="shared" si="149"/>
        <v>345702.40000000002</v>
      </c>
      <c r="X372" s="106">
        <f t="shared" si="150"/>
        <v>11.889702803787578</v>
      </c>
      <c r="Y372" s="96">
        <f t="shared" si="155"/>
        <v>0.46808550872564114</v>
      </c>
      <c r="AA372" s="53">
        <f t="shared" si="159"/>
        <v>1.0849149221131256E+22</v>
      </c>
      <c r="AB372" s="44">
        <f t="shared" si="160"/>
        <v>1.5135939263061157E+23</v>
      </c>
      <c r="AC372" s="100">
        <f t="shared" si="161"/>
        <v>1.599164595194747E+23</v>
      </c>
      <c r="AD372" s="99">
        <f t="shared" si="162"/>
        <v>1.056534759687801</v>
      </c>
    </row>
    <row r="373" spans="1:30">
      <c r="A373" s="50">
        <v>8192</v>
      </c>
      <c r="B373" s="50">
        <f t="shared" si="140"/>
        <v>12.233333333333333</v>
      </c>
      <c r="C373" s="88">
        <f t="shared" si="156"/>
        <v>14.74</v>
      </c>
      <c r="D373" s="92"/>
      <c r="E373" s="51">
        <f t="shared" si="139"/>
        <v>376.83589200987046</v>
      </c>
      <c r="F373" s="63">
        <f t="shared" si="151"/>
        <v>0.4670000000000003</v>
      </c>
      <c r="G373" s="63">
        <f t="shared" si="152"/>
        <v>5.6699999999999218</v>
      </c>
      <c r="H373" s="63">
        <f t="shared" si="158"/>
        <v>2.8349999999999609</v>
      </c>
      <c r="I373" s="63">
        <f t="shared" si="158"/>
        <v>2.8349999999999609</v>
      </c>
      <c r="J373" s="64">
        <f t="shared" si="141"/>
        <v>3.1808899999999651</v>
      </c>
      <c r="K373" s="65">
        <f t="shared" si="142"/>
        <v>25.565528630249013</v>
      </c>
      <c r="L373" s="53">
        <f t="shared" si="143"/>
        <v>1.2462399863430836E+22</v>
      </c>
      <c r="M373" s="50">
        <f t="shared" si="154"/>
        <v>73.400000000000034</v>
      </c>
      <c r="N373" s="54">
        <v>367</v>
      </c>
      <c r="O373" s="76">
        <f t="shared" si="144"/>
        <v>367</v>
      </c>
      <c r="P373" s="76">
        <f t="shared" si="145"/>
        <v>10</v>
      </c>
      <c r="Q373" s="55">
        <v>1</v>
      </c>
      <c r="R373" s="76">
        <f>R$3/U$3</f>
        <v>1</v>
      </c>
      <c r="S373" s="75">
        <f>S372*Q373</f>
        <v>2.4931223849681289E+19</v>
      </c>
      <c r="T373" s="75">
        <f t="shared" si="146"/>
        <v>9.1497591528330331E+21</v>
      </c>
      <c r="U373" s="75">
        <f t="shared" si="147"/>
        <v>1.2462399863430836E+23</v>
      </c>
      <c r="V373" s="75">
        <f t="shared" si="148"/>
        <v>6.2311999317154185E+23</v>
      </c>
      <c r="W373" s="75">
        <f t="shared" si="149"/>
        <v>345975.46666666667</v>
      </c>
      <c r="X373" s="106">
        <f t="shared" si="150"/>
        <v>13.62046765960185</v>
      </c>
      <c r="Y373" s="96">
        <f t="shared" si="155"/>
        <v>0.53276690877755517</v>
      </c>
      <c r="AA373" s="53">
        <f t="shared" si="159"/>
        <v>1.2462399863430836E+22</v>
      </c>
      <c r="AB373" s="44">
        <f t="shared" si="160"/>
        <v>1.7512281727361759E+23</v>
      </c>
      <c r="AC373" s="100">
        <f t="shared" si="161"/>
        <v>1.8369577398697053E+23</v>
      </c>
      <c r="AD373" s="99">
        <f t="shared" si="162"/>
        <v>1.0489539675458639</v>
      </c>
    </row>
    <row r="374" spans="1:30">
      <c r="A374" s="50">
        <v>8192</v>
      </c>
      <c r="B374" s="50">
        <f t="shared" si="140"/>
        <v>12.266666666666667</v>
      </c>
      <c r="C374" s="88">
        <f t="shared" si="156"/>
        <v>14.74</v>
      </c>
      <c r="D374" s="92"/>
      <c r="E374" s="51">
        <f t="shared" si="139"/>
        <v>379.27788422654532</v>
      </c>
      <c r="F374" s="63">
        <f t="shared" si="151"/>
        <v>0.4680000000000003</v>
      </c>
      <c r="G374" s="63">
        <f t="shared" si="152"/>
        <v>5.6799999999999216</v>
      </c>
      <c r="H374" s="63">
        <f t="shared" si="158"/>
        <v>2.8399999999999608</v>
      </c>
      <c r="I374" s="63">
        <f t="shared" si="158"/>
        <v>2.8399999999999608</v>
      </c>
      <c r="J374" s="64">
        <f t="shared" si="141"/>
        <v>3.1902399999999647</v>
      </c>
      <c r="K374" s="65">
        <f t="shared" si="142"/>
        <v>25.731199743999003</v>
      </c>
      <c r="L374" s="53">
        <f t="shared" si="143"/>
        <v>1.4315538222438278E+22</v>
      </c>
      <c r="M374" s="50">
        <f t="shared" si="154"/>
        <v>73.600000000000037</v>
      </c>
      <c r="N374" s="54">
        <v>368</v>
      </c>
      <c r="O374" s="76">
        <f t="shared" si="144"/>
        <v>368</v>
      </c>
      <c r="P374" s="76">
        <f t="shared" si="145"/>
        <v>10</v>
      </c>
      <c r="Q374" s="55">
        <v>1</v>
      </c>
      <c r="R374" s="76">
        <f>R$3/U$3</f>
        <v>1</v>
      </c>
      <c r="S374" s="75">
        <f>S373*Q374</f>
        <v>2.4931223849681289E+19</v>
      </c>
      <c r="T374" s="75">
        <f t="shared" si="146"/>
        <v>9.1746903766827144E+21</v>
      </c>
      <c r="U374" s="75">
        <f t="shared" si="147"/>
        <v>1.4315538222438278E+23</v>
      </c>
      <c r="V374" s="75">
        <f t="shared" si="148"/>
        <v>7.1577691112191388E+23</v>
      </c>
      <c r="W374" s="75">
        <f t="shared" si="149"/>
        <v>346248.53333333333</v>
      </c>
      <c r="X374" s="106">
        <f t="shared" si="150"/>
        <v>15.603293010106283</v>
      </c>
      <c r="Y374" s="96">
        <f t="shared" si="155"/>
        <v>0.60639586048626681</v>
      </c>
      <c r="AA374" s="53">
        <f t="shared" si="159"/>
        <v>1.4315538222438278E+22</v>
      </c>
      <c r="AB374" s="44">
        <f t="shared" si="160"/>
        <v>2.0261709958557556E+23</v>
      </c>
      <c r="AC374" s="100">
        <f t="shared" si="161"/>
        <v>2.1101103339874022E+23</v>
      </c>
      <c r="AD374" s="99">
        <f t="shared" si="162"/>
        <v>1.0414275687014238</v>
      </c>
    </row>
    <row r="375" spans="1:30">
      <c r="A375" s="50">
        <v>8192</v>
      </c>
      <c r="B375" s="50">
        <f t="shared" si="140"/>
        <v>12.3</v>
      </c>
      <c r="C375" s="88">
        <f t="shared" si="156"/>
        <v>14.74</v>
      </c>
      <c r="D375" s="92"/>
      <c r="E375" s="51">
        <f t="shared" si="139"/>
        <v>381.73244188787027</v>
      </c>
      <c r="F375" s="63">
        <f t="shared" si="151"/>
        <v>0.46900000000000031</v>
      </c>
      <c r="G375" s="63">
        <f t="shared" si="152"/>
        <v>5.6899999999999213</v>
      </c>
      <c r="H375" s="63">
        <f t="shared" si="158"/>
        <v>2.8449999999999607</v>
      </c>
      <c r="I375" s="63">
        <f t="shared" si="158"/>
        <v>2.8449999999999607</v>
      </c>
      <c r="J375" s="64">
        <f t="shared" si="141"/>
        <v>3.1996099999999648</v>
      </c>
      <c r="K375" s="65">
        <f t="shared" si="142"/>
        <v>25.897723330249001</v>
      </c>
      <c r="L375" s="53">
        <f t="shared" si="143"/>
        <v>1.6444235207012029E+22</v>
      </c>
      <c r="M375" s="50">
        <f t="shared" si="154"/>
        <v>73.80000000000004</v>
      </c>
      <c r="N375" s="54">
        <v>369</v>
      </c>
      <c r="O375" s="76">
        <f t="shared" si="144"/>
        <v>369</v>
      </c>
      <c r="P375" s="76">
        <f t="shared" si="145"/>
        <v>10</v>
      </c>
      <c r="Q375" s="55">
        <v>1</v>
      </c>
      <c r="R375" s="76">
        <f>R$3/U$3</f>
        <v>1</v>
      </c>
      <c r="S375" s="75">
        <f>S374*Q375</f>
        <v>2.4931223849681289E+19</v>
      </c>
      <c r="T375" s="75">
        <f t="shared" si="146"/>
        <v>9.1996216005323957E+21</v>
      </c>
      <c r="U375" s="75">
        <f t="shared" si="147"/>
        <v>1.6444235207012031E+23</v>
      </c>
      <c r="V375" s="75">
        <f t="shared" si="148"/>
        <v>8.2221176035060149E+23</v>
      </c>
      <c r="W375" s="75">
        <f t="shared" si="149"/>
        <v>346521.59999999998</v>
      </c>
      <c r="X375" s="106">
        <f t="shared" si="150"/>
        <v>17.874903904808843</v>
      </c>
      <c r="Y375" s="96">
        <f t="shared" si="155"/>
        <v>0.69021140108986478</v>
      </c>
      <c r="AA375" s="53">
        <f t="shared" si="159"/>
        <v>1.6444235207012029E+22</v>
      </c>
      <c r="AB375" s="44">
        <f t="shared" si="160"/>
        <v>2.3442798422051088E+23</v>
      </c>
      <c r="AC375" s="100">
        <f t="shared" si="161"/>
        <v>2.4238802695135732E+23</v>
      </c>
      <c r="AD375" s="99">
        <f t="shared" si="162"/>
        <v>1.0339551728745786</v>
      </c>
    </row>
    <row r="376" spans="1:30">
      <c r="A376" s="50">
        <v>8192</v>
      </c>
      <c r="B376" s="50">
        <f t="shared" si="140"/>
        <v>12.333333333333334</v>
      </c>
      <c r="C376" s="88">
        <f t="shared" si="156"/>
        <v>14.74</v>
      </c>
      <c r="D376" s="92"/>
      <c r="E376" s="51">
        <f t="shared" si="139"/>
        <v>384.19961084998511</v>
      </c>
      <c r="F376" s="63">
        <f t="shared" si="151"/>
        <v>0.47000000000000031</v>
      </c>
      <c r="G376" s="63">
        <f t="shared" si="152"/>
        <v>5.6999999999999211</v>
      </c>
      <c r="H376" s="63">
        <f t="shared" ref="H376:I391" si="163">H375+0.5%</f>
        <v>2.8499999999999606</v>
      </c>
      <c r="I376" s="63">
        <f t="shared" si="163"/>
        <v>2.8499999999999606</v>
      </c>
      <c r="J376" s="64">
        <f t="shared" si="141"/>
        <v>3.2089999999999645</v>
      </c>
      <c r="K376" s="65">
        <f t="shared" si="142"/>
        <v>26.065102499998989</v>
      </c>
      <c r="L376" s="53">
        <f t="shared" si="143"/>
        <v>1.8889465931479046E+22</v>
      </c>
      <c r="M376" s="50">
        <f t="shared" si="154"/>
        <v>74.000000000000043</v>
      </c>
      <c r="N376" s="54">
        <v>370</v>
      </c>
      <c r="O376" s="76">
        <f t="shared" si="144"/>
        <v>370</v>
      </c>
      <c r="P376" s="76">
        <f t="shared" si="145"/>
        <v>10</v>
      </c>
      <c r="Q376" s="55">
        <v>4</v>
      </c>
      <c r="R376" s="76">
        <f>R$3/U$3</f>
        <v>1</v>
      </c>
      <c r="S376" s="75">
        <f>S375*Q376</f>
        <v>9.9724895398725157E+19</v>
      </c>
      <c r="T376" s="75">
        <f t="shared" si="146"/>
        <v>3.6898211297528308E+22</v>
      </c>
      <c r="U376" s="75">
        <f t="shared" si="147"/>
        <v>1.8889465931479047E+23</v>
      </c>
      <c r="V376" s="75">
        <f t="shared" si="148"/>
        <v>9.444732965739524E+23</v>
      </c>
      <c r="W376" s="75">
        <f t="shared" si="149"/>
        <v>346794.66666666669</v>
      </c>
      <c r="X376" s="106">
        <f t="shared" si="150"/>
        <v>5.1193446151533077</v>
      </c>
      <c r="Y376" s="96">
        <f t="shared" si="155"/>
        <v>0.19640608031959614</v>
      </c>
      <c r="AA376" s="53">
        <f t="shared" si="159"/>
        <v>1.8889465931479046E+22</v>
      </c>
      <c r="AB376" s="44">
        <f t="shared" si="160"/>
        <v>2.7123317774313107E+23</v>
      </c>
      <c r="AC376" s="100">
        <f t="shared" si="161"/>
        <v>2.7843072783000116E+23</v>
      </c>
      <c r="AD376" s="99">
        <f t="shared" si="162"/>
        <v>1.026536392585742</v>
      </c>
    </row>
    <row r="377" spans="1:30">
      <c r="A377" s="50">
        <v>8192</v>
      </c>
      <c r="B377" s="50">
        <f t="shared" si="140"/>
        <v>12.366666666666667</v>
      </c>
      <c r="C377" s="88">
        <f t="shared" si="156"/>
        <v>14.74</v>
      </c>
      <c r="D377" s="92"/>
      <c r="E377" s="51">
        <f t="shared" si="139"/>
        <v>386.67943705747001</v>
      </c>
      <c r="F377" s="63">
        <f t="shared" si="151"/>
        <v>0.47100000000000031</v>
      </c>
      <c r="G377" s="63">
        <f t="shared" si="152"/>
        <v>5.7099999999999209</v>
      </c>
      <c r="H377" s="63">
        <f t="shared" si="163"/>
        <v>2.8549999999999605</v>
      </c>
      <c r="I377" s="63">
        <f t="shared" si="163"/>
        <v>2.8549999999999605</v>
      </c>
      <c r="J377" s="64">
        <f t="shared" si="141"/>
        <v>3.218409999999964</v>
      </c>
      <c r="K377" s="65">
        <f t="shared" si="142"/>
        <v>26.233340370248982</v>
      </c>
      <c r="L377" s="53">
        <f t="shared" si="143"/>
        <v>2.169829844226252E+22</v>
      </c>
      <c r="M377" s="50">
        <f t="shared" si="154"/>
        <v>74.200000000000045</v>
      </c>
      <c r="N377" s="54">
        <v>371</v>
      </c>
      <c r="O377" s="76">
        <f t="shared" si="144"/>
        <v>371</v>
      </c>
      <c r="P377" s="76">
        <f t="shared" si="145"/>
        <v>10</v>
      </c>
      <c r="Q377" s="55">
        <v>1</v>
      </c>
      <c r="R377" s="76">
        <f>R$3/U$3</f>
        <v>1</v>
      </c>
      <c r="S377" s="75">
        <f>S376*Q377</f>
        <v>9.9724895398725157E+19</v>
      </c>
      <c r="T377" s="75">
        <f t="shared" si="146"/>
        <v>3.6997936192927033E+22</v>
      </c>
      <c r="U377" s="75">
        <f t="shared" si="147"/>
        <v>2.1698298442262519E+23</v>
      </c>
      <c r="V377" s="75">
        <f t="shared" si="148"/>
        <v>1.0849149221131259E+24</v>
      </c>
      <c r="W377" s="75">
        <f t="shared" si="149"/>
        <v>347067.73333333334</v>
      </c>
      <c r="X377" s="106">
        <f t="shared" si="150"/>
        <v>5.8647321107631472</v>
      </c>
      <c r="Y377" s="96">
        <f t="shared" si="155"/>
        <v>0.22356024920921974</v>
      </c>
      <c r="AA377" s="53">
        <f t="shared" si="159"/>
        <v>2.169829844226252E+22</v>
      </c>
      <c r="AB377" s="44">
        <f t="shared" si="160"/>
        <v>3.138167866488027E+23</v>
      </c>
      <c r="AC377" s="100">
        <f t="shared" si="161"/>
        <v>3.1983291903894953E+23</v>
      </c>
      <c r="AD377" s="99">
        <f t="shared" si="162"/>
        <v>1.0191708431355508</v>
      </c>
    </row>
    <row r="378" spans="1:30">
      <c r="A378" s="50">
        <v>8192</v>
      </c>
      <c r="B378" s="50">
        <f t="shared" si="140"/>
        <v>12.4</v>
      </c>
      <c r="C378" s="88">
        <f t="shared" si="156"/>
        <v>14.74</v>
      </c>
      <c r="D378" s="92"/>
      <c r="E378" s="51">
        <f t="shared" si="139"/>
        <v>389.17196654334492</v>
      </c>
      <c r="F378" s="63">
        <f t="shared" si="151"/>
        <v>0.47200000000000031</v>
      </c>
      <c r="G378" s="63">
        <f t="shared" si="152"/>
        <v>5.7199999999999207</v>
      </c>
      <c r="H378" s="63">
        <f t="shared" si="163"/>
        <v>2.8599999999999604</v>
      </c>
      <c r="I378" s="63">
        <f t="shared" si="163"/>
        <v>2.8599999999999604</v>
      </c>
      <c r="J378" s="64">
        <f t="shared" si="141"/>
        <v>3.2278399999999641</v>
      </c>
      <c r="K378" s="65">
        <f t="shared" si="142"/>
        <v>26.402440063998977</v>
      </c>
      <c r="L378" s="53">
        <f t="shared" si="143"/>
        <v>2.4924799726861685E+22</v>
      </c>
      <c r="M378" s="50">
        <f t="shared" si="154"/>
        <v>74.400000000000048</v>
      </c>
      <c r="N378" s="54">
        <v>372</v>
      </c>
      <c r="O378" s="76">
        <f t="shared" si="144"/>
        <v>372</v>
      </c>
      <c r="P378" s="76">
        <f t="shared" si="145"/>
        <v>10</v>
      </c>
      <c r="Q378" s="55">
        <v>1</v>
      </c>
      <c r="R378" s="76">
        <f>R$3/U$3</f>
        <v>1</v>
      </c>
      <c r="S378" s="75">
        <f>S377*Q378</f>
        <v>9.9724895398725157E+19</v>
      </c>
      <c r="T378" s="75">
        <f t="shared" si="146"/>
        <v>3.7097661088325758E+22</v>
      </c>
      <c r="U378" s="75">
        <f t="shared" si="147"/>
        <v>2.4924799726861685E+23</v>
      </c>
      <c r="V378" s="75">
        <f t="shared" si="148"/>
        <v>1.2462399863430842E+24</v>
      </c>
      <c r="W378" s="75">
        <f t="shared" si="149"/>
        <v>347340.79999999999</v>
      </c>
      <c r="X378" s="106">
        <f t="shared" si="150"/>
        <v>6.7186984288627443</v>
      </c>
      <c r="Y378" s="96">
        <f t="shared" si="155"/>
        <v>0.25447263255126251</v>
      </c>
      <c r="AA378" s="53">
        <f t="shared" si="159"/>
        <v>2.4924799726861685E+22</v>
      </c>
      <c r="AB378" s="44">
        <f t="shared" si="160"/>
        <v>3.6308602215266472E+23</v>
      </c>
      <c r="AC378" s="100">
        <f t="shared" si="161"/>
        <v>3.6739154797394126E+23</v>
      </c>
      <c r="AD378" s="99">
        <f t="shared" si="162"/>
        <v>1.0118581425849167</v>
      </c>
    </row>
    <row r="379" spans="1:30">
      <c r="A379" s="50">
        <v>8192</v>
      </c>
      <c r="B379" s="50">
        <f t="shared" si="140"/>
        <v>12.433333333333334</v>
      </c>
      <c r="C379" s="88">
        <f t="shared" si="156"/>
        <v>14.74</v>
      </c>
      <c r="D379" s="92"/>
      <c r="E379" s="51">
        <f t="shared" si="139"/>
        <v>391.67724542906979</v>
      </c>
      <c r="F379" s="63">
        <f t="shared" si="151"/>
        <v>0.47300000000000031</v>
      </c>
      <c r="G379" s="63">
        <f t="shared" si="152"/>
        <v>5.7299999999999205</v>
      </c>
      <c r="H379" s="63">
        <f t="shared" si="163"/>
        <v>2.8649999999999602</v>
      </c>
      <c r="I379" s="63">
        <f t="shared" si="163"/>
        <v>2.8649999999999602</v>
      </c>
      <c r="J379" s="64">
        <f t="shared" si="141"/>
        <v>3.2372899999999638</v>
      </c>
      <c r="K379" s="65">
        <f t="shared" si="142"/>
        <v>26.572404710248968</v>
      </c>
      <c r="L379" s="53">
        <f t="shared" si="143"/>
        <v>2.8631076444876564E+22</v>
      </c>
      <c r="M379" s="50">
        <f t="shared" si="154"/>
        <v>74.600000000000037</v>
      </c>
      <c r="N379" s="54">
        <v>373</v>
      </c>
      <c r="O379" s="76">
        <f t="shared" si="144"/>
        <v>373</v>
      </c>
      <c r="P379" s="76">
        <f t="shared" si="145"/>
        <v>10</v>
      </c>
      <c r="Q379" s="55">
        <v>1</v>
      </c>
      <c r="R379" s="76">
        <f>R$3/U$3</f>
        <v>1</v>
      </c>
      <c r="S379" s="75">
        <f>S378*Q379</f>
        <v>9.9724895398725157E+19</v>
      </c>
      <c r="T379" s="75">
        <f t="shared" si="146"/>
        <v>3.7197385983724484E+22</v>
      </c>
      <c r="U379" s="75">
        <f t="shared" si="147"/>
        <v>2.8631076444876566E+23</v>
      </c>
      <c r="V379" s="75">
        <f t="shared" si="148"/>
        <v>1.4315538222438283E+24</v>
      </c>
      <c r="W379" s="75">
        <f t="shared" si="149"/>
        <v>347613.8666666667</v>
      </c>
      <c r="X379" s="106">
        <f t="shared" si="150"/>
        <v>7.697066793189161</v>
      </c>
      <c r="Y379" s="96">
        <f t="shared" si="155"/>
        <v>0.28966391552136811</v>
      </c>
      <c r="AA379" s="53">
        <f t="shared" si="159"/>
        <v>2.8631076444876564E+22</v>
      </c>
      <c r="AB379" s="44">
        <f t="shared" si="160"/>
        <v>4.2009052763063306E+23</v>
      </c>
      <c r="AC379" s="100">
        <f t="shared" si="161"/>
        <v>4.2202206679748058E+23</v>
      </c>
      <c r="AD379" s="99">
        <f t="shared" si="162"/>
        <v>1.0045979117352197</v>
      </c>
    </row>
    <row r="380" spans="1:30">
      <c r="A380" s="50">
        <v>8192</v>
      </c>
      <c r="B380" s="50">
        <f t="shared" si="140"/>
        <v>12.466666666666667</v>
      </c>
      <c r="C380" s="88">
        <f t="shared" si="156"/>
        <v>14.74</v>
      </c>
      <c r="D380" s="92"/>
      <c r="E380" s="51">
        <f t="shared" si="139"/>
        <v>394.19531992454466</v>
      </c>
      <c r="F380" s="63">
        <f t="shared" si="151"/>
        <v>0.47400000000000031</v>
      </c>
      <c r="G380" s="63">
        <f t="shared" si="152"/>
        <v>5.7399999999999203</v>
      </c>
      <c r="H380" s="63">
        <f t="shared" si="163"/>
        <v>2.8699999999999601</v>
      </c>
      <c r="I380" s="63">
        <f t="shared" si="163"/>
        <v>2.8699999999999601</v>
      </c>
      <c r="J380" s="64">
        <f t="shared" si="141"/>
        <v>3.2467599999999637</v>
      </c>
      <c r="K380" s="65">
        <f t="shared" si="142"/>
        <v>26.743237443998957</v>
      </c>
      <c r="L380" s="53">
        <f t="shared" si="143"/>
        <v>3.2888470414024067E+22</v>
      </c>
      <c r="M380" s="50">
        <f t="shared" si="154"/>
        <v>74.80000000000004</v>
      </c>
      <c r="N380" s="54">
        <v>374</v>
      </c>
      <c r="O380" s="76">
        <f t="shared" si="144"/>
        <v>374</v>
      </c>
      <c r="P380" s="76">
        <f t="shared" si="145"/>
        <v>10</v>
      </c>
      <c r="Q380" s="55">
        <v>1</v>
      </c>
      <c r="R380" s="76">
        <f>R$3/U$3</f>
        <v>1</v>
      </c>
      <c r="S380" s="75">
        <f>S379*Q380</f>
        <v>9.9724895398725157E+19</v>
      </c>
      <c r="T380" s="75">
        <f t="shared" si="146"/>
        <v>3.7297110879123209E+22</v>
      </c>
      <c r="U380" s="75">
        <f t="shared" si="147"/>
        <v>3.2888470414024068E+23</v>
      </c>
      <c r="V380" s="75">
        <f t="shared" si="148"/>
        <v>1.6444235207012035E+24</v>
      </c>
      <c r="W380" s="75">
        <f t="shared" si="149"/>
        <v>347886.93333333335</v>
      </c>
      <c r="X380" s="106">
        <f t="shared" si="150"/>
        <v>8.8179673006343116</v>
      </c>
      <c r="Y380" s="96">
        <f t="shared" si="155"/>
        <v>0.32972699431395947</v>
      </c>
      <c r="AA380" s="53">
        <f t="shared" si="159"/>
        <v>3.2888470414024067E+22</v>
      </c>
      <c r="AB380" s="44">
        <f t="shared" si="160"/>
        <v>4.8604474046864249E+23</v>
      </c>
      <c r="AC380" s="100">
        <f t="shared" si="161"/>
        <v>4.8477605390271477E+23</v>
      </c>
      <c r="AD380" s="99">
        <f t="shared" si="162"/>
        <v>0.99738977410864593</v>
      </c>
    </row>
    <row r="381" spans="1:30">
      <c r="A381" s="50">
        <v>8192</v>
      </c>
      <c r="B381" s="50">
        <f t="shared" si="140"/>
        <v>12.5</v>
      </c>
      <c r="C381" s="88">
        <f t="shared" si="156"/>
        <v>14.74</v>
      </c>
      <c r="D381" s="92"/>
      <c r="E381" s="51">
        <f t="shared" si="139"/>
        <v>396.72623632810945</v>
      </c>
      <c r="F381" s="63">
        <f t="shared" si="151"/>
        <v>0.47500000000000031</v>
      </c>
      <c r="G381" s="63">
        <f t="shared" si="152"/>
        <v>5.7499999999999201</v>
      </c>
      <c r="H381" s="63">
        <f t="shared" si="163"/>
        <v>2.87499999999996</v>
      </c>
      <c r="I381" s="63">
        <f t="shared" si="163"/>
        <v>2.87499999999996</v>
      </c>
      <c r="J381" s="64">
        <f t="shared" si="141"/>
        <v>3.2562499999999632</v>
      </c>
      <c r="K381" s="65">
        <f t="shared" si="142"/>
        <v>26.914941406248946</v>
      </c>
      <c r="L381" s="53">
        <f t="shared" si="143"/>
        <v>3.7778931862958118E+22</v>
      </c>
      <c r="M381" s="50">
        <f t="shared" si="154"/>
        <v>75.000000000000043</v>
      </c>
      <c r="N381" s="54">
        <v>375</v>
      </c>
      <c r="O381" s="76">
        <f t="shared" si="144"/>
        <v>375</v>
      </c>
      <c r="P381" s="76">
        <f t="shared" si="145"/>
        <v>10</v>
      </c>
      <c r="Q381" s="55">
        <v>1</v>
      </c>
      <c r="R381" s="76">
        <f>R$3/U$3</f>
        <v>1</v>
      </c>
      <c r="S381" s="75">
        <f>S380*Q381</f>
        <v>9.9724895398725157E+19</v>
      </c>
      <c r="T381" s="75">
        <f t="shared" si="146"/>
        <v>3.7396835774521934E+22</v>
      </c>
      <c r="U381" s="75">
        <f t="shared" si="147"/>
        <v>3.7778931862958115E+23</v>
      </c>
      <c r="V381" s="75">
        <f t="shared" si="148"/>
        <v>1.8889465931479059E+24</v>
      </c>
      <c r="W381" s="75">
        <f t="shared" si="149"/>
        <v>348160</v>
      </c>
      <c r="X381" s="106">
        <f t="shared" si="150"/>
        <v>10.102173373902533</v>
      </c>
      <c r="Y381" s="96">
        <f t="shared" si="155"/>
        <v>0.37533700042003704</v>
      </c>
      <c r="AA381" s="53">
        <f t="shared" si="159"/>
        <v>3.7778931862958118E+22</v>
      </c>
      <c r="AB381" s="44">
        <f t="shared" si="160"/>
        <v>5.6235376472221934E+23</v>
      </c>
      <c r="AC381" s="100">
        <f t="shared" si="161"/>
        <v>5.5686145566000266E+23</v>
      </c>
      <c r="AD381" s="99">
        <f t="shared" si="162"/>
        <v>0.9902333559286659</v>
      </c>
    </row>
    <row r="382" spans="1:30">
      <c r="A382" s="50">
        <v>8192</v>
      </c>
      <c r="B382" s="50">
        <f t="shared" si="140"/>
        <v>12.533333333333333</v>
      </c>
      <c r="C382" s="88">
        <f t="shared" si="156"/>
        <v>14.74</v>
      </c>
      <c r="D382" s="92"/>
      <c r="E382" s="51">
        <f t="shared" si="139"/>
        <v>399.27004102654439</v>
      </c>
      <c r="F382" s="63">
        <f t="shared" si="151"/>
        <v>0.47600000000000031</v>
      </c>
      <c r="G382" s="63">
        <f t="shared" si="152"/>
        <v>5.7599999999999199</v>
      </c>
      <c r="H382" s="63">
        <f t="shared" si="163"/>
        <v>2.8799999999999599</v>
      </c>
      <c r="I382" s="63">
        <f t="shared" si="163"/>
        <v>2.8799999999999599</v>
      </c>
      <c r="J382" s="64">
        <f t="shared" si="141"/>
        <v>3.2657599999999634</v>
      </c>
      <c r="K382" s="65">
        <f t="shared" si="142"/>
        <v>27.087519743998939</v>
      </c>
      <c r="L382" s="53">
        <f t="shared" si="143"/>
        <v>4.3396596884525048E+22</v>
      </c>
      <c r="M382" s="50">
        <f t="shared" si="154"/>
        <v>75.200000000000045</v>
      </c>
      <c r="N382" s="54">
        <v>376</v>
      </c>
      <c r="O382" s="76">
        <f t="shared" si="144"/>
        <v>376</v>
      </c>
      <c r="P382" s="76">
        <f t="shared" si="145"/>
        <v>10</v>
      </c>
      <c r="Q382" s="55">
        <v>1</v>
      </c>
      <c r="R382" s="76">
        <f>R$3/U$3</f>
        <v>1</v>
      </c>
      <c r="S382" s="75">
        <f>S381*Q382</f>
        <v>9.9724895398725157E+19</v>
      </c>
      <c r="T382" s="75">
        <f t="shared" si="146"/>
        <v>3.7496560669920659E+22</v>
      </c>
      <c r="U382" s="75">
        <f t="shared" si="147"/>
        <v>4.3396596884525052E+23</v>
      </c>
      <c r="V382" s="75">
        <f t="shared" si="148"/>
        <v>2.1698298442262526E+24</v>
      </c>
      <c r="W382" s="75">
        <f t="shared" si="149"/>
        <v>348433.06666666665</v>
      </c>
      <c r="X382" s="106">
        <f t="shared" si="150"/>
        <v>11.573487303686852</v>
      </c>
      <c r="Y382" s="96">
        <f t="shared" si="155"/>
        <v>0.42726271777802327</v>
      </c>
      <c r="AA382" s="53">
        <f t="shared" si="159"/>
        <v>4.3396596884525048E+22</v>
      </c>
      <c r="AB382" s="44">
        <f t="shared" si="160"/>
        <v>6.5064330578360774E+23</v>
      </c>
      <c r="AC382" s="100">
        <f t="shared" si="161"/>
        <v>6.396658380778992E+23</v>
      </c>
      <c r="AD382" s="99">
        <f t="shared" si="162"/>
        <v>0.98312828610064962</v>
      </c>
    </row>
    <row r="383" spans="1:30">
      <c r="A383" s="50">
        <v>8192</v>
      </c>
      <c r="B383" s="50">
        <f t="shared" si="140"/>
        <v>12.566666666666666</v>
      </c>
      <c r="C383" s="88">
        <f t="shared" si="156"/>
        <v>14.74</v>
      </c>
      <c r="D383" s="92"/>
      <c r="E383" s="51">
        <f t="shared" si="139"/>
        <v>401.82678049506927</v>
      </c>
      <c r="F383" s="63">
        <f t="shared" si="151"/>
        <v>0.47700000000000031</v>
      </c>
      <c r="G383" s="63">
        <f t="shared" si="152"/>
        <v>5.7699999999999196</v>
      </c>
      <c r="H383" s="63">
        <f t="shared" si="163"/>
        <v>2.8849999999999598</v>
      </c>
      <c r="I383" s="63">
        <f t="shared" si="163"/>
        <v>2.8849999999999598</v>
      </c>
      <c r="J383" s="64">
        <f t="shared" si="141"/>
        <v>3.2752899999999632</v>
      </c>
      <c r="K383" s="65">
        <f t="shared" si="142"/>
        <v>27.260975610248934</v>
      </c>
      <c r="L383" s="53">
        <f t="shared" si="143"/>
        <v>4.9849599453723403E+22</v>
      </c>
      <c r="M383" s="50">
        <f t="shared" si="154"/>
        <v>75.400000000000034</v>
      </c>
      <c r="N383" s="54">
        <v>377</v>
      </c>
      <c r="O383" s="76">
        <f t="shared" si="144"/>
        <v>377</v>
      </c>
      <c r="P383" s="76">
        <f t="shared" si="145"/>
        <v>10</v>
      </c>
      <c r="Q383" s="55">
        <v>1</v>
      </c>
      <c r="R383" s="76">
        <f>R$3/U$3</f>
        <v>1</v>
      </c>
      <c r="S383" s="75">
        <f>S382*Q383</f>
        <v>9.9724895398725157E+19</v>
      </c>
      <c r="T383" s="75">
        <f t="shared" si="146"/>
        <v>3.7596285565319384E+22</v>
      </c>
      <c r="U383" s="75">
        <f t="shared" si="147"/>
        <v>4.9849599453723403E+23</v>
      </c>
      <c r="V383" s="75">
        <f t="shared" si="148"/>
        <v>2.4924799726861701E+24</v>
      </c>
      <c r="W383" s="75">
        <f t="shared" si="149"/>
        <v>348706.1333333333</v>
      </c>
      <c r="X383" s="106">
        <f t="shared" si="150"/>
        <v>13.259182045288821</v>
      </c>
      <c r="Y383" s="96">
        <f t="shared" si="155"/>
        <v>0.48637958651428265</v>
      </c>
      <c r="AA383" s="53">
        <f t="shared" si="159"/>
        <v>4.9849599453723403E+22</v>
      </c>
      <c r="AB383" s="44">
        <f t="shared" si="160"/>
        <v>7.5279430479163418E+23</v>
      </c>
      <c r="AC383" s="100">
        <f t="shared" si="161"/>
        <v>7.3478309594788292E+23</v>
      </c>
      <c r="AD383" s="99">
        <f t="shared" si="162"/>
        <v>0.97607419619262847</v>
      </c>
    </row>
    <row r="384" spans="1:30">
      <c r="A384" s="50">
        <v>8192</v>
      </c>
      <c r="B384" s="50">
        <f t="shared" si="140"/>
        <v>12.6</v>
      </c>
      <c r="C384" s="88">
        <f t="shared" si="156"/>
        <v>14.74</v>
      </c>
      <c r="D384" s="92"/>
      <c r="E384" s="51">
        <f t="shared" si="139"/>
        <v>404.39650129734417</v>
      </c>
      <c r="F384" s="63">
        <f t="shared" si="151"/>
        <v>0.47800000000000031</v>
      </c>
      <c r="G384" s="63">
        <f t="shared" si="152"/>
        <v>5.7799999999999194</v>
      </c>
      <c r="H384" s="63">
        <f t="shared" si="163"/>
        <v>2.8899999999999597</v>
      </c>
      <c r="I384" s="63">
        <f t="shared" si="163"/>
        <v>2.8899999999999597</v>
      </c>
      <c r="J384" s="64">
        <f t="shared" si="141"/>
        <v>3.2848399999999631</v>
      </c>
      <c r="K384" s="65">
        <f t="shared" si="142"/>
        <v>27.435312163998926</v>
      </c>
      <c r="L384" s="53">
        <f t="shared" si="143"/>
        <v>5.7262152889753145E+22</v>
      </c>
      <c r="M384" s="50">
        <f t="shared" si="154"/>
        <v>75.600000000000037</v>
      </c>
      <c r="N384" s="54">
        <v>378</v>
      </c>
      <c r="O384" s="76">
        <f t="shared" si="144"/>
        <v>378</v>
      </c>
      <c r="P384" s="76">
        <f t="shared" si="145"/>
        <v>10</v>
      </c>
      <c r="Q384" s="55">
        <v>1</v>
      </c>
      <c r="R384" s="76">
        <f>R$3/U$3</f>
        <v>1</v>
      </c>
      <c r="S384" s="75">
        <f>S383*Q384</f>
        <v>9.9724895398725157E+19</v>
      </c>
      <c r="T384" s="75">
        <f t="shared" si="146"/>
        <v>3.7696010460718109E+22</v>
      </c>
      <c r="U384" s="75">
        <f t="shared" si="147"/>
        <v>5.7262152889753145E+23</v>
      </c>
      <c r="V384" s="75">
        <f t="shared" si="148"/>
        <v>2.8631076444876571E+24</v>
      </c>
      <c r="W384" s="75">
        <f t="shared" si="149"/>
        <v>348979.20000000001</v>
      </c>
      <c r="X384" s="106">
        <f t="shared" si="150"/>
        <v>15.1905074807384</v>
      </c>
      <c r="Y384" s="96">
        <f t="shared" si="155"/>
        <v>0.5536845139553993</v>
      </c>
      <c r="AA384" s="53">
        <f t="shared" si="159"/>
        <v>5.7262152889753145E+22</v>
      </c>
      <c r="AB384" s="44">
        <f t="shared" si="160"/>
        <v>8.7098301064392075E+23</v>
      </c>
      <c r="AC384" s="100">
        <f t="shared" si="161"/>
        <v>8.4404413359496142E+23</v>
      </c>
      <c r="AD384" s="99">
        <f t="shared" si="162"/>
        <v>0.96907072041618436</v>
      </c>
    </row>
    <row r="385" spans="1:30">
      <c r="A385" s="50">
        <v>8192</v>
      </c>
      <c r="B385" s="50">
        <f t="shared" si="140"/>
        <v>12.633333333333333</v>
      </c>
      <c r="C385" s="88">
        <f t="shared" si="156"/>
        <v>14.74</v>
      </c>
      <c r="D385" s="92"/>
      <c r="E385" s="51">
        <f t="shared" si="139"/>
        <v>406.97925008546906</v>
      </c>
      <c r="F385" s="63">
        <f t="shared" si="151"/>
        <v>0.47900000000000031</v>
      </c>
      <c r="G385" s="63">
        <f t="shared" si="152"/>
        <v>5.7899999999999192</v>
      </c>
      <c r="H385" s="63">
        <f t="shared" si="163"/>
        <v>2.8949999999999596</v>
      </c>
      <c r="I385" s="63">
        <f t="shared" si="163"/>
        <v>2.8949999999999596</v>
      </c>
      <c r="J385" s="64">
        <f t="shared" si="141"/>
        <v>3.2944099999999628</v>
      </c>
      <c r="K385" s="65">
        <f t="shared" si="142"/>
        <v>27.610532570248917</v>
      </c>
      <c r="L385" s="53">
        <f t="shared" si="143"/>
        <v>6.5776940828048159E+22</v>
      </c>
      <c r="M385" s="50">
        <f t="shared" si="154"/>
        <v>75.80000000000004</v>
      </c>
      <c r="N385" s="54">
        <v>379</v>
      </c>
      <c r="O385" s="76">
        <f t="shared" si="144"/>
        <v>379</v>
      </c>
      <c r="P385" s="76">
        <f t="shared" si="145"/>
        <v>10</v>
      </c>
      <c r="Q385" s="55">
        <v>1</v>
      </c>
      <c r="R385" s="76">
        <f>R$3/U$3</f>
        <v>1</v>
      </c>
      <c r="S385" s="75">
        <f>S384*Q385</f>
        <v>9.9724895398725157E+19</v>
      </c>
      <c r="T385" s="75">
        <f t="shared" si="146"/>
        <v>3.7795735356116834E+22</v>
      </c>
      <c r="U385" s="75">
        <f t="shared" si="147"/>
        <v>6.5776940828048163E+23</v>
      </c>
      <c r="V385" s="75">
        <f t="shared" si="148"/>
        <v>3.2888470414024081E+24</v>
      </c>
      <c r="W385" s="75">
        <f t="shared" si="149"/>
        <v>349252.26666666666</v>
      </c>
      <c r="X385" s="106">
        <f t="shared" si="150"/>
        <v>17.403270556397011</v>
      </c>
      <c r="Y385" s="96">
        <f t="shared" si="155"/>
        <v>0.63031274431661988</v>
      </c>
      <c r="AA385" s="53">
        <f t="shared" si="159"/>
        <v>6.5776940828048159E+22</v>
      </c>
      <c r="AB385" s="44">
        <f t="shared" si="160"/>
        <v>1.0077273433150164E+24</v>
      </c>
      <c r="AC385" s="100">
        <f t="shared" si="161"/>
        <v>9.6955210780542995E+23</v>
      </c>
      <c r="AD385" s="99">
        <f t="shared" si="162"/>
        <v>0.96211749560748716</v>
      </c>
    </row>
    <row r="386" spans="1:30">
      <c r="A386" s="50">
        <v>8192</v>
      </c>
      <c r="B386" s="50">
        <f t="shared" si="140"/>
        <v>12.666666666666666</v>
      </c>
      <c r="C386" s="88">
        <f t="shared" si="156"/>
        <v>14.74</v>
      </c>
      <c r="D386" s="92"/>
      <c r="E386" s="51">
        <f t="shared" si="139"/>
        <v>409.57507359998397</v>
      </c>
      <c r="F386" s="63">
        <f t="shared" si="151"/>
        <v>0.48000000000000032</v>
      </c>
      <c r="G386" s="63">
        <f t="shared" si="152"/>
        <v>5.799999999999919</v>
      </c>
      <c r="H386" s="63">
        <f t="shared" si="163"/>
        <v>2.8999999999999595</v>
      </c>
      <c r="I386" s="63">
        <f t="shared" si="163"/>
        <v>2.8999999999999595</v>
      </c>
      <c r="J386" s="64">
        <f t="shared" si="141"/>
        <v>3.3039999999999625</v>
      </c>
      <c r="K386" s="65">
        <f t="shared" si="142"/>
        <v>27.786639999998911</v>
      </c>
      <c r="L386" s="53">
        <f t="shared" si="143"/>
        <v>7.5557863725916236E+22</v>
      </c>
      <c r="M386" s="50">
        <f t="shared" si="154"/>
        <v>76.000000000000043</v>
      </c>
      <c r="N386" s="54">
        <v>380</v>
      </c>
      <c r="O386" s="76">
        <f t="shared" si="144"/>
        <v>380</v>
      </c>
      <c r="P386" s="76">
        <f t="shared" si="145"/>
        <v>10</v>
      </c>
      <c r="Q386" s="55">
        <v>4</v>
      </c>
      <c r="R386" s="76">
        <f>R$3/U$3</f>
        <v>1</v>
      </c>
      <c r="S386" s="75">
        <f>S385*Q386</f>
        <v>3.9889958159490063E+20</v>
      </c>
      <c r="T386" s="75">
        <f t="shared" si="146"/>
        <v>1.5158184100606224E+23</v>
      </c>
      <c r="U386" s="75">
        <f t="shared" si="147"/>
        <v>7.5557863725916229E+23</v>
      </c>
      <c r="V386" s="75">
        <f t="shared" si="148"/>
        <v>3.7778931862958117E+24</v>
      </c>
      <c r="W386" s="75">
        <f t="shared" si="149"/>
        <v>349525.33333333331</v>
      </c>
      <c r="X386" s="106">
        <f t="shared" si="150"/>
        <v>4.9846250200176963</v>
      </c>
      <c r="Y386" s="96">
        <f t="shared" si="155"/>
        <v>0.17938926836846383</v>
      </c>
      <c r="AA386" s="53">
        <f t="shared" si="159"/>
        <v>7.5557863725916236E+22</v>
      </c>
      <c r="AB386" s="44">
        <f t="shared" si="160"/>
        <v>1.1659405362154735E+24</v>
      </c>
      <c r="AC386" s="100">
        <f t="shared" si="161"/>
        <v>1.1137229113200053E+24</v>
      </c>
      <c r="AD386" s="99">
        <f t="shared" si="162"/>
        <v>0.9552141612084597</v>
      </c>
    </row>
    <row r="387" spans="1:30">
      <c r="A387" s="50">
        <v>8192</v>
      </c>
      <c r="B387" s="50">
        <f t="shared" si="140"/>
        <v>12.7</v>
      </c>
      <c r="C387" s="88">
        <f t="shared" si="156"/>
        <v>14.74</v>
      </c>
      <c r="D387" s="92"/>
      <c r="E387" s="51">
        <f t="shared" si="139"/>
        <v>412.18401866986881</v>
      </c>
      <c r="F387" s="63">
        <f t="shared" si="151"/>
        <v>0.48100000000000032</v>
      </c>
      <c r="G387" s="63">
        <f t="shared" si="152"/>
        <v>5.8099999999999188</v>
      </c>
      <c r="H387" s="63">
        <f t="shared" si="163"/>
        <v>2.9049999999999594</v>
      </c>
      <c r="I387" s="63">
        <f t="shared" si="163"/>
        <v>2.9049999999999594</v>
      </c>
      <c r="J387" s="64">
        <f t="shared" si="141"/>
        <v>3.3136099999999624</v>
      </c>
      <c r="K387" s="65">
        <f t="shared" si="142"/>
        <v>27.9636376302489</v>
      </c>
      <c r="L387" s="53">
        <f t="shared" si="143"/>
        <v>8.679319376905013E+22</v>
      </c>
      <c r="M387" s="50">
        <f t="shared" si="154"/>
        <v>76.200000000000031</v>
      </c>
      <c r="N387" s="54">
        <v>381</v>
      </c>
      <c r="O387" s="76">
        <f t="shared" si="144"/>
        <v>381</v>
      </c>
      <c r="P387" s="76">
        <f t="shared" si="145"/>
        <v>10</v>
      </c>
      <c r="Q387" s="55">
        <v>1</v>
      </c>
      <c r="R387" s="76">
        <f>R$3/U$3</f>
        <v>1</v>
      </c>
      <c r="S387" s="75">
        <f>S386*Q387</f>
        <v>3.9889958159490063E+20</v>
      </c>
      <c r="T387" s="75">
        <f t="shared" si="146"/>
        <v>1.5198074058765714E+23</v>
      </c>
      <c r="U387" s="75">
        <f t="shared" si="147"/>
        <v>8.679319376905013E+23</v>
      </c>
      <c r="V387" s="75">
        <f t="shared" si="148"/>
        <v>4.3396596884525068E+24</v>
      </c>
      <c r="W387" s="75">
        <f t="shared" si="149"/>
        <v>349798.40000000002</v>
      </c>
      <c r="X387" s="106">
        <f t="shared" si="150"/>
        <v>5.7108021341027007</v>
      </c>
      <c r="Y387" s="96">
        <f t="shared" si="155"/>
        <v>0.20422243377682725</v>
      </c>
      <c r="AA387" s="53">
        <f t="shared" si="159"/>
        <v>8.679319376905013E+22</v>
      </c>
      <c r="AB387" s="44">
        <f t="shared" si="160"/>
        <v>1.3489932004013028E+24</v>
      </c>
      <c r="AC387" s="100">
        <f t="shared" si="161"/>
        <v>1.2793316761557989E+24</v>
      </c>
      <c r="AD387" s="99">
        <f t="shared" si="162"/>
        <v>0.9483603592480816</v>
      </c>
    </row>
    <row r="388" spans="1:30">
      <c r="A388" s="50">
        <v>8192</v>
      </c>
      <c r="B388" s="50">
        <f t="shared" si="140"/>
        <v>12.733333333333333</v>
      </c>
      <c r="C388" s="88">
        <f t="shared" si="156"/>
        <v>14.74</v>
      </c>
      <c r="D388" s="92"/>
      <c r="E388" s="51">
        <f t="shared" si="139"/>
        <v>414.80613221254367</v>
      </c>
      <c r="F388" s="63">
        <f t="shared" si="151"/>
        <v>0.48200000000000032</v>
      </c>
      <c r="G388" s="63">
        <f t="shared" si="152"/>
        <v>5.8199999999999186</v>
      </c>
      <c r="H388" s="63">
        <f t="shared" si="163"/>
        <v>2.9099999999999593</v>
      </c>
      <c r="I388" s="63">
        <f t="shared" si="163"/>
        <v>2.9099999999999593</v>
      </c>
      <c r="J388" s="64">
        <f t="shared" si="141"/>
        <v>3.3232399999999624</v>
      </c>
      <c r="K388" s="65">
        <f t="shared" si="142"/>
        <v>28.141528643998893</v>
      </c>
      <c r="L388" s="53">
        <f t="shared" si="143"/>
        <v>9.9699198907446806E+22</v>
      </c>
      <c r="M388" s="50">
        <f t="shared" si="154"/>
        <v>76.400000000000034</v>
      </c>
      <c r="N388" s="54">
        <v>382</v>
      </c>
      <c r="O388" s="76">
        <f t="shared" si="144"/>
        <v>382</v>
      </c>
      <c r="P388" s="76">
        <f t="shared" si="145"/>
        <v>10</v>
      </c>
      <c r="Q388" s="55">
        <v>1</v>
      </c>
      <c r="R388" s="76">
        <f>R$3/U$3</f>
        <v>1</v>
      </c>
      <c r="S388" s="75">
        <f>S387*Q388</f>
        <v>3.9889958159490063E+20</v>
      </c>
      <c r="T388" s="75">
        <f t="shared" si="146"/>
        <v>1.5237964016925204E+23</v>
      </c>
      <c r="U388" s="75">
        <f t="shared" si="147"/>
        <v>9.9699198907446806E+23</v>
      </c>
      <c r="V388" s="75">
        <f t="shared" si="148"/>
        <v>4.9849599453723402E+24</v>
      </c>
      <c r="W388" s="75">
        <f t="shared" si="149"/>
        <v>350071.46666666667</v>
      </c>
      <c r="X388" s="106">
        <f t="shared" si="150"/>
        <v>6.5428162710391167</v>
      </c>
      <c r="Y388" s="96">
        <f t="shared" si="155"/>
        <v>0.23249683248583425</v>
      </c>
      <c r="AA388" s="53">
        <f t="shared" si="159"/>
        <v>9.9699198907446806E+22</v>
      </c>
      <c r="AB388" s="44">
        <f t="shared" si="160"/>
        <v>1.5607851328643074E+24</v>
      </c>
      <c r="AC388" s="100">
        <f t="shared" si="161"/>
        <v>1.4695661918957658E+24</v>
      </c>
      <c r="AD388" s="99">
        <f t="shared" si="162"/>
        <v>0.94155573432382766</v>
      </c>
    </row>
    <row r="389" spans="1:30">
      <c r="A389" s="50">
        <v>8192</v>
      </c>
      <c r="B389" s="50">
        <f t="shared" si="140"/>
        <v>12.766666666666667</v>
      </c>
      <c r="C389" s="88">
        <f t="shared" si="156"/>
        <v>14.74</v>
      </c>
      <c r="D389" s="92"/>
      <c r="E389" s="51">
        <f t="shared" si="139"/>
        <v>417.44146123386849</v>
      </c>
      <c r="F389" s="63">
        <f t="shared" si="151"/>
        <v>0.48300000000000032</v>
      </c>
      <c r="G389" s="63">
        <f t="shared" si="152"/>
        <v>5.8299999999999184</v>
      </c>
      <c r="H389" s="63">
        <f t="shared" si="163"/>
        <v>2.9149999999999592</v>
      </c>
      <c r="I389" s="63">
        <f t="shared" si="163"/>
        <v>2.9149999999999592</v>
      </c>
      <c r="J389" s="64">
        <f t="shared" si="141"/>
        <v>3.3328899999999617</v>
      </c>
      <c r="K389" s="65">
        <f t="shared" si="142"/>
        <v>28.320316230248881</v>
      </c>
      <c r="L389" s="53">
        <f t="shared" si="143"/>
        <v>1.1452430577950634E+23</v>
      </c>
      <c r="M389" s="50">
        <f t="shared" si="154"/>
        <v>76.600000000000037</v>
      </c>
      <c r="N389" s="54">
        <v>383</v>
      </c>
      <c r="O389" s="76">
        <f t="shared" si="144"/>
        <v>383</v>
      </c>
      <c r="P389" s="76">
        <f t="shared" si="145"/>
        <v>10</v>
      </c>
      <c r="Q389" s="55">
        <v>1</v>
      </c>
      <c r="R389" s="76">
        <f>R$3/U$3</f>
        <v>1</v>
      </c>
      <c r="S389" s="75">
        <f>S388*Q389</f>
        <v>3.9889958159490063E+20</v>
      </c>
      <c r="T389" s="75">
        <f t="shared" si="146"/>
        <v>1.5277853975084694E+23</v>
      </c>
      <c r="U389" s="75">
        <f t="shared" si="147"/>
        <v>1.1452430577950634E+24</v>
      </c>
      <c r="V389" s="75">
        <f t="shared" si="148"/>
        <v>5.7262152889753175E+24</v>
      </c>
      <c r="W389" s="75">
        <f t="shared" si="149"/>
        <v>350344.53333333333</v>
      </c>
      <c r="X389" s="106">
        <f t="shared" si="150"/>
        <v>7.4960989918004151</v>
      </c>
      <c r="Y389" s="96">
        <f t="shared" si="155"/>
        <v>0.26468980539821246</v>
      </c>
      <c r="AA389" s="53">
        <f t="shared" si="159"/>
        <v>1.1452430577950634E+23</v>
      </c>
      <c r="AB389" s="44">
        <f t="shared" si="160"/>
        <v>1.8058283987240039E+24</v>
      </c>
      <c r="AC389" s="100">
        <f t="shared" si="161"/>
        <v>1.6880882671899234E+24</v>
      </c>
      <c r="AD389" s="99">
        <f t="shared" si="162"/>
        <v>0.93479993358323765</v>
      </c>
    </row>
    <row r="390" spans="1:30">
      <c r="A390" s="50">
        <v>8192</v>
      </c>
      <c r="B390" s="50">
        <f t="shared" si="140"/>
        <v>12.8</v>
      </c>
      <c r="C390" s="88">
        <f t="shared" si="156"/>
        <v>14.74</v>
      </c>
      <c r="D390" s="92"/>
      <c r="E390" s="51">
        <f t="shared" ref="E390:E453" si="164">C390*K390*1</f>
        <v>420.09005282814343</v>
      </c>
      <c r="F390" s="63">
        <f t="shared" si="151"/>
        <v>0.48400000000000032</v>
      </c>
      <c r="G390" s="63">
        <f t="shared" si="152"/>
        <v>5.8399999999999181</v>
      </c>
      <c r="H390" s="63">
        <f t="shared" si="163"/>
        <v>2.9199999999999591</v>
      </c>
      <c r="I390" s="63">
        <f t="shared" si="163"/>
        <v>2.9199999999999591</v>
      </c>
      <c r="J390" s="64">
        <f t="shared" si="141"/>
        <v>3.342559999999962</v>
      </c>
      <c r="K390" s="65">
        <f t="shared" si="142"/>
        <v>28.500003583998875</v>
      </c>
      <c r="L390" s="53">
        <f t="shared" si="143"/>
        <v>1.3155388165609637E+23</v>
      </c>
      <c r="M390" s="50">
        <f t="shared" si="154"/>
        <v>76.80000000000004</v>
      </c>
      <c r="N390" s="54">
        <v>384</v>
      </c>
      <c r="O390" s="76">
        <f t="shared" si="144"/>
        <v>384</v>
      </c>
      <c r="P390" s="76">
        <f t="shared" si="145"/>
        <v>10</v>
      </c>
      <c r="Q390" s="55">
        <v>1</v>
      </c>
      <c r="R390" s="76">
        <f>R$3/U$3</f>
        <v>1</v>
      </c>
      <c r="S390" s="75">
        <f>S389*Q390</f>
        <v>3.9889958159490063E+20</v>
      </c>
      <c r="T390" s="75">
        <f t="shared" si="146"/>
        <v>1.5317743933244184E+23</v>
      </c>
      <c r="U390" s="75">
        <f t="shared" si="147"/>
        <v>1.3155388165609638E+24</v>
      </c>
      <c r="V390" s="75">
        <f t="shared" si="148"/>
        <v>6.5776940828048184E+24</v>
      </c>
      <c r="W390" s="75">
        <f t="shared" si="149"/>
        <v>350617.59999999998</v>
      </c>
      <c r="X390" s="106">
        <f t="shared" si="150"/>
        <v>8.5883327355136334</v>
      </c>
      <c r="Y390" s="96">
        <f t="shared" si="155"/>
        <v>0.30134497036819646</v>
      </c>
      <c r="AA390" s="53">
        <f t="shared" si="159"/>
        <v>1.3155388165609637E+23</v>
      </c>
      <c r="AB390" s="44">
        <f t="shared" si="160"/>
        <v>2.0893434573236724E+24</v>
      </c>
      <c r="AC390" s="100">
        <f t="shared" si="161"/>
        <v>1.9391042156108604E+24</v>
      </c>
      <c r="AD390" s="99">
        <f t="shared" si="162"/>
        <v>0.92809260670562044</v>
      </c>
    </row>
    <row r="391" spans="1:30">
      <c r="A391" s="50">
        <v>8192</v>
      </c>
      <c r="B391" s="50">
        <f t="shared" ref="B391:B454" si="165">N391/30</f>
        <v>12.833333333333334</v>
      </c>
      <c r="C391" s="88">
        <f t="shared" si="156"/>
        <v>14.74</v>
      </c>
      <c r="D391" s="92"/>
      <c r="E391" s="51">
        <f t="shared" si="164"/>
        <v>422.75195417810829</v>
      </c>
      <c r="F391" s="63">
        <f t="shared" si="151"/>
        <v>0.48500000000000032</v>
      </c>
      <c r="G391" s="63">
        <f t="shared" si="152"/>
        <v>5.8499999999999179</v>
      </c>
      <c r="H391" s="63">
        <f t="shared" si="163"/>
        <v>2.924999999999959</v>
      </c>
      <c r="I391" s="63">
        <f t="shared" si="163"/>
        <v>2.924999999999959</v>
      </c>
      <c r="J391" s="64">
        <f t="shared" ref="J391:J454" si="166">(1-F391)+F391*G391</f>
        <v>3.3522499999999615</v>
      </c>
      <c r="K391" s="65">
        <f t="shared" ref="K391:K454" si="167">J391*H391*I391</f>
        <v>28.680593906248866</v>
      </c>
      <c r="L391" s="53">
        <f t="shared" ref="L391:L454" si="168">POWER($M$1,N391)</f>
        <v>1.5111572745183254E+23</v>
      </c>
      <c r="M391" s="50">
        <f t="shared" si="154"/>
        <v>77.000000000000028</v>
      </c>
      <c r="N391" s="54">
        <v>385</v>
      </c>
      <c r="O391" s="76">
        <f t="shared" ref="O391:O454" si="169">$N391-P$3</f>
        <v>385</v>
      </c>
      <c r="P391" s="76">
        <f t="shared" ref="P391:P454" si="170">Q$3</f>
        <v>10</v>
      </c>
      <c r="Q391" s="55">
        <v>1</v>
      </c>
      <c r="R391" s="76">
        <f>R$3/U$3</f>
        <v>1</v>
      </c>
      <c r="S391" s="75">
        <f>S390*Q391</f>
        <v>3.9889958159490063E+20</v>
      </c>
      <c r="T391" s="75">
        <f t="shared" ref="T391:T454" si="171">O391*S391*R391</f>
        <v>1.5357633891403674E+23</v>
      </c>
      <c r="U391" s="75">
        <f t="shared" ref="U391:U454" si="172">P391*POWER($M$1,O391)</f>
        <v>1.5111572745183254E+24</v>
      </c>
      <c r="V391" s="75">
        <f t="shared" ref="V391:V454" si="173">$L391*P391*5</f>
        <v>7.5557863725916267E+24</v>
      </c>
      <c r="W391" s="75">
        <f t="shared" ref="W391:W454" si="174">$A391*(30+$B391)</f>
        <v>350890.66666666669</v>
      </c>
      <c r="X391" s="106">
        <f t="shared" ref="X391:X454" si="175">U391/T391</f>
        <v>9.8397792602946783</v>
      </c>
      <c r="Y391" s="96">
        <f t="shared" si="155"/>
        <v>0.34308143312718531</v>
      </c>
      <c r="AA391" s="53">
        <f t="shared" si="159"/>
        <v>1.5111572745183254E+23</v>
      </c>
      <c r="AB391" s="44">
        <f t="shared" si="160"/>
        <v>2.417370380123489E+24</v>
      </c>
      <c r="AC391" s="100">
        <f t="shared" si="161"/>
        <v>2.2274458226400117E+24</v>
      </c>
      <c r="AD391" s="99">
        <f t="shared" si="162"/>
        <v>0.92143340588388645</v>
      </c>
    </row>
    <row r="392" spans="1:30">
      <c r="A392" s="50">
        <v>8192</v>
      </c>
      <c r="B392" s="50">
        <f t="shared" si="165"/>
        <v>12.866666666666667</v>
      </c>
      <c r="C392" s="88">
        <f t="shared" si="156"/>
        <v>14.74</v>
      </c>
      <c r="D392" s="92"/>
      <c r="E392" s="51">
        <f t="shared" si="164"/>
        <v>425.4272125549432</v>
      </c>
      <c r="F392" s="63">
        <f t="shared" ref="F392:F455" si="176">F391+0.1%</f>
        <v>0.48600000000000032</v>
      </c>
      <c r="G392" s="63">
        <f t="shared" ref="G392:G455" si="177">G391+1%</f>
        <v>5.8599999999999177</v>
      </c>
      <c r="H392" s="63">
        <f t="shared" ref="H392:I407" si="178">H391+0.5%</f>
        <v>2.9299999999999589</v>
      </c>
      <c r="I392" s="63">
        <f t="shared" si="178"/>
        <v>2.9299999999999589</v>
      </c>
      <c r="J392" s="64">
        <f t="shared" si="166"/>
        <v>3.3619599999999616</v>
      </c>
      <c r="K392" s="65">
        <f t="shared" si="167"/>
        <v>28.86209040399886</v>
      </c>
      <c r="L392" s="53">
        <f t="shared" si="168"/>
        <v>1.7358638753810033E+23</v>
      </c>
      <c r="M392" s="50">
        <f t="shared" ref="M392:M455" si="179">LOG(L392,2)</f>
        <v>77.200000000000031</v>
      </c>
      <c r="N392" s="54">
        <v>386</v>
      </c>
      <c r="O392" s="76">
        <f t="shared" si="169"/>
        <v>386</v>
      </c>
      <c r="P392" s="76">
        <f t="shared" si="170"/>
        <v>10</v>
      </c>
      <c r="Q392" s="55">
        <v>1</v>
      </c>
      <c r="R392" s="76">
        <f>R$3/U$3</f>
        <v>1</v>
      </c>
      <c r="S392" s="75">
        <f>S391*Q392</f>
        <v>3.9889958159490063E+20</v>
      </c>
      <c r="T392" s="75">
        <f t="shared" si="171"/>
        <v>1.5397523849563164E+23</v>
      </c>
      <c r="U392" s="75">
        <f t="shared" si="172"/>
        <v>1.7358638753810031E+24</v>
      </c>
      <c r="V392" s="75">
        <f t="shared" si="173"/>
        <v>8.6793193769050157E+24</v>
      </c>
      <c r="W392" s="75">
        <f t="shared" si="174"/>
        <v>351163.73333333334</v>
      </c>
      <c r="X392" s="106">
        <f t="shared" si="175"/>
        <v>11.273656026389272</v>
      </c>
      <c r="Y392" s="96">
        <f t="shared" ref="Y392:Y455" si="180">X392/K392</f>
        <v>0.39060427947475695</v>
      </c>
      <c r="AA392" s="53">
        <f t="shared" si="159"/>
        <v>1.7358638753810033E+23</v>
      </c>
      <c r="AB392" s="44">
        <f t="shared" si="160"/>
        <v>2.796897529802877E+24</v>
      </c>
      <c r="AC392" s="100">
        <f t="shared" si="161"/>
        <v>2.5586633523115989E+24</v>
      </c>
      <c r="AD392" s="99">
        <f t="shared" si="162"/>
        <v>0.91482198580651308</v>
      </c>
    </row>
    <row r="393" spans="1:30">
      <c r="A393" s="50">
        <v>8192</v>
      </c>
      <c r="B393" s="50">
        <f t="shared" si="165"/>
        <v>12.9</v>
      </c>
      <c r="C393" s="88">
        <f t="shared" si="156"/>
        <v>14.74</v>
      </c>
      <c r="D393" s="92"/>
      <c r="E393" s="51">
        <f t="shared" si="164"/>
        <v>428.11587531826802</v>
      </c>
      <c r="F393" s="63">
        <f t="shared" si="176"/>
        <v>0.48700000000000032</v>
      </c>
      <c r="G393" s="63">
        <f t="shared" si="177"/>
        <v>5.8699999999999175</v>
      </c>
      <c r="H393" s="63">
        <f t="shared" si="178"/>
        <v>2.9349999999999588</v>
      </c>
      <c r="I393" s="63">
        <f t="shared" si="178"/>
        <v>2.9349999999999588</v>
      </c>
      <c r="J393" s="64">
        <f t="shared" si="166"/>
        <v>3.371689999999961</v>
      </c>
      <c r="K393" s="65">
        <f t="shared" si="167"/>
        <v>29.044496290248848</v>
      </c>
      <c r="L393" s="53">
        <f t="shared" si="168"/>
        <v>1.9939839781489368E+23</v>
      </c>
      <c r="M393" s="50">
        <f t="shared" si="179"/>
        <v>77.400000000000034</v>
      </c>
      <c r="N393" s="54">
        <v>387</v>
      </c>
      <c r="O393" s="76">
        <f t="shared" si="169"/>
        <v>387</v>
      </c>
      <c r="P393" s="76">
        <f t="shared" si="170"/>
        <v>10</v>
      </c>
      <c r="Q393" s="55">
        <v>1</v>
      </c>
      <c r="R393" s="76">
        <f>R$3/U$3</f>
        <v>1</v>
      </c>
      <c r="S393" s="75">
        <f>S392*Q393</f>
        <v>3.9889958159490063E+20</v>
      </c>
      <c r="T393" s="75">
        <f t="shared" si="171"/>
        <v>1.5437413807722654E+23</v>
      </c>
      <c r="U393" s="75">
        <f t="shared" si="172"/>
        <v>1.9939839781489369E+24</v>
      </c>
      <c r="V393" s="75">
        <f t="shared" si="173"/>
        <v>9.9699198907446847E+24</v>
      </c>
      <c r="W393" s="75">
        <f t="shared" si="174"/>
        <v>351436.79999999999</v>
      </c>
      <c r="X393" s="106">
        <f t="shared" si="175"/>
        <v>12.916567522154748</v>
      </c>
      <c r="Y393" s="96">
        <f t="shared" si="180"/>
        <v>0.44471652712019133</v>
      </c>
      <c r="AA393" s="53">
        <f t="shared" si="159"/>
        <v>1.9939839781489368E+23</v>
      </c>
      <c r="AB393" s="44">
        <f t="shared" si="160"/>
        <v>3.2360104419819283E+24</v>
      </c>
      <c r="AC393" s="100">
        <f t="shared" si="161"/>
        <v>2.9391323837915328E+24</v>
      </c>
      <c r="AD393" s="99">
        <f t="shared" si="162"/>
        <v>0.90825800363963927</v>
      </c>
    </row>
    <row r="394" spans="1:30">
      <c r="A394" s="50">
        <v>8192</v>
      </c>
      <c r="B394" s="50">
        <f t="shared" si="165"/>
        <v>12.933333333333334</v>
      </c>
      <c r="C394" s="88">
        <f t="shared" si="156"/>
        <v>14.74</v>
      </c>
      <c r="D394" s="92"/>
      <c r="E394" s="51">
        <f t="shared" si="164"/>
        <v>430.81798991614295</v>
      </c>
      <c r="F394" s="63">
        <f t="shared" si="176"/>
        <v>0.48800000000000032</v>
      </c>
      <c r="G394" s="63">
        <f t="shared" si="177"/>
        <v>5.8799999999999173</v>
      </c>
      <c r="H394" s="63">
        <f t="shared" si="178"/>
        <v>2.9399999999999586</v>
      </c>
      <c r="I394" s="63">
        <f t="shared" si="178"/>
        <v>2.9399999999999586</v>
      </c>
      <c r="J394" s="64">
        <f t="shared" si="166"/>
        <v>3.3814399999999609</v>
      </c>
      <c r="K394" s="65">
        <f t="shared" si="167"/>
        <v>29.227814783998841</v>
      </c>
      <c r="L394" s="53">
        <f t="shared" si="168"/>
        <v>2.2904861155901278E+23</v>
      </c>
      <c r="M394" s="50">
        <f t="shared" si="179"/>
        <v>77.600000000000037</v>
      </c>
      <c r="N394" s="54">
        <v>388</v>
      </c>
      <c r="O394" s="76">
        <f t="shared" si="169"/>
        <v>388</v>
      </c>
      <c r="P394" s="76">
        <f t="shared" si="170"/>
        <v>10</v>
      </c>
      <c r="Q394" s="55">
        <v>1</v>
      </c>
      <c r="R394" s="76">
        <f>R$3/U$3</f>
        <v>1</v>
      </c>
      <c r="S394" s="75">
        <f>S393*Q394</f>
        <v>3.9889958159490063E+20</v>
      </c>
      <c r="T394" s="75">
        <f t="shared" si="171"/>
        <v>1.5477303765882144E+23</v>
      </c>
      <c r="U394" s="75">
        <f t="shared" si="172"/>
        <v>2.290486115590128E+24</v>
      </c>
      <c r="V394" s="75">
        <f t="shared" si="173"/>
        <v>1.1452430577950639E+25</v>
      </c>
      <c r="W394" s="75">
        <f t="shared" si="174"/>
        <v>351709.8666666667</v>
      </c>
      <c r="X394" s="106">
        <f t="shared" si="175"/>
        <v>14.798999555977115</v>
      </c>
      <c r="Y394" s="96">
        <f t="shared" si="180"/>
        <v>0.50633274041681098</v>
      </c>
      <c r="AA394" s="53">
        <f t="shared" si="159"/>
        <v>2.2904861155901278E+23</v>
      </c>
      <c r="AB394" s="44">
        <f t="shared" si="160"/>
        <v>3.7440640813730915E+24</v>
      </c>
      <c r="AC394" s="100">
        <f t="shared" si="161"/>
        <v>3.3761765343798484E+24</v>
      </c>
      <c r="AD394" s="99">
        <f t="shared" si="162"/>
        <v>0.90174111900928666</v>
      </c>
    </row>
    <row r="395" spans="1:30">
      <c r="A395" s="50">
        <v>8192</v>
      </c>
      <c r="B395" s="50">
        <f t="shared" si="165"/>
        <v>12.966666666666667</v>
      </c>
      <c r="C395" s="88">
        <f t="shared" si="156"/>
        <v>14.74</v>
      </c>
      <c r="D395" s="92"/>
      <c r="E395" s="51">
        <f t="shared" si="164"/>
        <v>433.53360388506781</v>
      </c>
      <c r="F395" s="63">
        <f t="shared" si="176"/>
        <v>0.48900000000000032</v>
      </c>
      <c r="G395" s="63">
        <f t="shared" si="177"/>
        <v>5.8899999999999171</v>
      </c>
      <c r="H395" s="63">
        <f t="shared" si="178"/>
        <v>2.9449999999999585</v>
      </c>
      <c r="I395" s="63">
        <f t="shared" si="178"/>
        <v>2.9449999999999585</v>
      </c>
      <c r="J395" s="64">
        <f t="shared" si="166"/>
        <v>3.391209999999961</v>
      </c>
      <c r="K395" s="65">
        <f t="shared" si="167"/>
        <v>29.412049110248834</v>
      </c>
      <c r="L395" s="53">
        <f t="shared" si="168"/>
        <v>2.6310776331219284E+23</v>
      </c>
      <c r="M395" s="50">
        <f t="shared" si="179"/>
        <v>77.80000000000004</v>
      </c>
      <c r="N395" s="54">
        <v>389</v>
      </c>
      <c r="O395" s="76">
        <f t="shared" si="169"/>
        <v>389</v>
      </c>
      <c r="P395" s="76">
        <f t="shared" si="170"/>
        <v>10</v>
      </c>
      <c r="Q395" s="55">
        <v>1</v>
      </c>
      <c r="R395" s="76">
        <f>R$3/U$3</f>
        <v>1</v>
      </c>
      <c r="S395" s="75">
        <f>S394*Q395</f>
        <v>3.9889958159490063E+20</v>
      </c>
      <c r="T395" s="75">
        <f t="shared" si="171"/>
        <v>1.5517193724041634E+23</v>
      </c>
      <c r="U395" s="75">
        <f t="shared" si="172"/>
        <v>2.6310776331219286E+24</v>
      </c>
      <c r="V395" s="75">
        <f t="shared" si="173"/>
        <v>1.3155388165609643E+25</v>
      </c>
      <c r="W395" s="75">
        <f t="shared" si="174"/>
        <v>351982.93333333335</v>
      </c>
      <c r="X395" s="106">
        <f t="shared" si="175"/>
        <v>16.955885709188877</v>
      </c>
      <c r="Y395" s="96">
        <f t="shared" si="180"/>
        <v>0.57649453955523555</v>
      </c>
      <c r="AA395" s="53">
        <f t="shared" si="159"/>
        <v>2.6310776331219284E+23</v>
      </c>
      <c r="AB395" s="44">
        <f t="shared" si="160"/>
        <v>4.3318821421486666E+24</v>
      </c>
      <c r="AC395" s="100">
        <f t="shared" si="161"/>
        <v>3.8782084312217225E+24</v>
      </c>
      <c r="AD395" s="99">
        <f t="shared" si="162"/>
        <v>0.89527099398371068</v>
      </c>
    </row>
    <row r="396" spans="1:30">
      <c r="A396" s="50">
        <v>8192</v>
      </c>
      <c r="B396" s="50">
        <f t="shared" si="165"/>
        <v>13</v>
      </c>
      <c r="C396" s="88">
        <f t="shared" si="156"/>
        <v>14.74</v>
      </c>
      <c r="D396" s="92"/>
      <c r="E396" s="51">
        <f t="shared" si="164"/>
        <v>436.26276484998272</v>
      </c>
      <c r="F396" s="63">
        <f t="shared" si="176"/>
        <v>0.49000000000000032</v>
      </c>
      <c r="G396" s="63">
        <f t="shared" si="177"/>
        <v>5.8999999999999169</v>
      </c>
      <c r="H396" s="63">
        <f t="shared" si="178"/>
        <v>2.9499999999999584</v>
      </c>
      <c r="I396" s="63">
        <f t="shared" si="178"/>
        <v>2.9499999999999584</v>
      </c>
      <c r="J396" s="64">
        <f t="shared" si="166"/>
        <v>3.4009999999999612</v>
      </c>
      <c r="K396" s="65">
        <f t="shared" si="167"/>
        <v>29.597202499998826</v>
      </c>
      <c r="L396" s="53">
        <f t="shared" si="168"/>
        <v>3.0223145490366515E+23</v>
      </c>
      <c r="M396" s="50">
        <f t="shared" si="179"/>
        <v>78.000000000000043</v>
      </c>
      <c r="N396" s="54">
        <v>390</v>
      </c>
      <c r="O396" s="76">
        <f t="shared" si="169"/>
        <v>390</v>
      </c>
      <c r="P396" s="76">
        <f t="shared" si="170"/>
        <v>10</v>
      </c>
      <c r="Q396" s="55">
        <v>4</v>
      </c>
      <c r="R396" s="76">
        <f>R$3/U$3</f>
        <v>1</v>
      </c>
      <c r="S396" s="75">
        <f>S395*Q396</f>
        <v>1.5955983263796025E+21</v>
      </c>
      <c r="T396" s="75">
        <f t="shared" si="171"/>
        <v>6.2228334728804498E+23</v>
      </c>
      <c r="U396" s="75">
        <f t="shared" si="172"/>
        <v>3.0223145490366513E+24</v>
      </c>
      <c r="V396" s="75">
        <f t="shared" si="173"/>
        <v>1.5111572745183256E+25</v>
      </c>
      <c r="W396" s="75">
        <f t="shared" si="174"/>
        <v>352256</v>
      </c>
      <c r="X396" s="106">
        <f t="shared" si="175"/>
        <v>4.8568141220685286</v>
      </c>
      <c r="Y396" s="96">
        <f t="shared" si="180"/>
        <v>0.16409706701397611</v>
      </c>
      <c r="AA396" s="53">
        <f t="shared" si="159"/>
        <v>3.0223145490366515E+23</v>
      </c>
      <c r="AB396" s="44">
        <f t="shared" si="160"/>
        <v>5.0119876384660062E+24</v>
      </c>
      <c r="AC396" s="100">
        <f t="shared" si="161"/>
        <v>4.4548916452800245E+24</v>
      </c>
      <c r="AD396" s="99">
        <f t="shared" si="162"/>
        <v>0.88884729305587651</v>
      </c>
    </row>
    <row r="397" spans="1:30">
      <c r="A397" s="50">
        <v>8192</v>
      </c>
      <c r="B397" s="50">
        <f t="shared" si="165"/>
        <v>13.033333333333333</v>
      </c>
      <c r="C397" s="88">
        <f t="shared" si="156"/>
        <v>14.74</v>
      </c>
      <c r="D397" s="92"/>
      <c r="E397" s="51">
        <f t="shared" si="164"/>
        <v>439.00552052426752</v>
      </c>
      <c r="F397" s="63">
        <f t="shared" si="176"/>
        <v>0.49100000000000033</v>
      </c>
      <c r="G397" s="63">
        <f t="shared" si="177"/>
        <v>5.9099999999999167</v>
      </c>
      <c r="H397" s="63">
        <f t="shared" si="178"/>
        <v>2.9549999999999583</v>
      </c>
      <c r="I397" s="63">
        <f t="shared" si="178"/>
        <v>2.9549999999999583</v>
      </c>
      <c r="J397" s="64">
        <f t="shared" si="166"/>
        <v>3.4108099999999606</v>
      </c>
      <c r="K397" s="65">
        <f t="shared" si="167"/>
        <v>29.783278190248815</v>
      </c>
      <c r="L397" s="53">
        <f t="shared" si="168"/>
        <v>3.4717277507620079E+23</v>
      </c>
      <c r="M397" s="50">
        <f t="shared" si="179"/>
        <v>78.200000000000045</v>
      </c>
      <c r="N397" s="54">
        <v>391</v>
      </c>
      <c r="O397" s="76">
        <f t="shared" si="169"/>
        <v>391</v>
      </c>
      <c r="P397" s="76">
        <f t="shared" si="170"/>
        <v>10</v>
      </c>
      <c r="Q397" s="55">
        <v>1</v>
      </c>
      <c r="R397" s="76">
        <f>R$3/U$3</f>
        <v>1</v>
      </c>
      <c r="S397" s="75">
        <f>S396*Q397</f>
        <v>1.5955983263796025E+21</v>
      </c>
      <c r="T397" s="75">
        <f t="shared" si="171"/>
        <v>6.2387894561442458E+23</v>
      </c>
      <c r="U397" s="75">
        <f t="shared" si="172"/>
        <v>3.4717277507620079E+24</v>
      </c>
      <c r="V397" s="75">
        <f t="shared" si="173"/>
        <v>1.735863875381004E+25</v>
      </c>
      <c r="W397" s="75">
        <f t="shared" si="174"/>
        <v>352529.06666666665</v>
      </c>
      <c r="X397" s="106">
        <f t="shared" si="175"/>
        <v>5.5647458135374182</v>
      </c>
      <c r="Y397" s="96">
        <f t="shared" si="180"/>
        <v>0.18684127979435594</v>
      </c>
      <c r="AA397" s="53">
        <f t="shared" si="159"/>
        <v>3.4717277507620079E+23</v>
      </c>
      <c r="AB397" s="44">
        <f t="shared" si="160"/>
        <v>5.7988696977051694E+24</v>
      </c>
      <c r="AC397" s="100">
        <f t="shared" si="161"/>
        <v>5.1173267046232E+24</v>
      </c>
      <c r="AD397" s="99">
        <f t="shared" si="162"/>
        <v>0.88246968312606133</v>
      </c>
    </row>
    <row r="398" spans="1:30">
      <c r="A398" s="50">
        <v>8192</v>
      </c>
      <c r="B398" s="50">
        <f t="shared" si="165"/>
        <v>13.066666666666666</v>
      </c>
      <c r="C398" s="88">
        <f t="shared" si="156"/>
        <v>14.74</v>
      </c>
      <c r="D398" s="92"/>
      <c r="E398" s="51">
        <f t="shared" si="164"/>
        <v>441.76191870974247</v>
      </c>
      <c r="F398" s="63">
        <f t="shared" si="176"/>
        <v>0.49200000000000033</v>
      </c>
      <c r="G398" s="63">
        <f t="shared" si="177"/>
        <v>5.9199999999999164</v>
      </c>
      <c r="H398" s="63">
        <f t="shared" si="178"/>
        <v>2.9599999999999582</v>
      </c>
      <c r="I398" s="63">
        <f t="shared" si="178"/>
        <v>2.9599999999999582</v>
      </c>
      <c r="J398" s="64">
        <f t="shared" si="166"/>
        <v>3.4206399999999606</v>
      </c>
      <c r="K398" s="65">
        <f t="shared" si="167"/>
        <v>29.970279423998811</v>
      </c>
      <c r="L398" s="53">
        <f t="shared" si="168"/>
        <v>3.9879679562978749E+23</v>
      </c>
      <c r="M398" s="50">
        <f t="shared" si="179"/>
        <v>78.400000000000048</v>
      </c>
      <c r="N398" s="54">
        <v>392</v>
      </c>
      <c r="O398" s="76">
        <f t="shared" si="169"/>
        <v>392</v>
      </c>
      <c r="P398" s="76">
        <f t="shared" si="170"/>
        <v>10</v>
      </c>
      <c r="Q398" s="55">
        <v>1</v>
      </c>
      <c r="R398" s="76">
        <f>R$3/U$3</f>
        <v>1</v>
      </c>
      <c r="S398" s="75">
        <f>S397*Q398</f>
        <v>1.5955983263796025E+21</v>
      </c>
      <c r="T398" s="75">
        <f t="shared" si="171"/>
        <v>6.2547454394080418E+23</v>
      </c>
      <c r="U398" s="75">
        <f t="shared" si="172"/>
        <v>3.9879679562978749E+24</v>
      </c>
      <c r="V398" s="75">
        <f t="shared" si="173"/>
        <v>1.9939839781489374E+25</v>
      </c>
      <c r="W398" s="75">
        <f t="shared" si="174"/>
        <v>352802.1333333333</v>
      </c>
      <c r="X398" s="106">
        <f t="shared" si="175"/>
        <v>6.3759076926962868</v>
      </c>
      <c r="Y398" s="96">
        <f t="shared" si="180"/>
        <v>0.21274101594097103</v>
      </c>
      <c r="AA398" s="53">
        <f t="shared" si="159"/>
        <v>3.9879679562978749E+23</v>
      </c>
      <c r="AB398" s="44">
        <f t="shared" si="160"/>
        <v>6.7092922402448819E+24</v>
      </c>
      <c r="AC398" s="100">
        <f t="shared" si="161"/>
        <v>5.8782647675830677E+24</v>
      </c>
      <c r="AD398" s="99">
        <f t="shared" si="162"/>
        <v>0.87613783348458185</v>
      </c>
    </row>
    <row r="399" spans="1:30">
      <c r="A399" s="50">
        <v>8192</v>
      </c>
      <c r="B399" s="50">
        <f t="shared" si="165"/>
        <v>13.1</v>
      </c>
      <c r="C399" s="88">
        <f t="shared" si="156"/>
        <v>14.74</v>
      </c>
      <c r="D399" s="92"/>
      <c r="E399" s="51">
        <f t="shared" si="164"/>
        <v>444.5320072966673</v>
      </c>
      <c r="F399" s="63">
        <f t="shared" si="176"/>
        <v>0.49300000000000033</v>
      </c>
      <c r="G399" s="63">
        <f t="shared" si="177"/>
        <v>5.9299999999999162</v>
      </c>
      <c r="H399" s="63">
        <f t="shared" si="178"/>
        <v>2.9649999999999581</v>
      </c>
      <c r="I399" s="63">
        <f t="shared" si="178"/>
        <v>2.9649999999999581</v>
      </c>
      <c r="J399" s="64">
        <f t="shared" si="166"/>
        <v>3.4304899999999603</v>
      </c>
      <c r="K399" s="65">
        <f t="shared" si="167"/>
        <v>30.158209450248798</v>
      </c>
      <c r="L399" s="53">
        <f t="shared" si="168"/>
        <v>4.580972231180257E+23</v>
      </c>
      <c r="M399" s="50">
        <f t="shared" si="179"/>
        <v>78.600000000000037</v>
      </c>
      <c r="N399" s="54">
        <v>393</v>
      </c>
      <c r="O399" s="76">
        <f t="shared" si="169"/>
        <v>393</v>
      </c>
      <c r="P399" s="76">
        <f t="shared" si="170"/>
        <v>10</v>
      </c>
      <c r="Q399" s="55">
        <v>1</v>
      </c>
      <c r="R399" s="76">
        <f>R$3/U$3</f>
        <v>1</v>
      </c>
      <c r="S399" s="75">
        <f>S398*Q399</f>
        <v>1.5955983263796025E+21</v>
      </c>
      <c r="T399" s="75">
        <f t="shared" si="171"/>
        <v>6.2707014226718379E+23</v>
      </c>
      <c r="U399" s="75">
        <f t="shared" si="172"/>
        <v>4.580972231180257E+24</v>
      </c>
      <c r="V399" s="75">
        <f t="shared" si="173"/>
        <v>2.2904861155901283E+25</v>
      </c>
      <c r="W399" s="75">
        <f t="shared" si="174"/>
        <v>353075.20000000001</v>
      </c>
      <c r="X399" s="106">
        <f t="shared" si="175"/>
        <v>7.3053585594390871</v>
      </c>
      <c r="Y399" s="96">
        <f t="shared" si="180"/>
        <v>0.24223449245189918</v>
      </c>
      <c r="AA399" s="53">
        <f t="shared" si="159"/>
        <v>4.580972231180257E+23</v>
      </c>
      <c r="AB399" s="44">
        <f t="shared" si="160"/>
        <v>7.7626511219633285E+24</v>
      </c>
      <c r="AC399" s="100">
        <f t="shared" si="161"/>
        <v>6.7523530687596989E+24</v>
      </c>
      <c r="AD399" s="99">
        <f t="shared" si="162"/>
        <v>0.86985141579464609</v>
      </c>
    </row>
    <row r="400" spans="1:30">
      <c r="A400" s="50">
        <v>8192</v>
      </c>
      <c r="B400" s="50">
        <f t="shared" si="165"/>
        <v>13.133333333333333</v>
      </c>
      <c r="C400" s="88">
        <f t="shared" si="156"/>
        <v>14.74</v>
      </c>
      <c r="D400" s="92"/>
      <c r="E400" s="51">
        <f t="shared" si="164"/>
        <v>447.31583426374215</v>
      </c>
      <c r="F400" s="63">
        <f t="shared" si="176"/>
        <v>0.49400000000000033</v>
      </c>
      <c r="G400" s="63">
        <f t="shared" si="177"/>
        <v>5.939999999999916</v>
      </c>
      <c r="H400" s="63">
        <f t="shared" si="178"/>
        <v>2.969999999999958</v>
      </c>
      <c r="I400" s="63">
        <f t="shared" si="178"/>
        <v>2.969999999999958</v>
      </c>
      <c r="J400" s="64">
        <f t="shared" si="166"/>
        <v>3.4403599999999601</v>
      </c>
      <c r="K400" s="65">
        <f t="shared" si="167"/>
        <v>30.347071523998789</v>
      </c>
      <c r="L400" s="53">
        <f t="shared" si="168"/>
        <v>5.2621552662438588E+23</v>
      </c>
      <c r="M400" s="50">
        <f t="shared" si="179"/>
        <v>78.80000000000004</v>
      </c>
      <c r="N400" s="54">
        <v>394</v>
      </c>
      <c r="O400" s="76">
        <f t="shared" si="169"/>
        <v>394</v>
      </c>
      <c r="P400" s="76">
        <f t="shared" si="170"/>
        <v>10</v>
      </c>
      <c r="Q400" s="55">
        <v>1</v>
      </c>
      <c r="R400" s="76">
        <f>R$3/U$3</f>
        <v>1</v>
      </c>
      <c r="S400" s="75">
        <f>S399*Q400</f>
        <v>1.5955983263796025E+21</v>
      </c>
      <c r="T400" s="75">
        <f t="shared" si="171"/>
        <v>6.2866574059356339E+23</v>
      </c>
      <c r="U400" s="75">
        <f t="shared" si="172"/>
        <v>5.2621552662438584E+24</v>
      </c>
      <c r="V400" s="75">
        <f t="shared" si="173"/>
        <v>2.6310776331219291E+25</v>
      </c>
      <c r="W400" s="75">
        <f t="shared" si="174"/>
        <v>353348.26666666666</v>
      </c>
      <c r="X400" s="106">
        <f t="shared" si="175"/>
        <v>8.370354747302633</v>
      </c>
      <c r="Y400" s="96">
        <f t="shared" si="180"/>
        <v>0.27582083960500992</v>
      </c>
      <c r="AA400" s="53">
        <f t="shared" si="159"/>
        <v>5.2621552662438588E+23</v>
      </c>
      <c r="AB400" s="44">
        <f t="shared" si="160"/>
        <v>8.9813873481115696E+24</v>
      </c>
      <c r="AC400" s="100">
        <f t="shared" si="161"/>
        <v>7.7564168624434482E+24</v>
      </c>
      <c r="AD400" s="99">
        <f t="shared" si="162"/>
        <v>0.8636101040753259</v>
      </c>
    </row>
    <row r="401" spans="1:30">
      <c r="A401" s="50">
        <v>8192</v>
      </c>
      <c r="B401" s="50">
        <f t="shared" si="165"/>
        <v>13.166666666666666</v>
      </c>
      <c r="C401" s="88">
        <f t="shared" si="156"/>
        <v>14.74</v>
      </c>
      <c r="D401" s="92"/>
      <c r="E401" s="51">
        <f t="shared" si="164"/>
        <v>450.11344767810704</v>
      </c>
      <c r="F401" s="63">
        <f t="shared" si="176"/>
        <v>0.49500000000000033</v>
      </c>
      <c r="G401" s="63">
        <f t="shared" si="177"/>
        <v>5.9499999999999158</v>
      </c>
      <c r="H401" s="63">
        <f t="shared" si="178"/>
        <v>2.9749999999999579</v>
      </c>
      <c r="I401" s="63">
        <f t="shared" si="178"/>
        <v>2.9749999999999579</v>
      </c>
      <c r="J401" s="64">
        <f t="shared" si="166"/>
        <v>3.4502499999999596</v>
      </c>
      <c r="K401" s="65">
        <f t="shared" si="167"/>
        <v>30.536868906248781</v>
      </c>
      <c r="L401" s="53">
        <f t="shared" si="168"/>
        <v>6.0446290980733056E+23</v>
      </c>
      <c r="M401" s="50">
        <f t="shared" si="179"/>
        <v>79.000000000000043</v>
      </c>
      <c r="N401" s="54">
        <v>395</v>
      </c>
      <c r="O401" s="76">
        <f t="shared" si="169"/>
        <v>395</v>
      </c>
      <c r="P401" s="76">
        <f t="shared" si="170"/>
        <v>10</v>
      </c>
      <c r="Q401" s="55">
        <v>1</v>
      </c>
      <c r="R401" s="76">
        <f>R$3/U$3</f>
        <v>1</v>
      </c>
      <c r="S401" s="75">
        <f>S400*Q401</f>
        <v>1.5955983263796025E+21</v>
      </c>
      <c r="T401" s="75">
        <f t="shared" si="171"/>
        <v>6.3026133891994299E+23</v>
      </c>
      <c r="U401" s="75">
        <f t="shared" si="172"/>
        <v>6.0446290980733059E+24</v>
      </c>
      <c r="V401" s="75">
        <f t="shared" si="173"/>
        <v>3.0223145490366528E+25</v>
      </c>
      <c r="W401" s="75">
        <f t="shared" si="174"/>
        <v>353621.33333333331</v>
      </c>
      <c r="X401" s="106">
        <f t="shared" si="175"/>
        <v>9.5906709245910235</v>
      </c>
      <c r="Y401" s="96">
        <f t="shared" si="180"/>
        <v>0.31406857572841979</v>
      </c>
      <c r="AA401" s="53">
        <f t="shared" si="159"/>
        <v>6.0446290980733056E+23</v>
      </c>
      <c r="AB401" s="44">
        <f t="shared" si="160"/>
        <v>1.0391465161765086E+25</v>
      </c>
      <c r="AC401" s="100">
        <f t="shared" si="161"/>
        <v>8.9097832905600523E+24</v>
      </c>
      <c r="AD401" s="99">
        <f t="shared" si="162"/>
        <v>0.85741357468465429</v>
      </c>
    </row>
    <row r="402" spans="1:30">
      <c r="A402" s="50">
        <v>8192</v>
      </c>
      <c r="B402" s="50">
        <f t="shared" si="165"/>
        <v>13.2</v>
      </c>
      <c r="C402" s="88">
        <f t="shared" si="156"/>
        <v>14.74</v>
      </c>
      <c r="D402" s="92"/>
      <c r="E402" s="51">
        <f t="shared" si="164"/>
        <v>452.92489569534189</v>
      </c>
      <c r="F402" s="63">
        <f t="shared" si="176"/>
        <v>0.49600000000000033</v>
      </c>
      <c r="G402" s="63">
        <f t="shared" si="177"/>
        <v>5.9599999999999156</v>
      </c>
      <c r="H402" s="63">
        <f t="shared" si="178"/>
        <v>2.9799999999999578</v>
      </c>
      <c r="I402" s="63">
        <f t="shared" si="178"/>
        <v>2.9799999999999578</v>
      </c>
      <c r="J402" s="64">
        <f t="shared" si="166"/>
        <v>3.4601599999999597</v>
      </c>
      <c r="K402" s="65">
        <f t="shared" si="167"/>
        <v>30.727604863998771</v>
      </c>
      <c r="L402" s="53">
        <f t="shared" si="168"/>
        <v>6.9434555015240171E+23</v>
      </c>
      <c r="M402" s="50">
        <f t="shared" si="179"/>
        <v>79.200000000000045</v>
      </c>
      <c r="N402" s="54">
        <v>396</v>
      </c>
      <c r="O402" s="76">
        <f t="shared" si="169"/>
        <v>396</v>
      </c>
      <c r="P402" s="76">
        <f t="shared" si="170"/>
        <v>10</v>
      </c>
      <c r="Q402" s="55">
        <v>1</v>
      </c>
      <c r="R402" s="76">
        <f>R$3/U$3</f>
        <v>1</v>
      </c>
      <c r="S402" s="75">
        <f>S401*Q402</f>
        <v>1.5955983263796025E+21</v>
      </c>
      <c r="T402" s="75">
        <f t="shared" si="171"/>
        <v>6.3185693724632259E+23</v>
      </c>
      <c r="U402" s="75">
        <f t="shared" si="172"/>
        <v>6.9434555015240169E+24</v>
      </c>
      <c r="V402" s="75">
        <f t="shared" si="173"/>
        <v>3.4717277507620084E+25</v>
      </c>
      <c r="W402" s="75">
        <f t="shared" si="174"/>
        <v>353894.40000000002</v>
      </c>
      <c r="X402" s="106">
        <f t="shared" si="175"/>
        <v>10.9889677428946</v>
      </c>
      <c r="Y402" s="96">
        <f t="shared" si="180"/>
        <v>0.35762526209029549</v>
      </c>
      <c r="AA402" s="53">
        <f t="shared" si="159"/>
        <v>6.9434555015240171E+23</v>
      </c>
      <c r="AB402" s="44">
        <f t="shared" si="160"/>
        <v>1.2022925192162205E+25</v>
      </c>
      <c r="AC402" s="100">
        <f t="shared" si="161"/>
        <v>1.0234653409246402E+25</v>
      </c>
      <c r="AD402" s="99">
        <f t="shared" si="162"/>
        <v>0.85126150630284347</v>
      </c>
    </row>
    <row r="403" spans="1:30">
      <c r="A403" s="50">
        <v>8192</v>
      </c>
      <c r="B403" s="50">
        <f t="shared" si="165"/>
        <v>13.233333333333333</v>
      </c>
      <c r="C403" s="88">
        <f t="shared" si="156"/>
        <v>14.74</v>
      </c>
      <c r="D403" s="92"/>
      <c r="E403" s="51">
        <f t="shared" si="164"/>
        <v>455.7502265594668</v>
      </c>
      <c r="F403" s="63">
        <f t="shared" si="176"/>
        <v>0.49700000000000033</v>
      </c>
      <c r="G403" s="63">
        <f t="shared" si="177"/>
        <v>5.9699999999999154</v>
      </c>
      <c r="H403" s="63">
        <f t="shared" si="178"/>
        <v>2.9849999999999577</v>
      </c>
      <c r="I403" s="63">
        <f t="shared" si="178"/>
        <v>2.9849999999999577</v>
      </c>
      <c r="J403" s="64">
        <f t="shared" si="166"/>
        <v>3.4700899999999595</v>
      </c>
      <c r="K403" s="65">
        <f t="shared" si="167"/>
        <v>30.919282670248766</v>
      </c>
      <c r="L403" s="53">
        <f t="shared" si="168"/>
        <v>7.9759359125957512E+23</v>
      </c>
      <c r="M403" s="50">
        <f t="shared" si="179"/>
        <v>79.400000000000034</v>
      </c>
      <c r="N403" s="54">
        <v>397</v>
      </c>
      <c r="O403" s="76">
        <f t="shared" si="169"/>
        <v>397</v>
      </c>
      <c r="P403" s="76">
        <f t="shared" si="170"/>
        <v>10</v>
      </c>
      <c r="Q403" s="55">
        <v>1</v>
      </c>
      <c r="R403" s="76">
        <f>R$3/U$3</f>
        <v>1</v>
      </c>
      <c r="S403" s="75">
        <f>S402*Q403</f>
        <v>1.5955983263796025E+21</v>
      </c>
      <c r="T403" s="75">
        <f t="shared" si="171"/>
        <v>6.334525355727022E+23</v>
      </c>
      <c r="U403" s="75">
        <f t="shared" si="172"/>
        <v>7.975935912595751E+24</v>
      </c>
      <c r="V403" s="75">
        <f t="shared" si="173"/>
        <v>3.9879679562978756E+25</v>
      </c>
      <c r="W403" s="75">
        <f t="shared" si="174"/>
        <v>354167.46666666667</v>
      </c>
      <c r="X403" s="106">
        <f t="shared" si="175"/>
        <v>12.591213176508537</v>
      </c>
      <c r="Y403" s="96">
        <f t="shared" si="180"/>
        <v>0.40722850238126929</v>
      </c>
      <c r="AA403" s="53">
        <f t="shared" si="159"/>
        <v>7.9759359125957512E+23</v>
      </c>
      <c r="AB403" s="44">
        <f t="shared" si="160"/>
        <v>1.3910524447331671E+25</v>
      </c>
      <c r="AC403" s="100">
        <f t="shared" si="161"/>
        <v>1.1756529535166137E+25</v>
      </c>
      <c r="AD403" s="99">
        <f t="shared" si="162"/>
        <v>0.84515357991562179</v>
      </c>
    </row>
    <row r="404" spans="1:30">
      <c r="A404" s="50">
        <v>8192</v>
      </c>
      <c r="B404" s="50">
        <f t="shared" si="165"/>
        <v>13.266666666666667</v>
      </c>
      <c r="C404" s="88">
        <f t="shared" si="156"/>
        <v>14.74</v>
      </c>
      <c r="D404" s="92"/>
      <c r="E404" s="51">
        <f t="shared" si="164"/>
        <v>458.58948860294163</v>
      </c>
      <c r="F404" s="63">
        <f t="shared" si="176"/>
        <v>0.49800000000000033</v>
      </c>
      <c r="G404" s="63">
        <f t="shared" si="177"/>
        <v>5.9799999999999152</v>
      </c>
      <c r="H404" s="63">
        <f t="shared" si="178"/>
        <v>2.9899999999999576</v>
      </c>
      <c r="I404" s="63">
        <f t="shared" si="178"/>
        <v>2.9899999999999576</v>
      </c>
      <c r="J404" s="64">
        <f t="shared" si="166"/>
        <v>3.4800399999999594</v>
      </c>
      <c r="K404" s="65">
        <f t="shared" si="167"/>
        <v>31.111905603998753</v>
      </c>
      <c r="L404" s="53">
        <f t="shared" si="168"/>
        <v>9.1619444623605154E+23</v>
      </c>
      <c r="M404" s="50">
        <f t="shared" si="179"/>
        <v>79.600000000000037</v>
      </c>
      <c r="N404" s="54">
        <v>398</v>
      </c>
      <c r="O404" s="76">
        <f t="shared" si="169"/>
        <v>398</v>
      </c>
      <c r="P404" s="76">
        <f t="shared" si="170"/>
        <v>10</v>
      </c>
      <c r="Q404" s="55">
        <v>1</v>
      </c>
      <c r="R404" s="76">
        <f>R$3/U$3</f>
        <v>1</v>
      </c>
      <c r="S404" s="75">
        <f>S403*Q404</f>
        <v>1.5955983263796025E+21</v>
      </c>
      <c r="T404" s="75">
        <f t="shared" si="171"/>
        <v>6.350481338990818E+23</v>
      </c>
      <c r="U404" s="75">
        <f t="shared" si="172"/>
        <v>9.1619444623605151E+24</v>
      </c>
      <c r="V404" s="75">
        <f t="shared" si="173"/>
        <v>4.5809722311802574E+25</v>
      </c>
      <c r="W404" s="75">
        <f t="shared" si="174"/>
        <v>354440.53333333333</v>
      </c>
      <c r="X404" s="106">
        <f t="shared" si="175"/>
        <v>14.427165396279204</v>
      </c>
      <c r="Y404" s="96">
        <f t="shared" si="180"/>
        <v>0.46371847420445078</v>
      </c>
      <c r="AA404" s="53">
        <f t="shared" si="159"/>
        <v>9.1619444623605154E+23</v>
      </c>
      <c r="AB404" s="44">
        <f t="shared" si="160"/>
        <v>1.6094476785562742E+25</v>
      </c>
      <c r="AC404" s="100">
        <f t="shared" si="161"/>
        <v>1.35047061375194E+25</v>
      </c>
      <c r="AD404" s="99">
        <f t="shared" si="162"/>
        <v>0.83908947879769236</v>
      </c>
    </row>
    <row r="405" spans="1:30">
      <c r="A405" s="50">
        <v>8192</v>
      </c>
      <c r="B405" s="50">
        <f t="shared" si="165"/>
        <v>13.3</v>
      </c>
      <c r="C405" s="88">
        <f t="shared" si="156"/>
        <v>14.74</v>
      </c>
      <c r="D405" s="92"/>
      <c r="E405" s="51">
        <f t="shared" si="164"/>
        <v>461.44273024666649</v>
      </c>
      <c r="F405" s="63">
        <f t="shared" si="176"/>
        <v>0.49900000000000033</v>
      </c>
      <c r="G405" s="63">
        <f t="shared" si="177"/>
        <v>5.9899999999999149</v>
      </c>
      <c r="H405" s="63">
        <f t="shared" si="178"/>
        <v>2.9949999999999575</v>
      </c>
      <c r="I405" s="63">
        <f t="shared" si="178"/>
        <v>2.9949999999999575</v>
      </c>
      <c r="J405" s="64">
        <f t="shared" si="166"/>
        <v>3.490009999999959</v>
      </c>
      <c r="K405" s="65">
        <f t="shared" si="167"/>
        <v>31.305476950248742</v>
      </c>
      <c r="L405" s="53">
        <f t="shared" si="168"/>
        <v>1.0524310532487719E+24</v>
      </c>
      <c r="M405" s="50">
        <f t="shared" si="179"/>
        <v>79.80000000000004</v>
      </c>
      <c r="N405" s="54">
        <v>399</v>
      </c>
      <c r="O405" s="76">
        <f t="shared" si="169"/>
        <v>399</v>
      </c>
      <c r="P405" s="76">
        <f t="shared" si="170"/>
        <v>10</v>
      </c>
      <c r="Q405" s="55">
        <v>1</v>
      </c>
      <c r="R405" s="76">
        <f>R$3/U$3</f>
        <v>1</v>
      </c>
      <c r="S405" s="75">
        <f>S404*Q405</f>
        <v>1.5955983263796025E+21</v>
      </c>
      <c r="T405" s="75">
        <f t="shared" si="171"/>
        <v>6.366437322254614E+23</v>
      </c>
      <c r="U405" s="75">
        <f t="shared" si="172"/>
        <v>1.0524310532487719E+25</v>
      </c>
      <c r="V405" s="75">
        <f t="shared" si="173"/>
        <v>5.2621552662438599E+25</v>
      </c>
      <c r="W405" s="75">
        <f t="shared" si="174"/>
        <v>354713.59999999998</v>
      </c>
      <c r="X405" s="106">
        <f t="shared" si="175"/>
        <v>16.530926167605202</v>
      </c>
      <c r="Y405" s="96">
        <f t="shared" si="180"/>
        <v>0.52805220613237946</v>
      </c>
      <c r="AA405" s="53">
        <f t="shared" si="159"/>
        <v>1.0524310532487719E+24</v>
      </c>
      <c r="AB405" s="44">
        <f t="shared" si="160"/>
        <v>1.8621309640896094E+25</v>
      </c>
      <c r="AC405" s="100">
        <f t="shared" si="161"/>
        <v>1.5512833724886898E+25</v>
      </c>
      <c r="AD405" s="99">
        <f t="shared" si="162"/>
        <v>0.83306888849630822</v>
      </c>
    </row>
    <row r="406" spans="1:30">
      <c r="A406" s="50">
        <v>8192</v>
      </c>
      <c r="B406" s="50">
        <f t="shared" si="165"/>
        <v>13.333333333333334</v>
      </c>
      <c r="C406" s="88">
        <f t="shared" ref="C406:C469" si="181">IF(D406&gt;0,C405+D406,C405)</f>
        <v>14.74</v>
      </c>
      <c r="D406" s="92"/>
      <c r="E406" s="51">
        <f t="shared" si="164"/>
        <v>464.3099999999813</v>
      </c>
      <c r="F406" s="63">
        <f t="shared" si="176"/>
        <v>0.50000000000000033</v>
      </c>
      <c r="G406" s="63">
        <f t="shared" si="177"/>
        <v>5.9999999999999147</v>
      </c>
      <c r="H406" s="63">
        <f t="shared" si="178"/>
        <v>2.9999999999999574</v>
      </c>
      <c r="I406" s="63">
        <f t="shared" si="178"/>
        <v>2.9999999999999574</v>
      </c>
      <c r="J406" s="64">
        <f t="shared" si="166"/>
        <v>3.4999999999999587</v>
      </c>
      <c r="K406" s="65">
        <f t="shared" si="167"/>
        <v>31.499999999998732</v>
      </c>
      <c r="L406" s="53">
        <f t="shared" si="168"/>
        <v>1.2089258196146617E+24</v>
      </c>
      <c r="M406" s="50">
        <f t="shared" si="179"/>
        <v>80.000000000000043</v>
      </c>
      <c r="N406" s="54">
        <v>400</v>
      </c>
      <c r="O406" s="76">
        <f t="shared" si="169"/>
        <v>400</v>
      </c>
      <c r="P406" s="76">
        <f t="shared" si="170"/>
        <v>10</v>
      </c>
      <c r="Q406" s="55">
        <v>4</v>
      </c>
      <c r="R406" s="76">
        <f>R$3/U$3</f>
        <v>1</v>
      </c>
      <c r="S406" s="75">
        <f>S405*Q406</f>
        <v>6.38239330551841E+21</v>
      </c>
      <c r="T406" s="75">
        <f t="shared" si="171"/>
        <v>2.552957322207364E+24</v>
      </c>
      <c r="U406" s="75">
        <f t="shared" si="172"/>
        <v>1.2089258196146616E+25</v>
      </c>
      <c r="V406" s="75">
        <f t="shared" si="173"/>
        <v>6.0446290980733082E+25</v>
      </c>
      <c r="W406" s="75">
        <f t="shared" si="174"/>
        <v>354986.66666666669</v>
      </c>
      <c r="X406" s="106">
        <f t="shared" si="175"/>
        <v>4.7353937690168193</v>
      </c>
      <c r="Y406" s="96">
        <f t="shared" si="180"/>
        <v>0.15032996092117493</v>
      </c>
      <c r="AA406" s="53">
        <f t="shared" si="159"/>
        <v>1.2089258196146617E+24</v>
      </c>
      <c r="AB406" s="44">
        <f t="shared" si="160"/>
        <v>2.154485525451678E+25</v>
      </c>
      <c r="AC406" s="100">
        <f t="shared" si="161"/>
        <v>1.7819566581120113E+25</v>
      </c>
      <c r="AD406" s="99">
        <f t="shared" si="162"/>
        <v>0.82709149681496807</v>
      </c>
    </row>
    <row r="407" spans="1:30">
      <c r="A407" s="50">
        <v>8192</v>
      </c>
      <c r="B407" s="50">
        <f t="shared" si="165"/>
        <v>13.366666666666667</v>
      </c>
      <c r="C407" s="88">
        <f t="shared" si="181"/>
        <v>14.74</v>
      </c>
      <c r="D407" s="92"/>
      <c r="E407" s="51">
        <f t="shared" si="164"/>
        <v>467.19134646066624</v>
      </c>
      <c r="F407" s="63">
        <f t="shared" si="176"/>
        <v>0.50100000000000033</v>
      </c>
      <c r="G407" s="63">
        <f t="shared" si="177"/>
        <v>6.0099999999999145</v>
      </c>
      <c r="H407" s="63">
        <f t="shared" si="178"/>
        <v>3.0049999999999573</v>
      </c>
      <c r="I407" s="63">
        <f t="shared" si="178"/>
        <v>3.0049999999999573</v>
      </c>
      <c r="J407" s="64">
        <f t="shared" si="166"/>
        <v>3.510009999999959</v>
      </c>
      <c r="K407" s="65">
        <f t="shared" si="167"/>
        <v>31.695478050248727</v>
      </c>
      <c r="L407" s="53">
        <f t="shared" si="168"/>
        <v>1.3886911003048042E+24</v>
      </c>
      <c r="M407" s="50">
        <f t="shared" si="179"/>
        <v>80.200000000000045</v>
      </c>
      <c r="N407" s="54">
        <v>401</v>
      </c>
      <c r="O407" s="76">
        <f t="shared" si="169"/>
        <v>401</v>
      </c>
      <c r="P407" s="76">
        <f t="shared" si="170"/>
        <v>10</v>
      </c>
      <c r="Q407" s="55">
        <v>1</v>
      </c>
      <c r="R407" s="76">
        <f>R$3/U$3</f>
        <v>1</v>
      </c>
      <c r="S407" s="75">
        <f>S406*Q407</f>
        <v>6.38239330551841E+21</v>
      </c>
      <c r="T407" s="75">
        <f t="shared" si="171"/>
        <v>2.5593397155128824E+24</v>
      </c>
      <c r="U407" s="75">
        <f t="shared" si="172"/>
        <v>1.3886911003048042E+25</v>
      </c>
      <c r="V407" s="75">
        <f t="shared" si="173"/>
        <v>6.9434555015240212E+25</v>
      </c>
      <c r="W407" s="75">
        <f t="shared" si="174"/>
        <v>355259.73333333334</v>
      </c>
      <c r="X407" s="106">
        <f t="shared" si="175"/>
        <v>5.4259740974891075</v>
      </c>
      <c r="Y407" s="96">
        <f t="shared" si="180"/>
        <v>0.17119079538371335</v>
      </c>
    </row>
    <row r="408" spans="1:30">
      <c r="A408" s="50">
        <v>8192</v>
      </c>
      <c r="B408" s="50">
        <f t="shared" si="165"/>
        <v>13.4</v>
      </c>
      <c r="C408" s="88">
        <f t="shared" si="181"/>
        <v>14.74</v>
      </c>
      <c r="D408" s="92"/>
      <c r="E408" s="51">
        <f t="shared" si="164"/>
        <v>470.08681831494113</v>
      </c>
      <c r="F408" s="63">
        <f t="shared" si="176"/>
        <v>0.50200000000000033</v>
      </c>
      <c r="G408" s="63">
        <f t="shared" si="177"/>
        <v>6.0199999999999143</v>
      </c>
      <c r="H408" s="63">
        <f t="shared" ref="H408:I423" si="182">H407+0.5%</f>
        <v>3.0099999999999572</v>
      </c>
      <c r="I408" s="63">
        <f t="shared" si="182"/>
        <v>3.0099999999999572</v>
      </c>
      <c r="J408" s="64">
        <f t="shared" si="166"/>
        <v>3.520039999999959</v>
      </c>
      <c r="K408" s="65">
        <f t="shared" si="167"/>
        <v>31.891914403998719</v>
      </c>
      <c r="L408" s="53">
        <f t="shared" si="168"/>
        <v>1.5951871825191511E+24</v>
      </c>
      <c r="M408" s="50">
        <f t="shared" si="179"/>
        <v>80.400000000000034</v>
      </c>
      <c r="N408" s="54">
        <v>402</v>
      </c>
      <c r="O408" s="76">
        <f t="shared" si="169"/>
        <v>402</v>
      </c>
      <c r="P408" s="76">
        <f t="shared" si="170"/>
        <v>10</v>
      </c>
      <c r="Q408" s="55">
        <v>1</v>
      </c>
      <c r="R408" s="76">
        <f>R$3/U$3</f>
        <v>1</v>
      </c>
      <c r="S408" s="75">
        <f>S407*Q408</f>
        <v>6.38239330551841E+21</v>
      </c>
      <c r="T408" s="75">
        <f t="shared" si="171"/>
        <v>2.5657221088184008E+24</v>
      </c>
      <c r="U408" s="75">
        <f t="shared" si="172"/>
        <v>1.5951871825191511E+25</v>
      </c>
      <c r="V408" s="75">
        <f t="shared" si="173"/>
        <v>7.9759359125957546E+25</v>
      </c>
      <c r="W408" s="75">
        <f t="shared" si="174"/>
        <v>355532.79999999999</v>
      </c>
      <c r="X408" s="106">
        <f t="shared" si="175"/>
        <v>6.2173030237237468</v>
      </c>
      <c r="Y408" s="96">
        <f t="shared" si="180"/>
        <v>0.19494919448749679</v>
      </c>
    </row>
    <row r="409" spans="1:30">
      <c r="A409" s="50">
        <v>8192</v>
      </c>
      <c r="B409" s="50">
        <f t="shared" si="165"/>
        <v>13.433333333333334</v>
      </c>
      <c r="C409" s="88">
        <f t="shared" si="181"/>
        <v>14.74</v>
      </c>
      <c r="D409" s="92"/>
      <c r="E409" s="51">
        <f t="shared" si="164"/>
        <v>472.99646433746602</v>
      </c>
      <c r="F409" s="63">
        <f t="shared" si="176"/>
        <v>0.50300000000000034</v>
      </c>
      <c r="G409" s="63">
        <f t="shared" si="177"/>
        <v>6.0299999999999141</v>
      </c>
      <c r="H409" s="63">
        <f t="shared" si="182"/>
        <v>3.014999999999957</v>
      </c>
      <c r="I409" s="63">
        <f t="shared" si="182"/>
        <v>3.014999999999957</v>
      </c>
      <c r="J409" s="64">
        <f t="shared" si="166"/>
        <v>3.5300899999999586</v>
      </c>
      <c r="K409" s="65">
        <f t="shared" si="167"/>
        <v>32.089312370248713</v>
      </c>
      <c r="L409" s="53">
        <f t="shared" si="168"/>
        <v>1.8323888924721041E+24</v>
      </c>
      <c r="M409" s="50">
        <f t="shared" si="179"/>
        <v>80.600000000000037</v>
      </c>
      <c r="N409" s="54">
        <v>403</v>
      </c>
      <c r="O409" s="76">
        <f t="shared" si="169"/>
        <v>403</v>
      </c>
      <c r="P409" s="76">
        <f t="shared" si="170"/>
        <v>10</v>
      </c>
      <c r="Q409" s="55">
        <v>1</v>
      </c>
      <c r="R409" s="76">
        <f>R$3/U$3</f>
        <v>1</v>
      </c>
      <c r="S409" s="75">
        <f>S408*Q409</f>
        <v>6.38239330551841E+21</v>
      </c>
      <c r="T409" s="75">
        <f t="shared" si="171"/>
        <v>2.5721045021239192E+24</v>
      </c>
      <c r="U409" s="75">
        <f t="shared" si="172"/>
        <v>1.8323888924721041E+25</v>
      </c>
      <c r="V409" s="75">
        <f t="shared" si="173"/>
        <v>9.16194446236052E+25</v>
      </c>
      <c r="W409" s="75">
        <f t="shared" si="174"/>
        <v>355805.8666666667</v>
      </c>
      <c r="X409" s="106">
        <f t="shared" si="175"/>
        <v>7.1240841534976758</v>
      </c>
      <c r="Y409" s="96">
        <f t="shared" si="180"/>
        <v>0.22200800289203765</v>
      </c>
    </row>
    <row r="410" spans="1:30">
      <c r="A410" s="50">
        <v>8192</v>
      </c>
      <c r="B410" s="50">
        <f t="shared" si="165"/>
        <v>13.466666666666667</v>
      </c>
      <c r="C410" s="88">
        <f t="shared" si="181"/>
        <v>14.74</v>
      </c>
      <c r="D410" s="92"/>
      <c r="E410" s="51">
        <f t="shared" si="164"/>
        <v>475.92033339134076</v>
      </c>
      <c r="F410" s="63">
        <f t="shared" si="176"/>
        <v>0.50400000000000034</v>
      </c>
      <c r="G410" s="63">
        <f t="shared" si="177"/>
        <v>6.0399999999999139</v>
      </c>
      <c r="H410" s="63">
        <f t="shared" si="182"/>
        <v>3.0199999999999569</v>
      </c>
      <c r="I410" s="63">
        <f t="shared" si="182"/>
        <v>3.0199999999999569</v>
      </c>
      <c r="J410" s="64">
        <f t="shared" si="166"/>
        <v>3.540159999999958</v>
      </c>
      <c r="K410" s="65">
        <f t="shared" si="167"/>
        <v>32.287675263998693</v>
      </c>
      <c r="L410" s="53">
        <f t="shared" si="168"/>
        <v>2.1048621064975449E+24</v>
      </c>
      <c r="M410" s="50">
        <f t="shared" si="179"/>
        <v>80.80000000000004</v>
      </c>
      <c r="N410" s="54">
        <v>404</v>
      </c>
      <c r="O410" s="76">
        <f t="shared" si="169"/>
        <v>404</v>
      </c>
      <c r="P410" s="76">
        <f t="shared" si="170"/>
        <v>10</v>
      </c>
      <c r="Q410" s="55">
        <v>1</v>
      </c>
      <c r="R410" s="76">
        <f>R$3/U$3</f>
        <v>1</v>
      </c>
      <c r="S410" s="75">
        <f>S409*Q410</f>
        <v>6.38239330551841E+21</v>
      </c>
      <c r="T410" s="75">
        <f t="shared" si="171"/>
        <v>2.5784868954294377E+24</v>
      </c>
      <c r="U410" s="75">
        <f t="shared" si="172"/>
        <v>2.1048621064975446E+25</v>
      </c>
      <c r="V410" s="75">
        <f t="shared" si="173"/>
        <v>1.0524310532487723E+26</v>
      </c>
      <c r="W410" s="75">
        <f t="shared" si="174"/>
        <v>356078.93333333335</v>
      </c>
      <c r="X410" s="106">
        <f t="shared" si="175"/>
        <v>8.1631677486070267</v>
      </c>
      <c r="Y410" s="96">
        <f t="shared" si="180"/>
        <v>0.25282612271900223</v>
      </c>
    </row>
    <row r="411" spans="1:30">
      <c r="A411" s="50">
        <v>8192</v>
      </c>
      <c r="B411" s="50">
        <f t="shared" si="165"/>
        <v>13.5</v>
      </c>
      <c r="C411" s="88">
        <f t="shared" si="181"/>
        <v>14.74</v>
      </c>
      <c r="D411" s="92"/>
      <c r="E411" s="51">
        <f t="shared" si="164"/>
        <v>478.85847442810569</v>
      </c>
      <c r="F411" s="63">
        <f t="shared" si="176"/>
        <v>0.50500000000000034</v>
      </c>
      <c r="G411" s="63">
        <f t="shared" si="177"/>
        <v>6.0499999999999137</v>
      </c>
      <c r="H411" s="63">
        <f t="shared" si="182"/>
        <v>3.0249999999999568</v>
      </c>
      <c r="I411" s="63">
        <f t="shared" si="182"/>
        <v>3.0249999999999568</v>
      </c>
      <c r="J411" s="64">
        <f t="shared" si="166"/>
        <v>3.5502499999999579</v>
      </c>
      <c r="K411" s="65">
        <f t="shared" si="167"/>
        <v>32.487006406248689</v>
      </c>
      <c r="L411" s="53">
        <f t="shared" si="168"/>
        <v>2.4178516392293233E+24</v>
      </c>
      <c r="M411" s="50">
        <f t="shared" si="179"/>
        <v>81.000000000000043</v>
      </c>
      <c r="N411" s="54">
        <v>405</v>
      </c>
      <c r="O411" s="76">
        <f t="shared" si="169"/>
        <v>405</v>
      </c>
      <c r="P411" s="76">
        <f t="shared" si="170"/>
        <v>10</v>
      </c>
      <c r="Q411" s="55">
        <v>1</v>
      </c>
      <c r="R411" s="76">
        <f>R$3/U$3</f>
        <v>1</v>
      </c>
      <c r="S411" s="75">
        <f>S410*Q411</f>
        <v>6.38239330551841E+21</v>
      </c>
      <c r="T411" s="75">
        <f t="shared" si="171"/>
        <v>2.5848692887349561E+24</v>
      </c>
      <c r="U411" s="75">
        <f t="shared" si="172"/>
        <v>2.4178516392293232E+25</v>
      </c>
      <c r="V411" s="75">
        <f t="shared" si="173"/>
        <v>1.2089258196146616E+26</v>
      </c>
      <c r="W411" s="75">
        <f t="shared" si="174"/>
        <v>356352</v>
      </c>
      <c r="X411" s="106">
        <f t="shared" si="175"/>
        <v>9.3538642350949512</v>
      </c>
      <c r="Y411" s="96">
        <f t="shared" si="180"/>
        <v>0.2879263210073979</v>
      </c>
    </row>
    <row r="412" spans="1:30">
      <c r="A412" s="50">
        <v>8192</v>
      </c>
      <c r="B412" s="50">
        <f t="shared" si="165"/>
        <v>13.533333333333333</v>
      </c>
      <c r="C412" s="88">
        <f t="shared" si="181"/>
        <v>14.74</v>
      </c>
      <c r="D412" s="92"/>
      <c r="E412" s="51">
        <f t="shared" si="164"/>
        <v>481.81093648774055</v>
      </c>
      <c r="F412" s="63">
        <f t="shared" si="176"/>
        <v>0.50600000000000034</v>
      </c>
      <c r="G412" s="63">
        <f t="shared" si="177"/>
        <v>6.0599999999999135</v>
      </c>
      <c r="H412" s="63">
        <f t="shared" si="182"/>
        <v>3.0299999999999567</v>
      </c>
      <c r="I412" s="63">
        <f t="shared" si="182"/>
        <v>3.0299999999999567</v>
      </c>
      <c r="J412" s="64">
        <f t="shared" si="166"/>
        <v>3.560359999999958</v>
      </c>
      <c r="K412" s="65">
        <f t="shared" si="167"/>
        <v>32.687309123998681</v>
      </c>
      <c r="L412" s="53">
        <f t="shared" si="168"/>
        <v>2.777382200609609E+24</v>
      </c>
      <c r="M412" s="50">
        <f t="shared" si="179"/>
        <v>81.200000000000045</v>
      </c>
      <c r="N412" s="54">
        <v>406</v>
      </c>
      <c r="O412" s="76">
        <f t="shared" si="169"/>
        <v>406</v>
      </c>
      <c r="P412" s="76">
        <f t="shared" si="170"/>
        <v>10</v>
      </c>
      <c r="Q412" s="55">
        <v>1</v>
      </c>
      <c r="R412" s="76">
        <f>R$3/U$3</f>
        <v>1</v>
      </c>
      <c r="S412" s="75">
        <f>S411*Q412</f>
        <v>6.38239330551841E+21</v>
      </c>
      <c r="T412" s="75">
        <f t="shared" si="171"/>
        <v>2.5912516820404745E+24</v>
      </c>
      <c r="U412" s="75">
        <f t="shared" si="172"/>
        <v>2.7773822006096089E+25</v>
      </c>
      <c r="V412" s="75">
        <f t="shared" si="173"/>
        <v>1.3886911003048044E+26</v>
      </c>
      <c r="W412" s="75">
        <f t="shared" si="174"/>
        <v>356625.06666666665</v>
      </c>
      <c r="X412" s="106">
        <f t="shared" si="175"/>
        <v>10.718303512774051</v>
      </c>
      <c r="Y412" s="96">
        <f t="shared" si="180"/>
        <v>0.32790412548534886</v>
      </c>
    </row>
    <row r="413" spans="1:30">
      <c r="A413" s="50">
        <v>8192</v>
      </c>
      <c r="B413" s="50">
        <f t="shared" si="165"/>
        <v>13.566666666666666</v>
      </c>
      <c r="C413" s="88">
        <f t="shared" si="181"/>
        <v>14.74</v>
      </c>
      <c r="D413" s="92"/>
      <c r="E413" s="51">
        <f t="shared" si="164"/>
        <v>484.7777686986654</v>
      </c>
      <c r="F413" s="63">
        <f t="shared" si="176"/>
        <v>0.50700000000000034</v>
      </c>
      <c r="G413" s="63">
        <f t="shared" si="177"/>
        <v>6.0699999999999132</v>
      </c>
      <c r="H413" s="63">
        <f t="shared" si="182"/>
        <v>3.0349999999999566</v>
      </c>
      <c r="I413" s="63">
        <f t="shared" si="182"/>
        <v>3.0349999999999566</v>
      </c>
      <c r="J413" s="64">
        <f t="shared" si="166"/>
        <v>3.5704899999999578</v>
      </c>
      <c r="K413" s="65">
        <f t="shared" si="167"/>
        <v>32.88858675024867</v>
      </c>
      <c r="L413" s="53">
        <f t="shared" si="168"/>
        <v>3.1903743650383032E+24</v>
      </c>
      <c r="M413" s="50">
        <f t="shared" si="179"/>
        <v>81.400000000000048</v>
      </c>
      <c r="N413" s="54">
        <v>407</v>
      </c>
      <c r="O413" s="76">
        <f t="shared" si="169"/>
        <v>407</v>
      </c>
      <c r="P413" s="76">
        <f t="shared" si="170"/>
        <v>10</v>
      </c>
      <c r="Q413" s="55">
        <v>1</v>
      </c>
      <c r="R413" s="76">
        <f>R$3/U$3</f>
        <v>1</v>
      </c>
      <c r="S413" s="75">
        <f>S412*Q413</f>
        <v>6.38239330551841E+21</v>
      </c>
      <c r="T413" s="75">
        <f t="shared" si="171"/>
        <v>2.5976340753459929E+24</v>
      </c>
      <c r="U413" s="75">
        <f t="shared" si="172"/>
        <v>3.1903743650383034E+25</v>
      </c>
      <c r="V413" s="75">
        <f t="shared" si="173"/>
        <v>1.5951871825191516E+26</v>
      </c>
      <c r="W413" s="75">
        <f t="shared" si="174"/>
        <v>356898.1333333333</v>
      </c>
      <c r="X413" s="106">
        <f t="shared" si="175"/>
        <v>12.281846759395318</v>
      </c>
      <c r="Y413" s="96">
        <f t="shared" si="180"/>
        <v>0.37343796048951405</v>
      </c>
    </row>
    <row r="414" spans="1:30">
      <c r="A414" s="50">
        <v>8192</v>
      </c>
      <c r="B414" s="50">
        <f t="shared" si="165"/>
        <v>13.6</v>
      </c>
      <c r="C414" s="88">
        <f t="shared" si="181"/>
        <v>14.74</v>
      </c>
      <c r="D414" s="92"/>
      <c r="E414" s="51">
        <f t="shared" si="164"/>
        <v>487.75902027774026</v>
      </c>
      <c r="F414" s="63">
        <f t="shared" si="176"/>
        <v>0.50800000000000034</v>
      </c>
      <c r="G414" s="63">
        <f t="shared" si="177"/>
        <v>6.079999999999913</v>
      </c>
      <c r="H414" s="63">
        <f t="shared" si="182"/>
        <v>3.0399999999999565</v>
      </c>
      <c r="I414" s="63">
        <f t="shared" si="182"/>
        <v>3.0399999999999565</v>
      </c>
      <c r="J414" s="64">
        <f t="shared" si="166"/>
        <v>3.5806399999999576</v>
      </c>
      <c r="K414" s="65">
        <f t="shared" si="167"/>
        <v>33.090842623998661</v>
      </c>
      <c r="L414" s="53">
        <f t="shared" si="168"/>
        <v>3.6647777849442088E+24</v>
      </c>
      <c r="M414" s="50">
        <f t="shared" si="179"/>
        <v>81.600000000000037</v>
      </c>
      <c r="N414" s="54">
        <v>408</v>
      </c>
      <c r="O414" s="76">
        <f t="shared" si="169"/>
        <v>408</v>
      </c>
      <c r="P414" s="76">
        <f t="shared" si="170"/>
        <v>10</v>
      </c>
      <c r="Q414" s="55">
        <v>1</v>
      </c>
      <c r="R414" s="76">
        <f>R$3/U$3</f>
        <v>1</v>
      </c>
      <c r="S414" s="75">
        <f>S413*Q414</f>
        <v>6.38239330551841E+21</v>
      </c>
      <c r="T414" s="75">
        <f t="shared" si="171"/>
        <v>2.6040164686515113E+24</v>
      </c>
      <c r="U414" s="75">
        <f t="shared" si="172"/>
        <v>3.664777784944209E+25</v>
      </c>
      <c r="V414" s="75">
        <f t="shared" si="173"/>
        <v>1.8323888924721047E+26</v>
      </c>
      <c r="W414" s="75">
        <f t="shared" si="174"/>
        <v>357171.20000000001</v>
      </c>
      <c r="X414" s="106">
        <f t="shared" si="175"/>
        <v>14.073558401272372</v>
      </c>
      <c r="Y414" s="96">
        <f t="shared" si="180"/>
        <v>0.42530069606223098</v>
      </c>
    </row>
    <row r="415" spans="1:30">
      <c r="A415" s="50">
        <v>8192</v>
      </c>
      <c r="B415" s="50">
        <f t="shared" si="165"/>
        <v>13.633333333333333</v>
      </c>
      <c r="C415" s="88">
        <f t="shared" si="181"/>
        <v>14.74</v>
      </c>
      <c r="D415" s="92"/>
      <c r="E415" s="51">
        <f t="shared" si="164"/>
        <v>490.75474053026511</v>
      </c>
      <c r="F415" s="63">
        <f t="shared" si="176"/>
        <v>0.50900000000000034</v>
      </c>
      <c r="G415" s="63">
        <f t="shared" si="177"/>
        <v>6.0899999999999128</v>
      </c>
      <c r="H415" s="63">
        <f t="shared" si="182"/>
        <v>3.0449999999999564</v>
      </c>
      <c r="I415" s="63">
        <f t="shared" si="182"/>
        <v>3.0449999999999564</v>
      </c>
      <c r="J415" s="64">
        <f t="shared" si="166"/>
        <v>3.5908099999999572</v>
      </c>
      <c r="K415" s="65">
        <f t="shared" si="167"/>
        <v>33.294080090248649</v>
      </c>
      <c r="L415" s="53">
        <f t="shared" si="168"/>
        <v>4.2097242129950913E+24</v>
      </c>
      <c r="M415" s="50">
        <f t="shared" si="179"/>
        <v>81.80000000000004</v>
      </c>
      <c r="N415" s="54">
        <v>409</v>
      </c>
      <c r="O415" s="76">
        <f t="shared" si="169"/>
        <v>409</v>
      </c>
      <c r="P415" s="76">
        <f t="shared" si="170"/>
        <v>10</v>
      </c>
      <c r="Q415" s="55">
        <v>1</v>
      </c>
      <c r="R415" s="76">
        <f>R$3/U$3</f>
        <v>1</v>
      </c>
      <c r="S415" s="75">
        <f>S414*Q415</f>
        <v>6.38239330551841E+21</v>
      </c>
      <c r="T415" s="75">
        <f t="shared" si="171"/>
        <v>2.6103988619570297E+24</v>
      </c>
      <c r="U415" s="75">
        <f t="shared" si="172"/>
        <v>4.209724212995091E+25</v>
      </c>
      <c r="V415" s="75">
        <f t="shared" si="173"/>
        <v>2.1048621064975453E+26</v>
      </c>
      <c r="W415" s="75">
        <f t="shared" si="174"/>
        <v>357444.26666666666</v>
      </c>
      <c r="X415" s="106">
        <f t="shared" si="175"/>
        <v>16.126747043702888</v>
      </c>
      <c r="Y415" s="96">
        <f t="shared" si="180"/>
        <v>0.48437280741768196</v>
      </c>
    </row>
    <row r="416" spans="1:30">
      <c r="A416" s="50">
        <v>8192</v>
      </c>
      <c r="B416" s="50">
        <f t="shared" si="165"/>
        <v>13.666666666666666</v>
      </c>
      <c r="C416" s="88">
        <f t="shared" si="181"/>
        <v>14.74</v>
      </c>
      <c r="D416" s="92"/>
      <c r="E416" s="51">
        <f t="shared" si="164"/>
        <v>493.76497884998003</v>
      </c>
      <c r="F416" s="63">
        <f t="shared" si="176"/>
        <v>0.51000000000000034</v>
      </c>
      <c r="G416" s="63">
        <f t="shared" si="177"/>
        <v>6.0999999999999126</v>
      </c>
      <c r="H416" s="63">
        <f t="shared" si="182"/>
        <v>3.0499999999999563</v>
      </c>
      <c r="I416" s="63">
        <f t="shared" si="182"/>
        <v>3.0499999999999563</v>
      </c>
      <c r="J416" s="64">
        <f t="shared" si="166"/>
        <v>3.6009999999999573</v>
      </c>
      <c r="K416" s="65">
        <f t="shared" si="167"/>
        <v>33.498302499998644</v>
      </c>
      <c r="L416" s="53">
        <f t="shared" si="168"/>
        <v>4.8357032784586488E+24</v>
      </c>
      <c r="M416" s="50">
        <f t="shared" si="179"/>
        <v>82.000000000000043</v>
      </c>
      <c r="N416" s="54">
        <v>410</v>
      </c>
      <c r="O416" s="76">
        <f t="shared" si="169"/>
        <v>410</v>
      </c>
      <c r="P416" s="76">
        <f t="shared" si="170"/>
        <v>10</v>
      </c>
      <c r="Q416" s="55">
        <v>4</v>
      </c>
      <c r="R416" s="76">
        <f>R$3/U$3</f>
        <v>1</v>
      </c>
      <c r="S416" s="75">
        <f>S415*Q416</f>
        <v>2.552957322207364E+22</v>
      </c>
      <c r="T416" s="75">
        <f t="shared" si="171"/>
        <v>1.0467125021050192E+25</v>
      </c>
      <c r="U416" s="75">
        <f t="shared" si="172"/>
        <v>4.835703278458649E+25</v>
      </c>
      <c r="V416" s="75">
        <f t="shared" si="173"/>
        <v>2.4178516392293243E+26</v>
      </c>
      <c r="W416" s="75">
        <f t="shared" si="174"/>
        <v>357717.33333333331</v>
      </c>
      <c r="X416" s="106">
        <f t="shared" si="175"/>
        <v>4.619896360016412</v>
      </c>
      <c r="Y416" s="96">
        <f t="shared" si="180"/>
        <v>0.13791434237650099</v>
      </c>
    </row>
    <row r="417" spans="1:25">
      <c r="A417" s="50">
        <v>8192</v>
      </c>
      <c r="B417" s="50">
        <f t="shared" si="165"/>
        <v>13.7</v>
      </c>
      <c r="C417" s="88">
        <f t="shared" si="181"/>
        <v>14.74</v>
      </c>
      <c r="D417" s="92"/>
      <c r="E417" s="51">
        <f t="shared" si="164"/>
        <v>496.78978471906481</v>
      </c>
      <c r="F417" s="63">
        <f t="shared" si="176"/>
        <v>0.51100000000000034</v>
      </c>
      <c r="G417" s="63">
        <f t="shared" si="177"/>
        <v>6.1099999999999124</v>
      </c>
      <c r="H417" s="63">
        <f t="shared" si="182"/>
        <v>3.0549999999999562</v>
      </c>
      <c r="I417" s="63">
        <f t="shared" si="182"/>
        <v>3.0549999999999562</v>
      </c>
      <c r="J417" s="64">
        <f t="shared" si="166"/>
        <v>3.6112099999999572</v>
      </c>
      <c r="K417" s="65">
        <f t="shared" si="167"/>
        <v>33.70351321024863</v>
      </c>
      <c r="L417" s="53">
        <f t="shared" si="168"/>
        <v>5.5547644012192191E+24</v>
      </c>
      <c r="M417" s="50">
        <f t="shared" si="179"/>
        <v>82.200000000000045</v>
      </c>
      <c r="N417" s="54">
        <v>411</v>
      </c>
      <c r="O417" s="76">
        <f t="shared" si="169"/>
        <v>411</v>
      </c>
      <c r="P417" s="76">
        <f t="shared" si="170"/>
        <v>10</v>
      </c>
      <c r="Q417" s="55">
        <v>1</v>
      </c>
      <c r="R417" s="76">
        <f>R$3/U$3</f>
        <v>1</v>
      </c>
      <c r="S417" s="75">
        <f>S416*Q417</f>
        <v>2.552957322207364E+22</v>
      </c>
      <c r="T417" s="75">
        <f t="shared" si="171"/>
        <v>1.0492654594272266E+25</v>
      </c>
      <c r="U417" s="75">
        <f t="shared" si="172"/>
        <v>5.5547644012192187E+25</v>
      </c>
      <c r="V417" s="75">
        <f t="shared" si="173"/>
        <v>2.7773822006096092E+26</v>
      </c>
      <c r="W417" s="75">
        <f t="shared" si="174"/>
        <v>357990.40000000002</v>
      </c>
      <c r="X417" s="106">
        <f t="shared" si="175"/>
        <v>5.2939552630003233</v>
      </c>
      <c r="Y417" s="96">
        <f t="shared" si="180"/>
        <v>0.15707428569762652</v>
      </c>
    </row>
    <row r="418" spans="1:25">
      <c r="A418" s="50">
        <v>8192</v>
      </c>
      <c r="B418" s="50">
        <f t="shared" si="165"/>
        <v>13.733333333333333</v>
      </c>
      <c r="C418" s="88">
        <f t="shared" si="181"/>
        <v>14.74</v>
      </c>
      <c r="D418" s="92"/>
      <c r="E418" s="51">
        <f t="shared" si="164"/>
        <v>499.82920770813973</v>
      </c>
      <c r="F418" s="63">
        <f t="shared" si="176"/>
        <v>0.51200000000000034</v>
      </c>
      <c r="G418" s="63">
        <f t="shared" si="177"/>
        <v>6.1199999999999122</v>
      </c>
      <c r="H418" s="63">
        <f t="shared" si="182"/>
        <v>3.0599999999999561</v>
      </c>
      <c r="I418" s="63">
        <f t="shared" si="182"/>
        <v>3.0599999999999561</v>
      </c>
      <c r="J418" s="64">
        <f t="shared" si="166"/>
        <v>3.6214399999999567</v>
      </c>
      <c r="K418" s="65">
        <f t="shared" si="167"/>
        <v>33.909715583998626</v>
      </c>
      <c r="L418" s="53">
        <f t="shared" si="168"/>
        <v>6.3807487300766085E+24</v>
      </c>
      <c r="M418" s="50">
        <f t="shared" si="179"/>
        <v>82.400000000000048</v>
      </c>
      <c r="N418" s="54">
        <v>412</v>
      </c>
      <c r="O418" s="76">
        <f t="shared" si="169"/>
        <v>412</v>
      </c>
      <c r="P418" s="76">
        <f t="shared" si="170"/>
        <v>10</v>
      </c>
      <c r="Q418" s="55">
        <v>1</v>
      </c>
      <c r="R418" s="76">
        <f>R$3/U$3</f>
        <v>1</v>
      </c>
      <c r="S418" s="75">
        <f>S417*Q418</f>
        <v>2.552957322207364E+22</v>
      </c>
      <c r="T418" s="75">
        <f t="shared" si="171"/>
        <v>1.051818416749434E+25</v>
      </c>
      <c r="U418" s="75">
        <f t="shared" si="172"/>
        <v>6.3807487300766085E+25</v>
      </c>
      <c r="V418" s="75">
        <f t="shared" si="173"/>
        <v>3.1903743650383039E+26</v>
      </c>
      <c r="W418" s="75">
        <f t="shared" si="174"/>
        <v>358263.46666666667</v>
      </c>
      <c r="X418" s="106">
        <f t="shared" si="175"/>
        <v>6.0663976105265718</v>
      </c>
      <c r="Y418" s="96">
        <f t="shared" si="180"/>
        <v>0.17889851053157149</v>
      </c>
    </row>
    <row r="419" spans="1:25">
      <c r="A419" s="50">
        <v>8192</v>
      </c>
      <c r="B419" s="50">
        <f t="shared" si="165"/>
        <v>13.766666666666667</v>
      </c>
      <c r="C419" s="88">
        <f t="shared" si="181"/>
        <v>14.74</v>
      </c>
      <c r="D419" s="92"/>
      <c r="E419" s="51">
        <f t="shared" si="164"/>
        <v>502.8832974762646</v>
      </c>
      <c r="F419" s="63">
        <f t="shared" si="176"/>
        <v>0.51300000000000034</v>
      </c>
      <c r="G419" s="63">
        <f t="shared" si="177"/>
        <v>6.129999999999912</v>
      </c>
      <c r="H419" s="63">
        <f t="shared" si="182"/>
        <v>3.064999999999956</v>
      </c>
      <c r="I419" s="63">
        <f t="shared" si="182"/>
        <v>3.064999999999956</v>
      </c>
      <c r="J419" s="64">
        <f t="shared" si="166"/>
        <v>3.6316899999999568</v>
      </c>
      <c r="K419" s="65">
        <f t="shared" si="167"/>
        <v>34.116912990248615</v>
      </c>
      <c r="L419" s="53">
        <f t="shared" si="168"/>
        <v>7.3295555698884209E+24</v>
      </c>
      <c r="M419" s="50">
        <f t="shared" si="179"/>
        <v>82.600000000000051</v>
      </c>
      <c r="N419" s="54">
        <v>413</v>
      </c>
      <c r="O419" s="76">
        <f t="shared" si="169"/>
        <v>413</v>
      </c>
      <c r="P419" s="76">
        <f t="shared" si="170"/>
        <v>10</v>
      </c>
      <c r="Q419" s="55">
        <v>1</v>
      </c>
      <c r="R419" s="76">
        <f>R$3/U$3</f>
        <v>1</v>
      </c>
      <c r="S419" s="75">
        <f>S418*Q419</f>
        <v>2.552957322207364E+22</v>
      </c>
      <c r="T419" s="75">
        <f t="shared" si="171"/>
        <v>1.0543713740716413E+25</v>
      </c>
      <c r="U419" s="75">
        <f t="shared" si="172"/>
        <v>7.3295555698884207E+25</v>
      </c>
      <c r="V419" s="75">
        <f t="shared" si="173"/>
        <v>3.6647777849442101E+26</v>
      </c>
      <c r="W419" s="75">
        <f t="shared" si="174"/>
        <v>358536.53333333333</v>
      </c>
      <c r="X419" s="106">
        <f t="shared" si="175"/>
        <v>6.9515881691514885</v>
      </c>
      <c r="Y419" s="96">
        <f t="shared" si="180"/>
        <v>0.20375783035054812</v>
      </c>
    </row>
    <row r="420" spans="1:25">
      <c r="A420" s="50">
        <v>8192</v>
      </c>
      <c r="B420" s="50">
        <f t="shared" si="165"/>
        <v>13.8</v>
      </c>
      <c r="C420" s="88">
        <f t="shared" si="181"/>
        <v>14.74</v>
      </c>
      <c r="D420" s="92"/>
      <c r="E420" s="51">
        <f t="shared" si="164"/>
        <v>505.9521037709394</v>
      </c>
      <c r="F420" s="63">
        <f t="shared" si="176"/>
        <v>0.51400000000000035</v>
      </c>
      <c r="G420" s="63">
        <f t="shared" si="177"/>
        <v>6.1399999999999118</v>
      </c>
      <c r="H420" s="63">
        <f t="shared" si="182"/>
        <v>3.0699999999999559</v>
      </c>
      <c r="I420" s="63">
        <f t="shared" si="182"/>
        <v>3.0699999999999559</v>
      </c>
      <c r="J420" s="64">
        <f t="shared" si="166"/>
        <v>3.6419599999999566</v>
      </c>
      <c r="K420" s="65">
        <f t="shared" si="167"/>
        <v>34.325108803998603</v>
      </c>
      <c r="L420" s="53">
        <f t="shared" si="168"/>
        <v>8.4194484259901826E+24</v>
      </c>
      <c r="M420" s="50">
        <f t="shared" si="179"/>
        <v>82.80000000000004</v>
      </c>
      <c r="N420" s="54">
        <v>414</v>
      </c>
      <c r="O420" s="76">
        <f t="shared" si="169"/>
        <v>414</v>
      </c>
      <c r="P420" s="76">
        <f t="shared" si="170"/>
        <v>10</v>
      </c>
      <c r="Q420" s="55">
        <v>1</v>
      </c>
      <c r="R420" s="76">
        <f>R$3/U$3</f>
        <v>1</v>
      </c>
      <c r="S420" s="75">
        <f>S419*Q420</f>
        <v>2.552957322207364E+22</v>
      </c>
      <c r="T420" s="75">
        <f t="shared" si="171"/>
        <v>1.0569243313938487E+25</v>
      </c>
      <c r="U420" s="75">
        <f t="shared" si="172"/>
        <v>8.419448425990182E+25</v>
      </c>
      <c r="V420" s="75">
        <f t="shared" si="173"/>
        <v>4.2097242129950906E+26</v>
      </c>
      <c r="W420" s="75">
        <f t="shared" si="174"/>
        <v>358809.59999999998</v>
      </c>
      <c r="X420" s="106">
        <f t="shared" si="175"/>
        <v>7.9659897836648321</v>
      </c>
      <c r="Y420" s="96">
        <f t="shared" si="180"/>
        <v>0.23207471327044585</v>
      </c>
    </row>
    <row r="421" spans="1:25">
      <c r="A421" s="50">
        <v>8192</v>
      </c>
      <c r="B421" s="50">
        <f t="shared" si="165"/>
        <v>13.833333333333334</v>
      </c>
      <c r="C421" s="88">
        <f t="shared" si="181"/>
        <v>14.74</v>
      </c>
      <c r="D421" s="92"/>
      <c r="E421" s="51">
        <f t="shared" si="164"/>
        <v>509.03567642810424</v>
      </c>
      <c r="F421" s="63">
        <f t="shared" si="176"/>
        <v>0.51500000000000035</v>
      </c>
      <c r="G421" s="63">
        <f t="shared" si="177"/>
        <v>6.1499999999999115</v>
      </c>
      <c r="H421" s="63">
        <f t="shared" si="182"/>
        <v>3.0749999999999558</v>
      </c>
      <c r="I421" s="63">
        <f t="shared" si="182"/>
        <v>3.0749999999999558</v>
      </c>
      <c r="J421" s="64">
        <f t="shared" si="166"/>
        <v>3.652249999999956</v>
      </c>
      <c r="K421" s="65">
        <f t="shared" si="167"/>
        <v>34.534306406248589</v>
      </c>
      <c r="L421" s="53">
        <f t="shared" si="168"/>
        <v>9.6714065569173018E+24</v>
      </c>
      <c r="M421" s="50">
        <f t="shared" si="179"/>
        <v>83.000000000000043</v>
      </c>
      <c r="N421" s="54">
        <v>415</v>
      </c>
      <c r="O421" s="76">
        <f t="shared" si="169"/>
        <v>415</v>
      </c>
      <c r="P421" s="76">
        <f t="shared" si="170"/>
        <v>10</v>
      </c>
      <c r="Q421" s="55">
        <v>1</v>
      </c>
      <c r="R421" s="76">
        <f>R$3/U$3</f>
        <v>1</v>
      </c>
      <c r="S421" s="75">
        <f>S420*Q421</f>
        <v>2.552957322207364E+22</v>
      </c>
      <c r="T421" s="75">
        <f t="shared" si="171"/>
        <v>1.0594772887160561E+25</v>
      </c>
      <c r="U421" s="75">
        <f t="shared" si="172"/>
        <v>9.6714065569173014E+25</v>
      </c>
      <c r="V421" s="75">
        <f t="shared" si="173"/>
        <v>4.8357032784586507E+26</v>
      </c>
      <c r="W421" s="75">
        <f t="shared" si="174"/>
        <v>359082.66666666669</v>
      </c>
      <c r="X421" s="106">
        <f t="shared" si="175"/>
        <v>9.1284699161770089</v>
      </c>
      <c r="Y421" s="96">
        <f t="shared" si="180"/>
        <v>0.26433048368752865</v>
      </c>
    </row>
    <row r="422" spans="1:25">
      <c r="A422" s="50">
        <v>8192</v>
      </c>
      <c r="B422" s="50">
        <f t="shared" si="165"/>
        <v>13.866666666666667</v>
      </c>
      <c r="C422" s="88">
        <f t="shared" si="181"/>
        <v>14.74</v>
      </c>
      <c r="D422" s="92"/>
      <c r="E422" s="51">
        <f t="shared" si="164"/>
        <v>512.13406537213916</v>
      </c>
      <c r="F422" s="63">
        <f t="shared" si="176"/>
        <v>0.51600000000000035</v>
      </c>
      <c r="G422" s="63">
        <f t="shared" si="177"/>
        <v>6.1599999999999113</v>
      </c>
      <c r="H422" s="63">
        <f t="shared" si="182"/>
        <v>3.0799999999999557</v>
      </c>
      <c r="I422" s="63">
        <f t="shared" si="182"/>
        <v>3.0799999999999557</v>
      </c>
      <c r="J422" s="64">
        <f t="shared" si="166"/>
        <v>3.6625599999999561</v>
      </c>
      <c r="K422" s="65">
        <f t="shared" si="167"/>
        <v>34.744509183998588</v>
      </c>
      <c r="L422" s="53">
        <f t="shared" si="168"/>
        <v>1.1109528802438442E+25</v>
      </c>
      <c r="M422" s="50">
        <f t="shared" si="179"/>
        <v>83.200000000000045</v>
      </c>
      <c r="N422" s="54">
        <v>416</v>
      </c>
      <c r="O422" s="76">
        <f t="shared" si="169"/>
        <v>416</v>
      </c>
      <c r="P422" s="76">
        <f t="shared" si="170"/>
        <v>10</v>
      </c>
      <c r="Q422" s="55">
        <v>1</v>
      </c>
      <c r="R422" s="76">
        <f>R$3/U$3</f>
        <v>1</v>
      </c>
      <c r="S422" s="75">
        <f>S421*Q422</f>
        <v>2.552957322207364E+22</v>
      </c>
      <c r="T422" s="75">
        <f t="shared" si="171"/>
        <v>1.0620302460382634E+25</v>
      </c>
      <c r="U422" s="75">
        <f t="shared" si="172"/>
        <v>1.1109528802438442E+26</v>
      </c>
      <c r="V422" s="75">
        <f t="shared" si="173"/>
        <v>5.5547644012192211E+26</v>
      </c>
      <c r="W422" s="75">
        <f t="shared" si="174"/>
        <v>359355.73333333334</v>
      </c>
      <c r="X422" s="106">
        <f t="shared" si="175"/>
        <v>10.460651986024683</v>
      </c>
      <c r="Y422" s="96">
        <f t="shared" si="180"/>
        <v>0.3010735287877454</v>
      </c>
    </row>
    <row r="423" spans="1:25">
      <c r="A423" s="50">
        <v>8192</v>
      </c>
      <c r="B423" s="50">
        <f t="shared" si="165"/>
        <v>13.9</v>
      </c>
      <c r="C423" s="88">
        <f t="shared" si="181"/>
        <v>14.74</v>
      </c>
      <c r="D423" s="92"/>
      <c r="E423" s="51">
        <f t="shared" si="164"/>
        <v>515.24732061586394</v>
      </c>
      <c r="F423" s="63">
        <f t="shared" si="176"/>
        <v>0.51700000000000035</v>
      </c>
      <c r="G423" s="63">
        <f t="shared" si="177"/>
        <v>6.1699999999999111</v>
      </c>
      <c r="H423" s="63">
        <f t="shared" si="182"/>
        <v>3.0849999999999556</v>
      </c>
      <c r="I423" s="63">
        <f t="shared" si="182"/>
        <v>3.0849999999999556</v>
      </c>
      <c r="J423" s="64">
        <f t="shared" si="166"/>
        <v>3.6728899999999558</v>
      </c>
      <c r="K423" s="65">
        <f t="shared" si="167"/>
        <v>34.95572053024857</v>
      </c>
      <c r="L423" s="53">
        <f t="shared" si="168"/>
        <v>1.2761497460153223E+25</v>
      </c>
      <c r="M423" s="50">
        <f t="shared" si="179"/>
        <v>83.400000000000048</v>
      </c>
      <c r="N423" s="54">
        <v>417</v>
      </c>
      <c r="O423" s="76">
        <f t="shared" si="169"/>
        <v>417</v>
      </c>
      <c r="P423" s="76">
        <f t="shared" si="170"/>
        <v>10</v>
      </c>
      <c r="Q423" s="55">
        <v>1</v>
      </c>
      <c r="R423" s="76">
        <f>R$3/U$3</f>
        <v>1</v>
      </c>
      <c r="S423" s="75">
        <f>S422*Q423</f>
        <v>2.552957322207364E+22</v>
      </c>
      <c r="T423" s="75">
        <f t="shared" si="171"/>
        <v>1.0645832033604708E+25</v>
      </c>
      <c r="U423" s="75">
        <f t="shared" si="172"/>
        <v>1.2761497460153224E+26</v>
      </c>
      <c r="V423" s="75">
        <f t="shared" si="173"/>
        <v>6.3807487300766119E+26</v>
      </c>
      <c r="W423" s="75">
        <f t="shared" si="174"/>
        <v>359628.79999999999</v>
      </c>
      <c r="X423" s="106">
        <f t="shared" si="175"/>
        <v>11.987318060129253</v>
      </c>
      <c r="Y423" s="96">
        <f t="shared" si="180"/>
        <v>0.34292865025500335</v>
      </c>
    </row>
    <row r="424" spans="1:25">
      <c r="A424" s="50">
        <v>8192</v>
      </c>
      <c r="B424" s="50">
        <f t="shared" si="165"/>
        <v>13.933333333333334</v>
      </c>
      <c r="C424" s="88">
        <f t="shared" si="181"/>
        <v>14.74</v>
      </c>
      <c r="D424" s="92"/>
      <c r="E424" s="51">
        <f t="shared" si="164"/>
        <v>518.37549226053875</v>
      </c>
      <c r="F424" s="63">
        <f t="shared" si="176"/>
        <v>0.51800000000000035</v>
      </c>
      <c r="G424" s="63">
        <f t="shared" si="177"/>
        <v>6.1799999999999109</v>
      </c>
      <c r="H424" s="63">
        <f t="shared" ref="H424:I439" si="183">H423+0.5%</f>
        <v>3.0899999999999554</v>
      </c>
      <c r="I424" s="63">
        <f t="shared" si="183"/>
        <v>3.0899999999999554</v>
      </c>
      <c r="J424" s="64">
        <f t="shared" si="166"/>
        <v>3.6832399999999557</v>
      </c>
      <c r="K424" s="65">
        <f t="shared" si="167"/>
        <v>35.167943843998557</v>
      </c>
      <c r="L424" s="53">
        <f t="shared" si="168"/>
        <v>1.4659111139776846E+25</v>
      </c>
      <c r="M424" s="50">
        <f t="shared" si="179"/>
        <v>83.600000000000037</v>
      </c>
      <c r="N424" s="54">
        <v>418</v>
      </c>
      <c r="O424" s="76">
        <f t="shared" si="169"/>
        <v>418</v>
      </c>
      <c r="P424" s="76">
        <f t="shared" si="170"/>
        <v>10</v>
      </c>
      <c r="Q424" s="55">
        <v>1</v>
      </c>
      <c r="R424" s="76">
        <f>R$3/U$3</f>
        <v>1</v>
      </c>
      <c r="S424" s="75">
        <f>S423*Q424</f>
        <v>2.552957322207364E+22</v>
      </c>
      <c r="T424" s="75">
        <f t="shared" si="171"/>
        <v>1.0671361606826782E+25</v>
      </c>
      <c r="U424" s="75">
        <f t="shared" si="172"/>
        <v>1.4659111139776846E+26</v>
      </c>
      <c r="V424" s="75">
        <f t="shared" si="173"/>
        <v>7.3295555698884229E+26</v>
      </c>
      <c r="W424" s="75">
        <f t="shared" si="174"/>
        <v>359901.8666666667</v>
      </c>
      <c r="X424" s="106">
        <f t="shared" si="175"/>
        <v>13.736870401241942</v>
      </c>
      <c r="Y424" s="96">
        <f t="shared" si="180"/>
        <v>0.39060772111606268</v>
      </c>
    </row>
    <row r="425" spans="1:25">
      <c r="A425" s="50">
        <v>8192</v>
      </c>
      <c r="B425" s="50">
        <f t="shared" si="165"/>
        <v>13.966666666666667</v>
      </c>
      <c r="C425" s="88">
        <f t="shared" si="181"/>
        <v>14.74</v>
      </c>
      <c r="D425" s="92"/>
      <c r="E425" s="51">
        <f t="shared" si="164"/>
        <v>521.5186304958637</v>
      </c>
      <c r="F425" s="63">
        <f t="shared" si="176"/>
        <v>0.51900000000000035</v>
      </c>
      <c r="G425" s="63">
        <f t="shared" si="177"/>
        <v>6.1899999999999107</v>
      </c>
      <c r="H425" s="63">
        <f t="shared" si="183"/>
        <v>3.0949999999999553</v>
      </c>
      <c r="I425" s="63">
        <f t="shared" si="183"/>
        <v>3.0949999999999553</v>
      </c>
      <c r="J425" s="64">
        <f t="shared" si="166"/>
        <v>3.6936099999999552</v>
      </c>
      <c r="K425" s="65">
        <f t="shared" si="167"/>
        <v>35.381182530248552</v>
      </c>
      <c r="L425" s="53">
        <f t="shared" si="168"/>
        <v>1.6838896851980378E+25</v>
      </c>
      <c r="M425" s="50">
        <f t="shared" si="179"/>
        <v>83.80000000000004</v>
      </c>
      <c r="N425" s="54">
        <v>419</v>
      </c>
      <c r="O425" s="76">
        <f t="shared" si="169"/>
        <v>419</v>
      </c>
      <c r="P425" s="76">
        <f t="shared" si="170"/>
        <v>10</v>
      </c>
      <c r="Q425" s="55">
        <v>1</v>
      </c>
      <c r="R425" s="76">
        <f>R$3/U$3</f>
        <v>1</v>
      </c>
      <c r="S425" s="75">
        <f>S424*Q425</f>
        <v>2.552957322207364E+22</v>
      </c>
      <c r="T425" s="75">
        <f t="shared" si="171"/>
        <v>1.0696891180048855E+25</v>
      </c>
      <c r="U425" s="75">
        <f t="shared" si="172"/>
        <v>1.6838896851980378E+26</v>
      </c>
      <c r="V425" s="75">
        <f t="shared" si="173"/>
        <v>8.4194484259901895E+26</v>
      </c>
      <c r="W425" s="75">
        <f t="shared" si="174"/>
        <v>360174.93333333335</v>
      </c>
      <c r="X425" s="106">
        <f t="shared" si="175"/>
        <v>15.741860479414049</v>
      </c>
      <c r="Y425" s="96">
        <f t="shared" si="180"/>
        <v>0.44492183001390095</v>
      </c>
    </row>
    <row r="426" spans="1:25">
      <c r="A426" s="50">
        <v>8192</v>
      </c>
      <c r="B426" s="50">
        <f t="shared" si="165"/>
        <v>14</v>
      </c>
      <c r="C426" s="88">
        <f t="shared" si="181"/>
        <v>14.74</v>
      </c>
      <c r="D426" s="92"/>
      <c r="E426" s="51">
        <f t="shared" si="164"/>
        <v>524.67678559997864</v>
      </c>
      <c r="F426" s="63">
        <f t="shared" si="176"/>
        <v>0.52000000000000035</v>
      </c>
      <c r="G426" s="63">
        <f t="shared" si="177"/>
        <v>6.1999999999999105</v>
      </c>
      <c r="H426" s="63">
        <f t="shared" si="183"/>
        <v>3.0999999999999552</v>
      </c>
      <c r="I426" s="63">
        <f t="shared" si="183"/>
        <v>3.0999999999999552</v>
      </c>
      <c r="J426" s="64">
        <f t="shared" si="166"/>
        <v>3.7039999999999553</v>
      </c>
      <c r="K426" s="65">
        <f t="shared" si="167"/>
        <v>35.595439999998547</v>
      </c>
      <c r="L426" s="53">
        <f t="shared" si="168"/>
        <v>1.9342813113834608E+25</v>
      </c>
      <c r="M426" s="50">
        <f t="shared" si="179"/>
        <v>84.000000000000043</v>
      </c>
      <c r="N426" s="54">
        <v>420</v>
      </c>
      <c r="O426" s="76">
        <f t="shared" si="169"/>
        <v>420</v>
      </c>
      <c r="P426" s="76">
        <f t="shared" si="170"/>
        <v>10</v>
      </c>
      <c r="Q426" s="55">
        <v>4</v>
      </c>
      <c r="R426" s="76">
        <f>R$3/U$3</f>
        <v>1</v>
      </c>
      <c r="S426" s="75">
        <f>S425*Q426</f>
        <v>1.0211829288829456E+23</v>
      </c>
      <c r="T426" s="75">
        <f t="shared" si="171"/>
        <v>4.2889683013083715E+25</v>
      </c>
      <c r="U426" s="75">
        <f t="shared" si="172"/>
        <v>1.934281311383461E+26</v>
      </c>
      <c r="V426" s="75">
        <f t="shared" si="173"/>
        <v>9.6714065569173055E+26</v>
      </c>
      <c r="W426" s="75">
        <f t="shared" si="174"/>
        <v>360448</v>
      </c>
      <c r="X426" s="106">
        <f t="shared" si="175"/>
        <v>4.5098988276350713</v>
      </c>
      <c r="Y426" s="96">
        <f t="shared" si="180"/>
        <v>0.1266987801705852</v>
      </c>
    </row>
    <row r="427" spans="1:25">
      <c r="A427" s="50">
        <v>8192</v>
      </c>
      <c r="B427" s="50">
        <f t="shared" si="165"/>
        <v>14.033333333333333</v>
      </c>
      <c r="C427" s="88">
        <f t="shared" si="181"/>
        <v>14.74</v>
      </c>
      <c r="D427" s="92"/>
      <c r="E427" s="51">
        <f t="shared" si="164"/>
        <v>527.85000793946335</v>
      </c>
      <c r="F427" s="63">
        <f t="shared" si="176"/>
        <v>0.52100000000000035</v>
      </c>
      <c r="G427" s="63">
        <f t="shared" si="177"/>
        <v>6.2099999999999103</v>
      </c>
      <c r="H427" s="63">
        <f t="shared" si="183"/>
        <v>3.1049999999999551</v>
      </c>
      <c r="I427" s="63">
        <f t="shared" si="183"/>
        <v>3.1049999999999551</v>
      </c>
      <c r="J427" s="64">
        <f t="shared" si="166"/>
        <v>3.7144099999999551</v>
      </c>
      <c r="K427" s="65">
        <f t="shared" si="167"/>
        <v>35.810719670248531</v>
      </c>
      <c r="L427" s="53">
        <f t="shared" si="168"/>
        <v>2.2219057604876889E+25</v>
      </c>
      <c r="M427" s="50">
        <f t="shared" si="179"/>
        <v>84.200000000000045</v>
      </c>
      <c r="N427" s="54">
        <v>421</v>
      </c>
      <c r="O427" s="76">
        <f t="shared" si="169"/>
        <v>421</v>
      </c>
      <c r="P427" s="76">
        <f t="shared" si="170"/>
        <v>10</v>
      </c>
      <c r="Q427" s="55">
        <v>1</v>
      </c>
      <c r="R427" s="76">
        <f>R$3/U$3</f>
        <v>1</v>
      </c>
      <c r="S427" s="75">
        <f>S426*Q427</f>
        <v>1.0211829288829456E+23</v>
      </c>
      <c r="T427" s="75">
        <f t="shared" si="171"/>
        <v>4.299180130597201E+25</v>
      </c>
      <c r="U427" s="75">
        <f t="shared" si="172"/>
        <v>2.2219057604876888E+26</v>
      </c>
      <c r="V427" s="75">
        <f t="shared" si="173"/>
        <v>1.1109528802438445E+27</v>
      </c>
      <c r="W427" s="75">
        <f t="shared" si="174"/>
        <v>360721.06666666665</v>
      </c>
      <c r="X427" s="106">
        <f t="shared" si="175"/>
        <v>5.1682081071095824</v>
      </c>
      <c r="Y427" s="96">
        <f t="shared" si="180"/>
        <v>0.14432014086003747</v>
      </c>
    </row>
    <row r="428" spans="1:25">
      <c r="A428" s="50">
        <v>8192</v>
      </c>
      <c r="B428" s="50">
        <f t="shared" si="165"/>
        <v>14.066666666666666</v>
      </c>
      <c r="C428" s="88">
        <f t="shared" si="181"/>
        <v>14.74</v>
      </c>
      <c r="D428" s="92"/>
      <c r="E428" s="51">
        <f t="shared" si="164"/>
        <v>531.03834796933836</v>
      </c>
      <c r="F428" s="63">
        <f t="shared" si="176"/>
        <v>0.52200000000000035</v>
      </c>
      <c r="G428" s="63">
        <f t="shared" si="177"/>
        <v>6.21999999999991</v>
      </c>
      <c r="H428" s="63">
        <f t="shared" si="183"/>
        <v>3.109999999999955</v>
      </c>
      <c r="I428" s="63">
        <f t="shared" si="183"/>
        <v>3.109999999999955</v>
      </c>
      <c r="J428" s="64">
        <f t="shared" si="166"/>
        <v>3.7248399999999551</v>
      </c>
      <c r="K428" s="65">
        <f t="shared" si="167"/>
        <v>36.027024963998528</v>
      </c>
      <c r="L428" s="53">
        <f t="shared" si="168"/>
        <v>2.5522994920306451E+25</v>
      </c>
      <c r="M428" s="50">
        <f t="shared" si="179"/>
        <v>84.400000000000034</v>
      </c>
      <c r="N428" s="54">
        <v>422</v>
      </c>
      <c r="O428" s="76">
        <f t="shared" si="169"/>
        <v>422</v>
      </c>
      <c r="P428" s="76">
        <f t="shared" si="170"/>
        <v>10</v>
      </c>
      <c r="Q428" s="55">
        <v>1</v>
      </c>
      <c r="R428" s="76">
        <f>R$3/U$3</f>
        <v>1</v>
      </c>
      <c r="S428" s="75">
        <f>S427*Q428</f>
        <v>1.0211829288829456E+23</v>
      </c>
      <c r="T428" s="75">
        <f t="shared" si="171"/>
        <v>4.3093919598860305E+25</v>
      </c>
      <c r="U428" s="75">
        <f t="shared" si="172"/>
        <v>2.5522994920306451E+26</v>
      </c>
      <c r="V428" s="75">
        <f t="shared" si="173"/>
        <v>1.2761497460153227E+27</v>
      </c>
      <c r="W428" s="75">
        <f t="shared" si="174"/>
        <v>360994.1333333333</v>
      </c>
      <c r="X428" s="106">
        <f t="shared" si="175"/>
        <v>5.9226441126467995</v>
      </c>
      <c r="Y428" s="96">
        <f t="shared" si="180"/>
        <v>0.16439448215791458</v>
      </c>
    </row>
    <row r="429" spans="1:25">
      <c r="A429" s="50">
        <v>8192</v>
      </c>
      <c r="B429" s="50">
        <f t="shared" si="165"/>
        <v>14.1</v>
      </c>
      <c r="C429" s="88">
        <f t="shared" si="181"/>
        <v>14.74</v>
      </c>
      <c r="D429" s="92"/>
      <c r="E429" s="51">
        <f t="shared" si="164"/>
        <v>534.24185623306312</v>
      </c>
      <c r="F429" s="63">
        <f t="shared" si="176"/>
        <v>0.52300000000000035</v>
      </c>
      <c r="G429" s="63">
        <f t="shared" si="177"/>
        <v>6.2299999999999098</v>
      </c>
      <c r="H429" s="63">
        <f t="shared" si="183"/>
        <v>3.1149999999999549</v>
      </c>
      <c r="I429" s="63">
        <f t="shared" si="183"/>
        <v>3.1149999999999549</v>
      </c>
      <c r="J429" s="64">
        <f t="shared" si="166"/>
        <v>3.7352899999999547</v>
      </c>
      <c r="K429" s="65">
        <f t="shared" si="167"/>
        <v>36.244359310248512</v>
      </c>
      <c r="L429" s="53">
        <f t="shared" si="168"/>
        <v>2.9318222279553705E+25</v>
      </c>
      <c r="M429" s="50">
        <f t="shared" si="179"/>
        <v>84.600000000000037</v>
      </c>
      <c r="N429" s="54">
        <v>423</v>
      </c>
      <c r="O429" s="76">
        <f t="shared" si="169"/>
        <v>423</v>
      </c>
      <c r="P429" s="76">
        <f t="shared" si="170"/>
        <v>10</v>
      </c>
      <c r="Q429" s="55">
        <v>1</v>
      </c>
      <c r="R429" s="76">
        <f>R$3/U$3</f>
        <v>1</v>
      </c>
      <c r="S429" s="75">
        <f>S428*Q429</f>
        <v>1.0211829288829456E+23</v>
      </c>
      <c r="T429" s="75">
        <f t="shared" si="171"/>
        <v>4.3196037891748599E+25</v>
      </c>
      <c r="U429" s="75">
        <f t="shared" si="172"/>
        <v>2.9318222279553707E+26</v>
      </c>
      <c r="V429" s="75">
        <f t="shared" si="173"/>
        <v>1.4659111139776854E+27</v>
      </c>
      <c r="W429" s="75">
        <f t="shared" si="174"/>
        <v>361267.20000000001</v>
      </c>
      <c r="X429" s="106">
        <f t="shared" si="175"/>
        <v>6.7872480233086696</v>
      </c>
      <c r="Y429" s="96">
        <f t="shared" si="180"/>
        <v>0.18726356742053091</v>
      </c>
    </row>
    <row r="430" spans="1:25">
      <c r="A430" s="50">
        <v>8192</v>
      </c>
      <c r="B430" s="50">
        <f t="shared" si="165"/>
        <v>14.133333333333333</v>
      </c>
      <c r="C430" s="88">
        <f t="shared" si="181"/>
        <v>14.74</v>
      </c>
      <c r="D430" s="92"/>
      <c r="E430" s="51">
        <f t="shared" si="164"/>
        <v>537.46058336253793</v>
      </c>
      <c r="F430" s="63">
        <f t="shared" si="176"/>
        <v>0.52400000000000035</v>
      </c>
      <c r="G430" s="63">
        <f t="shared" si="177"/>
        <v>6.2399999999999096</v>
      </c>
      <c r="H430" s="63">
        <f t="shared" si="183"/>
        <v>3.1199999999999548</v>
      </c>
      <c r="I430" s="63">
        <f t="shared" si="183"/>
        <v>3.1199999999999548</v>
      </c>
      <c r="J430" s="64">
        <f t="shared" si="166"/>
        <v>3.7457599999999545</v>
      </c>
      <c r="K430" s="65">
        <f t="shared" si="167"/>
        <v>36.462726143998502</v>
      </c>
      <c r="L430" s="53">
        <f t="shared" si="168"/>
        <v>3.3677793703960761E+25</v>
      </c>
      <c r="M430" s="50">
        <f t="shared" si="179"/>
        <v>84.80000000000004</v>
      </c>
      <c r="N430" s="54">
        <v>424</v>
      </c>
      <c r="O430" s="76">
        <f t="shared" si="169"/>
        <v>424</v>
      </c>
      <c r="P430" s="76">
        <f t="shared" si="170"/>
        <v>10</v>
      </c>
      <c r="Q430" s="55">
        <v>1</v>
      </c>
      <c r="R430" s="76">
        <f>R$3/U$3</f>
        <v>1</v>
      </c>
      <c r="S430" s="75">
        <f>S429*Q430</f>
        <v>1.0211829288829456E+23</v>
      </c>
      <c r="T430" s="75">
        <f t="shared" si="171"/>
        <v>4.3298156184636894E+25</v>
      </c>
      <c r="U430" s="75">
        <f t="shared" si="172"/>
        <v>3.3677793703960762E+26</v>
      </c>
      <c r="V430" s="75">
        <f t="shared" si="173"/>
        <v>1.6838896851980382E+27</v>
      </c>
      <c r="W430" s="75">
        <f t="shared" si="174"/>
        <v>361540.26666666666</v>
      </c>
      <c r="X430" s="106">
        <f t="shared" si="175"/>
        <v>7.7781126661255753</v>
      </c>
      <c r="Y430" s="96">
        <f t="shared" si="180"/>
        <v>0.21331681661454147</v>
      </c>
    </row>
    <row r="431" spans="1:25">
      <c r="A431" s="50">
        <v>8192</v>
      </c>
      <c r="B431" s="50">
        <f t="shared" si="165"/>
        <v>14.166666666666666</v>
      </c>
      <c r="C431" s="88">
        <f t="shared" si="181"/>
        <v>14.74</v>
      </c>
      <c r="D431" s="92"/>
      <c r="E431" s="51">
        <f t="shared" si="164"/>
        <v>540.69458007810283</v>
      </c>
      <c r="F431" s="63">
        <f t="shared" si="176"/>
        <v>0.52500000000000036</v>
      </c>
      <c r="G431" s="63">
        <f t="shared" si="177"/>
        <v>6.2499999999999094</v>
      </c>
      <c r="H431" s="63">
        <f t="shared" si="183"/>
        <v>3.1249999999999547</v>
      </c>
      <c r="I431" s="63">
        <f t="shared" si="183"/>
        <v>3.1249999999999547</v>
      </c>
      <c r="J431" s="64">
        <f t="shared" si="166"/>
        <v>3.7562499999999543</v>
      </c>
      <c r="K431" s="65">
        <f t="shared" si="167"/>
        <v>36.682128906248494</v>
      </c>
      <c r="L431" s="53">
        <f t="shared" si="168"/>
        <v>3.8685626227669233E+25</v>
      </c>
      <c r="M431" s="50">
        <f t="shared" si="179"/>
        <v>85.000000000000043</v>
      </c>
      <c r="N431" s="54">
        <v>425</v>
      </c>
      <c r="O431" s="76">
        <f t="shared" si="169"/>
        <v>425</v>
      </c>
      <c r="P431" s="76">
        <f t="shared" si="170"/>
        <v>10</v>
      </c>
      <c r="Q431" s="55">
        <v>1</v>
      </c>
      <c r="R431" s="76">
        <f>R$3/U$3</f>
        <v>1</v>
      </c>
      <c r="S431" s="75">
        <f>S430*Q431</f>
        <v>1.0211829288829456E+23</v>
      </c>
      <c r="T431" s="75">
        <f t="shared" si="171"/>
        <v>4.3400274477525188E+25</v>
      </c>
      <c r="U431" s="75">
        <f t="shared" si="172"/>
        <v>3.8685626227669233E+26</v>
      </c>
      <c r="V431" s="75">
        <f t="shared" si="173"/>
        <v>1.9342813113834617E+27</v>
      </c>
      <c r="W431" s="75">
        <f t="shared" si="174"/>
        <v>361813.33333333331</v>
      </c>
      <c r="X431" s="106">
        <f t="shared" si="175"/>
        <v>8.9136823887375574</v>
      </c>
      <c r="Y431" s="96">
        <f t="shared" si="180"/>
        <v>0.24299795716652603</v>
      </c>
    </row>
    <row r="432" spans="1:25">
      <c r="A432" s="50">
        <v>8192</v>
      </c>
      <c r="B432" s="50">
        <f t="shared" si="165"/>
        <v>14.2</v>
      </c>
      <c r="C432" s="88">
        <f t="shared" si="181"/>
        <v>14.74</v>
      </c>
      <c r="D432" s="92"/>
      <c r="E432" s="51">
        <f t="shared" si="164"/>
        <v>543.94389718853768</v>
      </c>
      <c r="F432" s="63">
        <f t="shared" si="176"/>
        <v>0.52600000000000036</v>
      </c>
      <c r="G432" s="63">
        <f t="shared" si="177"/>
        <v>6.2599999999999092</v>
      </c>
      <c r="H432" s="63">
        <f t="shared" si="183"/>
        <v>3.1299999999999546</v>
      </c>
      <c r="I432" s="63">
        <f t="shared" si="183"/>
        <v>3.1299999999999546</v>
      </c>
      <c r="J432" s="64">
        <f t="shared" si="166"/>
        <v>3.7667599999999544</v>
      </c>
      <c r="K432" s="65">
        <f t="shared" si="167"/>
        <v>36.902571043998485</v>
      </c>
      <c r="L432" s="53">
        <f t="shared" si="168"/>
        <v>4.4438115209753804E+25</v>
      </c>
      <c r="M432" s="50">
        <f t="shared" si="179"/>
        <v>85.200000000000045</v>
      </c>
      <c r="N432" s="54">
        <v>426</v>
      </c>
      <c r="O432" s="76">
        <f t="shared" si="169"/>
        <v>426</v>
      </c>
      <c r="P432" s="76">
        <f t="shared" si="170"/>
        <v>10</v>
      </c>
      <c r="Q432" s="55">
        <v>1</v>
      </c>
      <c r="R432" s="76">
        <f>R$3/U$3</f>
        <v>1</v>
      </c>
      <c r="S432" s="75">
        <f>S431*Q432</f>
        <v>1.0211829288829456E+23</v>
      </c>
      <c r="T432" s="75">
        <f t="shared" si="171"/>
        <v>4.3502392770413483E+25</v>
      </c>
      <c r="U432" s="75">
        <f t="shared" si="172"/>
        <v>4.4438115209753804E+26</v>
      </c>
      <c r="V432" s="75">
        <f t="shared" si="173"/>
        <v>2.2219057604876901E+27</v>
      </c>
      <c r="W432" s="75">
        <f t="shared" si="174"/>
        <v>362086.40000000002</v>
      </c>
      <c r="X432" s="106">
        <f t="shared" si="175"/>
        <v>10.215096775085144</v>
      </c>
      <c r="Y432" s="96">
        <f t="shared" si="180"/>
        <v>0.27681260373175104</v>
      </c>
    </row>
    <row r="433" spans="1:25">
      <c r="A433" s="50">
        <v>8192</v>
      </c>
      <c r="B433" s="50">
        <f t="shared" si="165"/>
        <v>14.233333333333333</v>
      </c>
      <c r="C433" s="88">
        <f t="shared" si="181"/>
        <v>14.74</v>
      </c>
      <c r="D433" s="92"/>
      <c r="E433" s="51">
        <f t="shared" si="164"/>
        <v>547.20858559106239</v>
      </c>
      <c r="F433" s="63">
        <f t="shared" si="176"/>
        <v>0.52700000000000036</v>
      </c>
      <c r="G433" s="63">
        <f t="shared" si="177"/>
        <v>6.269999999999909</v>
      </c>
      <c r="H433" s="63">
        <f t="shared" si="183"/>
        <v>3.1349999999999545</v>
      </c>
      <c r="I433" s="63">
        <f t="shared" si="183"/>
        <v>3.1349999999999545</v>
      </c>
      <c r="J433" s="64">
        <f t="shared" si="166"/>
        <v>3.7772899999999536</v>
      </c>
      <c r="K433" s="65">
        <f t="shared" si="167"/>
        <v>37.124056010248466</v>
      </c>
      <c r="L433" s="53">
        <f t="shared" si="168"/>
        <v>5.104598984061292E+25</v>
      </c>
      <c r="M433" s="50">
        <f t="shared" si="179"/>
        <v>85.400000000000048</v>
      </c>
      <c r="N433" s="54">
        <v>427</v>
      </c>
      <c r="O433" s="76">
        <f t="shared" si="169"/>
        <v>427</v>
      </c>
      <c r="P433" s="76">
        <f t="shared" si="170"/>
        <v>10</v>
      </c>
      <c r="Q433" s="55">
        <v>1</v>
      </c>
      <c r="R433" s="76">
        <f>R$3/U$3</f>
        <v>1</v>
      </c>
      <c r="S433" s="75">
        <f>S432*Q433</f>
        <v>1.0211829288829456E+23</v>
      </c>
      <c r="T433" s="75">
        <f t="shared" si="171"/>
        <v>4.3604511063301777E+25</v>
      </c>
      <c r="U433" s="75">
        <f t="shared" si="172"/>
        <v>5.1045989840612923E+26</v>
      </c>
      <c r="V433" s="75">
        <f t="shared" si="173"/>
        <v>2.5522994920306464E+27</v>
      </c>
      <c r="W433" s="75">
        <f t="shared" si="174"/>
        <v>362359.46666666667</v>
      </c>
      <c r="X433" s="106">
        <f t="shared" si="175"/>
        <v>11.706584616098128</v>
      </c>
      <c r="Y433" s="96">
        <f t="shared" si="180"/>
        <v>0.31533689672449605</v>
      </c>
    </row>
    <row r="434" spans="1:25">
      <c r="A434" s="50">
        <v>8192</v>
      </c>
      <c r="B434" s="50">
        <f t="shared" si="165"/>
        <v>14.266666666666667</v>
      </c>
      <c r="C434" s="88">
        <f t="shared" si="181"/>
        <v>14.74</v>
      </c>
      <c r="D434" s="92"/>
      <c r="E434" s="51">
        <f t="shared" si="164"/>
        <v>550.48869627133718</v>
      </c>
      <c r="F434" s="63">
        <f t="shared" si="176"/>
        <v>0.52800000000000036</v>
      </c>
      <c r="G434" s="63">
        <f t="shared" si="177"/>
        <v>6.2799999999999088</v>
      </c>
      <c r="H434" s="63">
        <f t="shared" si="183"/>
        <v>3.1399999999999544</v>
      </c>
      <c r="I434" s="63">
        <f t="shared" si="183"/>
        <v>3.1399999999999544</v>
      </c>
      <c r="J434" s="64">
        <f t="shared" si="166"/>
        <v>3.7878399999999535</v>
      </c>
      <c r="K434" s="65">
        <f t="shared" si="167"/>
        <v>37.346587263998451</v>
      </c>
      <c r="L434" s="53">
        <f t="shared" si="168"/>
        <v>5.8636444559107427E+25</v>
      </c>
      <c r="M434" s="50">
        <f t="shared" si="179"/>
        <v>85.600000000000051</v>
      </c>
      <c r="N434" s="54">
        <v>428</v>
      </c>
      <c r="O434" s="76">
        <f t="shared" si="169"/>
        <v>428</v>
      </c>
      <c r="P434" s="76">
        <f t="shared" si="170"/>
        <v>10</v>
      </c>
      <c r="Q434" s="55">
        <v>1</v>
      </c>
      <c r="R434" s="76">
        <f>R$3/U$3</f>
        <v>1</v>
      </c>
      <c r="S434" s="75">
        <f>S433*Q434</f>
        <v>1.0211829288829456E+23</v>
      </c>
      <c r="T434" s="75">
        <f t="shared" si="171"/>
        <v>4.3706629356190072E+25</v>
      </c>
      <c r="U434" s="75">
        <f t="shared" si="172"/>
        <v>5.8636444559107427E+26</v>
      </c>
      <c r="V434" s="75">
        <f t="shared" si="173"/>
        <v>2.9318222279553714E+27</v>
      </c>
      <c r="W434" s="75">
        <f t="shared" si="174"/>
        <v>362632.53333333333</v>
      </c>
      <c r="X434" s="106">
        <f t="shared" si="175"/>
        <v>13.415915485325083</v>
      </c>
      <c r="Y434" s="96">
        <f t="shared" si="180"/>
        <v>0.35922734761518155</v>
      </c>
    </row>
    <row r="435" spans="1:25">
      <c r="A435" s="50">
        <v>8192</v>
      </c>
      <c r="B435" s="50">
        <f t="shared" si="165"/>
        <v>14.3</v>
      </c>
      <c r="C435" s="88">
        <f t="shared" si="181"/>
        <v>14.74</v>
      </c>
      <c r="D435" s="92"/>
      <c r="E435" s="51">
        <f t="shared" si="164"/>
        <v>553.7842803034622</v>
      </c>
      <c r="F435" s="63">
        <f t="shared" si="176"/>
        <v>0.52900000000000036</v>
      </c>
      <c r="G435" s="63">
        <f t="shared" si="177"/>
        <v>6.2899999999999086</v>
      </c>
      <c r="H435" s="63">
        <f t="shared" si="183"/>
        <v>3.1449999999999543</v>
      </c>
      <c r="I435" s="63">
        <f t="shared" si="183"/>
        <v>3.1449999999999543</v>
      </c>
      <c r="J435" s="64">
        <f t="shared" si="166"/>
        <v>3.7984099999999534</v>
      </c>
      <c r="K435" s="65">
        <f t="shared" si="167"/>
        <v>37.570168270248452</v>
      </c>
      <c r="L435" s="53">
        <f t="shared" si="168"/>
        <v>6.7355587407921538E+25</v>
      </c>
      <c r="M435" s="50">
        <f t="shared" si="179"/>
        <v>85.800000000000054</v>
      </c>
      <c r="N435" s="54">
        <v>429</v>
      </c>
      <c r="O435" s="76">
        <f t="shared" si="169"/>
        <v>429</v>
      </c>
      <c r="P435" s="76">
        <f t="shared" si="170"/>
        <v>10</v>
      </c>
      <c r="Q435" s="55">
        <v>1</v>
      </c>
      <c r="R435" s="76">
        <f>R$3/U$3</f>
        <v>1</v>
      </c>
      <c r="S435" s="75">
        <f>S434*Q435</f>
        <v>1.0211829288829456E+23</v>
      </c>
      <c r="T435" s="75">
        <f t="shared" si="171"/>
        <v>4.3808747649078367E+25</v>
      </c>
      <c r="U435" s="75">
        <f t="shared" si="172"/>
        <v>6.7355587407921538E+26</v>
      </c>
      <c r="V435" s="75">
        <f t="shared" si="173"/>
        <v>3.3677793703960769E+27</v>
      </c>
      <c r="W435" s="75">
        <f t="shared" si="174"/>
        <v>362905.59999999998</v>
      </c>
      <c r="X435" s="106">
        <f t="shared" si="175"/>
        <v>15.374917344695778</v>
      </c>
      <c r="Y435" s="96">
        <f t="shared" si="180"/>
        <v>0.40923205970496185</v>
      </c>
    </row>
    <row r="436" spans="1:25">
      <c r="A436" s="50">
        <v>8192</v>
      </c>
      <c r="B436" s="50">
        <f t="shared" si="165"/>
        <v>14.333333333333334</v>
      </c>
      <c r="C436" s="88">
        <f t="shared" si="181"/>
        <v>14.74</v>
      </c>
      <c r="D436" s="92"/>
      <c r="E436" s="51">
        <f t="shared" si="164"/>
        <v>557.09538884997698</v>
      </c>
      <c r="F436" s="63">
        <f t="shared" si="176"/>
        <v>0.53000000000000036</v>
      </c>
      <c r="G436" s="63">
        <f t="shared" si="177"/>
        <v>6.2999999999999083</v>
      </c>
      <c r="H436" s="63">
        <f t="shared" si="183"/>
        <v>3.1499999999999542</v>
      </c>
      <c r="I436" s="63">
        <f t="shared" si="183"/>
        <v>3.1499999999999542</v>
      </c>
      <c r="J436" s="64">
        <f t="shared" si="166"/>
        <v>3.8089999999999535</v>
      </c>
      <c r="K436" s="65">
        <f t="shared" si="167"/>
        <v>37.79480249999844</v>
      </c>
      <c r="L436" s="53">
        <f t="shared" si="168"/>
        <v>7.7371252455338483E+25</v>
      </c>
      <c r="M436" s="50">
        <f t="shared" si="179"/>
        <v>86.000000000000043</v>
      </c>
      <c r="N436" s="54">
        <v>430</v>
      </c>
      <c r="O436" s="76">
        <f t="shared" si="169"/>
        <v>430</v>
      </c>
      <c r="P436" s="76">
        <f t="shared" si="170"/>
        <v>10</v>
      </c>
      <c r="Q436" s="55">
        <v>4</v>
      </c>
      <c r="R436" s="76">
        <f>R$3/U$3</f>
        <v>1</v>
      </c>
      <c r="S436" s="75">
        <f>S435*Q436</f>
        <v>4.0847317155317824E+23</v>
      </c>
      <c r="T436" s="75">
        <f t="shared" si="171"/>
        <v>1.7564346376786664E+26</v>
      </c>
      <c r="U436" s="75">
        <f t="shared" si="172"/>
        <v>7.737125245533848E+26</v>
      </c>
      <c r="V436" s="75">
        <f t="shared" si="173"/>
        <v>3.8685626227669239E+27</v>
      </c>
      <c r="W436" s="75">
        <f t="shared" si="174"/>
        <v>363178.66666666669</v>
      </c>
      <c r="X436" s="106">
        <f t="shared" si="175"/>
        <v>4.4050174595505371</v>
      </c>
      <c r="Y436" s="96">
        <f t="shared" si="180"/>
        <v>0.116550879173154</v>
      </c>
    </row>
    <row r="437" spans="1:25">
      <c r="A437" s="50">
        <v>8192</v>
      </c>
      <c r="B437" s="50">
        <f t="shared" si="165"/>
        <v>14.366666666666667</v>
      </c>
      <c r="C437" s="88">
        <f t="shared" si="181"/>
        <v>14.74</v>
      </c>
      <c r="D437" s="92"/>
      <c r="E437" s="51">
        <f t="shared" si="164"/>
        <v>560.42207316186182</v>
      </c>
      <c r="F437" s="63">
        <f t="shared" si="176"/>
        <v>0.53100000000000036</v>
      </c>
      <c r="G437" s="63">
        <f t="shared" si="177"/>
        <v>6.3099999999999081</v>
      </c>
      <c r="H437" s="63">
        <f t="shared" si="183"/>
        <v>3.1549999999999541</v>
      </c>
      <c r="I437" s="63">
        <f t="shared" si="183"/>
        <v>3.1549999999999541</v>
      </c>
      <c r="J437" s="64">
        <f t="shared" si="166"/>
        <v>3.8196099999999529</v>
      </c>
      <c r="K437" s="65">
        <f t="shared" si="167"/>
        <v>38.020493430248429</v>
      </c>
      <c r="L437" s="53">
        <f t="shared" si="168"/>
        <v>8.8876230419507626E+25</v>
      </c>
      <c r="M437" s="50">
        <f t="shared" si="179"/>
        <v>86.200000000000045</v>
      </c>
      <c r="N437" s="54">
        <v>431</v>
      </c>
      <c r="O437" s="76">
        <f t="shared" si="169"/>
        <v>431</v>
      </c>
      <c r="P437" s="76">
        <f t="shared" si="170"/>
        <v>10</v>
      </c>
      <c r="Q437" s="55">
        <v>1</v>
      </c>
      <c r="R437" s="76">
        <f>R$3/U$3</f>
        <v>1</v>
      </c>
      <c r="S437" s="75">
        <f>S436*Q437</f>
        <v>4.0847317155317824E+23</v>
      </c>
      <c r="T437" s="75">
        <f t="shared" si="171"/>
        <v>1.7605193693941982E+26</v>
      </c>
      <c r="U437" s="75">
        <f t="shared" si="172"/>
        <v>8.8876230419507622E+26</v>
      </c>
      <c r="V437" s="75">
        <f t="shared" si="173"/>
        <v>4.4438115209753812E+27</v>
      </c>
      <c r="W437" s="75">
        <f t="shared" si="174"/>
        <v>363451.73333333334</v>
      </c>
      <c r="X437" s="106">
        <f t="shared" si="175"/>
        <v>5.0482960860629609</v>
      </c>
      <c r="Y437" s="96">
        <f t="shared" si="180"/>
        <v>0.13277828956440177</v>
      </c>
    </row>
    <row r="438" spans="1:25">
      <c r="A438" s="50">
        <v>8192</v>
      </c>
      <c r="B438" s="50">
        <f t="shared" si="165"/>
        <v>14.4</v>
      </c>
      <c r="C438" s="88">
        <f t="shared" si="181"/>
        <v>14.74</v>
      </c>
      <c r="D438" s="92"/>
      <c r="E438" s="51">
        <f t="shared" si="164"/>
        <v>563.76438457853658</v>
      </c>
      <c r="F438" s="63">
        <f t="shared" si="176"/>
        <v>0.53200000000000036</v>
      </c>
      <c r="G438" s="63">
        <f t="shared" si="177"/>
        <v>6.3199999999999079</v>
      </c>
      <c r="H438" s="63">
        <f t="shared" si="183"/>
        <v>3.159999999999954</v>
      </c>
      <c r="I438" s="63">
        <f t="shared" si="183"/>
        <v>3.159999999999954</v>
      </c>
      <c r="J438" s="64">
        <f t="shared" si="166"/>
        <v>3.8302399999999528</v>
      </c>
      <c r="K438" s="65">
        <f t="shared" si="167"/>
        <v>38.247244543998413</v>
      </c>
      <c r="L438" s="53">
        <f t="shared" si="168"/>
        <v>1.0209197968122586E+26</v>
      </c>
      <c r="M438" s="50">
        <f t="shared" si="179"/>
        <v>86.400000000000048</v>
      </c>
      <c r="N438" s="54">
        <v>432</v>
      </c>
      <c r="O438" s="76">
        <f t="shared" si="169"/>
        <v>432</v>
      </c>
      <c r="P438" s="76">
        <f t="shared" si="170"/>
        <v>10</v>
      </c>
      <c r="Q438" s="55">
        <v>1</v>
      </c>
      <c r="R438" s="76">
        <f>R$3/U$3</f>
        <v>1</v>
      </c>
      <c r="S438" s="75">
        <f>S437*Q438</f>
        <v>4.0847317155317824E+23</v>
      </c>
      <c r="T438" s="75">
        <f t="shared" si="171"/>
        <v>1.76460410110973E+26</v>
      </c>
      <c r="U438" s="75">
        <f t="shared" si="172"/>
        <v>1.0209197968122586E+27</v>
      </c>
      <c r="V438" s="75">
        <f t="shared" si="173"/>
        <v>5.1045989840612928E+27</v>
      </c>
      <c r="W438" s="75">
        <f t="shared" si="174"/>
        <v>363724.79999999999</v>
      </c>
      <c r="X438" s="106">
        <f t="shared" si="175"/>
        <v>5.7855458692984971</v>
      </c>
      <c r="Y438" s="96">
        <f t="shared" si="180"/>
        <v>0.15126699814003566</v>
      </c>
    </row>
    <row r="439" spans="1:25">
      <c r="A439" s="50">
        <v>8192</v>
      </c>
      <c r="B439" s="50">
        <f t="shared" si="165"/>
        <v>14.433333333333334</v>
      </c>
      <c r="C439" s="88">
        <f t="shared" si="181"/>
        <v>14.74</v>
      </c>
      <c r="D439" s="92"/>
      <c r="E439" s="51">
        <f t="shared" si="164"/>
        <v>567.12237452786155</v>
      </c>
      <c r="F439" s="63">
        <f t="shared" si="176"/>
        <v>0.53300000000000036</v>
      </c>
      <c r="G439" s="63">
        <f t="shared" si="177"/>
        <v>6.3299999999999077</v>
      </c>
      <c r="H439" s="63">
        <f t="shared" si="183"/>
        <v>3.1649999999999539</v>
      </c>
      <c r="I439" s="63">
        <f t="shared" si="183"/>
        <v>3.1649999999999539</v>
      </c>
      <c r="J439" s="64">
        <f t="shared" si="166"/>
        <v>3.8408899999999528</v>
      </c>
      <c r="K439" s="65">
        <f t="shared" si="167"/>
        <v>38.475059330248406</v>
      </c>
      <c r="L439" s="53">
        <f t="shared" si="168"/>
        <v>1.1727288911821489E+26</v>
      </c>
      <c r="M439" s="50">
        <f t="shared" si="179"/>
        <v>86.600000000000051</v>
      </c>
      <c r="N439" s="54">
        <v>433</v>
      </c>
      <c r="O439" s="76">
        <f t="shared" si="169"/>
        <v>433</v>
      </c>
      <c r="P439" s="76">
        <f t="shared" si="170"/>
        <v>10</v>
      </c>
      <c r="Q439" s="55">
        <v>1</v>
      </c>
      <c r="R439" s="76">
        <f>R$3/U$3</f>
        <v>1</v>
      </c>
      <c r="S439" s="75">
        <f>S438*Q439</f>
        <v>4.0847317155317824E+23</v>
      </c>
      <c r="T439" s="75">
        <f t="shared" si="171"/>
        <v>1.7686888328252618E+26</v>
      </c>
      <c r="U439" s="75">
        <f t="shared" si="172"/>
        <v>1.1727288911821488E+27</v>
      </c>
      <c r="V439" s="75">
        <f t="shared" si="173"/>
        <v>5.8636444559107438E+27</v>
      </c>
      <c r="W439" s="75">
        <f t="shared" si="174"/>
        <v>363997.8666666667</v>
      </c>
      <c r="X439" s="106">
        <f t="shared" si="175"/>
        <v>6.6304986463269477</v>
      </c>
      <c r="Y439" s="96">
        <f t="shared" si="180"/>
        <v>0.17233238263297929</v>
      </c>
    </row>
    <row r="440" spans="1:25">
      <c r="A440" s="50">
        <v>8192</v>
      </c>
      <c r="B440" s="50">
        <f t="shared" si="165"/>
        <v>14.466666666666667</v>
      </c>
      <c r="C440" s="88">
        <f t="shared" si="181"/>
        <v>14.74</v>
      </c>
      <c r="D440" s="92"/>
      <c r="E440" s="51">
        <f t="shared" si="164"/>
        <v>570.49609452613629</v>
      </c>
      <c r="F440" s="63">
        <f t="shared" si="176"/>
        <v>0.53400000000000036</v>
      </c>
      <c r="G440" s="63">
        <f t="shared" si="177"/>
        <v>6.3399999999999075</v>
      </c>
      <c r="H440" s="63">
        <f t="shared" ref="H440:I455" si="184">H439+0.5%</f>
        <v>3.1699999999999537</v>
      </c>
      <c r="I440" s="63">
        <f t="shared" si="184"/>
        <v>3.1699999999999537</v>
      </c>
      <c r="J440" s="64">
        <f t="shared" si="166"/>
        <v>3.8515599999999526</v>
      </c>
      <c r="K440" s="65">
        <f t="shared" si="167"/>
        <v>38.70394128399839</v>
      </c>
      <c r="L440" s="53">
        <f t="shared" si="168"/>
        <v>1.3471117481584315E+26</v>
      </c>
      <c r="M440" s="50">
        <f t="shared" si="179"/>
        <v>86.800000000000054</v>
      </c>
      <c r="N440" s="54">
        <v>434</v>
      </c>
      <c r="O440" s="76">
        <f t="shared" si="169"/>
        <v>434</v>
      </c>
      <c r="P440" s="76">
        <f t="shared" si="170"/>
        <v>10</v>
      </c>
      <c r="Q440" s="55">
        <v>1</v>
      </c>
      <c r="R440" s="76">
        <f>R$3/U$3</f>
        <v>1</v>
      </c>
      <c r="S440" s="75">
        <f>S439*Q440</f>
        <v>4.0847317155317824E+23</v>
      </c>
      <c r="T440" s="75">
        <f t="shared" si="171"/>
        <v>1.7727735645407936E+26</v>
      </c>
      <c r="U440" s="75">
        <f t="shared" si="172"/>
        <v>1.3471117481584313E+27</v>
      </c>
      <c r="V440" s="75">
        <f t="shared" si="173"/>
        <v>6.735558740792156E+27</v>
      </c>
      <c r="W440" s="75">
        <f t="shared" si="174"/>
        <v>364270.93333333335</v>
      </c>
      <c r="X440" s="106">
        <f t="shared" si="175"/>
        <v>7.598893480270152</v>
      </c>
      <c r="Y440" s="96">
        <f t="shared" si="180"/>
        <v>0.19633384167549389</v>
      </c>
    </row>
    <row r="441" spans="1:25">
      <c r="A441" s="50">
        <v>8192</v>
      </c>
      <c r="B441" s="50">
        <f t="shared" si="165"/>
        <v>14.5</v>
      </c>
      <c r="C441" s="88">
        <f t="shared" si="181"/>
        <v>14.74</v>
      </c>
      <c r="D441" s="92"/>
      <c r="E441" s="51">
        <f t="shared" si="164"/>
        <v>573.8855961781012</v>
      </c>
      <c r="F441" s="63">
        <f t="shared" si="176"/>
        <v>0.53500000000000036</v>
      </c>
      <c r="G441" s="63">
        <f t="shared" si="177"/>
        <v>6.3499999999999073</v>
      </c>
      <c r="H441" s="63">
        <f t="shared" si="184"/>
        <v>3.1749999999999536</v>
      </c>
      <c r="I441" s="63">
        <f t="shared" si="184"/>
        <v>3.1749999999999536</v>
      </c>
      <c r="J441" s="64">
        <f t="shared" si="166"/>
        <v>3.8622499999999524</v>
      </c>
      <c r="K441" s="65">
        <f t="shared" si="167"/>
        <v>38.933893906248386</v>
      </c>
      <c r="L441" s="53">
        <f t="shared" si="168"/>
        <v>1.5474250491067704E+26</v>
      </c>
      <c r="M441" s="50">
        <f t="shared" si="179"/>
        <v>87.000000000000043</v>
      </c>
      <c r="N441" s="54">
        <v>435</v>
      </c>
      <c r="O441" s="76">
        <f t="shared" si="169"/>
        <v>435</v>
      </c>
      <c r="P441" s="76">
        <f t="shared" si="170"/>
        <v>10</v>
      </c>
      <c r="Q441" s="55">
        <v>1</v>
      </c>
      <c r="R441" s="76">
        <f>R$3/U$3</f>
        <v>1</v>
      </c>
      <c r="S441" s="75">
        <f>S440*Q441</f>
        <v>4.0847317155317824E+23</v>
      </c>
      <c r="T441" s="75">
        <f t="shared" si="171"/>
        <v>1.7768582962563254E+26</v>
      </c>
      <c r="U441" s="75">
        <f t="shared" si="172"/>
        <v>1.5474250491067704E+27</v>
      </c>
      <c r="V441" s="75">
        <f t="shared" si="173"/>
        <v>7.7371252455338521E+27</v>
      </c>
      <c r="W441" s="75">
        <f t="shared" si="174"/>
        <v>364544</v>
      </c>
      <c r="X441" s="106">
        <f t="shared" si="175"/>
        <v>8.7087701499160097</v>
      </c>
      <c r="Y441" s="96">
        <f t="shared" si="180"/>
        <v>0.22368094418930867</v>
      </c>
    </row>
    <row r="442" spans="1:25">
      <c r="A442" s="50">
        <v>8192</v>
      </c>
      <c r="B442" s="50">
        <f t="shared" si="165"/>
        <v>14.533333333333333</v>
      </c>
      <c r="C442" s="88">
        <f t="shared" si="181"/>
        <v>14.74</v>
      </c>
      <c r="D442" s="92"/>
      <c r="E442" s="51">
        <f t="shared" si="164"/>
        <v>577.29093117693594</v>
      </c>
      <c r="F442" s="63">
        <f t="shared" si="176"/>
        <v>0.53600000000000037</v>
      </c>
      <c r="G442" s="63">
        <f t="shared" si="177"/>
        <v>6.3599999999999071</v>
      </c>
      <c r="H442" s="63">
        <f t="shared" si="184"/>
        <v>3.1799999999999535</v>
      </c>
      <c r="I442" s="63">
        <f t="shared" si="184"/>
        <v>3.1799999999999535</v>
      </c>
      <c r="J442" s="64">
        <f t="shared" si="166"/>
        <v>3.872959999999952</v>
      </c>
      <c r="K442" s="65">
        <f t="shared" si="167"/>
        <v>39.164920703998369</v>
      </c>
      <c r="L442" s="53">
        <f t="shared" si="168"/>
        <v>1.7775246083901532E+26</v>
      </c>
      <c r="M442" s="50">
        <f t="shared" si="179"/>
        <v>87.200000000000045</v>
      </c>
      <c r="N442" s="54">
        <v>436</v>
      </c>
      <c r="O442" s="76">
        <f t="shared" si="169"/>
        <v>436</v>
      </c>
      <c r="P442" s="76">
        <f t="shared" si="170"/>
        <v>10</v>
      </c>
      <c r="Q442" s="55">
        <v>1</v>
      </c>
      <c r="R442" s="76">
        <f>R$3/U$3</f>
        <v>1</v>
      </c>
      <c r="S442" s="75">
        <f>S441*Q442</f>
        <v>4.0847317155317824E+23</v>
      </c>
      <c r="T442" s="75">
        <f t="shared" si="171"/>
        <v>1.7809430279718571E+26</v>
      </c>
      <c r="U442" s="75">
        <f t="shared" si="172"/>
        <v>1.7775246083901533E+27</v>
      </c>
      <c r="V442" s="75">
        <f t="shared" si="173"/>
        <v>8.8876230419507669E+27</v>
      </c>
      <c r="W442" s="75">
        <f t="shared" si="174"/>
        <v>364817.06666666665</v>
      </c>
      <c r="X442" s="106">
        <f t="shared" si="175"/>
        <v>9.980805564647417</v>
      </c>
      <c r="Y442" s="96">
        <f t="shared" si="180"/>
        <v>0.25484043846483445</v>
      </c>
    </row>
    <row r="443" spans="1:25">
      <c r="A443" s="50">
        <v>8192</v>
      </c>
      <c r="B443" s="50">
        <f t="shared" si="165"/>
        <v>14.566666666666666</v>
      </c>
      <c r="C443" s="88">
        <f t="shared" si="181"/>
        <v>14.74</v>
      </c>
      <c r="D443" s="92"/>
      <c r="E443" s="51">
        <f t="shared" si="164"/>
        <v>580.71215130426094</v>
      </c>
      <c r="F443" s="63">
        <f t="shared" si="176"/>
        <v>0.53700000000000037</v>
      </c>
      <c r="G443" s="63">
        <f t="shared" si="177"/>
        <v>6.3699999999999068</v>
      </c>
      <c r="H443" s="63">
        <f t="shared" si="184"/>
        <v>3.1849999999999534</v>
      </c>
      <c r="I443" s="63">
        <f t="shared" si="184"/>
        <v>3.1849999999999534</v>
      </c>
      <c r="J443" s="64">
        <f t="shared" si="166"/>
        <v>3.8836899999999521</v>
      </c>
      <c r="K443" s="65">
        <f t="shared" si="167"/>
        <v>39.397025190248364</v>
      </c>
      <c r="L443" s="53">
        <f t="shared" si="168"/>
        <v>2.0418395936245182E+26</v>
      </c>
      <c r="M443" s="50">
        <f t="shared" si="179"/>
        <v>87.400000000000048</v>
      </c>
      <c r="N443" s="54">
        <v>437</v>
      </c>
      <c r="O443" s="76">
        <f t="shared" si="169"/>
        <v>437</v>
      </c>
      <c r="P443" s="76">
        <f t="shared" si="170"/>
        <v>10</v>
      </c>
      <c r="Q443" s="55">
        <v>1</v>
      </c>
      <c r="R443" s="76">
        <f>R$3/U$3</f>
        <v>1</v>
      </c>
      <c r="S443" s="75">
        <f>S442*Q443</f>
        <v>4.0847317155317824E+23</v>
      </c>
      <c r="T443" s="75">
        <f t="shared" si="171"/>
        <v>1.7850277596873889E+26</v>
      </c>
      <c r="U443" s="75">
        <f t="shared" si="172"/>
        <v>2.041839593624518E+27</v>
      </c>
      <c r="V443" s="75">
        <f t="shared" si="173"/>
        <v>1.020919796812259E+28</v>
      </c>
      <c r="W443" s="75">
        <f t="shared" si="174"/>
        <v>365090.1333333333</v>
      </c>
      <c r="X443" s="106">
        <f t="shared" si="175"/>
        <v>11.438699384608475</v>
      </c>
      <c r="Y443" s="96">
        <f t="shared" si="180"/>
        <v>0.29034424120529301</v>
      </c>
    </row>
    <row r="444" spans="1:25">
      <c r="A444" s="50">
        <v>8192</v>
      </c>
      <c r="B444" s="50">
        <f t="shared" si="165"/>
        <v>14.6</v>
      </c>
      <c r="C444" s="88">
        <f t="shared" si="181"/>
        <v>14.74</v>
      </c>
      <c r="D444" s="92"/>
      <c r="E444" s="51">
        <f t="shared" si="164"/>
        <v>584.14930843013576</v>
      </c>
      <c r="F444" s="63">
        <f t="shared" si="176"/>
        <v>0.53800000000000037</v>
      </c>
      <c r="G444" s="63">
        <f t="shared" si="177"/>
        <v>6.3799999999999066</v>
      </c>
      <c r="H444" s="63">
        <f t="shared" si="184"/>
        <v>3.1899999999999533</v>
      </c>
      <c r="I444" s="63">
        <f t="shared" si="184"/>
        <v>3.1899999999999533</v>
      </c>
      <c r="J444" s="64">
        <f t="shared" si="166"/>
        <v>3.8944399999999519</v>
      </c>
      <c r="K444" s="65">
        <f t="shared" si="167"/>
        <v>39.630210883998352</v>
      </c>
      <c r="L444" s="53">
        <f t="shared" si="168"/>
        <v>2.3454577823642981E+26</v>
      </c>
      <c r="M444" s="50">
        <f t="shared" si="179"/>
        <v>87.600000000000051</v>
      </c>
      <c r="N444" s="54">
        <v>438</v>
      </c>
      <c r="O444" s="76">
        <f t="shared" si="169"/>
        <v>438</v>
      </c>
      <c r="P444" s="76">
        <f t="shared" si="170"/>
        <v>10</v>
      </c>
      <c r="Q444" s="55">
        <v>1</v>
      </c>
      <c r="R444" s="76">
        <f>R$3/U$3</f>
        <v>1</v>
      </c>
      <c r="S444" s="75">
        <f>S443*Q444</f>
        <v>4.0847317155317824E+23</v>
      </c>
      <c r="T444" s="75">
        <f t="shared" si="171"/>
        <v>1.7891124914029207E+26</v>
      </c>
      <c r="U444" s="75">
        <f t="shared" si="172"/>
        <v>2.3454577823642982E+27</v>
      </c>
      <c r="V444" s="75">
        <f t="shared" si="173"/>
        <v>1.1727288911821492E+28</v>
      </c>
      <c r="W444" s="75">
        <f t="shared" si="174"/>
        <v>365363.20000000001</v>
      </c>
      <c r="X444" s="106">
        <f t="shared" si="175"/>
        <v>13.109616045020864</v>
      </c>
      <c r="Y444" s="96">
        <f t="shared" si="180"/>
        <v>0.33079854365130784</v>
      </c>
    </row>
    <row r="445" spans="1:25">
      <c r="A445" s="50">
        <v>8192</v>
      </c>
      <c r="B445" s="50">
        <f t="shared" si="165"/>
        <v>14.633333333333333</v>
      </c>
      <c r="C445" s="88">
        <f t="shared" si="181"/>
        <v>14.74</v>
      </c>
      <c r="D445" s="92"/>
      <c r="E445" s="51">
        <f t="shared" si="164"/>
        <v>587.60245451306048</v>
      </c>
      <c r="F445" s="63">
        <f t="shared" si="176"/>
        <v>0.53900000000000037</v>
      </c>
      <c r="G445" s="63">
        <f t="shared" si="177"/>
        <v>6.3899999999999064</v>
      </c>
      <c r="H445" s="63">
        <f t="shared" si="184"/>
        <v>3.1949999999999532</v>
      </c>
      <c r="I445" s="63">
        <f t="shared" si="184"/>
        <v>3.1949999999999532</v>
      </c>
      <c r="J445" s="64">
        <f t="shared" si="166"/>
        <v>3.9052099999999514</v>
      </c>
      <c r="K445" s="65">
        <f t="shared" si="167"/>
        <v>39.864481310248337</v>
      </c>
      <c r="L445" s="53">
        <f t="shared" si="168"/>
        <v>2.6942234963168639E+26</v>
      </c>
      <c r="M445" s="50">
        <f t="shared" si="179"/>
        <v>87.80000000000004</v>
      </c>
      <c r="N445" s="54">
        <v>439</v>
      </c>
      <c r="O445" s="76">
        <f t="shared" si="169"/>
        <v>439</v>
      </c>
      <c r="P445" s="76">
        <f t="shared" si="170"/>
        <v>10</v>
      </c>
      <c r="Q445" s="55">
        <v>1</v>
      </c>
      <c r="R445" s="76">
        <f>R$3/U$3</f>
        <v>1</v>
      </c>
      <c r="S445" s="75">
        <f>S444*Q445</f>
        <v>4.0847317155317824E+23</v>
      </c>
      <c r="T445" s="75">
        <f t="shared" si="171"/>
        <v>1.7931972231184525E+26</v>
      </c>
      <c r="U445" s="75">
        <f t="shared" si="172"/>
        <v>2.6942234963168637E+27</v>
      </c>
      <c r="V445" s="75">
        <f t="shared" si="173"/>
        <v>1.3471117481584319E+28</v>
      </c>
      <c r="W445" s="75">
        <f t="shared" si="174"/>
        <v>365636.26666666666</v>
      </c>
      <c r="X445" s="106">
        <f t="shared" si="175"/>
        <v>15.024691437071741</v>
      </c>
      <c r="Y445" s="96">
        <f t="shared" si="180"/>
        <v>0.37689419110061773</v>
      </c>
    </row>
    <row r="446" spans="1:25">
      <c r="A446" s="50">
        <v>8192</v>
      </c>
      <c r="B446" s="50">
        <f t="shared" si="165"/>
        <v>14.666666666666666</v>
      </c>
      <c r="C446" s="88">
        <f t="shared" si="181"/>
        <v>14.74</v>
      </c>
      <c r="D446" s="92"/>
      <c r="E446" s="51">
        <f t="shared" si="164"/>
        <v>591.07164159997535</v>
      </c>
      <c r="F446" s="63">
        <f t="shared" si="176"/>
        <v>0.54000000000000037</v>
      </c>
      <c r="G446" s="63">
        <f t="shared" si="177"/>
        <v>6.3999999999999062</v>
      </c>
      <c r="H446" s="63">
        <f t="shared" si="184"/>
        <v>3.1999999999999531</v>
      </c>
      <c r="I446" s="63">
        <f t="shared" si="184"/>
        <v>3.1999999999999531</v>
      </c>
      <c r="J446" s="64">
        <f t="shared" si="166"/>
        <v>3.9159999999999511</v>
      </c>
      <c r="K446" s="65">
        <f t="shared" si="167"/>
        <v>40.099839999998323</v>
      </c>
      <c r="L446" s="53">
        <f t="shared" si="168"/>
        <v>3.0948500982135421E+26</v>
      </c>
      <c r="M446" s="50">
        <f t="shared" si="179"/>
        <v>88.000000000000043</v>
      </c>
      <c r="N446" s="54">
        <v>440</v>
      </c>
      <c r="O446" s="76">
        <f t="shared" si="169"/>
        <v>440</v>
      </c>
      <c r="P446" s="76">
        <f t="shared" si="170"/>
        <v>10</v>
      </c>
      <c r="Q446" s="55">
        <v>4</v>
      </c>
      <c r="R446" s="76">
        <f>R$3/U$3</f>
        <v>1</v>
      </c>
      <c r="S446" s="75">
        <f>S445*Q446</f>
        <v>1.633892686212713E+24</v>
      </c>
      <c r="T446" s="75">
        <f t="shared" si="171"/>
        <v>7.1891278193359371E+26</v>
      </c>
      <c r="U446" s="75">
        <f t="shared" si="172"/>
        <v>3.0948500982135419E+27</v>
      </c>
      <c r="V446" s="75">
        <f t="shared" si="173"/>
        <v>1.5474250491067711E+28</v>
      </c>
      <c r="W446" s="75">
        <f t="shared" si="174"/>
        <v>365909.33333333331</v>
      </c>
      <c r="X446" s="106">
        <f t="shared" si="175"/>
        <v>4.3049034263789379</v>
      </c>
      <c r="Y446" s="96">
        <f t="shared" si="180"/>
        <v>0.10735462850672516</v>
      </c>
    </row>
    <row r="447" spans="1:25">
      <c r="A447" s="50">
        <v>8192</v>
      </c>
      <c r="B447" s="50">
        <f t="shared" si="165"/>
        <v>14.7</v>
      </c>
      <c r="C447" s="88">
        <f t="shared" si="181"/>
        <v>14.74</v>
      </c>
      <c r="D447" s="92"/>
      <c r="E447" s="51">
        <f t="shared" si="164"/>
        <v>594.55692182626024</v>
      </c>
      <c r="F447" s="63">
        <f t="shared" si="176"/>
        <v>0.54100000000000037</v>
      </c>
      <c r="G447" s="63">
        <f t="shared" si="177"/>
        <v>6.409999999999906</v>
      </c>
      <c r="H447" s="63">
        <f t="shared" si="184"/>
        <v>3.204999999999953</v>
      </c>
      <c r="I447" s="63">
        <f t="shared" si="184"/>
        <v>3.204999999999953</v>
      </c>
      <c r="J447" s="64">
        <f t="shared" si="166"/>
        <v>3.9268099999999513</v>
      </c>
      <c r="K447" s="65">
        <f t="shared" si="167"/>
        <v>40.336290490248317</v>
      </c>
      <c r="L447" s="53">
        <f t="shared" si="168"/>
        <v>3.5550492167803085E+26</v>
      </c>
      <c r="M447" s="50">
        <f t="shared" si="179"/>
        <v>88.200000000000045</v>
      </c>
      <c r="N447" s="54">
        <v>441</v>
      </c>
      <c r="O447" s="76">
        <f t="shared" si="169"/>
        <v>441</v>
      </c>
      <c r="P447" s="76">
        <f t="shared" si="170"/>
        <v>10</v>
      </c>
      <c r="Q447" s="55">
        <v>1</v>
      </c>
      <c r="R447" s="76">
        <f>R$3/U$3</f>
        <v>1</v>
      </c>
      <c r="S447" s="75">
        <f>S446*Q447</f>
        <v>1.633892686212713E+24</v>
      </c>
      <c r="T447" s="75">
        <f t="shared" si="171"/>
        <v>7.2054667461980642E+26</v>
      </c>
      <c r="U447" s="75">
        <f t="shared" si="172"/>
        <v>3.5550492167803087E+27</v>
      </c>
      <c r="V447" s="75">
        <f t="shared" si="173"/>
        <v>1.7775246083901543E+28</v>
      </c>
      <c r="W447" s="75">
        <f t="shared" si="174"/>
        <v>366182.40000000002</v>
      </c>
      <c r="X447" s="106">
        <f t="shared" si="175"/>
        <v>4.9338222519118782</v>
      </c>
      <c r="Y447" s="96">
        <f t="shared" si="180"/>
        <v>0.12231720348961382</v>
      </c>
    </row>
    <row r="448" spans="1:25">
      <c r="A448" s="50">
        <v>8192</v>
      </c>
      <c r="B448" s="50">
        <f t="shared" si="165"/>
        <v>14.733333333333333</v>
      </c>
      <c r="C448" s="88">
        <f t="shared" si="181"/>
        <v>14.74</v>
      </c>
      <c r="D448" s="92"/>
      <c r="E448" s="51">
        <f t="shared" si="164"/>
        <v>598.05834741573506</v>
      </c>
      <c r="F448" s="63">
        <f t="shared" si="176"/>
        <v>0.54200000000000037</v>
      </c>
      <c r="G448" s="63">
        <f t="shared" si="177"/>
        <v>6.4199999999999058</v>
      </c>
      <c r="H448" s="63">
        <f t="shared" si="184"/>
        <v>3.2099999999999529</v>
      </c>
      <c r="I448" s="63">
        <f t="shared" si="184"/>
        <v>3.2099999999999529</v>
      </c>
      <c r="J448" s="64">
        <f t="shared" si="166"/>
        <v>3.9376399999999512</v>
      </c>
      <c r="K448" s="65">
        <f t="shared" si="167"/>
        <v>40.573836323998307</v>
      </c>
      <c r="L448" s="53">
        <f t="shared" si="168"/>
        <v>4.083679187249037E+26</v>
      </c>
      <c r="M448" s="50">
        <f t="shared" si="179"/>
        <v>88.400000000000048</v>
      </c>
      <c r="N448" s="54">
        <v>442</v>
      </c>
      <c r="O448" s="76">
        <f t="shared" si="169"/>
        <v>442</v>
      </c>
      <c r="P448" s="76">
        <f t="shared" si="170"/>
        <v>10</v>
      </c>
      <c r="Q448" s="55">
        <v>1</v>
      </c>
      <c r="R448" s="76">
        <f>R$3/U$3</f>
        <v>1</v>
      </c>
      <c r="S448" s="75">
        <f>S447*Q448</f>
        <v>1.633892686212713E+24</v>
      </c>
      <c r="T448" s="75">
        <f t="shared" si="171"/>
        <v>7.2218056730601913E+26</v>
      </c>
      <c r="U448" s="75">
        <f t="shared" si="172"/>
        <v>4.0836791872490371E+27</v>
      </c>
      <c r="V448" s="75">
        <f t="shared" si="173"/>
        <v>2.0418395936245185E+28</v>
      </c>
      <c r="W448" s="75">
        <f t="shared" si="174"/>
        <v>366455.46666666667</v>
      </c>
      <c r="X448" s="106">
        <f t="shared" si="175"/>
        <v>5.6546511663731955</v>
      </c>
      <c r="Y448" s="96">
        <f t="shared" si="180"/>
        <v>0.13936693393295485</v>
      </c>
    </row>
    <row r="449" spans="1:25">
      <c r="A449" s="50">
        <v>8192</v>
      </c>
      <c r="B449" s="50">
        <f t="shared" si="165"/>
        <v>14.766666666666667</v>
      </c>
      <c r="C449" s="88">
        <f t="shared" si="181"/>
        <v>14.74</v>
      </c>
      <c r="D449" s="92"/>
      <c r="E449" s="51">
        <f t="shared" si="164"/>
        <v>601.57597068065991</v>
      </c>
      <c r="F449" s="63">
        <f t="shared" si="176"/>
        <v>0.54300000000000037</v>
      </c>
      <c r="G449" s="63">
        <f t="shared" si="177"/>
        <v>6.4299999999999056</v>
      </c>
      <c r="H449" s="63">
        <f t="shared" si="184"/>
        <v>3.2149999999999528</v>
      </c>
      <c r="I449" s="63">
        <f t="shared" si="184"/>
        <v>3.2149999999999528</v>
      </c>
      <c r="J449" s="64">
        <f t="shared" si="166"/>
        <v>3.9484899999999508</v>
      </c>
      <c r="K449" s="65">
        <f t="shared" si="167"/>
        <v>40.812481050248294</v>
      </c>
      <c r="L449" s="53">
        <f t="shared" si="168"/>
        <v>4.6909155647285983E+26</v>
      </c>
      <c r="M449" s="50">
        <f t="shared" si="179"/>
        <v>88.600000000000037</v>
      </c>
      <c r="N449" s="54">
        <v>443</v>
      </c>
      <c r="O449" s="76">
        <f t="shared" si="169"/>
        <v>443</v>
      </c>
      <c r="P449" s="76">
        <f t="shared" si="170"/>
        <v>10</v>
      </c>
      <c r="Q449" s="55">
        <v>1</v>
      </c>
      <c r="R449" s="76">
        <f>R$3/U$3</f>
        <v>1</v>
      </c>
      <c r="S449" s="75">
        <f>S448*Q449</f>
        <v>1.633892686212713E+24</v>
      </c>
      <c r="T449" s="75">
        <f t="shared" si="171"/>
        <v>7.2381445999223185E+26</v>
      </c>
      <c r="U449" s="75">
        <f t="shared" si="172"/>
        <v>4.6909155647285986E+27</v>
      </c>
      <c r="V449" s="75">
        <f t="shared" si="173"/>
        <v>2.3454577823642993E+28</v>
      </c>
      <c r="W449" s="75">
        <f t="shared" si="174"/>
        <v>366728.53333333333</v>
      </c>
      <c r="X449" s="106">
        <f t="shared" si="175"/>
        <v>6.4808259906536581</v>
      </c>
      <c r="Y449" s="96">
        <f t="shared" si="180"/>
        <v>0.15879519754445878</v>
      </c>
    </row>
    <row r="450" spans="1:25">
      <c r="A450" s="50">
        <v>8192</v>
      </c>
      <c r="B450" s="50">
        <f t="shared" si="165"/>
        <v>14.8</v>
      </c>
      <c r="C450" s="88">
        <f t="shared" si="181"/>
        <v>14.74</v>
      </c>
      <c r="D450" s="92"/>
      <c r="E450" s="51">
        <f t="shared" si="164"/>
        <v>605.10984402173472</v>
      </c>
      <c r="F450" s="63">
        <f t="shared" si="176"/>
        <v>0.54400000000000037</v>
      </c>
      <c r="G450" s="63">
        <f t="shared" si="177"/>
        <v>6.4399999999999054</v>
      </c>
      <c r="H450" s="63">
        <f t="shared" si="184"/>
        <v>3.2199999999999527</v>
      </c>
      <c r="I450" s="63">
        <f t="shared" si="184"/>
        <v>3.2199999999999527</v>
      </c>
      <c r="J450" s="64">
        <f t="shared" si="166"/>
        <v>3.9593599999999505</v>
      </c>
      <c r="K450" s="65">
        <f t="shared" si="167"/>
        <v>41.052228223998284</v>
      </c>
      <c r="L450" s="53">
        <f t="shared" si="168"/>
        <v>5.3884469926337286E+26</v>
      </c>
      <c r="M450" s="50">
        <f t="shared" si="179"/>
        <v>88.80000000000004</v>
      </c>
      <c r="N450" s="54">
        <v>444</v>
      </c>
      <c r="O450" s="76">
        <f t="shared" si="169"/>
        <v>444</v>
      </c>
      <c r="P450" s="76">
        <f t="shared" si="170"/>
        <v>10</v>
      </c>
      <c r="Q450" s="55">
        <v>1</v>
      </c>
      <c r="R450" s="76">
        <f>R$3/U$3</f>
        <v>1</v>
      </c>
      <c r="S450" s="75">
        <f>S449*Q450</f>
        <v>1.633892686212713E+24</v>
      </c>
      <c r="T450" s="75">
        <f t="shared" si="171"/>
        <v>7.2544835267844456E+26</v>
      </c>
      <c r="U450" s="75">
        <f t="shared" si="172"/>
        <v>5.3884469926337286E+27</v>
      </c>
      <c r="V450" s="75">
        <f t="shared" si="173"/>
        <v>2.6942234963168642E+28</v>
      </c>
      <c r="W450" s="75">
        <f t="shared" si="174"/>
        <v>367001.59999999998</v>
      </c>
      <c r="X450" s="106">
        <f t="shared" si="175"/>
        <v>7.4277472307145223</v>
      </c>
      <c r="Y450" s="96">
        <f t="shared" si="180"/>
        <v>0.18093408207188166</v>
      </c>
    </row>
    <row r="451" spans="1:25">
      <c r="A451" s="50">
        <v>8192</v>
      </c>
      <c r="B451" s="50">
        <f t="shared" si="165"/>
        <v>14.833333333333334</v>
      </c>
      <c r="C451" s="88">
        <f t="shared" si="181"/>
        <v>14.74</v>
      </c>
      <c r="D451" s="92"/>
      <c r="E451" s="51">
        <f t="shared" si="164"/>
        <v>608.66001992809947</v>
      </c>
      <c r="F451" s="63">
        <f t="shared" si="176"/>
        <v>0.54500000000000037</v>
      </c>
      <c r="G451" s="63">
        <f t="shared" si="177"/>
        <v>6.4499999999999051</v>
      </c>
      <c r="H451" s="63">
        <f t="shared" si="184"/>
        <v>3.2249999999999526</v>
      </c>
      <c r="I451" s="63">
        <f t="shared" si="184"/>
        <v>3.2249999999999526</v>
      </c>
      <c r="J451" s="64">
        <f t="shared" si="166"/>
        <v>3.9702499999999503</v>
      </c>
      <c r="K451" s="65">
        <f t="shared" si="167"/>
        <v>41.29308140624827</v>
      </c>
      <c r="L451" s="53">
        <f t="shared" si="168"/>
        <v>6.1897001964270842E+26</v>
      </c>
      <c r="M451" s="50">
        <f t="shared" si="179"/>
        <v>89.000000000000043</v>
      </c>
      <c r="N451" s="54">
        <v>445</v>
      </c>
      <c r="O451" s="76">
        <f t="shared" si="169"/>
        <v>445</v>
      </c>
      <c r="P451" s="76">
        <f t="shared" si="170"/>
        <v>10</v>
      </c>
      <c r="Q451" s="55">
        <v>1</v>
      </c>
      <c r="R451" s="76">
        <f>R$3/U$3</f>
        <v>1</v>
      </c>
      <c r="S451" s="75">
        <f>S450*Q451</f>
        <v>1.633892686212713E+24</v>
      </c>
      <c r="T451" s="75">
        <f t="shared" si="171"/>
        <v>7.2708224536465727E+26</v>
      </c>
      <c r="U451" s="75">
        <f t="shared" si="172"/>
        <v>6.1897001964270839E+27</v>
      </c>
      <c r="V451" s="75">
        <f t="shared" si="173"/>
        <v>3.0948500982135422E+28</v>
      </c>
      <c r="W451" s="75">
        <f t="shared" si="174"/>
        <v>367274.66666666669</v>
      </c>
      <c r="X451" s="106">
        <f t="shared" si="175"/>
        <v>8.5130674499178998</v>
      </c>
      <c r="Y451" s="96">
        <f t="shared" si="180"/>
        <v>0.20616207752007928</v>
      </c>
    </row>
    <row r="452" spans="1:25">
      <c r="A452" s="50">
        <v>8192</v>
      </c>
      <c r="B452" s="50">
        <f t="shared" si="165"/>
        <v>14.866666666666667</v>
      </c>
      <c r="C452" s="88">
        <f t="shared" si="181"/>
        <v>14.74</v>
      </c>
      <c r="D452" s="92"/>
      <c r="E452" s="51">
        <f t="shared" si="164"/>
        <v>612.22655097733434</v>
      </c>
      <c r="F452" s="63">
        <f t="shared" si="176"/>
        <v>0.54600000000000037</v>
      </c>
      <c r="G452" s="63">
        <f t="shared" si="177"/>
        <v>6.4599999999999049</v>
      </c>
      <c r="H452" s="63">
        <f t="shared" si="184"/>
        <v>3.2299999999999525</v>
      </c>
      <c r="I452" s="63">
        <f t="shared" si="184"/>
        <v>3.2299999999999525</v>
      </c>
      <c r="J452" s="64">
        <f t="shared" si="166"/>
        <v>3.9811599999999503</v>
      </c>
      <c r="K452" s="65">
        <f t="shared" si="167"/>
        <v>41.535044163998258</v>
      </c>
      <c r="L452" s="53">
        <f t="shared" si="168"/>
        <v>7.1100984335606169E+26</v>
      </c>
      <c r="M452" s="50">
        <f t="shared" si="179"/>
        <v>89.200000000000045</v>
      </c>
      <c r="N452" s="54">
        <v>446</v>
      </c>
      <c r="O452" s="76">
        <f t="shared" si="169"/>
        <v>446</v>
      </c>
      <c r="P452" s="76">
        <f t="shared" si="170"/>
        <v>10</v>
      </c>
      <c r="Q452" s="55">
        <v>1</v>
      </c>
      <c r="R452" s="76">
        <f>R$3/U$3</f>
        <v>1</v>
      </c>
      <c r="S452" s="75">
        <f>S451*Q452</f>
        <v>1.633892686212713E+24</v>
      </c>
      <c r="T452" s="75">
        <f t="shared" si="171"/>
        <v>7.2871613805086998E+26</v>
      </c>
      <c r="U452" s="75">
        <f t="shared" si="172"/>
        <v>7.1100984335606175E+27</v>
      </c>
      <c r="V452" s="75">
        <f t="shared" si="173"/>
        <v>3.5550492167803085E+28</v>
      </c>
      <c r="W452" s="75">
        <f t="shared" si="174"/>
        <v>367547.73333333334</v>
      </c>
      <c r="X452" s="106">
        <f t="shared" si="175"/>
        <v>9.7570206865163147</v>
      </c>
      <c r="Y452" s="96">
        <f t="shared" si="180"/>
        <v>0.23491056487122997</v>
      </c>
    </row>
    <row r="453" spans="1:25">
      <c r="A453" s="50">
        <v>8192</v>
      </c>
      <c r="B453" s="50">
        <f t="shared" si="165"/>
        <v>14.9</v>
      </c>
      <c r="C453" s="88">
        <f t="shared" si="181"/>
        <v>14.74</v>
      </c>
      <c r="D453" s="92"/>
      <c r="E453" s="51">
        <f t="shared" si="164"/>
        <v>615.80948983545909</v>
      </c>
      <c r="F453" s="63">
        <f t="shared" si="176"/>
        <v>0.54700000000000037</v>
      </c>
      <c r="G453" s="63">
        <f t="shared" si="177"/>
        <v>6.4699999999999047</v>
      </c>
      <c r="H453" s="63">
        <f t="shared" si="184"/>
        <v>3.2349999999999524</v>
      </c>
      <c r="I453" s="63">
        <f t="shared" si="184"/>
        <v>3.2349999999999524</v>
      </c>
      <c r="J453" s="64">
        <f t="shared" si="166"/>
        <v>3.9920899999999495</v>
      </c>
      <c r="K453" s="65">
        <f t="shared" si="167"/>
        <v>41.778120070248242</v>
      </c>
      <c r="L453" s="53">
        <f t="shared" si="168"/>
        <v>8.1673583744980781E+26</v>
      </c>
      <c r="M453" s="50">
        <f t="shared" si="179"/>
        <v>89.400000000000048</v>
      </c>
      <c r="N453" s="54">
        <v>447</v>
      </c>
      <c r="O453" s="76">
        <f t="shared" si="169"/>
        <v>447</v>
      </c>
      <c r="P453" s="76">
        <f t="shared" si="170"/>
        <v>10</v>
      </c>
      <c r="Q453" s="55">
        <v>1</v>
      </c>
      <c r="R453" s="76">
        <f>R$3/U$3</f>
        <v>1</v>
      </c>
      <c r="S453" s="75">
        <f>S452*Q453</f>
        <v>1.633892686212713E+24</v>
      </c>
      <c r="T453" s="75">
        <f t="shared" si="171"/>
        <v>7.303500307370827E+26</v>
      </c>
      <c r="U453" s="75">
        <f t="shared" si="172"/>
        <v>8.1673583744980787E+27</v>
      </c>
      <c r="V453" s="75">
        <f t="shared" si="173"/>
        <v>4.0836791872490396E+28</v>
      </c>
      <c r="W453" s="75">
        <f t="shared" si="174"/>
        <v>367820.79999999999</v>
      </c>
      <c r="X453" s="106">
        <f t="shared" si="175"/>
        <v>11.182800069516572</v>
      </c>
      <c r="Y453" s="96">
        <f t="shared" si="180"/>
        <v>0.26767121284330508</v>
      </c>
    </row>
    <row r="454" spans="1:25">
      <c r="A454" s="50">
        <v>8192</v>
      </c>
      <c r="B454" s="50">
        <f t="shared" si="165"/>
        <v>14.933333333333334</v>
      </c>
      <c r="C454" s="88">
        <f t="shared" si="181"/>
        <v>14.74</v>
      </c>
      <c r="D454" s="92"/>
      <c r="E454" s="51">
        <f t="shared" ref="E454:E517" si="185">C454*K454*1</f>
        <v>619.40888925693389</v>
      </c>
      <c r="F454" s="63">
        <f t="shared" si="176"/>
        <v>0.54800000000000038</v>
      </c>
      <c r="G454" s="63">
        <f t="shared" si="177"/>
        <v>6.4799999999999045</v>
      </c>
      <c r="H454" s="63">
        <f t="shared" si="184"/>
        <v>3.2399999999999523</v>
      </c>
      <c r="I454" s="63">
        <f t="shared" si="184"/>
        <v>3.2399999999999523</v>
      </c>
      <c r="J454" s="64">
        <f t="shared" si="166"/>
        <v>4.0030399999999497</v>
      </c>
      <c r="K454" s="65">
        <f t="shared" si="167"/>
        <v>42.022312703998232</v>
      </c>
      <c r="L454" s="53">
        <f t="shared" si="168"/>
        <v>9.3818311294572007E+26</v>
      </c>
      <c r="M454" s="50">
        <f t="shared" si="179"/>
        <v>89.600000000000051</v>
      </c>
      <c r="N454" s="54">
        <v>448</v>
      </c>
      <c r="O454" s="76">
        <f t="shared" si="169"/>
        <v>448</v>
      </c>
      <c r="P454" s="76">
        <f t="shared" si="170"/>
        <v>10</v>
      </c>
      <c r="Q454" s="55">
        <v>1</v>
      </c>
      <c r="R454" s="76">
        <f>R$3/U$3</f>
        <v>1</v>
      </c>
      <c r="S454" s="75">
        <f>S453*Q454</f>
        <v>1.633892686212713E+24</v>
      </c>
      <c r="T454" s="75">
        <f t="shared" si="171"/>
        <v>7.3198392342329541E+26</v>
      </c>
      <c r="U454" s="75">
        <f t="shared" si="172"/>
        <v>9.3818311294572004E+27</v>
      </c>
      <c r="V454" s="75">
        <f t="shared" si="173"/>
        <v>4.6909155647286003E+28</v>
      </c>
      <c r="W454" s="75">
        <f t="shared" si="174"/>
        <v>368093.8666666667</v>
      </c>
      <c r="X454" s="106">
        <f t="shared" si="175"/>
        <v>12.816990686873087</v>
      </c>
      <c r="Y454" s="96">
        <f t="shared" si="180"/>
        <v>0.305004409851379</v>
      </c>
    </row>
    <row r="455" spans="1:25">
      <c r="A455" s="50">
        <v>8192</v>
      </c>
      <c r="B455" s="50">
        <f t="shared" ref="B455:B518" si="186">N455/30</f>
        <v>14.966666666666667</v>
      </c>
      <c r="C455" s="88">
        <f t="shared" si="181"/>
        <v>14.74</v>
      </c>
      <c r="D455" s="92"/>
      <c r="E455" s="51">
        <f t="shared" si="185"/>
        <v>623.02480208465875</v>
      </c>
      <c r="F455" s="63">
        <f t="shared" si="176"/>
        <v>0.54900000000000038</v>
      </c>
      <c r="G455" s="63">
        <f t="shared" si="177"/>
        <v>6.4899999999999043</v>
      </c>
      <c r="H455" s="63">
        <f t="shared" si="184"/>
        <v>3.2449999999999521</v>
      </c>
      <c r="I455" s="63">
        <f t="shared" si="184"/>
        <v>3.2449999999999521</v>
      </c>
      <c r="J455" s="64">
        <f t="shared" ref="J455:J518" si="187">(1-F455)+F455*G455</f>
        <v>4.0140099999999492</v>
      </c>
      <c r="K455" s="65">
        <f t="shared" ref="K455:K518" si="188">J455*H455*I455</f>
        <v>42.26762565024822</v>
      </c>
      <c r="L455" s="53">
        <f t="shared" ref="L455:L518" si="189">POWER($M$1,N455)</f>
        <v>1.0776893985267463E+27</v>
      </c>
      <c r="M455" s="50">
        <f t="shared" si="179"/>
        <v>89.800000000000054</v>
      </c>
      <c r="N455" s="54">
        <v>449</v>
      </c>
      <c r="O455" s="76">
        <f t="shared" ref="O455:O518" si="190">$N455-P$3</f>
        <v>449</v>
      </c>
      <c r="P455" s="76">
        <f t="shared" ref="P455:P518" si="191">Q$3</f>
        <v>10</v>
      </c>
      <c r="Q455" s="55">
        <v>1</v>
      </c>
      <c r="R455" s="76">
        <f>R$3/U$3</f>
        <v>1</v>
      </c>
      <c r="S455" s="75">
        <f>S454*Q455</f>
        <v>1.633892686212713E+24</v>
      </c>
      <c r="T455" s="75">
        <f t="shared" ref="T455:T518" si="192">O455*S455*R455</f>
        <v>7.3361781610950812E+26</v>
      </c>
      <c r="U455" s="75">
        <f t="shared" ref="U455:U518" si="193">P455*POWER($M$1,O455)</f>
        <v>1.0776893985267464E+28</v>
      </c>
      <c r="V455" s="75">
        <f t="shared" ref="V455:V518" si="194">$L455*P455*5</f>
        <v>5.3884469926337319E+28</v>
      </c>
      <c r="W455" s="75">
        <f t="shared" ref="W455:W518" si="195">$A455*(30+$B455)</f>
        <v>368366.93333333335</v>
      </c>
      <c r="X455" s="106">
        <f t="shared" ref="X455:X518" si="196">U455/T455</f>
        <v>14.69006579259354</v>
      </c>
      <c r="Y455" s="96">
        <f t="shared" si="180"/>
        <v>0.34754887615759111</v>
      </c>
    </row>
    <row r="456" spans="1:25">
      <c r="A456" s="50">
        <v>8192</v>
      </c>
      <c r="B456" s="50">
        <f t="shared" si="186"/>
        <v>15</v>
      </c>
      <c r="C456" s="88">
        <f t="shared" si="181"/>
        <v>14.74</v>
      </c>
      <c r="D456" s="92"/>
      <c r="E456" s="51">
        <f t="shared" si="185"/>
        <v>626.65728124997349</v>
      </c>
      <c r="F456" s="63">
        <f t="shared" ref="F456:F519" si="197">F455+0.1%</f>
        <v>0.55000000000000038</v>
      </c>
      <c r="G456" s="63">
        <f t="shared" ref="G456:G519" si="198">G455+1%</f>
        <v>6.4999999999999041</v>
      </c>
      <c r="H456" s="63">
        <f t="shared" ref="H456:I471" si="199">H455+0.5%</f>
        <v>3.249999999999952</v>
      </c>
      <c r="I456" s="63">
        <f t="shared" si="199"/>
        <v>3.249999999999952</v>
      </c>
      <c r="J456" s="64">
        <f t="shared" si="187"/>
        <v>4.0249999999999488</v>
      </c>
      <c r="K456" s="65">
        <f t="shared" si="188"/>
        <v>42.514062499998204</v>
      </c>
      <c r="L456" s="53">
        <f t="shared" si="189"/>
        <v>1.2379400392854177E+27</v>
      </c>
      <c r="M456" s="50">
        <f t="shared" ref="M456:M519" si="200">LOG(L456,2)</f>
        <v>90.000000000000057</v>
      </c>
      <c r="N456" s="54">
        <v>450</v>
      </c>
      <c r="O456" s="76">
        <f t="shared" si="190"/>
        <v>450</v>
      </c>
      <c r="P456" s="76">
        <f t="shared" si="191"/>
        <v>10</v>
      </c>
      <c r="Q456" s="55">
        <v>4</v>
      </c>
      <c r="R456" s="76">
        <f>R$3/U$3</f>
        <v>1</v>
      </c>
      <c r="S456" s="75">
        <f>S455*Q456</f>
        <v>6.5355707448508519E+24</v>
      </c>
      <c r="T456" s="75">
        <f t="shared" si="192"/>
        <v>2.9410068351828833E+27</v>
      </c>
      <c r="U456" s="75">
        <f t="shared" si="193"/>
        <v>1.2379400392854177E+28</v>
      </c>
      <c r="V456" s="75">
        <f t="shared" si="194"/>
        <v>6.1897001964270879E+28</v>
      </c>
      <c r="W456" s="75">
        <f t="shared" si="195"/>
        <v>368640</v>
      </c>
      <c r="X456" s="106">
        <f t="shared" si="196"/>
        <v>4.2092389057927422</v>
      </c>
      <c r="Y456" s="96">
        <f t="shared" ref="Y456:Y519" si="201">X456/K456</f>
        <v>9.9008155379009477E-2</v>
      </c>
    </row>
    <row r="457" spans="1:25">
      <c r="A457" s="50">
        <v>8192</v>
      </c>
      <c r="B457" s="50">
        <f t="shared" si="186"/>
        <v>15.033333333333333</v>
      </c>
      <c r="C457" s="88">
        <f t="shared" si="181"/>
        <v>14.74</v>
      </c>
      <c r="D457" s="92"/>
      <c r="E457" s="51">
        <f t="shared" si="185"/>
        <v>630.3063797726586</v>
      </c>
      <c r="F457" s="63">
        <f t="shared" si="197"/>
        <v>0.55100000000000038</v>
      </c>
      <c r="G457" s="63">
        <f t="shared" si="198"/>
        <v>6.5099999999999039</v>
      </c>
      <c r="H457" s="63">
        <f t="shared" si="199"/>
        <v>3.2549999999999519</v>
      </c>
      <c r="I457" s="63">
        <f t="shared" si="199"/>
        <v>3.2549999999999519</v>
      </c>
      <c r="J457" s="64">
        <f t="shared" si="187"/>
        <v>4.0360099999999495</v>
      </c>
      <c r="K457" s="65">
        <f t="shared" si="188"/>
        <v>42.761626850248206</v>
      </c>
      <c r="L457" s="53">
        <f t="shared" si="189"/>
        <v>1.4220196867121242E+27</v>
      </c>
      <c r="M457" s="50">
        <f t="shared" si="200"/>
        <v>90.200000000000045</v>
      </c>
      <c r="N457" s="54">
        <v>451</v>
      </c>
      <c r="O457" s="76">
        <f t="shared" si="190"/>
        <v>451</v>
      </c>
      <c r="P457" s="76">
        <f t="shared" si="191"/>
        <v>10</v>
      </c>
      <c r="Q457" s="55">
        <v>1</v>
      </c>
      <c r="R457" s="76">
        <f>R$3/U$3</f>
        <v>1</v>
      </c>
      <c r="S457" s="75">
        <f>S456*Q457</f>
        <v>6.5355707448508519E+24</v>
      </c>
      <c r="T457" s="75">
        <f t="shared" si="192"/>
        <v>2.9475424059277342E+27</v>
      </c>
      <c r="U457" s="75">
        <f t="shared" si="193"/>
        <v>1.4220196867121242E+28</v>
      </c>
      <c r="V457" s="75">
        <f t="shared" si="194"/>
        <v>7.1100984335606205E+28</v>
      </c>
      <c r="W457" s="75">
        <f t="shared" si="195"/>
        <v>368913.06666666665</v>
      </c>
      <c r="X457" s="106">
        <f t="shared" si="196"/>
        <v>4.8244248627342339</v>
      </c>
      <c r="Y457" s="96">
        <f t="shared" si="201"/>
        <v>0.11282135919733444</v>
      </c>
    </row>
    <row r="458" spans="1:25">
      <c r="A458" s="50">
        <v>8192</v>
      </c>
      <c r="B458" s="50">
        <f t="shared" si="186"/>
        <v>15.066666666666666</v>
      </c>
      <c r="C458" s="88">
        <f t="shared" si="181"/>
        <v>14.74</v>
      </c>
      <c r="D458" s="92"/>
      <c r="E458" s="51">
        <f t="shared" si="185"/>
        <v>633.97215076093323</v>
      </c>
      <c r="F458" s="63">
        <f t="shared" si="197"/>
        <v>0.55200000000000038</v>
      </c>
      <c r="G458" s="63">
        <f t="shared" si="198"/>
        <v>6.5199999999999037</v>
      </c>
      <c r="H458" s="63">
        <f t="shared" si="199"/>
        <v>3.2599999999999518</v>
      </c>
      <c r="I458" s="63">
        <f t="shared" si="199"/>
        <v>3.2599999999999518</v>
      </c>
      <c r="J458" s="64">
        <f t="shared" si="187"/>
        <v>4.0470399999999493</v>
      </c>
      <c r="K458" s="65">
        <f t="shared" si="188"/>
        <v>43.010322303998187</v>
      </c>
      <c r="L458" s="53">
        <f t="shared" si="189"/>
        <v>1.6334716748996162E+27</v>
      </c>
      <c r="M458" s="50">
        <f t="shared" si="200"/>
        <v>90.400000000000048</v>
      </c>
      <c r="N458" s="54">
        <v>452</v>
      </c>
      <c r="O458" s="76">
        <f t="shared" si="190"/>
        <v>452</v>
      </c>
      <c r="P458" s="76">
        <f t="shared" si="191"/>
        <v>10</v>
      </c>
      <c r="Q458" s="55">
        <v>1</v>
      </c>
      <c r="R458" s="76">
        <f>R$3/U$3</f>
        <v>1</v>
      </c>
      <c r="S458" s="75">
        <f>S457*Q458</f>
        <v>6.5355707448508519E+24</v>
      </c>
      <c r="T458" s="75">
        <f t="shared" si="192"/>
        <v>2.954077976672585E+27</v>
      </c>
      <c r="U458" s="75">
        <f t="shared" si="193"/>
        <v>1.6334716748996162E+28</v>
      </c>
      <c r="V458" s="75">
        <f t="shared" si="194"/>
        <v>8.1673583744980809E+28</v>
      </c>
      <c r="W458" s="75">
        <f t="shared" si="195"/>
        <v>369186.1333333333</v>
      </c>
      <c r="X458" s="106">
        <f t="shared" si="196"/>
        <v>5.5295482644622886</v>
      </c>
      <c r="Y458" s="96">
        <f t="shared" si="201"/>
        <v>0.12856328360850874</v>
      </c>
    </row>
    <row r="459" spans="1:25">
      <c r="A459" s="50">
        <v>8192</v>
      </c>
      <c r="B459" s="50">
        <f t="shared" si="186"/>
        <v>15.1</v>
      </c>
      <c r="C459" s="88">
        <f t="shared" si="181"/>
        <v>14.74</v>
      </c>
      <c r="D459" s="92"/>
      <c r="E459" s="51">
        <f t="shared" si="185"/>
        <v>637.65464741145797</v>
      </c>
      <c r="F459" s="63">
        <f t="shared" si="197"/>
        <v>0.55300000000000038</v>
      </c>
      <c r="G459" s="63">
        <f t="shared" si="198"/>
        <v>6.5299999999999034</v>
      </c>
      <c r="H459" s="63">
        <f t="shared" si="199"/>
        <v>3.2649999999999517</v>
      </c>
      <c r="I459" s="63">
        <f t="shared" si="199"/>
        <v>3.2649999999999517</v>
      </c>
      <c r="J459" s="64">
        <f t="shared" si="187"/>
        <v>4.0580899999999485</v>
      </c>
      <c r="K459" s="65">
        <f t="shared" si="188"/>
        <v>43.260152470248165</v>
      </c>
      <c r="L459" s="53">
        <f t="shared" si="189"/>
        <v>1.8763662258914404E+27</v>
      </c>
      <c r="M459" s="50">
        <f t="shared" si="200"/>
        <v>90.600000000000051</v>
      </c>
      <c r="N459" s="54">
        <v>453</v>
      </c>
      <c r="O459" s="76">
        <f t="shared" si="190"/>
        <v>453</v>
      </c>
      <c r="P459" s="76">
        <f t="shared" si="191"/>
        <v>10</v>
      </c>
      <c r="Q459" s="55">
        <v>1</v>
      </c>
      <c r="R459" s="76">
        <f>R$3/U$3</f>
        <v>1</v>
      </c>
      <c r="S459" s="75">
        <f>S458*Q459</f>
        <v>6.5355707448508519E+24</v>
      </c>
      <c r="T459" s="75">
        <f t="shared" si="192"/>
        <v>2.9606135474174359E+27</v>
      </c>
      <c r="U459" s="75">
        <f t="shared" si="193"/>
        <v>1.8763662258914403E+28</v>
      </c>
      <c r="V459" s="75">
        <f t="shared" si="194"/>
        <v>9.3818311294572006E+28</v>
      </c>
      <c r="W459" s="75">
        <f t="shared" si="195"/>
        <v>369459.20000000001</v>
      </c>
      <c r="X459" s="106">
        <f t="shared" si="196"/>
        <v>6.3377613992485031</v>
      </c>
      <c r="Y459" s="96">
        <f t="shared" si="201"/>
        <v>0.14650344571964349</v>
      </c>
    </row>
    <row r="460" spans="1:25">
      <c r="A460" s="50">
        <v>8192</v>
      </c>
      <c r="B460" s="50">
        <f t="shared" si="186"/>
        <v>15.133333333333333</v>
      </c>
      <c r="C460" s="88">
        <f t="shared" si="181"/>
        <v>14.74</v>
      </c>
      <c r="D460" s="92"/>
      <c r="E460" s="51">
        <f t="shared" si="185"/>
        <v>641.3539230093329</v>
      </c>
      <c r="F460" s="63">
        <f t="shared" si="197"/>
        <v>0.55400000000000038</v>
      </c>
      <c r="G460" s="63">
        <f t="shared" si="198"/>
        <v>6.5399999999999032</v>
      </c>
      <c r="H460" s="63">
        <f t="shared" si="199"/>
        <v>3.2699999999999516</v>
      </c>
      <c r="I460" s="63">
        <f t="shared" si="199"/>
        <v>3.2699999999999516</v>
      </c>
      <c r="J460" s="64">
        <f t="shared" si="187"/>
        <v>4.0691599999999486</v>
      </c>
      <c r="K460" s="65">
        <f t="shared" si="188"/>
        <v>43.51112096399816</v>
      </c>
      <c r="L460" s="53">
        <f t="shared" si="189"/>
        <v>2.1553787970534931E+27</v>
      </c>
      <c r="M460" s="50">
        <f t="shared" si="200"/>
        <v>90.800000000000054</v>
      </c>
      <c r="N460" s="54">
        <v>454</v>
      </c>
      <c r="O460" s="76">
        <f t="shared" si="190"/>
        <v>454</v>
      </c>
      <c r="P460" s="76">
        <f t="shared" si="191"/>
        <v>10</v>
      </c>
      <c r="Q460" s="55">
        <v>1</v>
      </c>
      <c r="R460" s="76">
        <f>R$3/U$3</f>
        <v>1</v>
      </c>
      <c r="S460" s="75">
        <f>S459*Q460</f>
        <v>6.5355707448508519E+24</v>
      </c>
      <c r="T460" s="75">
        <f t="shared" si="192"/>
        <v>2.9671491181622868E+27</v>
      </c>
      <c r="U460" s="75">
        <f t="shared" si="193"/>
        <v>2.1553787970534932E+28</v>
      </c>
      <c r="V460" s="75">
        <f t="shared" si="194"/>
        <v>1.0776893985267465E+29</v>
      </c>
      <c r="W460" s="75">
        <f t="shared" si="195"/>
        <v>369732.26666666666</v>
      </c>
      <c r="X460" s="106">
        <f t="shared" si="196"/>
        <v>7.2641404635181726</v>
      </c>
      <c r="Y460" s="96">
        <f t="shared" si="201"/>
        <v>0.16694905354262524</v>
      </c>
    </row>
    <row r="461" spans="1:25">
      <c r="A461" s="50">
        <v>8192</v>
      </c>
      <c r="B461" s="50">
        <f t="shared" si="186"/>
        <v>15.166666666666666</v>
      </c>
      <c r="C461" s="88">
        <f t="shared" si="181"/>
        <v>14.74</v>
      </c>
      <c r="D461" s="92"/>
      <c r="E461" s="51">
        <f t="shared" si="185"/>
        <v>645.07003092809771</v>
      </c>
      <c r="F461" s="63">
        <f t="shared" si="197"/>
        <v>0.55500000000000038</v>
      </c>
      <c r="G461" s="63">
        <f t="shared" si="198"/>
        <v>6.549999999999903</v>
      </c>
      <c r="H461" s="63">
        <f t="shared" si="199"/>
        <v>3.2749999999999515</v>
      </c>
      <c r="I461" s="63">
        <f t="shared" si="199"/>
        <v>3.2749999999999515</v>
      </c>
      <c r="J461" s="64">
        <f t="shared" si="187"/>
        <v>4.080249999999948</v>
      </c>
      <c r="K461" s="65">
        <f t="shared" si="188"/>
        <v>43.763231406248146</v>
      </c>
      <c r="L461" s="53">
        <f t="shared" si="189"/>
        <v>2.4758800785708359E+27</v>
      </c>
      <c r="M461" s="50">
        <f t="shared" si="200"/>
        <v>91.000000000000043</v>
      </c>
      <c r="N461" s="54">
        <v>455</v>
      </c>
      <c r="O461" s="76">
        <f t="shared" si="190"/>
        <v>455</v>
      </c>
      <c r="P461" s="76">
        <f t="shared" si="191"/>
        <v>10</v>
      </c>
      <c r="Q461" s="55">
        <v>1</v>
      </c>
      <c r="R461" s="76">
        <f>R$3/U$3</f>
        <v>1</v>
      </c>
      <c r="S461" s="75">
        <f>S460*Q461</f>
        <v>6.5355707448508519E+24</v>
      </c>
      <c r="T461" s="75">
        <f t="shared" si="192"/>
        <v>2.9736846889071376E+27</v>
      </c>
      <c r="U461" s="75">
        <f t="shared" si="193"/>
        <v>2.4758800785708358E+28</v>
      </c>
      <c r="V461" s="75">
        <f t="shared" si="194"/>
        <v>1.2379400392854179E+29</v>
      </c>
      <c r="W461" s="75">
        <f t="shared" si="195"/>
        <v>370005.33333333331</v>
      </c>
      <c r="X461" s="106">
        <f t="shared" si="196"/>
        <v>8.3259670664032281</v>
      </c>
      <c r="Y461" s="96">
        <f t="shared" si="201"/>
        <v>0.19025028086053344</v>
      </c>
    </row>
    <row r="462" spans="1:25">
      <c r="A462" s="50">
        <v>8192</v>
      </c>
      <c r="B462" s="50">
        <f t="shared" si="186"/>
        <v>15.2</v>
      </c>
      <c r="C462" s="88">
        <f t="shared" si="181"/>
        <v>14.74</v>
      </c>
      <c r="D462" s="92"/>
      <c r="E462" s="51">
        <f t="shared" si="185"/>
        <v>648.80302462973248</v>
      </c>
      <c r="F462" s="63">
        <f t="shared" si="197"/>
        <v>0.55600000000000038</v>
      </c>
      <c r="G462" s="63">
        <f t="shared" si="198"/>
        <v>6.5599999999999028</v>
      </c>
      <c r="H462" s="63">
        <f t="shared" si="199"/>
        <v>3.2799999999999514</v>
      </c>
      <c r="I462" s="63">
        <f t="shared" si="199"/>
        <v>3.2799999999999514</v>
      </c>
      <c r="J462" s="64">
        <f t="shared" si="187"/>
        <v>4.0913599999999484</v>
      </c>
      <c r="K462" s="65">
        <f t="shared" si="188"/>
        <v>44.016487423998136</v>
      </c>
      <c r="L462" s="53">
        <f t="shared" si="189"/>
        <v>2.844039373424249E+27</v>
      </c>
      <c r="M462" s="50">
        <f t="shared" si="200"/>
        <v>91.200000000000045</v>
      </c>
      <c r="N462" s="54">
        <v>456</v>
      </c>
      <c r="O462" s="76">
        <f t="shared" si="190"/>
        <v>456</v>
      </c>
      <c r="P462" s="76">
        <f t="shared" si="191"/>
        <v>10</v>
      </c>
      <c r="Q462" s="55">
        <v>1</v>
      </c>
      <c r="R462" s="76">
        <f>R$3/U$3</f>
        <v>1</v>
      </c>
      <c r="S462" s="75">
        <f>S461*Q462</f>
        <v>6.5355707448508519E+24</v>
      </c>
      <c r="T462" s="75">
        <f t="shared" si="192"/>
        <v>2.9802202596519885E+27</v>
      </c>
      <c r="U462" s="75">
        <f t="shared" si="193"/>
        <v>2.8440393734242487E+28</v>
      </c>
      <c r="V462" s="75">
        <f t="shared" si="194"/>
        <v>1.4220196867121245E+29</v>
      </c>
      <c r="W462" s="75">
        <f t="shared" si="195"/>
        <v>370278.40000000002</v>
      </c>
      <c r="X462" s="106">
        <f t="shared" si="196"/>
        <v>9.5430509346190338</v>
      </c>
      <c r="Y462" s="96">
        <f t="shared" si="201"/>
        <v>0.21680628085320791</v>
      </c>
    </row>
    <row r="463" spans="1:25">
      <c r="A463" s="50">
        <v>8192</v>
      </c>
      <c r="B463" s="50">
        <f t="shared" si="186"/>
        <v>15.233333333333333</v>
      </c>
      <c r="C463" s="88">
        <f t="shared" si="181"/>
        <v>14.74</v>
      </c>
      <c r="D463" s="92"/>
      <c r="E463" s="51">
        <f t="shared" si="185"/>
        <v>652.55295766465747</v>
      </c>
      <c r="F463" s="63">
        <f t="shared" si="197"/>
        <v>0.55700000000000038</v>
      </c>
      <c r="G463" s="63">
        <f t="shared" si="198"/>
        <v>6.5699999999999026</v>
      </c>
      <c r="H463" s="63">
        <f t="shared" si="199"/>
        <v>3.2849999999999513</v>
      </c>
      <c r="I463" s="63">
        <f t="shared" si="199"/>
        <v>3.2849999999999513</v>
      </c>
      <c r="J463" s="64">
        <f t="shared" si="187"/>
        <v>4.102489999999948</v>
      </c>
      <c r="K463" s="65">
        <f t="shared" si="188"/>
        <v>44.270892650248129</v>
      </c>
      <c r="L463" s="53">
        <f t="shared" si="189"/>
        <v>3.2669433497992334E+27</v>
      </c>
      <c r="M463" s="50">
        <f t="shared" si="200"/>
        <v>91.400000000000048</v>
      </c>
      <c r="N463" s="54">
        <v>457</v>
      </c>
      <c r="O463" s="76">
        <f t="shared" si="190"/>
        <v>457</v>
      </c>
      <c r="P463" s="76">
        <f t="shared" si="191"/>
        <v>10</v>
      </c>
      <c r="Q463" s="55">
        <v>1</v>
      </c>
      <c r="R463" s="76">
        <f>R$3/U$3</f>
        <v>1</v>
      </c>
      <c r="S463" s="75">
        <f>S462*Q463</f>
        <v>6.5355707448508519E+24</v>
      </c>
      <c r="T463" s="75">
        <f t="shared" si="192"/>
        <v>2.9867558303968393E+27</v>
      </c>
      <c r="U463" s="75">
        <f t="shared" si="193"/>
        <v>3.2669433497992332E+28</v>
      </c>
      <c r="V463" s="75">
        <f t="shared" si="194"/>
        <v>1.6334716748996165E+29</v>
      </c>
      <c r="W463" s="75">
        <f t="shared" si="195"/>
        <v>370551.46666666667</v>
      </c>
      <c r="X463" s="106">
        <f t="shared" si="196"/>
        <v>10.938099849177046</v>
      </c>
      <c r="Y463" s="96">
        <f t="shared" si="201"/>
        <v>0.24707204202072353</v>
      </c>
    </row>
    <row r="464" spans="1:25">
      <c r="A464" s="50">
        <v>8192</v>
      </c>
      <c r="B464" s="50">
        <f t="shared" si="186"/>
        <v>15.266666666666667</v>
      </c>
      <c r="C464" s="88">
        <f t="shared" si="181"/>
        <v>14.74</v>
      </c>
      <c r="D464" s="92"/>
      <c r="E464" s="51">
        <f t="shared" si="185"/>
        <v>656.3198836717321</v>
      </c>
      <c r="F464" s="63">
        <f t="shared" si="197"/>
        <v>0.55800000000000038</v>
      </c>
      <c r="G464" s="63">
        <f t="shared" si="198"/>
        <v>6.5799999999999024</v>
      </c>
      <c r="H464" s="63">
        <f t="shared" si="199"/>
        <v>3.2899999999999512</v>
      </c>
      <c r="I464" s="63">
        <f t="shared" si="199"/>
        <v>3.2899999999999512</v>
      </c>
      <c r="J464" s="64">
        <f t="shared" si="187"/>
        <v>4.1136399999999478</v>
      </c>
      <c r="K464" s="65">
        <f t="shared" si="188"/>
        <v>44.52645072399811</v>
      </c>
      <c r="L464" s="53">
        <f t="shared" si="189"/>
        <v>3.752732451782883E+27</v>
      </c>
      <c r="M464" s="50">
        <f t="shared" si="200"/>
        <v>91.600000000000051</v>
      </c>
      <c r="N464" s="54">
        <v>458</v>
      </c>
      <c r="O464" s="76">
        <f t="shared" si="190"/>
        <v>458</v>
      </c>
      <c r="P464" s="76">
        <f t="shared" si="191"/>
        <v>10</v>
      </c>
      <c r="Q464" s="55">
        <v>1</v>
      </c>
      <c r="R464" s="76">
        <f>R$3/U$3</f>
        <v>1</v>
      </c>
      <c r="S464" s="75">
        <f>S463*Q464</f>
        <v>6.5355707448508519E+24</v>
      </c>
      <c r="T464" s="75">
        <f t="shared" si="192"/>
        <v>2.9932914011416902E+27</v>
      </c>
      <c r="U464" s="75">
        <f t="shared" si="193"/>
        <v>3.7527324517828833E+28</v>
      </c>
      <c r="V464" s="75">
        <f t="shared" si="194"/>
        <v>1.8763662258914415E+29</v>
      </c>
      <c r="W464" s="75">
        <f t="shared" si="195"/>
        <v>370824.53333333333</v>
      </c>
      <c r="X464" s="106">
        <f t="shared" si="196"/>
        <v>12.537143728644427</v>
      </c>
      <c r="Y464" s="96">
        <f t="shared" si="201"/>
        <v>0.28156620446478503</v>
      </c>
    </row>
    <row r="465" spans="1:25">
      <c r="A465" s="50">
        <v>8192</v>
      </c>
      <c r="B465" s="50">
        <f t="shared" si="186"/>
        <v>15.3</v>
      </c>
      <c r="C465" s="88">
        <f t="shared" si="181"/>
        <v>14.74</v>
      </c>
      <c r="D465" s="92"/>
      <c r="E465" s="51">
        <f t="shared" si="185"/>
        <v>660.10385637825698</v>
      </c>
      <c r="F465" s="63">
        <f t="shared" si="197"/>
        <v>0.55900000000000039</v>
      </c>
      <c r="G465" s="63">
        <f t="shared" si="198"/>
        <v>6.5899999999999022</v>
      </c>
      <c r="H465" s="63">
        <f t="shared" si="199"/>
        <v>3.2949999999999511</v>
      </c>
      <c r="I465" s="63">
        <f t="shared" si="199"/>
        <v>3.2949999999999511</v>
      </c>
      <c r="J465" s="64">
        <f t="shared" si="187"/>
        <v>4.1248099999999477</v>
      </c>
      <c r="K465" s="65">
        <f t="shared" si="188"/>
        <v>44.7831652902481</v>
      </c>
      <c r="L465" s="53">
        <f t="shared" si="189"/>
        <v>4.3107575941069867E+27</v>
      </c>
      <c r="M465" s="50">
        <f t="shared" si="200"/>
        <v>91.80000000000004</v>
      </c>
      <c r="N465" s="54">
        <v>459</v>
      </c>
      <c r="O465" s="76">
        <f t="shared" si="190"/>
        <v>459</v>
      </c>
      <c r="P465" s="76">
        <f t="shared" si="191"/>
        <v>10</v>
      </c>
      <c r="Q465" s="55">
        <v>1</v>
      </c>
      <c r="R465" s="76">
        <f>R$3/U$3</f>
        <v>1</v>
      </c>
      <c r="S465" s="75">
        <f>S464*Q465</f>
        <v>6.5355707448508519E+24</v>
      </c>
      <c r="T465" s="75">
        <f t="shared" si="192"/>
        <v>2.999826971886541E+27</v>
      </c>
      <c r="U465" s="75">
        <f t="shared" si="193"/>
        <v>4.3107575941069864E+28</v>
      </c>
      <c r="V465" s="75">
        <f t="shared" si="194"/>
        <v>2.1553787970534931E+29</v>
      </c>
      <c r="W465" s="75">
        <f t="shared" si="195"/>
        <v>371097.59999999998</v>
      </c>
      <c r="X465" s="106">
        <f t="shared" si="196"/>
        <v>14.370020786218957</v>
      </c>
      <c r="Y465" s="96">
        <f t="shared" si="201"/>
        <v>0.32087997114728617</v>
      </c>
    </row>
    <row r="466" spans="1:25">
      <c r="A466" s="50">
        <v>8192</v>
      </c>
      <c r="B466" s="50">
        <f t="shared" si="186"/>
        <v>15.333333333333334</v>
      </c>
      <c r="C466" s="88">
        <f t="shared" si="181"/>
        <v>14.74</v>
      </c>
      <c r="D466" s="92"/>
      <c r="E466" s="51">
        <f t="shared" si="185"/>
        <v>663.90492959997187</v>
      </c>
      <c r="F466" s="63">
        <f t="shared" si="197"/>
        <v>0.56000000000000039</v>
      </c>
      <c r="G466" s="63">
        <f t="shared" si="198"/>
        <v>6.5999999999999019</v>
      </c>
      <c r="H466" s="63">
        <f t="shared" si="199"/>
        <v>3.299999999999951</v>
      </c>
      <c r="I466" s="63">
        <f t="shared" si="199"/>
        <v>3.299999999999951</v>
      </c>
      <c r="J466" s="64">
        <f t="shared" si="187"/>
        <v>4.1359999999999477</v>
      </c>
      <c r="K466" s="65">
        <f t="shared" si="188"/>
        <v>45.041039999998091</v>
      </c>
      <c r="L466" s="53">
        <f t="shared" si="189"/>
        <v>4.9517601571416728E+27</v>
      </c>
      <c r="M466" s="50">
        <f t="shared" si="200"/>
        <v>92.000000000000043</v>
      </c>
      <c r="N466" s="54">
        <v>460</v>
      </c>
      <c r="O466" s="76">
        <f t="shared" si="190"/>
        <v>460</v>
      </c>
      <c r="P466" s="76">
        <f t="shared" si="191"/>
        <v>10</v>
      </c>
      <c r="Q466" s="55">
        <v>4</v>
      </c>
      <c r="R466" s="76">
        <f>R$3/U$3</f>
        <v>1</v>
      </c>
      <c r="S466" s="75">
        <f>S465*Q466</f>
        <v>2.6142282979403408E+25</v>
      </c>
      <c r="T466" s="75">
        <f t="shared" si="192"/>
        <v>1.2025450170525567E+28</v>
      </c>
      <c r="U466" s="75">
        <f t="shared" si="193"/>
        <v>4.9517601571416724E+28</v>
      </c>
      <c r="V466" s="75">
        <f t="shared" si="194"/>
        <v>2.4758800785708362E+29</v>
      </c>
      <c r="W466" s="75">
        <f t="shared" si="195"/>
        <v>371370.66666666669</v>
      </c>
      <c r="X466" s="106">
        <f t="shared" si="196"/>
        <v>4.1177337121885538</v>
      </c>
      <c r="Y466" s="96">
        <f t="shared" si="201"/>
        <v>9.1421816907174616E-2</v>
      </c>
    </row>
    <row r="467" spans="1:25">
      <c r="A467" s="50">
        <v>8192</v>
      </c>
      <c r="B467" s="50">
        <f t="shared" si="186"/>
        <v>15.366666666666667</v>
      </c>
      <c r="C467" s="88">
        <f t="shared" si="181"/>
        <v>14.74</v>
      </c>
      <c r="D467" s="92"/>
      <c r="E467" s="51">
        <f t="shared" si="185"/>
        <v>667.72315724105658</v>
      </c>
      <c r="F467" s="63">
        <f t="shared" si="197"/>
        <v>0.56100000000000039</v>
      </c>
      <c r="G467" s="63">
        <f t="shared" si="198"/>
        <v>6.6099999999999017</v>
      </c>
      <c r="H467" s="63">
        <f t="shared" si="199"/>
        <v>3.3049999999999509</v>
      </c>
      <c r="I467" s="63">
        <f t="shared" si="199"/>
        <v>3.3049999999999509</v>
      </c>
      <c r="J467" s="64">
        <f t="shared" si="187"/>
        <v>4.147209999999947</v>
      </c>
      <c r="K467" s="65">
        <f t="shared" si="188"/>
        <v>45.300078510248071</v>
      </c>
      <c r="L467" s="53">
        <f t="shared" si="189"/>
        <v>5.6880787468485001E+27</v>
      </c>
      <c r="M467" s="50">
        <f t="shared" si="200"/>
        <v>92.200000000000045</v>
      </c>
      <c r="N467" s="54">
        <v>461</v>
      </c>
      <c r="O467" s="76">
        <f t="shared" si="190"/>
        <v>461</v>
      </c>
      <c r="P467" s="76">
        <f t="shared" si="191"/>
        <v>10</v>
      </c>
      <c r="Q467" s="55">
        <v>1</v>
      </c>
      <c r="R467" s="76">
        <f>R$3/U$3</f>
        <v>1</v>
      </c>
      <c r="S467" s="75">
        <f>S466*Q467</f>
        <v>2.6142282979403408E+25</v>
      </c>
      <c r="T467" s="75">
        <f t="shared" si="192"/>
        <v>1.2051592453504971E+28</v>
      </c>
      <c r="U467" s="75">
        <f t="shared" si="193"/>
        <v>5.6880787468485001E+28</v>
      </c>
      <c r="V467" s="75">
        <f t="shared" si="194"/>
        <v>2.84403937342425E+29</v>
      </c>
      <c r="W467" s="75">
        <f t="shared" si="195"/>
        <v>371643.73333333334</v>
      </c>
      <c r="X467" s="106">
        <f t="shared" si="196"/>
        <v>4.719773564193364</v>
      </c>
      <c r="Y467" s="96">
        <f t="shared" si="201"/>
        <v>0.10418908133074486</v>
      </c>
    </row>
    <row r="468" spans="1:25">
      <c r="A468" s="50">
        <v>8192</v>
      </c>
      <c r="B468" s="50">
        <f t="shared" si="186"/>
        <v>15.4</v>
      </c>
      <c r="C468" s="88">
        <f t="shared" si="181"/>
        <v>14.74</v>
      </c>
      <c r="D468" s="92"/>
      <c r="E468" s="51">
        <f t="shared" si="185"/>
        <v>671.55859329413136</v>
      </c>
      <c r="F468" s="63">
        <f t="shared" si="197"/>
        <v>0.56200000000000039</v>
      </c>
      <c r="G468" s="63">
        <f t="shared" si="198"/>
        <v>6.6199999999999015</v>
      </c>
      <c r="H468" s="63">
        <f t="shared" si="199"/>
        <v>3.3099999999999508</v>
      </c>
      <c r="I468" s="63">
        <f t="shared" si="199"/>
        <v>3.3099999999999508</v>
      </c>
      <c r="J468" s="64">
        <f t="shared" si="187"/>
        <v>4.1584399999999464</v>
      </c>
      <c r="K468" s="65">
        <f t="shared" si="188"/>
        <v>45.560284483998053</v>
      </c>
      <c r="L468" s="53">
        <f t="shared" si="189"/>
        <v>6.533886699598468E+27</v>
      </c>
      <c r="M468" s="50">
        <f t="shared" si="200"/>
        <v>92.400000000000048</v>
      </c>
      <c r="N468" s="54">
        <v>462</v>
      </c>
      <c r="O468" s="76">
        <f t="shared" si="190"/>
        <v>462</v>
      </c>
      <c r="P468" s="76">
        <f t="shared" si="191"/>
        <v>10</v>
      </c>
      <c r="Q468" s="55">
        <v>1</v>
      </c>
      <c r="R468" s="76">
        <f>R$3/U$3</f>
        <v>1</v>
      </c>
      <c r="S468" s="75">
        <f>S467*Q468</f>
        <v>2.6142282979403408E+25</v>
      </c>
      <c r="T468" s="75">
        <f t="shared" si="192"/>
        <v>1.2077734736484374E+28</v>
      </c>
      <c r="U468" s="75">
        <f t="shared" si="193"/>
        <v>6.5338866995984682E+28</v>
      </c>
      <c r="V468" s="75">
        <f t="shared" si="194"/>
        <v>3.2669433497992345E+29</v>
      </c>
      <c r="W468" s="75">
        <f t="shared" si="195"/>
        <v>371916.79999999999</v>
      </c>
      <c r="X468" s="106">
        <f t="shared" si="196"/>
        <v>5.4098610725908136</v>
      </c>
      <c r="Y468" s="96">
        <f t="shared" si="201"/>
        <v>0.1187407219656606</v>
      </c>
    </row>
    <row r="469" spans="1:25">
      <c r="A469" s="50">
        <v>8192</v>
      </c>
      <c r="B469" s="50">
        <f t="shared" si="186"/>
        <v>15.433333333333334</v>
      </c>
      <c r="C469" s="88">
        <f t="shared" si="181"/>
        <v>14.74</v>
      </c>
      <c r="D469" s="92"/>
      <c r="E469" s="51">
        <f t="shared" si="185"/>
        <v>675.41129184025624</v>
      </c>
      <c r="F469" s="63">
        <f t="shared" si="197"/>
        <v>0.56300000000000039</v>
      </c>
      <c r="G469" s="63">
        <f t="shared" si="198"/>
        <v>6.6299999999999013</v>
      </c>
      <c r="H469" s="63">
        <f t="shared" si="199"/>
        <v>3.3149999999999507</v>
      </c>
      <c r="I469" s="63">
        <f t="shared" si="199"/>
        <v>3.3149999999999507</v>
      </c>
      <c r="J469" s="64">
        <f t="shared" si="187"/>
        <v>4.1696899999999468</v>
      </c>
      <c r="K469" s="65">
        <f t="shared" si="188"/>
        <v>45.821661590248048</v>
      </c>
      <c r="L469" s="53">
        <f t="shared" si="189"/>
        <v>7.5054649035657672E+27</v>
      </c>
      <c r="M469" s="50">
        <f t="shared" si="200"/>
        <v>92.600000000000037</v>
      </c>
      <c r="N469" s="54">
        <v>463</v>
      </c>
      <c r="O469" s="76">
        <f t="shared" si="190"/>
        <v>463</v>
      </c>
      <c r="P469" s="76">
        <f t="shared" si="191"/>
        <v>10</v>
      </c>
      <c r="Q469" s="55">
        <v>1</v>
      </c>
      <c r="R469" s="76">
        <f>R$3/U$3</f>
        <v>1</v>
      </c>
      <c r="S469" s="75">
        <f>S468*Q469</f>
        <v>2.6142282979403408E+25</v>
      </c>
      <c r="T469" s="75">
        <f t="shared" si="192"/>
        <v>1.2103877019463778E+28</v>
      </c>
      <c r="U469" s="75">
        <f t="shared" si="193"/>
        <v>7.5054649035657674E+28</v>
      </c>
      <c r="V469" s="75">
        <f t="shared" si="194"/>
        <v>3.7527324517828838E+29</v>
      </c>
      <c r="W469" s="75">
        <f t="shared" si="195"/>
        <v>372189.8666666667</v>
      </c>
      <c r="X469" s="106">
        <f t="shared" si="196"/>
        <v>6.2008767038003763</v>
      </c>
      <c r="Y469" s="96">
        <f t="shared" si="201"/>
        <v>0.13532631704303083</v>
      </c>
    </row>
    <row r="470" spans="1:25">
      <c r="A470" s="50">
        <v>8192</v>
      </c>
      <c r="B470" s="50">
        <f t="shared" si="186"/>
        <v>15.466666666666667</v>
      </c>
      <c r="C470" s="88">
        <f t="shared" ref="C470:C533" si="202">IF(D470&gt;0,C469+D470,C469)</f>
        <v>14.74</v>
      </c>
      <c r="D470" s="92"/>
      <c r="E470" s="51">
        <f t="shared" si="185"/>
        <v>679.28130704893101</v>
      </c>
      <c r="F470" s="63">
        <f t="shared" si="197"/>
        <v>0.56400000000000039</v>
      </c>
      <c r="G470" s="63">
        <f t="shared" si="198"/>
        <v>6.6399999999999011</v>
      </c>
      <c r="H470" s="63">
        <f t="shared" si="199"/>
        <v>3.3199999999999505</v>
      </c>
      <c r="I470" s="63">
        <f t="shared" si="199"/>
        <v>3.3199999999999505</v>
      </c>
      <c r="J470" s="64">
        <f t="shared" si="187"/>
        <v>4.1809599999999465</v>
      </c>
      <c r="K470" s="65">
        <f t="shared" si="188"/>
        <v>46.084213503998036</v>
      </c>
      <c r="L470" s="53">
        <f t="shared" si="189"/>
        <v>8.6215151882139778E+27</v>
      </c>
      <c r="M470" s="50">
        <f t="shared" si="200"/>
        <v>92.800000000000054</v>
      </c>
      <c r="N470" s="54">
        <v>464</v>
      </c>
      <c r="O470" s="76">
        <f t="shared" si="190"/>
        <v>464</v>
      </c>
      <c r="P470" s="76">
        <f t="shared" si="191"/>
        <v>10</v>
      </c>
      <c r="Q470" s="55">
        <v>1</v>
      </c>
      <c r="R470" s="76">
        <f>R$3/U$3</f>
        <v>1</v>
      </c>
      <c r="S470" s="75">
        <f>S469*Q470</f>
        <v>2.6142282979403408E+25</v>
      </c>
      <c r="T470" s="75">
        <f t="shared" si="192"/>
        <v>1.2130019302443181E+28</v>
      </c>
      <c r="U470" s="75">
        <f t="shared" si="193"/>
        <v>8.621515188213978E+28</v>
      </c>
      <c r="V470" s="75">
        <f t="shared" si="194"/>
        <v>4.310757594106989E+29</v>
      </c>
      <c r="W470" s="75">
        <f t="shared" si="195"/>
        <v>372462.93333333335</v>
      </c>
      <c r="X470" s="106">
        <f t="shared" si="196"/>
        <v>7.1075857121492509</v>
      </c>
      <c r="Y470" s="96">
        <f t="shared" si="201"/>
        <v>0.15423037894598401</v>
      </c>
    </row>
    <row r="471" spans="1:25">
      <c r="A471" s="50">
        <v>8192</v>
      </c>
      <c r="B471" s="50">
        <f t="shared" si="186"/>
        <v>15.5</v>
      </c>
      <c r="C471" s="88">
        <f t="shared" si="202"/>
        <v>14.74</v>
      </c>
      <c r="D471" s="92"/>
      <c r="E471" s="51">
        <f t="shared" si="185"/>
        <v>683.16869317809596</v>
      </c>
      <c r="F471" s="63">
        <f t="shared" si="197"/>
        <v>0.56500000000000039</v>
      </c>
      <c r="G471" s="63">
        <f t="shared" si="198"/>
        <v>6.6499999999999009</v>
      </c>
      <c r="H471" s="63">
        <f t="shared" si="199"/>
        <v>3.3249999999999504</v>
      </c>
      <c r="I471" s="63">
        <f t="shared" si="199"/>
        <v>3.3249999999999504</v>
      </c>
      <c r="J471" s="64">
        <f t="shared" si="187"/>
        <v>4.1922499999999463</v>
      </c>
      <c r="K471" s="65">
        <f t="shared" si="188"/>
        <v>46.347943906248027</v>
      </c>
      <c r="L471" s="53">
        <f t="shared" si="189"/>
        <v>9.9035203142833501E+27</v>
      </c>
      <c r="M471" s="50">
        <f t="shared" si="200"/>
        <v>93.000000000000043</v>
      </c>
      <c r="N471" s="54">
        <v>465</v>
      </c>
      <c r="O471" s="76">
        <f t="shared" si="190"/>
        <v>465</v>
      </c>
      <c r="P471" s="76">
        <f t="shared" si="191"/>
        <v>10</v>
      </c>
      <c r="Q471" s="55">
        <v>1</v>
      </c>
      <c r="R471" s="76">
        <f>R$3/U$3</f>
        <v>1</v>
      </c>
      <c r="S471" s="75">
        <f>S470*Q471</f>
        <v>2.6142282979403408E+25</v>
      </c>
      <c r="T471" s="75">
        <f t="shared" si="192"/>
        <v>1.2156161585422584E+28</v>
      </c>
      <c r="U471" s="75">
        <f t="shared" si="193"/>
        <v>9.9035203142833501E+28</v>
      </c>
      <c r="V471" s="75">
        <f t="shared" si="194"/>
        <v>4.9517601571416752E+29</v>
      </c>
      <c r="W471" s="75">
        <f t="shared" si="195"/>
        <v>372736</v>
      </c>
      <c r="X471" s="106">
        <f t="shared" si="196"/>
        <v>8.1469140112117664</v>
      </c>
      <c r="Y471" s="96">
        <f t="shared" si="201"/>
        <v>0.17577724758818278</v>
      </c>
    </row>
    <row r="472" spans="1:25">
      <c r="A472" s="50">
        <v>8192</v>
      </c>
      <c r="B472" s="50">
        <f t="shared" si="186"/>
        <v>15.533333333333333</v>
      </c>
      <c r="C472" s="88">
        <f t="shared" si="202"/>
        <v>14.74</v>
      </c>
      <c r="D472" s="92"/>
      <c r="E472" s="51">
        <f t="shared" si="185"/>
        <v>687.07350457413065</v>
      </c>
      <c r="F472" s="63">
        <f t="shared" si="197"/>
        <v>0.56600000000000039</v>
      </c>
      <c r="G472" s="63">
        <f t="shared" si="198"/>
        <v>6.6599999999999007</v>
      </c>
      <c r="H472" s="63">
        <f t="shared" ref="H472:I487" si="203">H471+0.5%</f>
        <v>3.3299999999999503</v>
      </c>
      <c r="I472" s="63">
        <f t="shared" si="203"/>
        <v>3.3299999999999503</v>
      </c>
      <c r="J472" s="64">
        <f t="shared" si="187"/>
        <v>4.2035599999999462</v>
      </c>
      <c r="K472" s="65">
        <f t="shared" si="188"/>
        <v>46.612856483998009</v>
      </c>
      <c r="L472" s="53">
        <f t="shared" si="189"/>
        <v>1.1376157493697002E+28</v>
      </c>
      <c r="M472" s="50">
        <f t="shared" si="200"/>
        <v>93.200000000000045</v>
      </c>
      <c r="N472" s="54">
        <v>466</v>
      </c>
      <c r="O472" s="76">
        <f t="shared" si="190"/>
        <v>466</v>
      </c>
      <c r="P472" s="76">
        <f t="shared" si="191"/>
        <v>10</v>
      </c>
      <c r="Q472" s="55">
        <v>1</v>
      </c>
      <c r="R472" s="76">
        <f>R$3/U$3</f>
        <v>1</v>
      </c>
      <c r="S472" s="75">
        <f>S471*Q472</f>
        <v>2.6142282979403408E+25</v>
      </c>
      <c r="T472" s="75">
        <f t="shared" si="192"/>
        <v>1.2182303868401988E+28</v>
      </c>
      <c r="U472" s="75">
        <f t="shared" si="193"/>
        <v>1.1376157493697002E+29</v>
      </c>
      <c r="V472" s="75">
        <f t="shared" si="194"/>
        <v>5.6880787468485007E+29</v>
      </c>
      <c r="W472" s="75">
        <f t="shared" si="195"/>
        <v>373009.06666666665</v>
      </c>
      <c r="X472" s="106">
        <f t="shared" si="196"/>
        <v>9.3382644338761409</v>
      </c>
      <c r="Y472" s="96">
        <f t="shared" si="201"/>
        <v>0.20033666971432929</v>
      </c>
    </row>
    <row r="473" spans="1:25">
      <c r="A473" s="50">
        <v>8192</v>
      </c>
      <c r="B473" s="50">
        <f t="shared" si="186"/>
        <v>15.566666666666666</v>
      </c>
      <c r="C473" s="88">
        <f t="shared" si="202"/>
        <v>14.74</v>
      </c>
      <c r="D473" s="92"/>
      <c r="E473" s="51">
        <f t="shared" si="185"/>
        <v>690.99579567185538</v>
      </c>
      <c r="F473" s="63">
        <f t="shared" si="197"/>
        <v>0.56700000000000039</v>
      </c>
      <c r="G473" s="63">
        <f t="shared" si="198"/>
        <v>6.6699999999999005</v>
      </c>
      <c r="H473" s="63">
        <f t="shared" si="203"/>
        <v>3.3349999999999502</v>
      </c>
      <c r="I473" s="63">
        <f t="shared" si="203"/>
        <v>3.3349999999999502</v>
      </c>
      <c r="J473" s="64">
        <f t="shared" si="187"/>
        <v>4.2148899999999454</v>
      </c>
      <c r="K473" s="65">
        <f t="shared" si="188"/>
        <v>46.878954930247993</v>
      </c>
      <c r="L473" s="53">
        <f t="shared" si="189"/>
        <v>1.306777339919694E+28</v>
      </c>
      <c r="M473" s="50">
        <f t="shared" si="200"/>
        <v>93.400000000000048</v>
      </c>
      <c r="N473" s="54">
        <v>467</v>
      </c>
      <c r="O473" s="76">
        <f t="shared" si="190"/>
        <v>467</v>
      </c>
      <c r="P473" s="76">
        <f t="shared" si="191"/>
        <v>10</v>
      </c>
      <c r="Q473" s="55">
        <v>1</v>
      </c>
      <c r="R473" s="76">
        <f>R$3/U$3</f>
        <v>1</v>
      </c>
      <c r="S473" s="75">
        <f>S472*Q473</f>
        <v>2.6142282979403408E+25</v>
      </c>
      <c r="T473" s="75">
        <f t="shared" si="192"/>
        <v>1.2208446151381391E+28</v>
      </c>
      <c r="U473" s="75">
        <f t="shared" si="193"/>
        <v>1.306777339919694E+29</v>
      </c>
      <c r="V473" s="75">
        <f t="shared" si="194"/>
        <v>6.5338866995984703E+29</v>
      </c>
      <c r="W473" s="75">
        <f t="shared" si="195"/>
        <v>373282.1333333333</v>
      </c>
      <c r="X473" s="106">
        <f t="shared" si="196"/>
        <v>10.703879295661483</v>
      </c>
      <c r="Y473" s="96">
        <f t="shared" si="201"/>
        <v>0.22833016033714854</v>
      </c>
    </row>
    <row r="474" spans="1:25">
      <c r="A474" s="50">
        <v>8192</v>
      </c>
      <c r="B474" s="50">
        <f t="shared" si="186"/>
        <v>15.6</v>
      </c>
      <c r="C474" s="88">
        <f t="shared" si="202"/>
        <v>14.74</v>
      </c>
      <c r="D474" s="92"/>
      <c r="E474" s="51">
        <f t="shared" si="185"/>
        <v>694.93562099453027</v>
      </c>
      <c r="F474" s="63">
        <f t="shared" si="197"/>
        <v>0.56800000000000039</v>
      </c>
      <c r="G474" s="63">
        <f t="shared" si="198"/>
        <v>6.6799999999999002</v>
      </c>
      <c r="H474" s="63">
        <f t="shared" si="203"/>
        <v>3.3399999999999501</v>
      </c>
      <c r="I474" s="63">
        <f t="shared" si="203"/>
        <v>3.3399999999999501</v>
      </c>
      <c r="J474" s="64">
        <f t="shared" si="187"/>
        <v>4.2262399999999456</v>
      </c>
      <c r="K474" s="65">
        <f t="shared" si="188"/>
        <v>47.146242943997983</v>
      </c>
      <c r="L474" s="53">
        <f t="shared" si="189"/>
        <v>1.5010929807131541E+28</v>
      </c>
      <c r="M474" s="50">
        <f t="shared" si="200"/>
        <v>93.600000000000051</v>
      </c>
      <c r="N474" s="54">
        <v>468</v>
      </c>
      <c r="O474" s="76">
        <f t="shared" si="190"/>
        <v>468</v>
      </c>
      <c r="P474" s="76">
        <f t="shared" si="191"/>
        <v>10</v>
      </c>
      <c r="Q474" s="55">
        <v>1</v>
      </c>
      <c r="R474" s="76">
        <f>R$3/U$3</f>
        <v>1</v>
      </c>
      <c r="S474" s="75">
        <f>S473*Q474</f>
        <v>2.6142282979403408E+25</v>
      </c>
      <c r="T474" s="75">
        <f t="shared" si="192"/>
        <v>1.2234588434360795E+28</v>
      </c>
      <c r="U474" s="75">
        <f t="shared" si="193"/>
        <v>1.501092980713154E+29</v>
      </c>
      <c r="V474" s="75">
        <f t="shared" si="194"/>
        <v>7.5054649035657704E+29</v>
      </c>
      <c r="W474" s="75">
        <f t="shared" si="195"/>
        <v>373555.20000000001</v>
      </c>
      <c r="X474" s="106">
        <f t="shared" si="196"/>
        <v>12.269256042134938</v>
      </c>
      <c r="Y474" s="96">
        <f t="shared" si="201"/>
        <v>0.26023825603047107</v>
      </c>
    </row>
    <row r="475" spans="1:25">
      <c r="A475" s="50">
        <v>8192</v>
      </c>
      <c r="B475" s="50">
        <f t="shared" si="186"/>
        <v>15.633333333333333</v>
      </c>
      <c r="C475" s="88">
        <f t="shared" si="202"/>
        <v>14.74</v>
      </c>
      <c r="D475" s="92"/>
      <c r="E475" s="51">
        <f t="shared" si="185"/>
        <v>698.89303515385507</v>
      </c>
      <c r="F475" s="63">
        <f t="shared" si="197"/>
        <v>0.56900000000000039</v>
      </c>
      <c r="G475" s="63">
        <f t="shared" si="198"/>
        <v>6.6899999999999</v>
      </c>
      <c r="H475" s="63">
        <f t="shared" si="203"/>
        <v>3.34499999999995</v>
      </c>
      <c r="I475" s="63">
        <f t="shared" si="203"/>
        <v>3.34499999999995</v>
      </c>
      <c r="J475" s="64">
        <f t="shared" si="187"/>
        <v>4.237609999999945</v>
      </c>
      <c r="K475" s="65">
        <f t="shared" si="188"/>
        <v>47.41472423024797</v>
      </c>
      <c r="L475" s="53">
        <f t="shared" si="189"/>
        <v>1.724303037642796E+28</v>
      </c>
      <c r="M475" s="50">
        <f t="shared" si="200"/>
        <v>93.80000000000004</v>
      </c>
      <c r="N475" s="54">
        <v>469</v>
      </c>
      <c r="O475" s="76">
        <f t="shared" si="190"/>
        <v>469</v>
      </c>
      <c r="P475" s="76">
        <f t="shared" si="191"/>
        <v>10</v>
      </c>
      <c r="Q475" s="55">
        <v>1</v>
      </c>
      <c r="R475" s="76">
        <f>R$3/U$3</f>
        <v>1</v>
      </c>
      <c r="S475" s="75">
        <f>S474*Q475</f>
        <v>2.6142282979403408E+25</v>
      </c>
      <c r="T475" s="75">
        <f t="shared" si="192"/>
        <v>1.2260730717340198E+28</v>
      </c>
      <c r="U475" s="75">
        <f t="shared" si="193"/>
        <v>1.724303037642796E+29</v>
      </c>
      <c r="V475" s="75">
        <f t="shared" si="194"/>
        <v>8.6215151882139794E+29</v>
      </c>
      <c r="W475" s="75">
        <f t="shared" si="195"/>
        <v>373828.26666666666</v>
      </c>
      <c r="X475" s="106">
        <f t="shared" si="196"/>
        <v>14.063623754529864</v>
      </c>
      <c r="Y475" s="96">
        <f t="shared" si="201"/>
        <v>0.29660878520006345</v>
      </c>
    </row>
    <row r="476" spans="1:25">
      <c r="A476" s="50">
        <v>8192</v>
      </c>
      <c r="B476" s="50">
        <f t="shared" si="186"/>
        <v>15.666666666666666</v>
      </c>
      <c r="C476" s="88">
        <f t="shared" si="202"/>
        <v>14.74</v>
      </c>
      <c r="D476" s="92"/>
      <c r="E476" s="51">
        <f t="shared" si="185"/>
        <v>702.8680928499698</v>
      </c>
      <c r="F476" s="63">
        <f t="shared" si="197"/>
        <v>0.5700000000000004</v>
      </c>
      <c r="G476" s="63">
        <f t="shared" si="198"/>
        <v>6.6999999999998998</v>
      </c>
      <c r="H476" s="63">
        <f t="shared" si="203"/>
        <v>3.3499999999999499</v>
      </c>
      <c r="I476" s="63">
        <f t="shared" si="203"/>
        <v>3.3499999999999499</v>
      </c>
      <c r="J476" s="64">
        <f t="shared" si="187"/>
        <v>4.2489999999999446</v>
      </c>
      <c r="K476" s="65">
        <f t="shared" si="188"/>
        <v>47.684402499997951</v>
      </c>
      <c r="L476" s="53">
        <f t="shared" si="189"/>
        <v>1.9807040628566705E+28</v>
      </c>
      <c r="M476" s="50">
        <f t="shared" si="200"/>
        <v>94.000000000000057</v>
      </c>
      <c r="N476" s="54">
        <v>470</v>
      </c>
      <c r="O476" s="76">
        <f t="shared" si="190"/>
        <v>470</v>
      </c>
      <c r="P476" s="76">
        <f t="shared" si="191"/>
        <v>10</v>
      </c>
      <c r="Q476" s="55">
        <v>4</v>
      </c>
      <c r="R476" s="76">
        <f>R$3/U$3</f>
        <v>1</v>
      </c>
      <c r="S476" s="75">
        <f>S475*Q476</f>
        <v>1.0456913191761363E+26</v>
      </c>
      <c r="T476" s="75">
        <f t="shared" si="192"/>
        <v>4.9147492001278406E+28</v>
      </c>
      <c r="U476" s="75">
        <f t="shared" si="193"/>
        <v>1.9807040628566704E+29</v>
      </c>
      <c r="V476" s="75">
        <f t="shared" si="194"/>
        <v>9.9035203142833518E+29</v>
      </c>
      <c r="W476" s="75">
        <f t="shared" si="195"/>
        <v>374101.33333333331</v>
      </c>
      <c r="X476" s="106">
        <f t="shared" si="196"/>
        <v>4.030122356610077</v>
      </c>
      <c r="Y476" s="96">
        <f t="shared" si="201"/>
        <v>8.4516574504844649E-2</v>
      </c>
    </row>
    <row r="477" spans="1:25">
      <c r="A477" s="50">
        <v>8192</v>
      </c>
      <c r="B477" s="50">
        <f t="shared" si="186"/>
        <v>15.7</v>
      </c>
      <c r="C477" s="88">
        <f t="shared" si="202"/>
        <v>14.74</v>
      </c>
      <c r="D477" s="92"/>
      <c r="E477" s="51">
        <f t="shared" si="185"/>
        <v>706.86084887145478</v>
      </c>
      <c r="F477" s="63">
        <f t="shared" si="197"/>
        <v>0.5710000000000004</v>
      </c>
      <c r="G477" s="63">
        <f t="shared" si="198"/>
        <v>6.7099999999998996</v>
      </c>
      <c r="H477" s="63">
        <f t="shared" si="203"/>
        <v>3.3549999999999498</v>
      </c>
      <c r="I477" s="63">
        <f t="shared" si="203"/>
        <v>3.3549999999999498</v>
      </c>
      <c r="J477" s="64">
        <f t="shared" si="187"/>
        <v>4.2604099999999452</v>
      </c>
      <c r="K477" s="65">
        <f t="shared" si="188"/>
        <v>47.955281470247947</v>
      </c>
      <c r="L477" s="53">
        <f t="shared" si="189"/>
        <v>2.2752314987394018E+28</v>
      </c>
      <c r="M477" s="50">
        <f t="shared" si="200"/>
        <v>94.200000000000045</v>
      </c>
      <c r="N477" s="54">
        <v>471</v>
      </c>
      <c r="O477" s="76">
        <f t="shared" si="190"/>
        <v>471</v>
      </c>
      <c r="P477" s="76">
        <f t="shared" si="191"/>
        <v>10</v>
      </c>
      <c r="Q477" s="55">
        <v>1</v>
      </c>
      <c r="R477" s="76">
        <f>R$3/U$3</f>
        <v>1</v>
      </c>
      <c r="S477" s="75">
        <f>S476*Q477</f>
        <v>1.0456913191761363E+26</v>
      </c>
      <c r="T477" s="75">
        <f t="shared" si="192"/>
        <v>4.925206113319602E+28</v>
      </c>
      <c r="U477" s="75">
        <f t="shared" si="193"/>
        <v>2.2752314987394018E+29</v>
      </c>
      <c r="V477" s="75">
        <f t="shared" si="194"/>
        <v>1.137615749369701E+30</v>
      </c>
      <c r="W477" s="75">
        <f t="shared" si="195"/>
        <v>374374.40000000002</v>
      </c>
      <c r="X477" s="106">
        <f t="shared" si="196"/>
        <v>4.6195660575225954</v>
      </c>
      <c r="Y477" s="96">
        <f t="shared" si="201"/>
        <v>9.6330704687629276E-2</v>
      </c>
    </row>
    <row r="478" spans="1:25">
      <c r="A478" s="50">
        <v>8192</v>
      </c>
      <c r="B478" s="50">
        <f t="shared" si="186"/>
        <v>15.733333333333333</v>
      </c>
      <c r="C478" s="88">
        <f t="shared" si="202"/>
        <v>14.74</v>
      </c>
      <c r="D478" s="92"/>
      <c r="E478" s="51">
        <f t="shared" si="185"/>
        <v>710.87135809532958</v>
      </c>
      <c r="F478" s="63">
        <f t="shared" si="197"/>
        <v>0.5720000000000004</v>
      </c>
      <c r="G478" s="63">
        <f t="shared" si="198"/>
        <v>6.7199999999998994</v>
      </c>
      <c r="H478" s="63">
        <f t="shared" si="203"/>
        <v>3.3599999999999497</v>
      </c>
      <c r="I478" s="63">
        <f t="shared" si="203"/>
        <v>3.3599999999999497</v>
      </c>
      <c r="J478" s="64">
        <f t="shared" si="187"/>
        <v>4.271839999999945</v>
      </c>
      <c r="K478" s="65">
        <f t="shared" si="188"/>
        <v>48.227364863997934</v>
      </c>
      <c r="L478" s="53">
        <f t="shared" si="189"/>
        <v>2.613554679839389E+28</v>
      </c>
      <c r="M478" s="50">
        <f t="shared" si="200"/>
        <v>94.400000000000063</v>
      </c>
      <c r="N478" s="54">
        <v>472</v>
      </c>
      <c r="O478" s="76">
        <f t="shared" si="190"/>
        <v>472</v>
      </c>
      <c r="P478" s="76">
        <f t="shared" si="191"/>
        <v>10</v>
      </c>
      <c r="Q478" s="55">
        <v>1</v>
      </c>
      <c r="R478" s="76">
        <f>R$3/U$3</f>
        <v>1</v>
      </c>
      <c r="S478" s="75">
        <f>S477*Q478</f>
        <v>1.0456913191761363E+26</v>
      </c>
      <c r="T478" s="75">
        <f t="shared" si="192"/>
        <v>4.9356630265113633E+28</v>
      </c>
      <c r="U478" s="75">
        <f t="shared" si="193"/>
        <v>2.613554679839389E+29</v>
      </c>
      <c r="V478" s="75">
        <f t="shared" si="194"/>
        <v>1.3067773399196946E+30</v>
      </c>
      <c r="W478" s="75">
        <f t="shared" si="195"/>
        <v>374647.46666666667</v>
      </c>
      <c r="X478" s="106">
        <f t="shared" si="196"/>
        <v>5.2952453719003341</v>
      </c>
      <c r="Y478" s="96">
        <f t="shared" si="201"/>
        <v>0.10979752650456902</v>
      </c>
    </row>
    <row r="479" spans="1:25">
      <c r="A479" s="50">
        <v>8192</v>
      </c>
      <c r="B479" s="50">
        <f t="shared" si="186"/>
        <v>15.766666666666667</v>
      </c>
      <c r="C479" s="88">
        <f t="shared" si="202"/>
        <v>14.74</v>
      </c>
      <c r="D479" s="92"/>
      <c r="E479" s="51">
        <f t="shared" si="185"/>
        <v>714.8996754870542</v>
      </c>
      <c r="F479" s="63">
        <f t="shared" si="197"/>
        <v>0.5730000000000004</v>
      </c>
      <c r="G479" s="63">
        <f t="shared" si="198"/>
        <v>6.7299999999998992</v>
      </c>
      <c r="H479" s="63">
        <f t="shared" si="203"/>
        <v>3.3649999999999496</v>
      </c>
      <c r="I479" s="63">
        <f t="shared" si="203"/>
        <v>3.3649999999999496</v>
      </c>
      <c r="J479" s="64">
        <f t="shared" si="187"/>
        <v>4.2832899999999441</v>
      </c>
      <c r="K479" s="65">
        <f t="shared" si="188"/>
        <v>48.500656410247913</v>
      </c>
      <c r="L479" s="53">
        <f t="shared" si="189"/>
        <v>3.0021859614263099E+28</v>
      </c>
      <c r="M479" s="50">
        <f t="shared" si="200"/>
        <v>94.600000000000051</v>
      </c>
      <c r="N479" s="54">
        <v>473</v>
      </c>
      <c r="O479" s="76">
        <f t="shared" si="190"/>
        <v>473</v>
      </c>
      <c r="P479" s="76">
        <f t="shared" si="191"/>
        <v>10</v>
      </c>
      <c r="Q479" s="55">
        <v>1</v>
      </c>
      <c r="R479" s="76">
        <f>R$3/U$3</f>
        <v>1</v>
      </c>
      <c r="S479" s="75">
        <f>S478*Q479</f>
        <v>1.0456913191761363E+26</v>
      </c>
      <c r="T479" s="75">
        <f t="shared" si="192"/>
        <v>4.9461199397031247E+28</v>
      </c>
      <c r="U479" s="75">
        <f t="shared" si="193"/>
        <v>3.0021859614263101E+29</v>
      </c>
      <c r="V479" s="75">
        <f t="shared" si="194"/>
        <v>1.5010929807131549E+30</v>
      </c>
      <c r="W479" s="75">
        <f t="shared" si="195"/>
        <v>374920.53333333333</v>
      </c>
      <c r="X479" s="106">
        <f t="shared" si="196"/>
        <v>6.0697799447348357</v>
      </c>
      <c r="Y479" s="96">
        <f t="shared" si="201"/>
        <v>0.12514840816571557</v>
      </c>
    </row>
    <row r="480" spans="1:25">
      <c r="A480" s="50">
        <v>8192</v>
      </c>
      <c r="B480" s="50">
        <f t="shared" si="186"/>
        <v>15.8</v>
      </c>
      <c r="C480" s="88">
        <f t="shared" si="202"/>
        <v>14.74</v>
      </c>
      <c r="D480" s="92"/>
      <c r="E480" s="51">
        <f t="shared" si="185"/>
        <v>718.94585610052911</v>
      </c>
      <c r="F480" s="63">
        <f t="shared" si="197"/>
        <v>0.5740000000000004</v>
      </c>
      <c r="G480" s="63">
        <f t="shared" si="198"/>
        <v>6.739999999999899</v>
      </c>
      <c r="H480" s="63">
        <f t="shared" si="203"/>
        <v>3.3699999999999495</v>
      </c>
      <c r="I480" s="63">
        <f t="shared" si="203"/>
        <v>3.3699999999999495</v>
      </c>
      <c r="J480" s="64">
        <f t="shared" si="187"/>
        <v>4.2947599999999442</v>
      </c>
      <c r="K480" s="65">
        <f t="shared" si="188"/>
        <v>48.775159843997905</v>
      </c>
      <c r="L480" s="53">
        <f t="shared" si="189"/>
        <v>3.4486060752855938E+28</v>
      </c>
      <c r="M480" s="50">
        <f t="shared" si="200"/>
        <v>94.80000000000004</v>
      </c>
      <c r="N480" s="54">
        <v>474</v>
      </c>
      <c r="O480" s="76">
        <f t="shared" si="190"/>
        <v>474</v>
      </c>
      <c r="P480" s="76">
        <f t="shared" si="191"/>
        <v>10</v>
      </c>
      <c r="Q480" s="55">
        <v>1</v>
      </c>
      <c r="R480" s="76">
        <f>R$3/U$3</f>
        <v>1</v>
      </c>
      <c r="S480" s="75">
        <f>S479*Q480</f>
        <v>1.0456913191761363E+26</v>
      </c>
      <c r="T480" s="75">
        <f t="shared" si="192"/>
        <v>4.9565768528948861E+28</v>
      </c>
      <c r="U480" s="75">
        <f t="shared" si="193"/>
        <v>3.448606075285594E+29</v>
      </c>
      <c r="V480" s="75">
        <f t="shared" si="194"/>
        <v>1.724303037642797E+30</v>
      </c>
      <c r="W480" s="75">
        <f t="shared" si="195"/>
        <v>375193.59999999998</v>
      </c>
      <c r="X480" s="106">
        <f t="shared" si="196"/>
        <v>6.9576366464920998</v>
      </c>
      <c r="Y480" s="96">
        <f t="shared" si="201"/>
        <v>0.14264713162899623</v>
      </c>
    </row>
    <row r="481" spans="1:25">
      <c r="A481" s="50">
        <v>8192</v>
      </c>
      <c r="B481" s="50">
        <f t="shared" si="186"/>
        <v>15.833333333333334</v>
      </c>
      <c r="C481" s="88">
        <f t="shared" si="202"/>
        <v>14.74</v>
      </c>
      <c r="D481" s="92"/>
      <c r="E481" s="51">
        <f t="shared" si="185"/>
        <v>723.00995507809398</v>
      </c>
      <c r="F481" s="63">
        <f t="shared" si="197"/>
        <v>0.5750000000000004</v>
      </c>
      <c r="G481" s="63">
        <f t="shared" si="198"/>
        <v>6.7499999999998987</v>
      </c>
      <c r="H481" s="63">
        <f t="shared" si="203"/>
        <v>3.3749999999999494</v>
      </c>
      <c r="I481" s="63">
        <f t="shared" si="203"/>
        <v>3.3749999999999494</v>
      </c>
      <c r="J481" s="64">
        <f t="shared" si="187"/>
        <v>4.3062499999999444</v>
      </c>
      <c r="K481" s="65">
        <f t="shared" si="188"/>
        <v>49.050878906247895</v>
      </c>
      <c r="L481" s="53">
        <f t="shared" si="189"/>
        <v>3.9614081257133418E+28</v>
      </c>
      <c r="M481" s="50">
        <f t="shared" si="200"/>
        <v>95.000000000000057</v>
      </c>
      <c r="N481" s="54">
        <v>475</v>
      </c>
      <c r="O481" s="76">
        <f t="shared" si="190"/>
        <v>475</v>
      </c>
      <c r="P481" s="76">
        <f t="shared" si="191"/>
        <v>10</v>
      </c>
      <c r="Q481" s="55">
        <v>1</v>
      </c>
      <c r="R481" s="76">
        <f>R$3/U$3</f>
        <v>1</v>
      </c>
      <c r="S481" s="75">
        <f>S480*Q481</f>
        <v>1.0456913191761363E+26</v>
      </c>
      <c r="T481" s="75">
        <f t="shared" si="192"/>
        <v>4.9670337660866474E+28</v>
      </c>
      <c r="U481" s="75">
        <f t="shared" si="193"/>
        <v>3.9614081257133421E+29</v>
      </c>
      <c r="V481" s="75">
        <f t="shared" si="194"/>
        <v>1.9807040628566709E+30</v>
      </c>
      <c r="W481" s="75">
        <f t="shared" si="195"/>
        <v>375466.66666666669</v>
      </c>
      <c r="X481" s="106">
        <f t="shared" si="196"/>
        <v>7.9754000320283653</v>
      </c>
      <c r="Y481" s="96">
        <f t="shared" si="201"/>
        <v>0.16259443683510619</v>
      </c>
    </row>
    <row r="482" spans="1:25">
      <c r="A482" s="50">
        <v>8192</v>
      </c>
      <c r="B482" s="50">
        <f t="shared" si="186"/>
        <v>15.866666666666667</v>
      </c>
      <c r="C482" s="88">
        <f t="shared" si="202"/>
        <v>14.74</v>
      </c>
      <c r="D482" s="92"/>
      <c r="E482" s="51">
        <f t="shared" si="185"/>
        <v>727.09202765052873</v>
      </c>
      <c r="F482" s="63">
        <f t="shared" si="197"/>
        <v>0.5760000000000004</v>
      </c>
      <c r="G482" s="63">
        <f t="shared" si="198"/>
        <v>6.7599999999998985</v>
      </c>
      <c r="H482" s="63">
        <f t="shared" si="203"/>
        <v>3.3799999999999493</v>
      </c>
      <c r="I482" s="63">
        <f t="shared" si="203"/>
        <v>3.3799999999999493</v>
      </c>
      <c r="J482" s="64">
        <f t="shared" si="187"/>
        <v>4.3177599999999439</v>
      </c>
      <c r="K482" s="65">
        <f t="shared" si="188"/>
        <v>49.327817343997879</v>
      </c>
      <c r="L482" s="53">
        <f t="shared" si="189"/>
        <v>4.5504629974788045E+28</v>
      </c>
      <c r="M482" s="50">
        <f t="shared" si="200"/>
        <v>95.200000000000045</v>
      </c>
      <c r="N482" s="54">
        <v>476</v>
      </c>
      <c r="O482" s="76">
        <f t="shared" si="190"/>
        <v>476</v>
      </c>
      <c r="P482" s="76">
        <f t="shared" si="191"/>
        <v>10</v>
      </c>
      <c r="Q482" s="55">
        <v>1</v>
      </c>
      <c r="R482" s="76">
        <f>R$3/U$3</f>
        <v>1</v>
      </c>
      <c r="S482" s="75">
        <f>S481*Q482</f>
        <v>1.0456913191761363E+26</v>
      </c>
      <c r="T482" s="75">
        <f t="shared" si="192"/>
        <v>4.9774906792784088E+28</v>
      </c>
      <c r="U482" s="75">
        <f t="shared" si="193"/>
        <v>4.5504629974788043E+29</v>
      </c>
      <c r="V482" s="75">
        <f t="shared" si="194"/>
        <v>2.2752314987394022E+30</v>
      </c>
      <c r="W482" s="75">
        <f t="shared" si="195"/>
        <v>375739.73333333334</v>
      </c>
      <c r="X482" s="106">
        <f t="shared" si="196"/>
        <v>9.1420824079543817</v>
      </c>
      <c r="Y482" s="96">
        <f t="shared" si="201"/>
        <v>0.18533320345800328</v>
      </c>
    </row>
    <row r="483" spans="1:25">
      <c r="A483" s="50">
        <v>8192</v>
      </c>
      <c r="B483" s="50">
        <f t="shared" si="186"/>
        <v>15.9</v>
      </c>
      <c r="C483" s="88">
        <f t="shared" si="202"/>
        <v>14.74</v>
      </c>
      <c r="D483" s="92"/>
      <c r="E483" s="51">
        <f t="shared" si="185"/>
        <v>731.19212913705348</v>
      </c>
      <c r="F483" s="63">
        <f t="shared" si="197"/>
        <v>0.5770000000000004</v>
      </c>
      <c r="G483" s="63">
        <f t="shared" si="198"/>
        <v>6.7699999999998983</v>
      </c>
      <c r="H483" s="63">
        <f t="shared" si="203"/>
        <v>3.3849999999999492</v>
      </c>
      <c r="I483" s="63">
        <f t="shared" si="203"/>
        <v>3.3849999999999492</v>
      </c>
      <c r="J483" s="64">
        <f t="shared" si="187"/>
        <v>4.3292899999999435</v>
      </c>
      <c r="K483" s="65">
        <f t="shared" si="188"/>
        <v>49.605978910247863</v>
      </c>
      <c r="L483" s="53">
        <f t="shared" si="189"/>
        <v>5.2271093596787806E+28</v>
      </c>
      <c r="M483" s="50">
        <f t="shared" si="200"/>
        <v>95.400000000000063</v>
      </c>
      <c r="N483" s="54">
        <v>477</v>
      </c>
      <c r="O483" s="76">
        <f t="shared" si="190"/>
        <v>477</v>
      </c>
      <c r="P483" s="76">
        <f t="shared" si="191"/>
        <v>10</v>
      </c>
      <c r="Q483" s="55">
        <v>1</v>
      </c>
      <c r="R483" s="76">
        <f>R$3/U$3</f>
        <v>1</v>
      </c>
      <c r="S483" s="75">
        <f>S482*Q483</f>
        <v>1.0456913191761363E+26</v>
      </c>
      <c r="T483" s="75">
        <f t="shared" si="192"/>
        <v>4.9879475924701702E+28</v>
      </c>
      <c r="U483" s="75">
        <f t="shared" si="193"/>
        <v>5.2271093596787802E+29</v>
      </c>
      <c r="V483" s="75">
        <f t="shared" si="194"/>
        <v>2.6135546798393898E+30</v>
      </c>
      <c r="W483" s="75">
        <f t="shared" si="195"/>
        <v>376012.79999999999</v>
      </c>
      <c r="X483" s="106">
        <f t="shared" si="196"/>
        <v>10.479479310427498</v>
      </c>
      <c r="Y483" s="96">
        <f t="shared" si="201"/>
        <v>0.21125435966878164</v>
      </c>
    </row>
    <row r="484" spans="1:25">
      <c r="A484" s="50">
        <v>8192</v>
      </c>
      <c r="B484" s="50">
        <f t="shared" si="186"/>
        <v>15.933333333333334</v>
      </c>
      <c r="C484" s="88">
        <f t="shared" si="202"/>
        <v>14.74</v>
      </c>
      <c r="D484" s="92"/>
      <c r="E484" s="51">
        <f t="shared" si="185"/>
        <v>735.31031494532829</v>
      </c>
      <c r="F484" s="63">
        <f t="shared" si="197"/>
        <v>0.5780000000000004</v>
      </c>
      <c r="G484" s="63">
        <f t="shared" si="198"/>
        <v>6.7799999999998981</v>
      </c>
      <c r="H484" s="63">
        <f t="shared" si="203"/>
        <v>3.3899999999999491</v>
      </c>
      <c r="I484" s="63">
        <f t="shared" si="203"/>
        <v>3.3899999999999491</v>
      </c>
      <c r="J484" s="64">
        <f t="shared" si="187"/>
        <v>4.3408399999999432</v>
      </c>
      <c r="K484" s="65">
        <f t="shared" si="188"/>
        <v>49.885367363997851</v>
      </c>
      <c r="L484" s="53">
        <f t="shared" si="189"/>
        <v>6.0043719228526199E+28</v>
      </c>
      <c r="M484" s="50">
        <f t="shared" si="200"/>
        <v>95.600000000000051</v>
      </c>
      <c r="N484" s="54">
        <v>478</v>
      </c>
      <c r="O484" s="76">
        <f t="shared" si="190"/>
        <v>478</v>
      </c>
      <c r="P484" s="76">
        <f t="shared" si="191"/>
        <v>10</v>
      </c>
      <c r="Q484" s="55">
        <v>1</v>
      </c>
      <c r="R484" s="76">
        <f>R$3/U$3</f>
        <v>1</v>
      </c>
      <c r="S484" s="75">
        <f>S483*Q484</f>
        <v>1.0456913191761363E+26</v>
      </c>
      <c r="T484" s="75">
        <f t="shared" si="192"/>
        <v>4.9984045056619315E+28</v>
      </c>
      <c r="U484" s="75">
        <f t="shared" si="193"/>
        <v>6.0043719228526202E+29</v>
      </c>
      <c r="V484" s="75">
        <f t="shared" si="194"/>
        <v>3.0021859614263098E+30</v>
      </c>
      <c r="W484" s="75">
        <f t="shared" si="195"/>
        <v>376285.8666666667</v>
      </c>
      <c r="X484" s="106">
        <f t="shared" si="196"/>
        <v>12.012577045437562</v>
      </c>
      <c r="Y484" s="96">
        <f t="shared" si="201"/>
        <v>0.24080361998310168</v>
      </c>
    </row>
    <row r="485" spans="1:25">
      <c r="A485" s="50">
        <v>8192</v>
      </c>
      <c r="B485" s="50">
        <f t="shared" si="186"/>
        <v>15.966666666666667</v>
      </c>
      <c r="C485" s="88">
        <f t="shared" si="202"/>
        <v>14.74</v>
      </c>
      <c r="D485" s="92"/>
      <c r="E485" s="51">
        <f t="shared" si="185"/>
        <v>739.44664057145314</v>
      </c>
      <c r="F485" s="63">
        <f t="shared" si="197"/>
        <v>0.5790000000000004</v>
      </c>
      <c r="G485" s="63">
        <f t="shared" si="198"/>
        <v>6.7899999999998979</v>
      </c>
      <c r="H485" s="63">
        <f t="shared" si="203"/>
        <v>3.3949999999999489</v>
      </c>
      <c r="I485" s="63">
        <f t="shared" si="203"/>
        <v>3.3949999999999489</v>
      </c>
      <c r="J485" s="64">
        <f t="shared" si="187"/>
        <v>4.352409999999943</v>
      </c>
      <c r="K485" s="65">
        <f t="shared" si="188"/>
        <v>50.165986470247837</v>
      </c>
      <c r="L485" s="53">
        <f t="shared" si="189"/>
        <v>6.8972121505711902E+28</v>
      </c>
      <c r="M485" s="50">
        <f t="shared" si="200"/>
        <v>95.80000000000004</v>
      </c>
      <c r="N485" s="54">
        <v>479</v>
      </c>
      <c r="O485" s="76">
        <f t="shared" si="190"/>
        <v>479</v>
      </c>
      <c r="P485" s="76">
        <f t="shared" si="191"/>
        <v>10</v>
      </c>
      <c r="Q485" s="55">
        <v>1</v>
      </c>
      <c r="R485" s="76">
        <f>R$3/U$3</f>
        <v>1</v>
      </c>
      <c r="S485" s="75">
        <f>S484*Q485</f>
        <v>1.0456913191761363E+26</v>
      </c>
      <c r="T485" s="75">
        <f t="shared" si="192"/>
        <v>5.0088614188536929E+28</v>
      </c>
      <c r="U485" s="75">
        <f t="shared" si="193"/>
        <v>6.8972121505711909E+29</v>
      </c>
      <c r="V485" s="75">
        <f t="shared" si="194"/>
        <v>3.4486060752855951E+30</v>
      </c>
      <c r="W485" s="75">
        <f t="shared" si="195"/>
        <v>376558.93333333335</v>
      </c>
      <c r="X485" s="106">
        <f t="shared" si="196"/>
        <v>13.770019918318399</v>
      </c>
      <c r="Y485" s="96">
        <f t="shared" si="201"/>
        <v>0.27448916860201772</v>
      </c>
    </row>
    <row r="486" spans="1:25">
      <c r="A486" s="50">
        <v>8192</v>
      </c>
      <c r="B486" s="50">
        <f t="shared" si="186"/>
        <v>16</v>
      </c>
      <c r="C486" s="88">
        <f t="shared" si="202"/>
        <v>14.74</v>
      </c>
      <c r="D486" s="92"/>
      <c r="E486" s="51">
        <f t="shared" si="185"/>
        <v>743.60116159996801</v>
      </c>
      <c r="F486" s="63">
        <f t="shared" si="197"/>
        <v>0.5800000000000004</v>
      </c>
      <c r="G486" s="63">
        <f t="shared" si="198"/>
        <v>6.7999999999998977</v>
      </c>
      <c r="H486" s="63">
        <f t="shared" si="203"/>
        <v>3.3999999999999488</v>
      </c>
      <c r="I486" s="63">
        <f t="shared" si="203"/>
        <v>3.3999999999999488</v>
      </c>
      <c r="J486" s="64">
        <f t="shared" si="187"/>
        <v>4.363999999999943</v>
      </c>
      <c r="K486" s="65">
        <f t="shared" si="188"/>
        <v>50.447839999997825</v>
      </c>
      <c r="L486" s="53">
        <f t="shared" si="189"/>
        <v>7.9228162514266888E+28</v>
      </c>
      <c r="M486" s="50">
        <f t="shared" si="200"/>
        <v>96.000000000000057</v>
      </c>
      <c r="N486" s="54">
        <v>480</v>
      </c>
      <c r="O486" s="76">
        <f t="shared" si="190"/>
        <v>480</v>
      </c>
      <c r="P486" s="76">
        <f t="shared" si="191"/>
        <v>10</v>
      </c>
      <c r="Q486" s="55">
        <v>4</v>
      </c>
      <c r="R486" s="76">
        <f>R$3/U$3</f>
        <v>1</v>
      </c>
      <c r="S486" s="75">
        <f>S485*Q486</f>
        <v>4.1827652767045452E+26</v>
      </c>
      <c r="T486" s="75">
        <f t="shared" si="192"/>
        <v>2.0077273328181817E+29</v>
      </c>
      <c r="U486" s="75">
        <f t="shared" si="193"/>
        <v>7.9228162514266885E+29</v>
      </c>
      <c r="V486" s="75">
        <f t="shared" si="194"/>
        <v>3.9614081257133441E+30</v>
      </c>
      <c r="W486" s="75">
        <f t="shared" si="195"/>
        <v>376832</v>
      </c>
      <c r="X486" s="106">
        <f t="shared" si="196"/>
        <v>3.9461614741807036</v>
      </c>
      <c r="Y486" s="96">
        <f t="shared" si="201"/>
        <v>7.8222605252888405E-2</v>
      </c>
    </row>
    <row r="487" spans="1:25">
      <c r="A487" s="50">
        <v>8192</v>
      </c>
      <c r="B487" s="50">
        <f t="shared" si="186"/>
        <v>16.033333333333335</v>
      </c>
      <c r="C487" s="88">
        <f t="shared" si="202"/>
        <v>14.74</v>
      </c>
      <c r="D487" s="92"/>
      <c r="E487" s="51">
        <f t="shared" si="185"/>
        <v>747.77393370385289</v>
      </c>
      <c r="F487" s="63">
        <f t="shared" si="197"/>
        <v>0.58100000000000041</v>
      </c>
      <c r="G487" s="63">
        <f t="shared" si="198"/>
        <v>6.8099999999998975</v>
      </c>
      <c r="H487" s="63">
        <f t="shared" si="203"/>
        <v>3.4049999999999487</v>
      </c>
      <c r="I487" s="63">
        <f t="shared" si="203"/>
        <v>3.4049999999999487</v>
      </c>
      <c r="J487" s="64">
        <f t="shared" si="187"/>
        <v>4.3756099999999432</v>
      </c>
      <c r="K487" s="65">
        <f t="shared" si="188"/>
        <v>50.730931730247818</v>
      </c>
      <c r="L487" s="53">
        <f t="shared" si="189"/>
        <v>9.1009259949576143E+28</v>
      </c>
      <c r="M487" s="50">
        <f t="shared" si="200"/>
        <v>96.200000000000045</v>
      </c>
      <c r="N487" s="54">
        <v>481</v>
      </c>
      <c r="O487" s="76">
        <f t="shared" si="190"/>
        <v>481</v>
      </c>
      <c r="P487" s="76">
        <f t="shared" si="191"/>
        <v>10</v>
      </c>
      <c r="Q487" s="55">
        <v>1</v>
      </c>
      <c r="R487" s="76">
        <f>R$3/U$3</f>
        <v>1</v>
      </c>
      <c r="S487" s="75">
        <f>S486*Q487</f>
        <v>4.1827652767045452E+26</v>
      </c>
      <c r="T487" s="75">
        <f t="shared" si="192"/>
        <v>2.0119100980948862E+29</v>
      </c>
      <c r="U487" s="75">
        <f t="shared" si="193"/>
        <v>9.1009259949576143E+29</v>
      </c>
      <c r="V487" s="75">
        <f t="shared" si="194"/>
        <v>4.5504629974788073E+30</v>
      </c>
      <c r="W487" s="75">
        <f t="shared" si="195"/>
        <v>377105.06666666665</v>
      </c>
      <c r="X487" s="106">
        <f t="shared" si="196"/>
        <v>4.5235251831458294</v>
      </c>
      <c r="Y487" s="96">
        <f t="shared" si="201"/>
        <v>8.9167003815321652E-2</v>
      </c>
    </row>
    <row r="488" spans="1:25">
      <c r="A488" s="50">
        <v>8192</v>
      </c>
      <c r="B488" s="50">
        <f t="shared" si="186"/>
        <v>16.066666666666666</v>
      </c>
      <c r="C488" s="88">
        <f t="shared" si="202"/>
        <v>14.74</v>
      </c>
      <c r="D488" s="92"/>
      <c r="E488" s="51">
        <f t="shared" si="185"/>
        <v>751.96501264452741</v>
      </c>
      <c r="F488" s="63">
        <f t="shared" si="197"/>
        <v>0.58200000000000041</v>
      </c>
      <c r="G488" s="63">
        <f t="shared" si="198"/>
        <v>6.8199999999998973</v>
      </c>
      <c r="H488" s="63">
        <f t="shared" ref="H488:I503" si="204">H487+0.5%</f>
        <v>3.4099999999999486</v>
      </c>
      <c r="I488" s="63">
        <f t="shared" si="204"/>
        <v>3.4099999999999486</v>
      </c>
      <c r="J488" s="64">
        <f t="shared" si="187"/>
        <v>4.3872399999999425</v>
      </c>
      <c r="K488" s="65">
        <f t="shared" si="188"/>
        <v>51.015265443997791</v>
      </c>
      <c r="L488" s="53">
        <f t="shared" si="189"/>
        <v>1.0454218719357565E+29</v>
      </c>
      <c r="M488" s="50">
        <f t="shared" si="200"/>
        <v>96.400000000000034</v>
      </c>
      <c r="N488" s="54">
        <v>482</v>
      </c>
      <c r="O488" s="76">
        <f t="shared" si="190"/>
        <v>482</v>
      </c>
      <c r="P488" s="76">
        <f t="shared" si="191"/>
        <v>10</v>
      </c>
      <c r="Q488" s="55">
        <v>1</v>
      </c>
      <c r="R488" s="76">
        <f>R$3/U$3</f>
        <v>1</v>
      </c>
      <c r="S488" s="75">
        <f>S487*Q488</f>
        <v>4.1827652767045452E+26</v>
      </c>
      <c r="T488" s="75">
        <f t="shared" si="192"/>
        <v>2.0160928633715908E+29</v>
      </c>
      <c r="U488" s="75">
        <f t="shared" si="193"/>
        <v>1.0454218719357565E+30</v>
      </c>
      <c r="V488" s="75">
        <f t="shared" si="194"/>
        <v>5.2271093596787819E+30</v>
      </c>
      <c r="W488" s="75">
        <f t="shared" si="195"/>
        <v>377378.1333333333</v>
      </c>
      <c r="X488" s="106">
        <f t="shared" si="196"/>
        <v>5.1853855094127788</v>
      </c>
      <c r="Y488" s="96">
        <f t="shared" si="201"/>
        <v>0.10164380140499428</v>
      </c>
    </row>
    <row r="489" spans="1:25">
      <c r="A489" s="50">
        <v>8192</v>
      </c>
      <c r="B489" s="50">
        <f t="shared" si="186"/>
        <v>16.100000000000001</v>
      </c>
      <c r="C489" s="88">
        <f t="shared" si="202"/>
        <v>14.74</v>
      </c>
      <c r="D489" s="92"/>
      <c r="E489" s="51">
        <f t="shared" si="185"/>
        <v>756.17445427185226</v>
      </c>
      <c r="F489" s="63">
        <f t="shared" si="197"/>
        <v>0.58300000000000041</v>
      </c>
      <c r="G489" s="63">
        <f t="shared" si="198"/>
        <v>6.829999999999897</v>
      </c>
      <c r="H489" s="63">
        <f t="shared" si="204"/>
        <v>3.4149999999999485</v>
      </c>
      <c r="I489" s="63">
        <f t="shared" si="204"/>
        <v>3.4149999999999485</v>
      </c>
      <c r="J489" s="64">
        <f t="shared" si="187"/>
        <v>4.398889999999942</v>
      </c>
      <c r="K489" s="65">
        <f t="shared" si="188"/>
        <v>51.300844930247777</v>
      </c>
      <c r="L489" s="53">
        <f t="shared" si="189"/>
        <v>1.2008743845705245E+29</v>
      </c>
      <c r="M489" s="50">
        <f t="shared" si="200"/>
        <v>96.600000000000051</v>
      </c>
      <c r="N489" s="54">
        <v>483</v>
      </c>
      <c r="O489" s="76">
        <f t="shared" si="190"/>
        <v>483</v>
      </c>
      <c r="P489" s="76">
        <f t="shared" si="191"/>
        <v>10</v>
      </c>
      <c r="Q489" s="55">
        <v>1</v>
      </c>
      <c r="R489" s="76">
        <f>R$3/U$3</f>
        <v>1</v>
      </c>
      <c r="S489" s="75">
        <f>S488*Q489</f>
        <v>4.1827652767045452E+26</v>
      </c>
      <c r="T489" s="75">
        <f t="shared" si="192"/>
        <v>2.0202756286482953E+29</v>
      </c>
      <c r="U489" s="75">
        <f t="shared" si="193"/>
        <v>1.2008743845705245E+30</v>
      </c>
      <c r="V489" s="75">
        <f t="shared" si="194"/>
        <v>6.0043719228526219E+30</v>
      </c>
      <c r="W489" s="75">
        <f t="shared" si="195"/>
        <v>377651.20000000001</v>
      </c>
      <c r="X489" s="106">
        <f t="shared" si="196"/>
        <v>5.9441116228976778</v>
      </c>
      <c r="Y489" s="96">
        <f t="shared" si="201"/>
        <v>0.11586771389398573</v>
      </c>
    </row>
    <row r="490" spans="1:25">
      <c r="A490" s="50">
        <v>8192</v>
      </c>
      <c r="B490" s="50">
        <f t="shared" si="186"/>
        <v>16.133333333333333</v>
      </c>
      <c r="C490" s="88">
        <f t="shared" si="202"/>
        <v>14.74</v>
      </c>
      <c r="D490" s="92"/>
      <c r="E490" s="51">
        <f t="shared" si="185"/>
        <v>760.40231452412718</v>
      </c>
      <c r="F490" s="63">
        <f t="shared" si="197"/>
        <v>0.58400000000000041</v>
      </c>
      <c r="G490" s="63">
        <f t="shared" si="198"/>
        <v>6.8399999999998968</v>
      </c>
      <c r="H490" s="63">
        <f t="shared" si="204"/>
        <v>3.4199999999999484</v>
      </c>
      <c r="I490" s="63">
        <f t="shared" si="204"/>
        <v>3.4199999999999484</v>
      </c>
      <c r="J490" s="64">
        <f t="shared" si="187"/>
        <v>4.4105599999999425</v>
      </c>
      <c r="K490" s="65">
        <f t="shared" si="188"/>
        <v>51.587673983997774</v>
      </c>
      <c r="L490" s="53">
        <f t="shared" si="189"/>
        <v>1.3794424301142382E+29</v>
      </c>
      <c r="M490" s="50">
        <f t="shared" si="200"/>
        <v>96.80000000000004</v>
      </c>
      <c r="N490" s="54">
        <v>484</v>
      </c>
      <c r="O490" s="76">
        <f t="shared" si="190"/>
        <v>484</v>
      </c>
      <c r="P490" s="76">
        <f t="shared" si="191"/>
        <v>10</v>
      </c>
      <c r="Q490" s="55">
        <v>1</v>
      </c>
      <c r="R490" s="76">
        <f>R$3/U$3</f>
        <v>1</v>
      </c>
      <c r="S490" s="75">
        <f>S489*Q490</f>
        <v>4.1827652767045452E+26</v>
      </c>
      <c r="T490" s="75">
        <f t="shared" si="192"/>
        <v>2.0244583939249999E+29</v>
      </c>
      <c r="U490" s="75">
        <f t="shared" si="193"/>
        <v>1.3794424301142382E+30</v>
      </c>
      <c r="V490" s="75">
        <f t="shared" si="194"/>
        <v>6.8972121505711903E+30</v>
      </c>
      <c r="W490" s="75">
        <f t="shared" si="195"/>
        <v>377924.26666666666</v>
      </c>
      <c r="X490" s="106">
        <f t="shared" si="196"/>
        <v>6.8138838232174725</v>
      </c>
      <c r="Y490" s="96">
        <f t="shared" si="201"/>
        <v>0.13208356370808855</v>
      </c>
    </row>
    <row r="491" spans="1:25">
      <c r="A491" s="50">
        <v>8192</v>
      </c>
      <c r="B491" s="50">
        <f t="shared" si="186"/>
        <v>16.166666666666668</v>
      </c>
      <c r="C491" s="88">
        <f t="shared" si="202"/>
        <v>14.74</v>
      </c>
      <c r="D491" s="92"/>
      <c r="E491" s="51">
        <f t="shared" si="185"/>
        <v>764.64864942809174</v>
      </c>
      <c r="F491" s="63">
        <f t="shared" si="197"/>
        <v>0.58500000000000041</v>
      </c>
      <c r="G491" s="63">
        <f t="shared" si="198"/>
        <v>6.8499999999998966</v>
      </c>
      <c r="H491" s="63">
        <f t="shared" si="204"/>
        <v>3.4249999999999483</v>
      </c>
      <c r="I491" s="63">
        <f t="shared" si="204"/>
        <v>3.4249999999999483</v>
      </c>
      <c r="J491" s="64">
        <f t="shared" si="187"/>
        <v>4.4222499999999414</v>
      </c>
      <c r="K491" s="65">
        <f t="shared" si="188"/>
        <v>51.875756406247746</v>
      </c>
      <c r="L491" s="53">
        <f t="shared" si="189"/>
        <v>1.5845632502853381E+29</v>
      </c>
      <c r="M491" s="50">
        <f t="shared" si="200"/>
        <v>97.000000000000057</v>
      </c>
      <c r="N491" s="54">
        <v>485</v>
      </c>
      <c r="O491" s="76">
        <f t="shared" si="190"/>
        <v>485</v>
      </c>
      <c r="P491" s="76">
        <f t="shared" si="191"/>
        <v>10</v>
      </c>
      <c r="Q491" s="55">
        <v>1</v>
      </c>
      <c r="R491" s="76">
        <f>R$3/U$3</f>
        <v>1</v>
      </c>
      <c r="S491" s="75">
        <f>S490*Q491</f>
        <v>4.1827652767045452E+26</v>
      </c>
      <c r="T491" s="75">
        <f t="shared" si="192"/>
        <v>2.0286411592017044E+29</v>
      </c>
      <c r="U491" s="75">
        <f t="shared" si="193"/>
        <v>1.584563250285338E+30</v>
      </c>
      <c r="V491" s="75">
        <f t="shared" si="194"/>
        <v>7.9228162514266905E+30</v>
      </c>
      <c r="W491" s="75">
        <f t="shared" si="195"/>
        <v>378197.33333333337</v>
      </c>
      <c r="X491" s="106">
        <f t="shared" si="196"/>
        <v>7.8109587942545904</v>
      </c>
      <c r="Y491" s="96">
        <f t="shared" si="201"/>
        <v>0.15057050413078632</v>
      </c>
    </row>
    <row r="492" spans="1:25">
      <c r="A492" s="50">
        <v>8192</v>
      </c>
      <c r="B492" s="50">
        <f t="shared" si="186"/>
        <v>16.2</v>
      </c>
      <c r="C492" s="88">
        <f t="shared" si="202"/>
        <v>14.74</v>
      </c>
      <c r="D492" s="92"/>
      <c r="E492" s="51">
        <f t="shared" si="185"/>
        <v>768.91351509892684</v>
      </c>
      <c r="F492" s="63">
        <f t="shared" si="197"/>
        <v>0.58600000000000041</v>
      </c>
      <c r="G492" s="63">
        <f t="shared" si="198"/>
        <v>6.8599999999998964</v>
      </c>
      <c r="H492" s="63">
        <f t="shared" si="204"/>
        <v>3.4299999999999482</v>
      </c>
      <c r="I492" s="63">
        <f t="shared" si="204"/>
        <v>3.4299999999999482</v>
      </c>
      <c r="J492" s="64">
        <f t="shared" si="187"/>
        <v>4.4339599999999422</v>
      </c>
      <c r="K492" s="65">
        <f t="shared" si="188"/>
        <v>52.165096003997746</v>
      </c>
      <c r="L492" s="53">
        <f t="shared" si="189"/>
        <v>1.8201851989915229E+29</v>
      </c>
      <c r="M492" s="50">
        <f t="shared" si="200"/>
        <v>97.200000000000045</v>
      </c>
      <c r="N492" s="54">
        <v>486</v>
      </c>
      <c r="O492" s="76">
        <f t="shared" si="190"/>
        <v>486</v>
      </c>
      <c r="P492" s="76">
        <f t="shared" si="191"/>
        <v>10</v>
      </c>
      <c r="Q492" s="55">
        <v>1</v>
      </c>
      <c r="R492" s="76">
        <f>R$3/U$3</f>
        <v>1</v>
      </c>
      <c r="S492" s="75">
        <f>S491*Q492</f>
        <v>4.1827652767045452E+26</v>
      </c>
      <c r="T492" s="75">
        <f t="shared" si="192"/>
        <v>2.032823924478409E+29</v>
      </c>
      <c r="U492" s="75">
        <f t="shared" si="193"/>
        <v>1.8201851989915229E+30</v>
      </c>
      <c r="V492" s="75">
        <f t="shared" si="194"/>
        <v>9.1009259949576146E+30</v>
      </c>
      <c r="W492" s="75">
        <f t="shared" si="195"/>
        <v>378470.40000000002</v>
      </c>
      <c r="X492" s="106">
        <f t="shared" si="196"/>
        <v>8.9539737164326922</v>
      </c>
      <c r="Y492" s="96">
        <f t="shared" si="201"/>
        <v>0.17164683672290168</v>
      </c>
    </row>
    <row r="493" spans="1:25">
      <c r="A493" s="50">
        <v>8192</v>
      </c>
      <c r="B493" s="50">
        <f t="shared" si="186"/>
        <v>16.233333333333334</v>
      </c>
      <c r="C493" s="88">
        <f t="shared" si="202"/>
        <v>14.74</v>
      </c>
      <c r="D493" s="92"/>
      <c r="E493" s="51">
        <f t="shared" si="185"/>
        <v>773.19696774025135</v>
      </c>
      <c r="F493" s="63">
        <f t="shared" si="197"/>
        <v>0.58700000000000041</v>
      </c>
      <c r="G493" s="63">
        <f t="shared" si="198"/>
        <v>6.8699999999998962</v>
      </c>
      <c r="H493" s="63">
        <f t="shared" si="204"/>
        <v>3.4349999999999481</v>
      </c>
      <c r="I493" s="63">
        <f t="shared" si="204"/>
        <v>3.4349999999999481</v>
      </c>
      <c r="J493" s="64">
        <f t="shared" si="187"/>
        <v>4.4456899999999413</v>
      </c>
      <c r="K493" s="65">
        <f t="shared" si="188"/>
        <v>52.455696590247719</v>
      </c>
      <c r="L493" s="53">
        <f t="shared" si="189"/>
        <v>2.0908437438715136E+29</v>
      </c>
      <c r="M493" s="50">
        <f t="shared" si="200"/>
        <v>97.400000000000048</v>
      </c>
      <c r="N493" s="54">
        <v>487</v>
      </c>
      <c r="O493" s="76">
        <f t="shared" si="190"/>
        <v>487</v>
      </c>
      <c r="P493" s="76">
        <f t="shared" si="191"/>
        <v>10</v>
      </c>
      <c r="Q493" s="55">
        <v>1</v>
      </c>
      <c r="R493" s="76">
        <f>R$3/U$3</f>
        <v>1</v>
      </c>
      <c r="S493" s="75">
        <f>S492*Q493</f>
        <v>4.1827652767045452E+26</v>
      </c>
      <c r="T493" s="75">
        <f t="shared" si="192"/>
        <v>2.0370066897551135E+29</v>
      </c>
      <c r="U493" s="75">
        <f t="shared" si="193"/>
        <v>2.0908437438715138E+30</v>
      </c>
      <c r="V493" s="75">
        <f t="shared" si="194"/>
        <v>1.0454218719357568E+31</v>
      </c>
      <c r="W493" s="75">
        <f t="shared" si="195"/>
        <v>378743.46666666667</v>
      </c>
      <c r="X493" s="106">
        <f t="shared" si="196"/>
        <v>10.264294930336593</v>
      </c>
      <c r="Y493" s="96">
        <f t="shared" si="201"/>
        <v>0.19567550518898028</v>
      </c>
    </row>
    <row r="494" spans="1:25">
      <c r="A494" s="50">
        <v>8192</v>
      </c>
      <c r="B494" s="50">
        <f t="shared" si="186"/>
        <v>16.266666666666666</v>
      </c>
      <c r="C494" s="88">
        <f t="shared" si="202"/>
        <v>14.74</v>
      </c>
      <c r="D494" s="92"/>
      <c r="E494" s="51">
        <f t="shared" si="185"/>
        <v>777.4990636441263</v>
      </c>
      <c r="F494" s="63">
        <f t="shared" si="197"/>
        <v>0.58800000000000041</v>
      </c>
      <c r="G494" s="63">
        <f t="shared" si="198"/>
        <v>6.879999999999896</v>
      </c>
      <c r="H494" s="63">
        <f t="shared" si="204"/>
        <v>3.439999999999948</v>
      </c>
      <c r="I494" s="63">
        <f t="shared" si="204"/>
        <v>3.439999999999948</v>
      </c>
      <c r="J494" s="64">
        <f t="shared" si="187"/>
        <v>4.4574399999999414</v>
      </c>
      <c r="K494" s="65">
        <f t="shared" si="188"/>
        <v>52.747561983997713</v>
      </c>
      <c r="L494" s="53">
        <f t="shared" si="189"/>
        <v>2.4017487691410501E+29</v>
      </c>
      <c r="M494" s="50">
        <f t="shared" si="200"/>
        <v>97.600000000000051</v>
      </c>
      <c r="N494" s="54">
        <v>488</v>
      </c>
      <c r="O494" s="76">
        <f t="shared" si="190"/>
        <v>488</v>
      </c>
      <c r="P494" s="76">
        <f t="shared" si="191"/>
        <v>10</v>
      </c>
      <c r="Q494" s="55">
        <v>1</v>
      </c>
      <c r="R494" s="76">
        <f>R$3/U$3</f>
        <v>1</v>
      </c>
      <c r="S494" s="75">
        <f>S493*Q494</f>
        <v>4.1827652767045452E+26</v>
      </c>
      <c r="T494" s="75">
        <f t="shared" si="192"/>
        <v>2.0411894550318181E+29</v>
      </c>
      <c r="U494" s="75">
        <f t="shared" si="193"/>
        <v>2.4017487691410501E+30</v>
      </c>
      <c r="V494" s="75">
        <f t="shared" si="194"/>
        <v>1.2008743845705251E+31</v>
      </c>
      <c r="W494" s="75">
        <f t="shared" si="195"/>
        <v>379016.53333333333</v>
      </c>
      <c r="X494" s="106">
        <f t="shared" si="196"/>
        <v>11.766417679752376</v>
      </c>
      <c r="Y494" s="96">
        <f t="shared" si="201"/>
        <v>0.22307036073671066</v>
      </c>
    </row>
    <row r="495" spans="1:25">
      <c r="A495" s="50">
        <v>8192</v>
      </c>
      <c r="B495" s="50">
        <f t="shared" si="186"/>
        <v>16.3</v>
      </c>
      <c r="C495" s="88">
        <f t="shared" si="202"/>
        <v>14.74</v>
      </c>
      <c r="D495" s="92"/>
      <c r="E495" s="51">
        <f t="shared" si="185"/>
        <v>781.81985919105102</v>
      </c>
      <c r="F495" s="63">
        <f t="shared" si="197"/>
        <v>0.58900000000000041</v>
      </c>
      <c r="G495" s="63">
        <f t="shared" si="198"/>
        <v>6.8899999999998958</v>
      </c>
      <c r="H495" s="63">
        <f t="shared" si="204"/>
        <v>3.4449999999999479</v>
      </c>
      <c r="I495" s="63">
        <f t="shared" si="204"/>
        <v>3.4449999999999479</v>
      </c>
      <c r="J495" s="64">
        <f t="shared" si="187"/>
        <v>4.4692099999999408</v>
      </c>
      <c r="K495" s="65">
        <f t="shared" si="188"/>
        <v>53.040696010247693</v>
      </c>
      <c r="L495" s="53">
        <f t="shared" si="189"/>
        <v>2.7588848602284782E+29</v>
      </c>
      <c r="M495" s="50">
        <f t="shared" si="200"/>
        <v>97.800000000000054</v>
      </c>
      <c r="N495" s="54">
        <v>489</v>
      </c>
      <c r="O495" s="76">
        <f t="shared" si="190"/>
        <v>489</v>
      </c>
      <c r="P495" s="76">
        <f t="shared" si="191"/>
        <v>10</v>
      </c>
      <c r="Q495" s="55">
        <v>1</v>
      </c>
      <c r="R495" s="76">
        <f>R$3/U$3</f>
        <v>1</v>
      </c>
      <c r="S495" s="75">
        <f>S494*Q495</f>
        <v>4.1827652767045452E+26</v>
      </c>
      <c r="T495" s="75">
        <f t="shared" si="192"/>
        <v>2.0453722203085226E+29</v>
      </c>
      <c r="U495" s="75">
        <f t="shared" si="193"/>
        <v>2.758884860228478E+30</v>
      </c>
      <c r="V495" s="75">
        <f t="shared" si="194"/>
        <v>1.379442430114239E+31</v>
      </c>
      <c r="W495" s="75">
        <f t="shared" si="195"/>
        <v>379289.59999999998</v>
      </c>
      <c r="X495" s="106">
        <f t="shared" si="196"/>
        <v>13.488424418966293</v>
      </c>
      <c r="Y495" s="96">
        <f t="shared" si="201"/>
        <v>0.25430330733895856</v>
      </c>
    </row>
    <row r="496" spans="1:25">
      <c r="A496" s="50">
        <v>8192</v>
      </c>
      <c r="B496" s="50">
        <f t="shared" si="186"/>
        <v>16.333333333333332</v>
      </c>
      <c r="C496" s="88">
        <f t="shared" si="202"/>
        <v>14.74</v>
      </c>
      <c r="D496" s="92"/>
      <c r="E496" s="51">
        <f t="shared" si="185"/>
        <v>786.15941084996575</v>
      </c>
      <c r="F496" s="63">
        <f t="shared" si="197"/>
        <v>0.59000000000000041</v>
      </c>
      <c r="G496" s="63">
        <f t="shared" si="198"/>
        <v>6.8999999999998956</v>
      </c>
      <c r="H496" s="63">
        <f t="shared" si="204"/>
        <v>3.4499999999999478</v>
      </c>
      <c r="I496" s="63">
        <f t="shared" si="204"/>
        <v>3.4499999999999478</v>
      </c>
      <c r="J496" s="64">
        <f t="shared" si="187"/>
        <v>4.4809999999999404</v>
      </c>
      <c r="K496" s="65">
        <f t="shared" si="188"/>
        <v>53.335102499997674</v>
      </c>
      <c r="L496" s="53">
        <f t="shared" si="189"/>
        <v>3.1691265005706776E+29</v>
      </c>
      <c r="M496" s="50">
        <f t="shared" si="200"/>
        <v>98.000000000000043</v>
      </c>
      <c r="N496" s="54">
        <v>490</v>
      </c>
      <c r="O496" s="76">
        <f t="shared" si="190"/>
        <v>490</v>
      </c>
      <c r="P496" s="76">
        <f t="shared" si="191"/>
        <v>10</v>
      </c>
      <c r="Q496" s="55">
        <v>3</v>
      </c>
      <c r="R496" s="76">
        <f>R$3/U$3</f>
        <v>1</v>
      </c>
      <c r="S496" s="75">
        <f>S495*Q496</f>
        <v>1.2548295830113636E+27</v>
      </c>
      <c r="T496" s="75">
        <f t="shared" si="192"/>
        <v>6.1486649567556814E+29</v>
      </c>
      <c r="U496" s="75">
        <f t="shared" si="193"/>
        <v>3.1691265005706776E+30</v>
      </c>
      <c r="V496" s="75">
        <f t="shared" si="194"/>
        <v>1.5845632502853388E+31</v>
      </c>
      <c r="W496" s="75">
        <f t="shared" si="195"/>
        <v>379562.66666666663</v>
      </c>
      <c r="X496" s="106">
        <f t="shared" si="196"/>
        <v>5.1541700887258211</v>
      </c>
      <c r="Y496" s="96">
        <f t="shared" si="201"/>
        <v>9.6637483517089812E-2</v>
      </c>
    </row>
    <row r="497" spans="1:25">
      <c r="A497" s="50">
        <v>8192</v>
      </c>
      <c r="B497" s="50">
        <f t="shared" si="186"/>
        <v>16.366666666666667</v>
      </c>
      <c r="C497" s="88">
        <f t="shared" si="202"/>
        <v>14.74</v>
      </c>
      <c r="D497" s="92"/>
      <c r="E497" s="51">
        <f t="shared" si="185"/>
        <v>790.51777517825064</v>
      </c>
      <c r="F497" s="63">
        <f t="shared" si="197"/>
        <v>0.59100000000000041</v>
      </c>
      <c r="G497" s="63">
        <f t="shared" si="198"/>
        <v>6.9099999999998953</v>
      </c>
      <c r="H497" s="63">
        <f t="shared" si="204"/>
        <v>3.4549999999999477</v>
      </c>
      <c r="I497" s="63">
        <f t="shared" si="204"/>
        <v>3.4549999999999477</v>
      </c>
      <c r="J497" s="64">
        <f t="shared" si="187"/>
        <v>4.4928099999999409</v>
      </c>
      <c r="K497" s="65">
        <f t="shared" si="188"/>
        <v>53.630785290247665</v>
      </c>
      <c r="L497" s="53">
        <f t="shared" si="189"/>
        <v>3.6403703979830478E+29</v>
      </c>
      <c r="M497" s="50">
        <f t="shared" si="200"/>
        <v>98.20000000000006</v>
      </c>
      <c r="N497" s="54">
        <v>491</v>
      </c>
      <c r="O497" s="76">
        <f t="shared" si="190"/>
        <v>491</v>
      </c>
      <c r="P497" s="76">
        <f t="shared" si="191"/>
        <v>10</v>
      </c>
      <c r="Q497" s="55">
        <v>1</v>
      </c>
      <c r="R497" s="76">
        <f>R$3/U$3</f>
        <v>1</v>
      </c>
      <c r="S497" s="75">
        <f>S496*Q497</f>
        <v>1.2548295830113636E+27</v>
      </c>
      <c r="T497" s="75">
        <f t="shared" si="192"/>
        <v>6.1612132525857951E+29</v>
      </c>
      <c r="U497" s="75">
        <f t="shared" si="193"/>
        <v>3.640370397983048E+30</v>
      </c>
      <c r="V497" s="75">
        <f t="shared" si="194"/>
        <v>1.820185198991524E+31</v>
      </c>
      <c r="W497" s="75">
        <f t="shared" si="195"/>
        <v>379835.73333333334</v>
      </c>
      <c r="X497" s="106">
        <f t="shared" si="196"/>
        <v>5.9085284809046721</v>
      </c>
      <c r="Y497" s="96">
        <f t="shared" si="201"/>
        <v>0.11017046364187942</v>
      </c>
    </row>
    <row r="498" spans="1:25">
      <c r="A498" s="50">
        <v>8192</v>
      </c>
      <c r="B498" s="50">
        <f t="shared" si="186"/>
        <v>16.399999999999999</v>
      </c>
      <c r="C498" s="88">
        <f t="shared" si="202"/>
        <v>14.74</v>
      </c>
      <c r="D498" s="92"/>
      <c r="E498" s="51">
        <f t="shared" si="185"/>
        <v>794.89500882172547</v>
      </c>
      <c r="F498" s="63">
        <f t="shared" si="197"/>
        <v>0.59200000000000041</v>
      </c>
      <c r="G498" s="63">
        <f t="shared" si="198"/>
        <v>6.9199999999998951</v>
      </c>
      <c r="H498" s="63">
        <f t="shared" si="204"/>
        <v>3.4599999999999476</v>
      </c>
      <c r="I498" s="63">
        <f t="shared" si="204"/>
        <v>3.4599999999999476</v>
      </c>
      <c r="J498" s="64">
        <f t="shared" si="187"/>
        <v>4.5046399999999407</v>
      </c>
      <c r="K498" s="65">
        <f t="shared" si="188"/>
        <v>53.927748223997654</v>
      </c>
      <c r="L498" s="53">
        <f t="shared" si="189"/>
        <v>4.1816874877430287E+29</v>
      </c>
      <c r="M498" s="50">
        <f t="shared" si="200"/>
        <v>98.400000000000048</v>
      </c>
      <c r="N498" s="54">
        <v>492</v>
      </c>
      <c r="O498" s="76">
        <f t="shared" si="190"/>
        <v>492</v>
      </c>
      <c r="P498" s="76">
        <f t="shared" si="191"/>
        <v>10</v>
      </c>
      <c r="Q498" s="55">
        <v>1</v>
      </c>
      <c r="R498" s="76">
        <f>R$3/U$3</f>
        <v>1</v>
      </c>
      <c r="S498" s="75">
        <f>S497*Q498</f>
        <v>1.2548295830113636E+27</v>
      </c>
      <c r="T498" s="75">
        <f t="shared" si="192"/>
        <v>6.1737615484159087E+29</v>
      </c>
      <c r="U498" s="75">
        <f t="shared" si="193"/>
        <v>4.1816874877430287E+30</v>
      </c>
      <c r="V498" s="75">
        <f t="shared" si="194"/>
        <v>2.0908437438715146E+31</v>
      </c>
      <c r="W498" s="75">
        <f t="shared" si="195"/>
        <v>380108.79999999999</v>
      </c>
      <c r="X498" s="106">
        <f t="shared" si="196"/>
        <v>6.7733219933250979</v>
      </c>
      <c r="Y498" s="96">
        <f t="shared" si="201"/>
        <v>0.12559994096528945</v>
      </c>
    </row>
    <row r="499" spans="1:25">
      <c r="A499" s="50">
        <v>8192</v>
      </c>
      <c r="B499" s="50">
        <f t="shared" si="186"/>
        <v>16.433333333333334</v>
      </c>
      <c r="C499" s="88">
        <f t="shared" si="202"/>
        <v>14.74</v>
      </c>
      <c r="D499" s="92"/>
      <c r="E499" s="51">
        <f t="shared" si="185"/>
        <v>799.29116851465028</v>
      </c>
      <c r="F499" s="63">
        <f t="shared" si="197"/>
        <v>0.59300000000000042</v>
      </c>
      <c r="G499" s="63">
        <f t="shared" si="198"/>
        <v>6.9299999999998949</v>
      </c>
      <c r="H499" s="63">
        <f t="shared" si="204"/>
        <v>3.4649999999999475</v>
      </c>
      <c r="I499" s="63">
        <f t="shared" si="204"/>
        <v>3.4649999999999475</v>
      </c>
      <c r="J499" s="64">
        <f t="shared" si="187"/>
        <v>4.5164899999999406</v>
      </c>
      <c r="K499" s="65">
        <f t="shared" si="188"/>
        <v>54.225995150247641</v>
      </c>
      <c r="L499" s="53">
        <f t="shared" si="189"/>
        <v>4.8034975382821008E+29</v>
      </c>
      <c r="M499" s="50">
        <f t="shared" si="200"/>
        <v>98.600000000000065</v>
      </c>
      <c r="N499" s="54">
        <v>493</v>
      </c>
      <c r="O499" s="76">
        <f t="shared" si="190"/>
        <v>493</v>
      </c>
      <c r="P499" s="76">
        <f t="shared" si="191"/>
        <v>10</v>
      </c>
      <c r="Q499" s="55">
        <v>1</v>
      </c>
      <c r="R499" s="76">
        <f>R$3/U$3</f>
        <v>1</v>
      </c>
      <c r="S499" s="75">
        <f>S498*Q499</f>
        <v>1.2548295830113636E+27</v>
      </c>
      <c r="T499" s="75">
        <f t="shared" si="192"/>
        <v>6.1863098442460224E+29</v>
      </c>
      <c r="U499" s="75">
        <f t="shared" si="193"/>
        <v>4.8034975382821007E+30</v>
      </c>
      <c r="V499" s="75">
        <f t="shared" si="194"/>
        <v>2.4017487691410506E+31</v>
      </c>
      <c r="W499" s="75">
        <f t="shared" si="195"/>
        <v>380381.8666666667</v>
      </c>
      <c r="X499" s="106">
        <f t="shared" si="196"/>
        <v>7.7647218765641108</v>
      </c>
      <c r="Y499" s="96">
        <f t="shared" si="201"/>
        <v>0.14319187421180321</v>
      </c>
    </row>
    <row r="500" spans="1:25">
      <c r="A500" s="50">
        <v>8192</v>
      </c>
      <c r="B500" s="50">
        <f t="shared" si="186"/>
        <v>16.466666666666665</v>
      </c>
      <c r="C500" s="88">
        <f t="shared" si="202"/>
        <v>14.74</v>
      </c>
      <c r="D500" s="92"/>
      <c r="E500" s="51">
        <f t="shared" si="185"/>
        <v>803.70631107972497</v>
      </c>
      <c r="F500" s="63">
        <f t="shared" si="197"/>
        <v>0.59400000000000042</v>
      </c>
      <c r="G500" s="63">
        <f t="shared" si="198"/>
        <v>6.9399999999998947</v>
      </c>
      <c r="H500" s="63">
        <f t="shared" si="204"/>
        <v>3.4699999999999473</v>
      </c>
      <c r="I500" s="63">
        <f t="shared" si="204"/>
        <v>3.4699999999999473</v>
      </c>
      <c r="J500" s="64">
        <f t="shared" si="187"/>
        <v>4.5283599999999398</v>
      </c>
      <c r="K500" s="65">
        <f t="shared" si="188"/>
        <v>54.525529923997624</v>
      </c>
      <c r="L500" s="53">
        <f t="shared" si="189"/>
        <v>5.517769720456957E+29</v>
      </c>
      <c r="M500" s="50">
        <f t="shared" si="200"/>
        <v>98.800000000000054</v>
      </c>
      <c r="N500" s="54">
        <v>494</v>
      </c>
      <c r="O500" s="76">
        <f t="shared" si="190"/>
        <v>494</v>
      </c>
      <c r="P500" s="76">
        <f t="shared" si="191"/>
        <v>10</v>
      </c>
      <c r="Q500" s="55">
        <v>1</v>
      </c>
      <c r="R500" s="76">
        <f>R$3/U$3</f>
        <v>1</v>
      </c>
      <c r="S500" s="75">
        <f>S499*Q500</f>
        <v>1.2548295830113636E+27</v>
      </c>
      <c r="T500" s="75">
        <f t="shared" si="192"/>
        <v>6.198858140076136E+29</v>
      </c>
      <c r="U500" s="75">
        <f t="shared" si="193"/>
        <v>5.5177697204569572E+30</v>
      </c>
      <c r="V500" s="75">
        <f t="shared" si="194"/>
        <v>2.7588848602284788E+31</v>
      </c>
      <c r="W500" s="75">
        <f t="shared" si="195"/>
        <v>380654.93333333335</v>
      </c>
      <c r="X500" s="106">
        <f t="shared" si="196"/>
        <v>8.9012679364028582</v>
      </c>
      <c r="Y500" s="96">
        <f t="shared" si="201"/>
        <v>0.16324954473271899</v>
      </c>
    </row>
    <row r="501" spans="1:25">
      <c r="A501" s="50">
        <v>8192</v>
      </c>
      <c r="B501" s="50">
        <f t="shared" si="186"/>
        <v>16.5</v>
      </c>
      <c r="C501" s="88">
        <f t="shared" si="202"/>
        <v>14.74</v>
      </c>
      <c r="D501" s="92"/>
      <c r="E501" s="51">
        <f t="shared" si="185"/>
        <v>808.1404934280896</v>
      </c>
      <c r="F501" s="63">
        <f t="shared" si="197"/>
        <v>0.59500000000000042</v>
      </c>
      <c r="G501" s="63">
        <f t="shared" si="198"/>
        <v>6.9499999999998945</v>
      </c>
      <c r="H501" s="63">
        <f t="shared" si="204"/>
        <v>3.4749999999999472</v>
      </c>
      <c r="I501" s="63">
        <f t="shared" si="204"/>
        <v>3.4749999999999472</v>
      </c>
      <c r="J501" s="64">
        <f t="shared" si="187"/>
        <v>4.5402499999999391</v>
      </c>
      <c r="K501" s="65">
        <f t="shared" si="188"/>
        <v>54.826356406247598</v>
      </c>
      <c r="L501" s="53">
        <f t="shared" si="189"/>
        <v>6.3382530011413553E+29</v>
      </c>
      <c r="M501" s="50">
        <f t="shared" si="200"/>
        <v>99.000000000000043</v>
      </c>
      <c r="N501" s="54">
        <v>495</v>
      </c>
      <c r="O501" s="76">
        <f t="shared" si="190"/>
        <v>495</v>
      </c>
      <c r="P501" s="76">
        <f t="shared" si="191"/>
        <v>10</v>
      </c>
      <c r="Q501" s="55">
        <v>1</v>
      </c>
      <c r="R501" s="76">
        <f>R$3/U$3</f>
        <v>1</v>
      </c>
      <c r="S501" s="75">
        <f>S500*Q501</f>
        <v>1.2548295830113636E+27</v>
      </c>
      <c r="T501" s="75">
        <f t="shared" si="192"/>
        <v>6.2114064359062496E+29</v>
      </c>
      <c r="U501" s="75">
        <f t="shared" si="193"/>
        <v>6.3382530011413553E+30</v>
      </c>
      <c r="V501" s="75">
        <f t="shared" si="194"/>
        <v>3.1691265005706775E+31</v>
      </c>
      <c r="W501" s="75">
        <f t="shared" si="195"/>
        <v>380928</v>
      </c>
      <c r="X501" s="106">
        <f t="shared" si="196"/>
        <v>10.204215529194554</v>
      </c>
      <c r="Y501" s="96">
        <f t="shared" si="201"/>
        <v>0.18611879756488359</v>
      </c>
    </row>
    <row r="502" spans="1:25">
      <c r="A502" s="50">
        <v>8192</v>
      </c>
      <c r="B502" s="50">
        <f t="shared" si="186"/>
        <v>16.533333333333335</v>
      </c>
      <c r="C502" s="88">
        <f t="shared" si="202"/>
        <v>14.74</v>
      </c>
      <c r="D502" s="92"/>
      <c r="E502" s="51">
        <f t="shared" si="185"/>
        <v>812.59377255932463</v>
      </c>
      <c r="F502" s="63">
        <f t="shared" si="197"/>
        <v>0.59600000000000042</v>
      </c>
      <c r="G502" s="63">
        <f t="shared" si="198"/>
        <v>6.9599999999998943</v>
      </c>
      <c r="H502" s="63">
        <f t="shared" si="204"/>
        <v>3.4799999999999471</v>
      </c>
      <c r="I502" s="63">
        <f t="shared" si="204"/>
        <v>3.4799999999999471</v>
      </c>
      <c r="J502" s="64">
        <f t="shared" si="187"/>
        <v>4.5521599999999403</v>
      </c>
      <c r="K502" s="65">
        <f t="shared" si="188"/>
        <v>55.128478463997602</v>
      </c>
      <c r="L502" s="53">
        <f t="shared" si="189"/>
        <v>7.2807407959660985E+29</v>
      </c>
      <c r="M502" s="50">
        <f t="shared" si="200"/>
        <v>99.20000000000006</v>
      </c>
      <c r="N502" s="54">
        <v>496</v>
      </c>
      <c r="O502" s="76">
        <f t="shared" si="190"/>
        <v>496</v>
      </c>
      <c r="P502" s="76">
        <f t="shared" si="191"/>
        <v>10</v>
      </c>
      <c r="Q502" s="55">
        <v>1</v>
      </c>
      <c r="R502" s="76">
        <f>R$3/U$3</f>
        <v>1</v>
      </c>
      <c r="S502" s="75">
        <f>S501*Q502</f>
        <v>1.2548295830113636E+27</v>
      </c>
      <c r="T502" s="75">
        <f t="shared" si="192"/>
        <v>6.2239547317363633E+29</v>
      </c>
      <c r="U502" s="75">
        <f t="shared" si="193"/>
        <v>7.2807407959660982E+30</v>
      </c>
      <c r="V502" s="75">
        <f t="shared" si="194"/>
        <v>3.640370397983049E+31</v>
      </c>
      <c r="W502" s="75">
        <f t="shared" si="195"/>
        <v>381201.06666666665</v>
      </c>
      <c r="X502" s="106">
        <f t="shared" si="196"/>
        <v>11.697933403726593</v>
      </c>
      <c r="Y502" s="96">
        <f t="shared" si="201"/>
        <v>0.21219401894732295</v>
      </c>
    </row>
    <row r="503" spans="1:25">
      <c r="A503" s="50">
        <v>8192</v>
      </c>
      <c r="B503" s="50">
        <f t="shared" si="186"/>
        <v>16.566666666666666</v>
      </c>
      <c r="C503" s="88">
        <f t="shared" si="202"/>
        <v>14.74</v>
      </c>
      <c r="D503" s="92"/>
      <c r="E503" s="51">
        <f t="shared" si="185"/>
        <v>817.06620556144935</v>
      </c>
      <c r="F503" s="63">
        <f t="shared" si="197"/>
        <v>0.59700000000000042</v>
      </c>
      <c r="G503" s="63">
        <f t="shared" si="198"/>
        <v>6.9699999999998941</v>
      </c>
      <c r="H503" s="63">
        <f t="shared" si="204"/>
        <v>3.484999999999947</v>
      </c>
      <c r="I503" s="63">
        <f t="shared" si="204"/>
        <v>3.484999999999947</v>
      </c>
      <c r="J503" s="64">
        <f t="shared" si="187"/>
        <v>4.5640899999999389</v>
      </c>
      <c r="K503" s="65">
        <f t="shared" si="188"/>
        <v>55.431899970247578</v>
      </c>
      <c r="L503" s="53">
        <f t="shared" si="189"/>
        <v>8.3633749754860601E+29</v>
      </c>
      <c r="M503" s="50">
        <f t="shared" si="200"/>
        <v>99.400000000000048</v>
      </c>
      <c r="N503" s="54">
        <v>497</v>
      </c>
      <c r="O503" s="76">
        <f t="shared" si="190"/>
        <v>497</v>
      </c>
      <c r="P503" s="76">
        <f t="shared" si="191"/>
        <v>10</v>
      </c>
      <c r="Q503" s="55">
        <v>1</v>
      </c>
      <c r="R503" s="76">
        <f>R$3/U$3</f>
        <v>1</v>
      </c>
      <c r="S503" s="75">
        <f>S502*Q503</f>
        <v>1.2548295830113636E+27</v>
      </c>
      <c r="T503" s="75">
        <f t="shared" si="192"/>
        <v>6.2365030275664769E+29</v>
      </c>
      <c r="U503" s="75">
        <f t="shared" si="193"/>
        <v>8.3633749754860596E+30</v>
      </c>
      <c r="V503" s="75">
        <f t="shared" si="194"/>
        <v>4.18168748774303E+31</v>
      </c>
      <c r="W503" s="75">
        <f t="shared" si="195"/>
        <v>381474.1333333333</v>
      </c>
      <c r="X503" s="106">
        <f t="shared" si="196"/>
        <v>13.410359841915287</v>
      </c>
      <c r="Y503" s="96">
        <f t="shared" si="201"/>
        <v>0.24192495384630763</v>
      </c>
    </row>
    <row r="504" spans="1:25">
      <c r="A504" s="50">
        <v>8192</v>
      </c>
      <c r="B504" s="50">
        <f t="shared" si="186"/>
        <v>16.600000000000001</v>
      </c>
      <c r="C504" s="88">
        <f t="shared" si="202"/>
        <v>14.74</v>
      </c>
      <c r="D504" s="92"/>
      <c r="E504" s="51">
        <f t="shared" si="185"/>
        <v>821.55784961092399</v>
      </c>
      <c r="F504" s="63">
        <f t="shared" si="197"/>
        <v>0.59800000000000042</v>
      </c>
      <c r="G504" s="63">
        <f t="shared" si="198"/>
        <v>6.9799999999998938</v>
      </c>
      <c r="H504" s="63">
        <f t="shared" ref="H504:I519" si="205">H503+0.5%</f>
        <v>3.4899999999999469</v>
      </c>
      <c r="I504" s="63">
        <f t="shared" si="205"/>
        <v>3.4899999999999469</v>
      </c>
      <c r="J504" s="64">
        <f t="shared" si="187"/>
        <v>4.5760399999999386</v>
      </c>
      <c r="K504" s="65">
        <f t="shared" si="188"/>
        <v>55.736624803997557</v>
      </c>
      <c r="L504" s="53">
        <f t="shared" si="189"/>
        <v>9.6069950765642059E+29</v>
      </c>
      <c r="M504" s="50">
        <f t="shared" si="200"/>
        <v>99.600000000000037</v>
      </c>
      <c r="N504" s="54">
        <v>498</v>
      </c>
      <c r="O504" s="76">
        <f t="shared" si="190"/>
        <v>498</v>
      </c>
      <c r="P504" s="76">
        <f t="shared" si="191"/>
        <v>10</v>
      </c>
      <c r="Q504" s="55">
        <v>1</v>
      </c>
      <c r="R504" s="76">
        <f>R$3/U$3</f>
        <v>1</v>
      </c>
      <c r="S504" s="75">
        <f>S503*Q504</f>
        <v>1.2548295830113636E+27</v>
      </c>
      <c r="T504" s="75">
        <f t="shared" si="192"/>
        <v>6.2490513233965905E+29</v>
      </c>
      <c r="U504" s="75">
        <f t="shared" si="193"/>
        <v>9.6069950765642059E+30</v>
      </c>
      <c r="V504" s="75">
        <f t="shared" si="194"/>
        <v>4.8034975382821029E+31</v>
      </c>
      <c r="W504" s="75">
        <f t="shared" si="195"/>
        <v>381747.20000000001</v>
      </c>
      <c r="X504" s="106">
        <f t="shared" si="196"/>
        <v>15.373525643157063</v>
      </c>
      <c r="Y504" s="96">
        <f t="shared" si="201"/>
        <v>0.27582448160826628</v>
      </c>
    </row>
    <row r="505" spans="1:25">
      <c r="A505" s="50">
        <v>8192</v>
      </c>
      <c r="B505" s="50">
        <f t="shared" si="186"/>
        <v>16.633333333333333</v>
      </c>
      <c r="C505" s="88">
        <f t="shared" si="202"/>
        <v>14.74</v>
      </c>
      <c r="D505" s="92"/>
      <c r="E505" s="51">
        <f t="shared" si="185"/>
        <v>826.06876197264899</v>
      </c>
      <c r="F505" s="63">
        <f t="shared" si="197"/>
        <v>0.59900000000000042</v>
      </c>
      <c r="G505" s="63">
        <f t="shared" si="198"/>
        <v>6.9899999999998936</v>
      </c>
      <c r="H505" s="63">
        <f t="shared" si="205"/>
        <v>3.4949999999999468</v>
      </c>
      <c r="I505" s="63">
        <f t="shared" si="205"/>
        <v>3.4949999999999468</v>
      </c>
      <c r="J505" s="64">
        <f t="shared" si="187"/>
        <v>4.5880099999999393</v>
      </c>
      <c r="K505" s="65">
        <f t="shared" si="188"/>
        <v>56.042656850247553</v>
      </c>
      <c r="L505" s="53">
        <f t="shared" si="189"/>
        <v>1.1035539440913918E+30</v>
      </c>
      <c r="M505" s="50">
        <f t="shared" si="200"/>
        <v>99.800000000000054</v>
      </c>
      <c r="N505" s="54">
        <v>499</v>
      </c>
      <c r="O505" s="76">
        <f t="shared" si="190"/>
        <v>499</v>
      </c>
      <c r="P505" s="76">
        <f t="shared" si="191"/>
        <v>10</v>
      </c>
      <c r="Q505" s="55">
        <v>1</v>
      </c>
      <c r="R505" s="76">
        <f>R$3/U$3</f>
        <v>1</v>
      </c>
      <c r="S505" s="75">
        <f>S504*Q505</f>
        <v>1.2548295830113636E+27</v>
      </c>
      <c r="T505" s="75">
        <f t="shared" si="192"/>
        <v>6.2615996192267042E+29</v>
      </c>
      <c r="U505" s="75">
        <f t="shared" si="193"/>
        <v>1.1035539440913919E+31</v>
      </c>
      <c r="V505" s="75">
        <f t="shared" si="194"/>
        <v>5.5177697204569594E+31</v>
      </c>
      <c r="W505" s="75">
        <f t="shared" si="195"/>
        <v>382020.26666666666</v>
      </c>
      <c r="X505" s="106">
        <f t="shared" si="196"/>
        <v>17.62415374983172</v>
      </c>
      <c r="Y505" s="96">
        <f t="shared" si="201"/>
        <v>0.3144774844798221</v>
      </c>
    </row>
    <row r="506" spans="1:25">
      <c r="A506" s="50">
        <v>8192</v>
      </c>
      <c r="B506" s="50">
        <f t="shared" si="186"/>
        <v>16.666666666666668</v>
      </c>
      <c r="C506" s="88">
        <f t="shared" si="202"/>
        <v>14.74</v>
      </c>
      <c r="D506" s="92"/>
      <c r="E506" s="51">
        <f t="shared" si="185"/>
        <v>830.59899999996355</v>
      </c>
      <c r="F506" s="63">
        <f t="shared" si="197"/>
        <v>0.60000000000000042</v>
      </c>
      <c r="G506" s="63">
        <f t="shared" si="198"/>
        <v>6.9999999999998934</v>
      </c>
      <c r="H506" s="63">
        <f t="shared" si="205"/>
        <v>3.4999999999999467</v>
      </c>
      <c r="I506" s="63">
        <f t="shared" si="205"/>
        <v>3.4999999999999467</v>
      </c>
      <c r="J506" s="64">
        <f t="shared" si="187"/>
        <v>4.5999999999999384</v>
      </c>
      <c r="K506" s="65">
        <f t="shared" si="188"/>
        <v>56.349999999997529</v>
      </c>
      <c r="L506" s="53">
        <f t="shared" si="189"/>
        <v>1.2676506002282719E+30</v>
      </c>
      <c r="M506" s="50">
        <f t="shared" si="200"/>
        <v>100.00000000000004</v>
      </c>
      <c r="N506" s="54">
        <v>500</v>
      </c>
      <c r="O506" s="76">
        <f t="shared" si="190"/>
        <v>500</v>
      </c>
      <c r="P506" s="76">
        <f t="shared" si="191"/>
        <v>10</v>
      </c>
      <c r="Q506" s="55">
        <v>4</v>
      </c>
      <c r="R506" s="76">
        <f>R$3/U$3</f>
        <v>1</v>
      </c>
      <c r="S506" s="75">
        <f>S505*Q506</f>
        <v>5.0193183320454542E+27</v>
      </c>
      <c r="T506" s="75">
        <f t="shared" si="192"/>
        <v>2.5096591660227271E+30</v>
      </c>
      <c r="U506" s="75">
        <f t="shared" si="193"/>
        <v>1.267650600228272E+31</v>
      </c>
      <c r="V506" s="75">
        <f t="shared" si="194"/>
        <v>6.3382530011413596E+31</v>
      </c>
      <c r="W506" s="75">
        <f t="shared" si="195"/>
        <v>382293.33333333337</v>
      </c>
      <c r="X506" s="106">
        <f t="shared" si="196"/>
        <v>5.051086686951308</v>
      </c>
      <c r="Y506" s="96">
        <f t="shared" si="201"/>
        <v>8.963774067349653E-2</v>
      </c>
    </row>
    <row r="507" spans="1:25">
      <c r="A507" s="50">
        <v>8192</v>
      </c>
      <c r="B507" s="50">
        <f t="shared" si="186"/>
        <v>16.7</v>
      </c>
      <c r="C507" s="88">
        <f t="shared" si="202"/>
        <v>14.74</v>
      </c>
      <c r="D507" s="92"/>
      <c r="E507" s="51">
        <f t="shared" si="185"/>
        <v>835.14862113464835</v>
      </c>
      <c r="F507" s="63">
        <f t="shared" si="197"/>
        <v>0.60100000000000042</v>
      </c>
      <c r="G507" s="63">
        <f t="shared" si="198"/>
        <v>7.0099999999998932</v>
      </c>
      <c r="H507" s="63">
        <f t="shared" si="205"/>
        <v>3.5049999999999466</v>
      </c>
      <c r="I507" s="63">
        <f t="shared" si="205"/>
        <v>3.5049999999999466</v>
      </c>
      <c r="J507" s="64">
        <f t="shared" si="187"/>
        <v>4.6120099999999375</v>
      </c>
      <c r="K507" s="65">
        <f t="shared" si="188"/>
        <v>56.658658150247511</v>
      </c>
      <c r="L507" s="53">
        <f t="shared" si="189"/>
        <v>1.4561481591932197E+30</v>
      </c>
      <c r="M507" s="50">
        <f t="shared" si="200"/>
        <v>100.20000000000006</v>
      </c>
      <c r="N507" s="54">
        <v>501</v>
      </c>
      <c r="O507" s="76">
        <f t="shared" si="190"/>
        <v>501</v>
      </c>
      <c r="P507" s="76">
        <f t="shared" si="191"/>
        <v>10</v>
      </c>
      <c r="Q507" s="55">
        <v>1</v>
      </c>
      <c r="R507" s="76">
        <f>R$3/U$3</f>
        <v>1</v>
      </c>
      <c r="S507" s="75">
        <f>S506*Q507</f>
        <v>5.0193183320454542E+27</v>
      </c>
      <c r="T507" s="75">
        <f t="shared" si="192"/>
        <v>2.5146784843547726E+30</v>
      </c>
      <c r="U507" s="75">
        <f t="shared" si="193"/>
        <v>1.4561481591932196E+31</v>
      </c>
      <c r="V507" s="75">
        <f t="shared" si="194"/>
        <v>7.280740795966098E+31</v>
      </c>
      <c r="W507" s="75">
        <f t="shared" si="195"/>
        <v>382566.40000000002</v>
      </c>
      <c r="X507" s="106">
        <f t="shared" si="196"/>
        <v>5.7905937806870158</v>
      </c>
      <c r="Y507" s="96">
        <f t="shared" si="201"/>
        <v>0.10220139286270266</v>
      </c>
    </row>
    <row r="508" spans="1:25">
      <c r="A508" s="50">
        <v>8192</v>
      </c>
      <c r="B508" s="50">
        <f t="shared" si="186"/>
        <v>16.733333333333334</v>
      </c>
      <c r="C508" s="88">
        <f t="shared" si="202"/>
        <v>14.74</v>
      </c>
      <c r="D508" s="92"/>
      <c r="E508" s="51">
        <f t="shared" si="185"/>
        <v>839.71768290692319</v>
      </c>
      <c r="F508" s="63">
        <f t="shared" si="197"/>
        <v>0.60200000000000042</v>
      </c>
      <c r="G508" s="63">
        <f t="shared" si="198"/>
        <v>7.019999999999893</v>
      </c>
      <c r="H508" s="63">
        <f t="shared" si="205"/>
        <v>3.5099999999999465</v>
      </c>
      <c r="I508" s="63">
        <f t="shared" si="205"/>
        <v>3.5099999999999465</v>
      </c>
      <c r="J508" s="64">
        <f t="shared" si="187"/>
        <v>4.6240399999999386</v>
      </c>
      <c r="K508" s="65">
        <f t="shared" si="188"/>
        <v>56.968635203997501</v>
      </c>
      <c r="L508" s="53">
        <f t="shared" si="189"/>
        <v>1.6726749950972123E+30</v>
      </c>
      <c r="M508" s="50">
        <f t="shared" si="200"/>
        <v>100.40000000000005</v>
      </c>
      <c r="N508" s="54">
        <v>502</v>
      </c>
      <c r="O508" s="76">
        <f t="shared" si="190"/>
        <v>502</v>
      </c>
      <c r="P508" s="76">
        <f t="shared" si="191"/>
        <v>10</v>
      </c>
      <c r="Q508" s="55">
        <v>1</v>
      </c>
      <c r="R508" s="76">
        <f>R$3/U$3</f>
        <v>1</v>
      </c>
      <c r="S508" s="75">
        <f>S507*Q508</f>
        <v>5.0193183320454542E+27</v>
      </c>
      <c r="T508" s="75">
        <f t="shared" si="192"/>
        <v>2.519697802686818E+30</v>
      </c>
      <c r="U508" s="75">
        <f t="shared" si="193"/>
        <v>1.6726749950972124E+31</v>
      </c>
      <c r="V508" s="75">
        <f t="shared" si="194"/>
        <v>8.3633749754860618E+31</v>
      </c>
      <c r="W508" s="75">
        <f t="shared" si="195"/>
        <v>382839.46666666667</v>
      </c>
      <c r="X508" s="106">
        <f t="shared" si="196"/>
        <v>6.6383952603903387</v>
      </c>
      <c r="Y508" s="96">
        <f t="shared" si="201"/>
        <v>0.11652719494892377</v>
      </c>
    </row>
    <row r="509" spans="1:25">
      <c r="A509" s="50">
        <v>8192</v>
      </c>
      <c r="B509" s="50">
        <f t="shared" si="186"/>
        <v>16.766666666666666</v>
      </c>
      <c r="C509" s="88">
        <f t="shared" si="202"/>
        <v>14.74</v>
      </c>
      <c r="D509" s="92"/>
      <c r="E509" s="51">
        <f t="shared" si="185"/>
        <v>844.30624293544793</v>
      </c>
      <c r="F509" s="63">
        <f t="shared" si="197"/>
        <v>0.60300000000000042</v>
      </c>
      <c r="G509" s="63">
        <f t="shared" si="198"/>
        <v>7.0299999999998928</v>
      </c>
      <c r="H509" s="63">
        <f t="shared" si="205"/>
        <v>3.5149999999999464</v>
      </c>
      <c r="I509" s="63">
        <f t="shared" si="205"/>
        <v>3.5149999999999464</v>
      </c>
      <c r="J509" s="64">
        <f t="shared" si="187"/>
        <v>4.6360899999999381</v>
      </c>
      <c r="K509" s="65">
        <f t="shared" si="188"/>
        <v>57.279935070247483</v>
      </c>
      <c r="L509" s="53">
        <f t="shared" si="189"/>
        <v>1.9213990153128423E+30</v>
      </c>
      <c r="M509" s="50">
        <f t="shared" si="200"/>
        <v>100.60000000000005</v>
      </c>
      <c r="N509" s="54">
        <v>503</v>
      </c>
      <c r="O509" s="76">
        <f t="shared" si="190"/>
        <v>503</v>
      </c>
      <c r="P509" s="76">
        <f t="shared" si="191"/>
        <v>10</v>
      </c>
      <c r="Q509" s="55">
        <v>1</v>
      </c>
      <c r="R509" s="76">
        <f>R$3/U$3</f>
        <v>1</v>
      </c>
      <c r="S509" s="75">
        <f>S508*Q509</f>
        <v>5.0193183320454542E+27</v>
      </c>
      <c r="T509" s="75">
        <f t="shared" si="192"/>
        <v>2.5247171210188635E+30</v>
      </c>
      <c r="U509" s="75">
        <f t="shared" si="193"/>
        <v>1.9213990153128423E+31</v>
      </c>
      <c r="V509" s="75">
        <f t="shared" si="194"/>
        <v>9.6069950765642113E+31</v>
      </c>
      <c r="W509" s="75">
        <f t="shared" si="195"/>
        <v>383112.53333333333</v>
      </c>
      <c r="X509" s="106">
        <f t="shared" si="196"/>
        <v>7.6103536484018104</v>
      </c>
      <c r="Y509" s="96">
        <f t="shared" si="201"/>
        <v>0.13286246988703035</v>
      </c>
    </row>
    <row r="510" spans="1:25">
      <c r="A510" s="50">
        <v>8192</v>
      </c>
      <c r="B510" s="50">
        <f t="shared" si="186"/>
        <v>16.8</v>
      </c>
      <c r="C510" s="88">
        <f t="shared" si="202"/>
        <v>14.74</v>
      </c>
      <c r="D510" s="92"/>
      <c r="E510" s="51">
        <f t="shared" si="185"/>
        <v>848.91435892732272</v>
      </c>
      <c r="F510" s="63">
        <f t="shared" si="197"/>
        <v>0.60400000000000043</v>
      </c>
      <c r="G510" s="63">
        <f t="shared" si="198"/>
        <v>7.0399999999998926</v>
      </c>
      <c r="H510" s="63">
        <f t="shared" si="205"/>
        <v>3.5199999999999463</v>
      </c>
      <c r="I510" s="63">
        <f t="shared" si="205"/>
        <v>3.5199999999999463</v>
      </c>
      <c r="J510" s="64">
        <f t="shared" si="187"/>
        <v>4.6481599999999377</v>
      </c>
      <c r="K510" s="65">
        <f t="shared" si="188"/>
        <v>57.592561663997472</v>
      </c>
      <c r="L510" s="53">
        <f t="shared" si="189"/>
        <v>2.2071078881827845E+30</v>
      </c>
      <c r="M510" s="50">
        <f t="shared" si="200"/>
        <v>100.80000000000005</v>
      </c>
      <c r="N510" s="54">
        <v>504</v>
      </c>
      <c r="O510" s="76">
        <f t="shared" si="190"/>
        <v>504</v>
      </c>
      <c r="P510" s="76">
        <f t="shared" si="191"/>
        <v>10</v>
      </c>
      <c r="Q510" s="55">
        <v>1</v>
      </c>
      <c r="R510" s="76">
        <f>R$3/U$3</f>
        <v>1</v>
      </c>
      <c r="S510" s="75">
        <f>S509*Q510</f>
        <v>5.0193183320454542E+27</v>
      </c>
      <c r="T510" s="75">
        <f t="shared" si="192"/>
        <v>2.5297364393509089E+30</v>
      </c>
      <c r="U510" s="75">
        <f t="shared" si="193"/>
        <v>2.2071078881827847E+31</v>
      </c>
      <c r="V510" s="75">
        <f t="shared" si="194"/>
        <v>1.1035539440913922E+32</v>
      </c>
      <c r="W510" s="75">
        <f t="shared" si="195"/>
        <v>383385.59999999998</v>
      </c>
      <c r="X510" s="106">
        <f t="shared" si="196"/>
        <v>8.7246554773472536</v>
      </c>
      <c r="Y510" s="96">
        <f t="shared" si="201"/>
        <v>0.15148927613687393</v>
      </c>
    </row>
    <row r="511" spans="1:25">
      <c r="A511" s="50">
        <v>8192</v>
      </c>
      <c r="B511" s="50">
        <f t="shared" si="186"/>
        <v>16.833333333333332</v>
      </c>
      <c r="C511" s="88">
        <f t="shared" si="202"/>
        <v>14.74</v>
      </c>
      <c r="D511" s="92"/>
      <c r="E511" s="51">
        <f t="shared" si="185"/>
        <v>853.54208867808745</v>
      </c>
      <c r="F511" s="63">
        <f t="shared" si="197"/>
        <v>0.60500000000000043</v>
      </c>
      <c r="G511" s="63">
        <f t="shared" si="198"/>
        <v>7.0499999999998924</v>
      </c>
      <c r="H511" s="63">
        <f t="shared" si="205"/>
        <v>3.5249999999999462</v>
      </c>
      <c r="I511" s="63">
        <f t="shared" si="205"/>
        <v>3.5249999999999462</v>
      </c>
      <c r="J511" s="64">
        <f t="shared" si="187"/>
        <v>4.6602499999999374</v>
      </c>
      <c r="K511" s="65">
        <f t="shared" si="188"/>
        <v>57.906518906247449</v>
      </c>
      <c r="L511" s="53">
        <f t="shared" si="189"/>
        <v>2.5353012004565449E+30</v>
      </c>
      <c r="M511" s="50">
        <f t="shared" si="200"/>
        <v>101.00000000000004</v>
      </c>
      <c r="N511" s="54">
        <v>505</v>
      </c>
      <c r="O511" s="76">
        <f t="shared" si="190"/>
        <v>505</v>
      </c>
      <c r="P511" s="76">
        <f t="shared" si="191"/>
        <v>10</v>
      </c>
      <c r="Q511" s="55">
        <v>1</v>
      </c>
      <c r="R511" s="76">
        <f>R$3/U$3</f>
        <v>1</v>
      </c>
      <c r="S511" s="75">
        <f>S510*Q511</f>
        <v>5.0193183320454542E+27</v>
      </c>
      <c r="T511" s="75">
        <f t="shared" si="192"/>
        <v>2.5347557576829544E+30</v>
      </c>
      <c r="U511" s="75">
        <f t="shared" si="193"/>
        <v>2.5353012004565448E+31</v>
      </c>
      <c r="V511" s="75">
        <f t="shared" si="194"/>
        <v>1.2676506002282725E+32</v>
      </c>
      <c r="W511" s="75">
        <f t="shared" si="195"/>
        <v>383658.66666666663</v>
      </c>
      <c r="X511" s="106">
        <f t="shared" si="196"/>
        <v>10.002151855349128</v>
      </c>
      <c r="Y511" s="96">
        <f t="shared" si="201"/>
        <v>0.1727292892798985</v>
      </c>
    </row>
    <row r="512" spans="1:25">
      <c r="A512" s="50">
        <v>8192</v>
      </c>
      <c r="B512" s="50">
        <f t="shared" si="186"/>
        <v>16.866666666666667</v>
      </c>
      <c r="C512" s="88">
        <f t="shared" si="202"/>
        <v>14.74</v>
      </c>
      <c r="D512" s="92"/>
      <c r="E512" s="51">
        <f t="shared" si="185"/>
        <v>858.18949007172216</v>
      </c>
      <c r="F512" s="63">
        <f t="shared" si="197"/>
        <v>0.60600000000000043</v>
      </c>
      <c r="G512" s="63">
        <f t="shared" si="198"/>
        <v>7.0599999999998921</v>
      </c>
      <c r="H512" s="63">
        <f t="shared" si="205"/>
        <v>3.5299999999999461</v>
      </c>
      <c r="I512" s="63">
        <f t="shared" si="205"/>
        <v>3.5299999999999461</v>
      </c>
      <c r="J512" s="64">
        <f t="shared" si="187"/>
        <v>4.6723599999999372</v>
      </c>
      <c r="K512" s="65">
        <f t="shared" si="188"/>
        <v>58.221810723997436</v>
      </c>
      <c r="L512" s="53">
        <f t="shared" si="189"/>
        <v>2.9122963183864405E+30</v>
      </c>
      <c r="M512" s="50">
        <f t="shared" si="200"/>
        <v>101.20000000000005</v>
      </c>
      <c r="N512" s="54">
        <v>506</v>
      </c>
      <c r="O512" s="76">
        <f t="shared" si="190"/>
        <v>506</v>
      </c>
      <c r="P512" s="76">
        <f t="shared" si="191"/>
        <v>10</v>
      </c>
      <c r="Q512" s="55">
        <v>1</v>
      </c>
      <c r="R512" s="76">
        <f>R$3/U$3</f>
        <v>1</v>
      </c>
      <c r="S512" s="75">
        <f>S511*Q512</f>
        <v>5.0193183320454542E+27</v>
      </c>
      <c r="T512" s="75">
        <f t="shared" si="192"/>
        <v>2.5397750760149998E+30</v>
      </c>
      <c r="U512" s="75">
        <f t="shared" si="193"/>
        <v>2.9122963183864406E+31</v>
      </c>
      <c r="V512" s="75">
        <f t="shared" si="194"/>
        <v>1.4561481591932203E+32</v>
      </c>
      <c r="W512" s="75">
        <f t="shared" si="195"/>
        <v>383931.73333333334</v>
      </c>
      <c r="X512" s="106">
        <f t="shared" si="196"/>
        <v>11.466748949107494</v>
      </c>
      <c r="Y512" s="96">
        <f t="shared" si="201"/>
        <v>0.1969493701160554</v>
      </c>
    </row>
    <row r="513" spans="1:25">
      <c r="A513" s="50">
        <v>8192</v>
      </c>
      <c r="B513" s="50">
        <f t="shared" si="186"/>
        <v>16.899999999999999</v>
      </c>
      <c r="C513" s="88">
        <f t="shared" si="202"/>
        <v>14.74</v>
      </c>
      <c r="D513" s="92"/>
      <c r="E513" s="51">
        <f t="shared" si="185"/>
        <v>862.85662108064707</v>
      </c>
      <c r="F513" s="63">
        <f t="shared" si="197"/>
        <v>0.60700000000000043</v>
      </c>
      <c r="G513" s="63">
        <f t="shared" si="198"/>
        <v>7.0699999999998919</v>
      </c>
      <c r="H513" s="63">
        <f t="shared" si="205"/>
        <v>3.534999999999946</v>
      </c>
      <c r="I513" s="63">
        <f t="shared" si="205"/>
        <v>3.534999999999946</v>
      </c>
      <c r="J513" s="64">
        <f t="shared" si="187"/>
        <v>4.6844899999999372</v>
      </c>
      <c r="K513" s="65">
        <f t="shared" si="188"/>
        <v>58.538441050247428</v>
      </c>
      <c r="L513" s="53">
        <f t="shared" si="189"/>
        <v>3.3453499901944257E+30</v>
      </c>
      <c r="M513" s="50">
        <f t="shared" si="200"/>
        <v>101.40000000000005</v>
      </c>
      <c r="N513" s="54">
        <v>507</v>
      </c>
      <c r="O513" s="76">
        <f t="shared" si="190"/>
        <v>507</v>
      </c>
      <c r="P513" s="76">
        <f t="shared" si="191"/>
        <v>10</v>
      </c>
      <c r="Q513" s="55">
        <v>1</v>
      </c>
      <c r="R513" s="76">
        <f>R$3/U$3</f>
        <v>1</v>
      </c>
      <c r="S513" s="75">
        <f>S512*Q513</f>
        <v>5.0193183320454542E+27</v>
      </c>
      <c r="T513" s="75">
        <f t="shared" si="192"/>
        <v>2.5447943943470453E+30</v>
      </c>
      <c r="U513" s="75">
        <f t="shared" si="193"/>
        <v>3.3453499901944256E+31</v>
      </c>
      <c r="V513" s="75">
        <f t="shared" si="194"/>
        <v>1.6726749950972127E+32</v>
      </c>
      <c r="W513" s="75">
        <f t="shared" si="195"/>
        <v>384204.79999999999</v>
      </c>
      <c r="X513" s="106">
        <f t="shared" si="196"/>
        <v>13.145855703021503</v>
      </c>
      <c r="Y513" s="96">
        <f t="shared" si="201"/>
        <v>0.2245679158373477</v>
      </c>
    </row>
    <row r="514" spans="1:25">
      <c r="A514" s="50">
        <v>8192</v>
      </c>
      <c r="B514" s="50">
        <f t="shared" si="186"/>
        <v>16.933333333333334</v>
      </c>
      <c r="C514" s="88">
        <f t="shared" si="202"/>
        <v>14.74</v>
      </c>
      <c r="D514" s="92"/>
      <c r="E514" s="51">
        <f t="shared" si="185"/>
        <v>867.54353976572168</v>
      </c>
      <c r="F514" s="63">
        <f t="shared" si="197"/>
        <v>0.60800000000000043</v>
      </c>
      <c r="G514" s="63">
        <f t="shared" si="198"/>
        <v>7.0799999999998917</v>
      </c>
      <c r="H514" s="63">
        <f t="shared" si="205"/>
        <v>3.5399999999999459</v>
      </c>
      <c r="I514" s="63">
        <f t="shared" si="205"/>
        <v>3.5399999999999459</v>
      </c>
      <c r="J514" s="64">
        <f t="shared" si="187"/>
        <v>4.6966399999999364</v>
      </c>
      <c r="K514" s="65">
        <f t="shared" si="188"/>
        <v>58.8564138239974</v>
      </c>
      <c r="L514" s="53">
        <f t="shared" si="189"/>
        <v>3.8427980306256846E+30</v>
      </c>
      <c r="M514" s="50">
        <f t="shared" si="200"/>
        <v>101.60000000000005</v>
      </c>
      <c r="N514" s="54">
        <v>508</v>
      </c>
      <c r="O514" s="76">
        <f t="shared" si="190"/>
        <v>508</v>
      </c>
      <c r="P514" s="76">
        <f t="shared" si="191"/>
        <v>10</v>
      </c>
      <c r="Q514" s="55">
        <v>1</v>
      </c>
      <c r="R514" s="76">
        <f>R$3/U$3</f>
        <v>1</v>
      </c>
      <c r="S514" s="75">
        <f>S513*Q514</f>
        <v>5.0193183320454542E+27</v>
      </c>
      <c r="T514" s="75">
        <f t="shared" si="192"/>
        <v>2.5498137126790908E+30</v>
      </c>
      <c r="U514" s="75">
        <f t="shared" si="193"/>
        <v>3.8427980306256846E+31</v>
      </c>
      <c r="V514" s="75">
        <f t="shared" si="194"/>
        <v>1.9213990153128423E+32</v>
      </c>
      <c r="W514" s="75">
        <f t="shared" si="195"/>
        <v>384477.8666666667</v>
      </c>
      <c r="X514" s="106">
        <f t="shared" si="196"/>
        <v>15.070897185614609</v>
      </c>
      <c r="Y514" s="96">
        <f t="shared" si="201"/>
        <v>0.25606210447483607</v>
      </c>
    </row>
    <row r="515" spans="1:25">
      <c r="A515" s="50">
        <v>8192</v>
      </c>
      <c r="B515" s="50">
        <f t="shared" si="186"/>
        <v>16.966666666666665</v>
      </c>
      <c r="C515" s="88">
        <f t="shared" si="202"/>
        <v>14.74</v>
      </c>
      <c r="D515" s="92"/>
      <c r="E515" s="51">
        <f t="shared" si="185"/>
        <v>872.25030427624642</v>
      </c>
      <c r="F515" s="63">
        <f t="shared" si="197"/>
        <v>0.60900000000000043</v>
      </c>
      <c r="G515" s="63">
        <f t="shared" si="198"/>
        <v>7.0899999999998915</v>
      </c>
      <c r="H515" s="63">
        <f t="shared" si="205"/>
        <v>3.5449999999999458</v>
      </c>
      <c r="I515" s="63">
        <f t="shared" si="205"/>
        <v>3.5449999999999458</v>
      </c>
      <c r="J515" s="64">
        <f t="shared" si="187"/>
        <v>4.7088099999999358</v>
      </c>
      <c r="K515" s="65">
        <f t="shared" si="188"/>
        <v>59.175732990247383</v>
      </c>
      <c r="L515" s="53">
        <f t="shared" si="189"/>
        <v>4.4142157763655696E+30</v>
      </c>
      <c r="M515" s="50">
        <f t="shared" si="200"/>
        <v>101.80000000000005</v>
      </c>
      <c r="N515" s="54">
        <v>509</v>
      </c>
      <c r="O515" s="76">
        <f t="shared" si="190"/>
        <v>509</v>
      </c>
      <c r="P515" s="76">
        <f t="shared" si="191"/>
        <v>10</v>
      </c>
      <c r="Q515" s="55">
        <v>1</v>
      </c>
      <c r="R515" s="76">
        <f>R$3/U$3</f>
        <v>1</v>
      </c>
      <c r="S515" s="75">
        <f>S514*Q515</f>
        <v>5.0193183320454542E+27</v>
      </c>
      <c r="T515" s="75">
        <f t="shared" si="192"/>
        <v>2.5548330310111362E+30</v>
      </c>
      <c r="U515" s="75">
        <f t="shared" si="193"/>
        <v>4.4142157763655694E+31</v>
      </c>
      <c r="V515" s="75">
        <f t="shared" si="194"/>
        <v>2.2071078881827845E+32</v>
      </c>
      <c r="W515" s="75">
        <f t="shared" si="195"/>
        <v>384750.93333333335</v>
      </c>
      <c r="X515" s="106">
        <f t="shared" si="196"/>
        <v>17.277903185002028</v>
      </c>
      <c r="Y515" s="96">
        <f t="shared" si="201"/>
        <v>0.29197615833249685</v>
      </c>
    </row>
    <row r="516" spans="1:25">
      <c r="A516" s="50">
        <v>8192</v>
      </c>
      <c r="B516" s="50">
        <f t="shared" si="186"/>
        <v>17</v>
      </c>
      <c r="C516" s="88">
        <f t="shared" si="202"/>
        <v>14.74</v>
      </c>
      <c r="D516" s="92"/>
      <c r="E516" s="51">
        <f t="shared" si="185"/>
        <v>876.97697284996138</v>
      </c>
      <c r="F516" s="63">
        <f t="shared" si="197"/>
        <v>0.61000000000000043</v>
      </c>
      <c r="G516" s="63">
        <f t="shared" si="198"/>
        <v>7.0999999999998913</v>
      </c>
      <c r="H516" s="63">
        <f t="shared" si="205"/>
        <v>3.5499999999999456</v>
      </c>
      <c r="I516" s="63">
        <f t="shared" si="205"/>
        <v>3.5499999999999456</v>
      </c>
      <c r="J516" s="64">
        <f t="shared" si="187"/>
        <v>4.7209999999999361</v>
      </c>
      <c r="K516" s="65">
        <f t="shared" si="188"/>
        <v>59.49640249999738</v>
      </c>
      <c r="L516" s="53">
        <f t="shared" si="189"/>
        <v>5.0706024009130899E+30</v>
      </c>
      <c r="M516" s="50">
        <f t="shared" si="200"/>
        <v>102.00000000000006</v>
      </c>
      <c r="N516" s="54">
        <v>510</v>
      </c>
      <c r="O516" s="76">
        <f t="shared" si="190"/>
        <v>510</v>
      </c>
      <c r="P516" s="76">
        <f t="shared" si="191"/>
        <v>10</v>
      </c>
      <c r="Q516" s="55">
        <v>4</v>
      </c>
      <c r="R516" s="76">
        <f>R$3/U$3</f>
        <v>1</v>
      </c>
      <c r="S516" s="75">
        <f>S515*Q516</f>
        <v>2.0077273328181817E+28</v>
      </c>
      <c r="T516" s="75">
        <f t="shared" si="192"/>
        <v>1.0239409397372727E+31</v>
      </c>
      <c r="U516" s="75">
        <f t="shared" si="193"/>
        <v>5.0706024009130896E+31</v>
      </c>
      <c r="V516" s="75">
        <f t="shared" si="194"/>
        <v>2.5353012004565449E+32</v>
      </c>
      <c r="W516" s="75">
        <f t="shared" si="195"/>
        <v>385024</v>
      </c>
      <c r="X516" s="106">
        <f t="shared" si="196"/>
        <v>4.9520457715208916</v>
      </c>
      <c r="Y516" s="96">
        <f t="shared" si="201"/>
        <v>8.3232692456003704E-2</v>
      </c>
    </row>
    <row r="517" spans="1:25">
      <c r="A517" s="50">
        <v>8192</v>
      </c>
      <c r="B517" s="50">
        <f t="shared" si="186"/>
        <v>17.033333333333335</v>
      </c>
      <c r="C517" s="88">
        <f t="shared" si="202"/>
        <v>14.74</v>
      </c>
      <c r="D517" s="92"/>
      <c r="E517" s="51">
        <f t="shared" si="185"/>
        <v>881.723603813046</v>
      </c>
      <c r="F517" s="63">
        <f t="shared" si="197"/>
        <v>0.61100000000000043</v>
      </c>
      <c r="G517" s="63">
        <f t="shared" si="198"/>
        <v>7.1099999999998911</v>
      </c>
      <c r="H517" s="63">
        <f t="shared" si="205"/>
        <v>3.5549999999999455</v>
      </c>
      <c r="I517" s="63">
        <f t="shared" si="205"/>
        <v>3.5549999999999455</v>
      </c>
      <c r="J517" s="64">
        <f t="shared" si="187"/>
        <v>4.7332099999999357</v>
      </c>
      <c r="K517" s="65">
        <f t="shared" si="188"/>
        <v>59.818426310247354</v>
      </c>
      <c r="L517" s="53">
        <f t="shared" si="189"/>
        <v>5.8245926367728833E+30</v>
      </c>
      <c r="M517" s="50">
        <f t="shared" si="200"/>
        <v>102.20000000000005</v>
      </c>
      <c r="N517" s="54">
        <v>511</v>
      </c>
      <c r="O517" s="76">
        <f t="shared" si="190"/>
        <v>511</v>
      </c>
      <c r="P517" s="76">
        <f t="shared" si="191"/>
        <v>10</v>
      </c>
      <c r="Q517" s="55">
        <v>1</v>
      </c>
      <c r="R517" s="76">
        <f>R$3/U$3</f>
        <v>1</v>
      </c>
      <c r="S517" s="75">
        <f>S516*Q517</f>
        <v>2.0077273328181817E+28</v>
      </c>
      <c r="T517" s="75">
        <f t="shared" si="192"/>
        <v>1.0259486670700908E+31</v>
      </c>
      <c r="U517" s="75">
        <f t="shared" si="193"/>
        <v>5.824592636772883E+31</v>
      </c>
      <c r="V517" s="75">
        <f t="shared" si="194"/>
        <v>2.9122963183864417E+32</v>
      </c>
      <c r="W517" s="75">
        <f t="shared" si="195"/>
        <v>385297.06666666665</v>
      </c>
      <c r="X517" s="106">
        <f t="shared" si="196"/>
        <v>5.6772749200082133</v>
      </c>
      <c r="Y517" s="96">
        <f t="shared" si="201"/>
        <v>9.4908463331400822E-2</v>
      </c>
    </row>
    <row r="518" spans="1:25">
      <c r="A518" s="50">
        <v>8192</v>
      </c>
      <c r="B518" s="50">
        <f t="shared" si="186"/>
        <v>17.066666666666666</v>
      </c>
      <c r="C518" s="88">
        <f t="shared" si="202"/>
        <v>14.74</v>
      </c>
      <c r="D518" s="92"/>
      <c r="E518" s="51">
        <f t="shared" ref="E518:E581" si="206">C518*K518*1</f>
        <v>886.49025558012102</v>
      </c>
      <c r="F518" s="63">
        <f t="shared" si="197"/>
        <v>0.61200000000000043</v>
      </c>
      <c r="G518" s="63">
        <f t="shared" si="198"/>
        <v>7.1199999999998909</v>
      </c>
      <c r="H518" s="63">
        <f t="shared" si="205"/>
        <v>3.5599999999999454</v>
      </c>
      <c r="I518" s="63">
        <f t="shared" si="205"/>
        <v>3.5599999999999454</v>
      </c>
      <c r="J518" s="64">
        <f t="shared" si="187"/>
        <v>4.7454399999999364</v>
      </c>
      <c r="K518" s="65">
        <f t="shared" si="188"/>
        <v>60.141808383997351</v>
      </c>
      <c r="L518" s="53">
        <f t="shared" si="189"/>
        <v>6.6906999803888537E+30</v>
      </c>
      <c r="M518" s="50">
        <f t="shared" si="200"/>
        <v>102.40000000000006</v>
      </c>
      <c r="N518" s="54">
        <v>512</v>
      </c>
      <c r="O518" s="76">
        <f t="shared" si="190"/>
        <v>512</v>
      </c>
      <c r="P518" s="76">
        <f t="shared" si="191"/>
        <v>10</v>
      </c>
      <c r="Q518" s="55">
        <v>1</v>
      </c>
      <c r="R518" s="76">
        <f>R$3/U$3</f>
        <v>1</v>
      </c>
      <c r="S518" s="75">
        <f>S517*Q518</f>
        <v>2.0077273328181817E+28</v>
      </c>
      <c r="T518" s="75">
        <f t="shared" si="192"/>
        <v>1.027956394402909E+31</v>
      </c>
      <c r="U518" s="75">
        <f t="shared" si="193"/>
        <v>6.690699980388854E+31</v>
      </c>
      <c r="V518" s="75">
        <f t="shared" si="194"/>
        <v>3.3453499901944269E+32</v>
      </c>
      <c r="W518" s="75">
        <f t="shared" si="195"/>
        <v>385570.1333333333</v>
      </c>
      <c r="X518" s="106">
        <f t="shared" si="196"/>
        <v>6.5087391029608446</v>
      </c>
      <c r="Y518" s="96">
        <f t="shared" si="201"/>
        <v>0.10822320242523174</v>
      </c>
    </row>
    <row r="519" spans="1:25">
      <c r="A519" s="50">
        <v>8192</v>
      </c>
      <c r="B519" s="50">
        <f t="shared" ref="B519:B582" si="207">N519/30</f>
        <v>17.100000000000001</v>
      </c>
      <c r="C519" s="88">
        <f t="shared" si="202"/>
        <v>14.74</v>
      </c>
      <c r="D519" s="92"/>
      <c r="E519" s="51">
        <f t="shared" si="206"/>
        <v>891.27698665424555</v>
      </c>
      <c r="F519" s="63">
        <f t="shared" si="197"/>
        <v>0.61300000000000043</v>
      </c>
      <c r="G519" s="63">
        <f t="shared" si="198"/>
        <v>7.1299999999998906</v>
      </c>
      <c r="H519" s="63">
        <f t="shared" si="205"/>
        <v>3.5649999999999453</v>
      </c>
      <c r="I519" s="63">
        <f t="shared" si="205"/>
        <v>3.5649999999999453</v>
      </c>
      <c r="J519" s="64">
        <f t="shared" ref="J519:J582" si="208">(1-F519)+F519*G519</f>
        <v>4.7576899999999354</v>
      </c>
      <c r="K519" s="65">
        <f t="shared" ref="K519:K582" si="209">J519*H519*I519</f>
        <v>60.466552690247326</v>
      </c>
      <c r="L519" s="53">
        <f t="shared" ref="L519:L582" si="210">POWER($M$1,N519)</f>
        <v>7.6855960612513715E+30</v>
      </c>
      <c r="M519" s="50">
        <f t="shared" si="200"/>
        <v>102.60000000000005</v>
      </c>
      <c r="N519" s="54">
        <v>513</v>
      </c>
      <c r="O519" s="76">
        <f t="shared" ref="O519:O582" si="211">$N519-P$3</f>
        <v>513</v>
      </c>
      <c r="P519" s="76">
        <f t="shared" ref="P519:P582" si="212">Q$3</f>
        <v>10</v>
      </c>
      <c r="Q519" s="55">
        <v>1</v>
      </c>
      <c r="R519" s="76">
        <f>R$3/U$3</f>
        <v>1</v>
      </c>
      <c r="S519" s="75">
        <f>S518*Q519</f>
        <v>2.0077273328181817E+28</v>
      </c>
      <c r="T519" s="75">
        <f t="shared" ref="T519:T582" si="213">O519*S519*R519</f>
        <v>1.0299641217357272E+31</v>
      </c>
      <c r="U519" s="75">
        <f t="shared" ref="U519:U582" si="214">P519*POWER($M$1,O519)</f>
        <v>7.6855960612513719E+31</v>
      </c>
      <c r="V519" s="75">
        <f t="shared" ref="V519:V582" si="215">$L519*P519*5</f>
        <v>3.842798030625686E+32</v>
      </c>
      <c r="W519" s="75">
        <f t="shared" ref="W519:W582" si="216">$A519*(30+$B519)</f>
        <v>385843.20000000001</v>
      </c>
      <c r="X519" s="106">
        <f t="shared" ref="X519:X582" si="217">U519/T519</f>
        <v>7.4620036747487566</v>
      </c>
      <c r="Y519" s="96">
        <f t="shared" si="201"/>
        <v>0.12340712911110453</v>
      </c>
    </row>
    <row r="520" spans="1:25">
      <c r="A520" s="50">
        <v>8192</v>
      </c>
      <c r="B520" s="50">
        <f t="shared" si="207"/>
        <v>17.133333333333333</v>
      </c>
      <c r="C520" s="88">
        <f t="shared" si="202"/>
        <v>14.74</v>
      </c>
      <c r="D520" s="92"/>
      <c r="E520" s="51">
        <f t="shared" si="206"/>
        <v>896.08385562692035</v>
      </c>
      <c r="F520" s="63">
        <f t="shared" ref="F520:F583" si="218">F519+0.1%</f>
        <v>0.61400000000000043</v>
      </c>
      <c r="G520" s="63">
        <f t="shared" ref="G520:G583" si="219">G519+1%</f>
        <v>7.1399999999998904</v>
      </c>
      <c r="H520" s="63">
        <f t="shared" ref="H520:I535" si="220">H519+0.5%</f>
        <v>3.5699999999999452</v>
      </c>
      <c r="I520" s="63">
        <f t="shared" si="220"/>
        <v>3.5699999999999452</v>
      </c>
      <c r="J520" s="64">
        <f t="shared" si="208"/>
        <v>4.7699599999999354</v>
      </c>
      <c r="K520" s="65">
        <f t="shared" si="209"/>
        <v>60.792663203997307</v>
      </c>
      <c r="L520" s="53">
        <f t="shared" si="210"/>
        <v>8.8284315527311425E+30</v>
      </c>
      <c r="M520" s="50">
        <f t="shared" ref="M520:M583" si="221">LOG(L520,2)</f>
        <v>102.80000000000007</v>
      </c>
      <c r="N520" s="54">
        <v>514</v>
      </c>
      <c r="O520" s="76">
        <f t="shared" si="211"/>
        <v>514</v>
      </c>
      <c r="P520" s="76">
        <f t="shared" si="212"/>
        <v>10</v>
      </c>
      <c r="Q520" s="55">
        <v>1</v>
      </c>
      <c r="R520" s="76">
        <f>R$3/U$3</f>
        <v>1</v>
      </c>
      <c r="S520" s="75">
        <f>S519*Q520</f>
        <v>2.0077273328181817E+28</v>
      </c>
      <c r="T520" s="75">
        <f t="shared" si="213"/>
        <v>1.0319718490685454E+31</v>
      </c>
      <c r="U520" s="75">
        <f t="shared" si="214"/>
        <v>8.8284315527311423E+31</v>
      </c>
      <c r="V520" s="75">
        <f t="shared" si="215"/>
        <v>4.4142157763655712E+32</v>
      </c>
      <c r="W520" s="75">
        <f t="shared" si="216"/>
        <v>386116.26666666666</v>
      </c>
      <c r="X520" s="106">
        <f t="shared" si="217"/>
        <v>8.5549150984105395</v>
      </c>
      <c r="Y520" s="96">
        <f t="shared" ref="Y520:Y583" si="222">X520/K520</f>
        <v>0.14072282159614333</v>
      </c>
    </row>
    <row r="521" spans="1:25">
      <c r="A521" s="50">
        <v>8192</v>
      </c>
      <c r="B521" s="50">
        <f t="shared" si="207"/>
        <v>17.166666666666668</v>
      </c>
      <c r="C521" s="88">
        <f t="shared" si="202"/>
        <v>14.74</v>
      </c>
      <c r="D521" s="92"/>
      <c r="E521" s="51">
        <f t="shared" si="206"/>
        <v>900.91092117808535</v>
      </c>
      <c r="F521" s="63">
        <f t="shared" si="218"/>
        <v>0.61500000000000044</v>
      </c>
      <c r="G521" s="63">
        <f t="shared" si="219"/>
        <v>7.1499999999998902</v>
      </c>
      <c r="H521" s="63">
        <f t="shared" si="220"/>
        <v>3.5749999999999451</v>
      </c>
      <c r="I521" s="63">
        <f t="shared" si="220"/>
        <v>3.5749999999999451</v>
      </c>
      <c r="J521" s="64">
        <f t="shared" si="208"/>
        <v>4.7822499999999355</v>
      </c>
      <c r="K521" s="65">
        <f t="shared" si="209"/>
        <v>61.120143906247307</v>
      </c>
      <c r="L521" s="53">
        <f t="shared" si="210"/>
        <v>1.0141204801826184E+31</v>
      </c>
      <c r="M521" s="50">
        <f t="shared" si="221"/>
        <v>103.00000000000006</v>
      </c>
      <c r="N521" s="54">
        <v>515</v>
      </c>
      <c r="O521" s="76">
        <f t="shared" si="211"/>
        <v>515</v>
      </c>
      <c r="P521" s="76">
        <f t="shared" si="212"/>
        <v>10</v>
      </c>
      <c r="Q521" s="55">
        <v>1</v>
      </c>
      <c r="R521" s="76">
        <f>R$3/U$3</f>
        <v>1</v>
      </c>
      <c r="S521" s="75">
        <f>S520*Q521</f>
        <v>2.0077273328181817E+28</v>
      </c>
      <c r="T521" s="75">
        <f t="shared" si="213"/>
        <v>1.0339795764013636E+31</v>
      </c>
      <c r="U521" s="75">
        <f t="shared" si="214"/>
        <v>1.0141204801826185E+32</v>
      </c>
      <c r="V521" s="75">
        <f t="shared" si="215"/>
        <v>5.070602400913092E+32</v>
      </c>
      <c r="W521" s="75">
        <f t="shared" si="216"/>
        <v>386389.33333333337</v>
      </c>
      <c r="X521" s="106">
        <f t="shared" si="217"/>
        <v>9.8079353144685673</v>
      </c>
      <c r="Y521" s="96">
        <f t="shared" si="222"/>
        <v>0.16046976802791957</v>
      </c>
    </row>
    <row r="522" spans="1:25">
      <c r="A522" s="50">
        <v>8192</v>
      </c>
      <c r="B522" s="50">
        <f t="shared" si="207"/>
        <v>17.2</v>
      </c>
      <c r="C522" s="88">
        <f t="shared" si="202"/>
        <v>14.74</v>
      </c>
      <c r="D522" s="92"/>
      <c r="E522" s="51">
        <f t="shared" si="206"/>
        <v>905.7582420761197</v>
      </c>
      <c r="F522" s="63">
        <f t="shared" si="218"/>
        <v>0.61600000000000044</v>
      </c>
      <c r="G522" s="63">
        <f t="shared" si="219"/>
        <v>7.15999999999989</v>
      </c>
      <c r="H522" s="63">
        <f t="shared" si="220"/>
        <v>3.579999999999945</v>
      </c>
      <c r="I522" s="63">
        <f t="shared" si="220"/>
        <v>3.579999999999945</v>
      </c>
      <c r="J522" s="64">
        <f t="shared" si="208"/>
        <v>4.7945599999999349</v>
      </c>
      <c r="K522" s="65">
        <f t="shared" si="209"/>
        <v>61.448998783997268</v>
      </c>
      <c r="L522" s="53">
        <f t="shared" si="210"/>
        <v>1.1649185273545769E+31</v>
      </c>
      <c r="M522" s="50">
        <f t="shared" si="221"/>
        <v>103.20000000000005</v>
      </c>
      <c r="N522" s="54">
        <v>516</v>
      </c>
      <c r="O522" s="76">
        <f t="shared" si="211"/>
        <v>516</v>
      </c>
      <c r="P522" s="76">
        <f t="shared" si="212"/>
        <v>10</v>
      </c>
      <c r="Q522" s="55">
        <v>1</v>
      </c>
      <c r="R522" s="76">
        <f>R$3/U$3</f>
        <v>1</v>
      </c>
      <c r="S522" s="75">
        <f>S521*Q522</f>
        <v>2.0077273328181817E+28</v>
      </c>
      <c r="T522" s="75">
        <f t="shared" si="213"/>
        <v>1.0359873037341818E+31</v>
      </c>
      <c r="U522" s="75">
        <f t="shared" si="214"/>
        <v>1.164918527354577E+32</v>
      </c>
      <c r="V522" s="75">
        <f t="shared" si="215"/>
        <v>5.8245926367728848E+32</v>
      </c>
      <c r="W522" s="75">
        <f t="shared" si="216"/>
        <v>386662.40000000002</v>
      </c>
      <c r="X522" s="106">
        <f t="shared" si="217"/>
        <v>11.244525132264332</v>
      </c>
      <c r="Y522" s="96">
        <f t="shared" si="222"/>
        <v>0.18298955808524361</v>
      </c>
    </row>
    <row r="523" spans="1:25">
      <c r="A523" s="50">
        <v>8192</v>
      </c>
      <c r="B523" s="50">
        <f t="shared" si="207"/>
        <v>17.233333333333334</v>
      </c>
      <c r="C523" s="88">
        <f t="shared" si="202"/>
        <v>14.74</v>
      </c>
      <c r="D523" s="92"/>
      <c r="E523" s="51">
        <f t="shared" si="206"/>
        <v>910.62587717784481</v>
      </c>
      <c r="F523" s="63">
        <f t="shared" si="218"/>
        <v>0.61700000000000044</v>
      </c>
      <c r="G523" s="63">
        <f t="shared" si="219"/>
        <v>7.1699999999998898</v>
      </c>
      <c r="H523" s="63">
        <f t="shared" si="220"/>
        <v>3.5849999999999449</v>
      </c>
      <c r="I523" s="63">
        <f t="shared" si="220"/>
        <v>3.5849999999999449</v>
      </c>
      <c r="J523" s="64">
        <f t="shared" si="208"/>
        <v>4.8068899999999353</v>
      </c>
      <c r="K523" s="65">
        <f t="shared" si="209"/>
        <v>61.779231830247276</v>
      </c>
      <c r="L523" s="53">
        <f t="shared" si="210"/>
        <v>1.338139996077771E+31</v>
      </c>
      <c r="M523" s="50">
        <f t="shared" si="221"/>
        <v>103.40000000000006</v>
      </c>
      <c r="N523" s="54">
        <v>517</v>
      </c>
      <c r="O523" s="76">
        <f t="shared" si="211"/>
        <v>517</v>
      </c>
      <c r="P523" s="76">
        <f t="shared" si="212"/>
        <v>10</v>
      </c>
      <c r="Q523" s="55">
        <v>1</v>
      </c>
      <c r="R523" s="76">
        <f>R$3/U$3</f>
        <v>1</v>
      </c>
      <c r="S523" s="75">
        <f>S522*Q523</f>
        <v>2.0077273328181817E+28</v>
      </c>
      <c r="T523" s="75">
        <f t="shared" si="213"/>
        <v>1.0379950310669999E+31</v>
      </c>
      <c r="U523" s="75">
        <f t="shared" si="214"/>
        <v>1.338139996077771E+32</v>
      </c>
      <c r="V523" s="75">
        <f t="shared" si="215"/>
        <v>6.6906999803888552E+32</v>
      </c>
      <c r="W523" s="75">
        <f t="shared" si="216"/>
        <v>386935.46666666667</v>
      </c>
      <c r="X523" s="106">
        <f t="shared" si="217"/>
        <v>12.891583832556877</v>
      </c>
      <c r="Y523" s="96">
        <f t="shared" si="222"/>
        <v>0.20867180524321643</v>
      </c>
    </row>
    <row r="524" spans="1:25">
      <c r="A524" s="50">
        <v>8192</v>
      </c>
      <c r="B524" s="50">
        <f t="shared" si="207"/>
        <v>17.266666666666666</v>
      </c>
      <c r="C524" s="88">
        <f t="shared" si="202"/>
        <v>14.74</v>
      </c>
      <c r="D524" s="92"/>
      <c r="E524" s="51">
        <f t="shared" si="206"/>
        <v>915.51388542851942</v>
      </c>
      <c r="F524" s="63">
        <f t="shared" si="218"/>
        <v>0.61800000000000044</v>
      </c>
      <c r="G524" s="63">
        <f t="shared" si="219"/>
        <v>7.1799999999998896</v>
      </c>
      <c r="H524" s="63">
        <f t="shared" si="220"/>
        <v>3.5899999999999448</v>
      </c>
      <c r="I524" s="63">
        <f t="shared" si="220"/>
        <v>3.5899999999999448</v>
      </c>
      <c r="J524" s="64">
        <f t="shared" si="208"/>
        <v>4.8192399999999349</v>
      </c>
      <c r="K524" s="65">
        <f t="shared" si="209"/>
        <v>62.110847043997246</v>
      </c>
      <c r="L524" s="53">
        <f t="shared" si="210"/>
        <v>1.5371192122502745E+31</v>
      </c>
      <c r="M524" s="50">
        <f t="shared" si="221"/>
        <v>103.60000000000005</v>
      </c>
      <c r="N524" s="54">
        <v>518</v>
      </c>
      <c r="O524" s="76">
        <f t="shared" si="211"/>
        <v>518</v>
      </c>
      <c r="P524" s="76">
        <f t="shared" si="212"/>
        <v>10</v>
      </c>
      <c r="Q524" s="55">
        <v>1</v>
      </c>
      <c r="R524" s="76">
        <f>R$3/U$3</f>
        <v>1</v>
      </c>
      <c r="S524" s="75">
        <f>S523*Q524</f>
        <v>2.0077273328181817E+28</v>
      </c>
      <c r="T524" s="75">
        <f t="shared" si="213"/>
        <v>1.0400027583998181E+31</v>
      </c>
      <c r="U524" s="75">
        <f t="shared" si="214"/>
        <v>1.5371192122502746E+32</v>
      </c>
      <c r="V524" s="75">
        <f t="shared" si="215"/>
        <v>7.6855960612513734E+32</v>
      </c>
      <c r="W524" s="75">
        <f t="shared" si="216"/>
        <v>387208.53333333333</v>
      </c>
      <c r="X524" s="106">
        <f t="shared" si="217"/>
        <v>14.779953224502364</v>
      </c>
      <c r="Y524" s="96">
        <f t="shared" si="222"/>
        <v>0.23796090261066219</v>
      </c>
    </row>
    <row r="525" spans="1:25">
      <c r="A525" s="50">
        <v>8192</v>
      </c>
      <c r="B525" s="50">
        <f t="shared" si="207"/>
        <v>17.3</v>
      </c>
      <c r="C525" s="88">
        <f t="shared" si="202"/>
        <v>14.74</v>
      </c>
      <c r="D525" s="92"/>
      <c r="E525" s="51">
        <f t="shared" si="206"/>
        <v>920.422325861844</v>
      </c>
      <c r="F525" s="63">
        <f t="shared" si="218"/>
        <v>0.61900000000000044</v>
      </c>
      <c r="G525" s="63">
        <f t="shared" si="219"/>
        <v>7.1899999999998894</v>
      </c>
      <c r="H525" s="63">
        <f t="shared" si="220"/>
        <v>3.5949999999999447</v>
      </c>
      <c r="I525" s="63">
        <f t="shared" si="220"/>
        <v>3.5949999999999447</v>
      </c>
      <c r="J525" s="64">
        <f t="shared" si="208"/>
        <v>4.8316099999999338</v>
      </c>
      <c r="K525" s="65">
        <f t="shared" si="209"/>
        <v>62.443848430247215</v>
      </c>
      <c r="L525" s="53">
        <f t="shared" si="210"/>
        <v>1.765686310546229E+31</v>
      </c>
      <c r="M525" s="50">
        <f t="shared" si="221"/>
        <v>103.80000000000004</v>
      </c>
      <c r="N525" s="54">
        <v>519</v>
      </c>
      <c r="O525" s="76">
        <f t="shared" si="211"/>
        <v>519</v>
      </c>
      <c r="P525" s="76">
        <f t="shared" si="212"/>
        <v>10</v>
      </c>
      <c r="Q525" s="55">
        <v>1</v>
      </c>
      <c r="R525" s="76">
        <f>R$3/U$3</f>
        <v>1</v>
      </c>
      <c r="S525" s="75">
        <f>S524*Q525</f>
        <v>2.0077273328181817E+28</v>
      </c>
      <c r="T525" s="75">
        <f t="shared" si="213"/>
        <v>1.0420104857326363E+31</v>
      </c>
      <c r="U525" s="75">
        <f t="shared" si="214"/>
        <v>1.7656863105462288E+32</v>
      </c>
      <c r="V525" s="75">
        <f t="shared" si="215"/>
        <v>8.8284315527311438E+32</v>
      </c>
      <c r="W525" s="75">
        <f t="shared" si="216"/>
        <v>387481.59999999998</v>
      </c>
      <c r="X525" s="106">
        <f t="shared" si="217"/>
        <v>16.944995609183117</v>
      </c>
      <c r="Y525" s="96">
        <f t="shared" si="222"/>
        <v>0.27136372973730938</v>
      </c>
    </row>
    <row r="526" spans="1:25">
      <c r="A526" s="50">
        <v>8192</v>
      </c>
      <c r="B526" s="50">
        <f t="shared" si="207"/>
        <v>17.333333333333332</v>
      </c>
      <c r="C526" s="88">
        <f t="shared" si="202"/>
        <v>14.74</v>
      </c>
      <c r="D526" s="92"/>
      <c r="E526" s="51">
        <f t="shared" si="206"/>
        <v>925.35125759995913</v>
      </c>
      <c r="F526" s="63">
        <f t="shared" si="218"/>
        <v>0.62000000000000044</v>
      </c>
      <c r="G526" s="63">
        <f t="shared" si="219"/>
        <v>7.1999999999998892</v>
      </c>
      <c r="H526" s="63">
        <f t="shared" si="220"/>
        <v>3.5999999999999446</v>
      </c>
      <c r="I526" s="63">
        <f t="shared" si="220"/>
        <v>3.5999999999999446</v>
      </c>
      <c r="J526" s="64">
        <f t="shared" si="208"/>
        <v>4.8439999999999346</v>
      </c>
      <c r="K526" s="65">
        <f t="shared" si="209"/>
        <v>62.778239999997226</v>
      </c>
      <c r="L526" s="53">
        <f t="shared" si="210"/>
        <v>2.0282409603652373E+31</v>
      </c>
      <c r="M526" s="50">
        <f t="shared" si="221"/>
        <v>104.00000000000006</v>
      </c>
      <c r="N526" s="54">
        <v>520</v>
      </c>
      <c r="O526" s="76">
        <f t="shared" si="211"/>
        <v>520</v>
      </c>
      <c r="P526" s="76">
        <f t="shared" si="212"/>
        <v>10</v>
      </c>
      <c r="Q526" s="55">
        <v>4</v>
      </c>
      <c r="R526" s="76">
        <f>R$3/U$3</f>
        <v>1</v>
      </c>
      <c r="S526" s="75">
        <f>S525*Q526</f>
        <v>8.0309093312727268E+28</v>
      </c>
      <c r="T526" s="75">
        <f t="shared" si="213"/>
        <v>4.1760728522618179E+31</v>
      </c>
      <c r="U526" s="75">
        <f t="shared" si="214"/>
        <v>2.0282409603652373E+32</v>
      </c>
      <c r="V526" s="75">
        <f t="shared" si="215"/>
        <v>1.0141204801826187E+33</v>
      </c>
      <c r="W526" s="75">
        <f t="shared" si="216"/>
        <v>387754.66666666663</v>
      </c>
      <c r="X526" s="106">
        <f t="shared" si="217"/>
        <v>4.8568141220685703</v>
      </c>
      <c r="Y526" s="96">
        <f t="shared" si="222"/>
        <v>7.7364611082897272E-2</v>
      </c>
    </row>
    <row r="527" spans="1:25">
      <c r="A527" s="50">
        <v>8192</v>
      </c>
      <c r="B527" s="50">
        <f t="shared" si="207"/>
        <v>17.366666666666667</v>
      </c>
      <c r="C527" s="88">
        <f t="shared" si="202"/>
        <v>14.74</v>
      </c>
      <c r="D527" s="92"/>
      <c r="E527" s="51">
        <f t="shared" si="206"/>
        <v>930.3007398534437</v>
      </c>
      <c r="F527" s="63">
        <f t="shared" si="218"/>
        <v>0.62100000000000044</v>
      </c>
      <c r="G527" s="63">
        <f t="shared" si="219"/>
        <v>7.2099999999998889</v>
      </c>
      <c r="H527" s="63">
        <f t="shared" si="220"/>
        <v>3.6049999999999445</v>
      </c>
      <c r="I527" s="63">
        <f t="shared" si="220"/>
        <v>3.6049999999999445</v>
      </c>
      <c r="J527" s="64">
        <f t="shared" si="208"/>
        <v>4.8564099999999337</v>
      </c>
      <c r="K527" s="65">
        <f t="shared" si="209"/>
        <v>63.114025770247196</v>
      </c>
      <c r="L527" s="53">
        <f t="shared" si="210"/>
        <v>2.3298370547091547E+31</v>
      </c>
      <c r="M527" s="50">
        <f t="shared" si="221"/>
        <v>104.20000000000005</v>
      </c>
      <c r="N527" s="54">
        <v>521</v>
      </c>
      <c r="O527" s="76">
        <f t="shared" si="211"/>
        <v>521</v>
      </c>
      <c r="P527" s="76">
        <f t="shared" si="212"/>
        <v>10</v>
      </c>
      <c r="Q527" s="55">
        <v>1</v>
      </c>
      <c r="R527" s="76">
        <f>R$3/U$3</f>
        <v>1</v>
      </c>
      <c r="S527" s="75">
        <f>S526*Q527</f>
        <v>8.0309093312727268E+28</v>
      </c>
      <c r="T527" s="75">
        <f t="shared" si="213"/>
        <v>4.1841037615930907E+31</v>
      </c>
      <c r="U527" s="75">
        <f t="shared" si="214"/>
        <v>2.3298370547091547E+32</v>
      </c>
      <c r="V527" s="75">
        <f t="shared" si="215"/>
        <v>1.1649185273545773E+33</v>
      </c>
      <c r="W527" s="75">
        <f t="shared" si="216"/>
        <v>388027.73333333334</v>
      </c>
      <c r="X527" s="106">
        <f t="shared" si="217"/>
        <v>5.5683061115627615</v>
      </c>
      <c r="Y527" s="96">
        <f t="shared" si="222"/>
        <v>8.8226127926508149E-2</v>
      </c>
    </row>
    <row r="528" spans="1:25">
      <c r="A528" s="50">
        <v>8192</v>
      </c>
      <c r="B528" s="50">
        <f t="shared" si="207"/>
        <v>17.399999999999999</v>
      </c>
      <c r="C528" s="88">
        <f t="shared" si="202"/>
        <v>14.74</v>
      </c>
      <c r="D528" s="92"/>
      <c r="E528" s="51">
        <f t="shared" si="206"/>
        <v>935.27083192131829</v>
      </c>
      <c r="F528" s="63">
        <f t="shared" si="218"/>
        <v>0.62200000000000044</v>
      </c>
      <c r="G528" s="63">
        <f t="shared" si="219"/>
        <v>7.2199999999998887</v>
      </c>
      <c r="H528" s="63">
        <f t="shared" si="220"/>
        <v>3.6099999999999444</v>
      </c>
      <c r="I528" s="63">
        <f t="shared" si="220"/>
        <v>3.6099999999999444</v>
      </c>
      <c r="J528" s="64">
        <f t="shared" si="208"/>
        <v>4.868839999999933</v>
      </c>
      <c r="K528" s="65">
        <f t="shared" si="209"/>
        <v>63.45120976399717</v>
      </c>
      <c r="L528" s="53">
        <f t="shared" si="210"/>
        <v>2.6762799921555433E+31</v>
      </c>
      <c r="M528" s="50">
        <f t="shared" si="221"/>
        <v>104.40000000000006</v>
      </c>
      <c r="N528" s="54">
        <v>522</v>
      </c>
      <c r="O528" s="76">
        <f t="shared" si="211"/>
        <v>522</v>
      </c>
      <c r="P528" s="76">
        <f t="shared" si="212"/>
        <v>10</v>
      </c>
      <c r="Q528" s="55">
        <v>1</v>
      </c>
      <c r="R528" s="76">
        <f>R$3/U$3</f>
        <v>1</v>
      </c>
      <c r="S528" s="75">
        <f>S527*Q528</f>
        <v>8.0309093312727268E+28</v>
      </c>
      <c r="T528" s="75">
        <f t="shared" si="213"/>
        <v>4.1921346709243634E+31</v>
      </c>
      <c r="U528" s="75">
        <f t="shared" si="214"/>
        <v>2.6762799921555434E+32</v>
      </c>
      <c r="V528" s="75">
        <f t="shared" si="215"/>
        <v>1.3381399960777716E+33</v>
      </c>
      <c r="W528" s="75">
        <f t="shared" si="216"/>
        <v>388300.79999999999</v>
      </c>
      <c r="X528" s="106">
        <f t="shared" si="217"/>
        <v>6.3840506143983804</v>
      </c>
      <c r="Y528" s="96">
        <f t="shared" si="222"/>
        <v>0.10061353657626797</v>
      </c>
    </row>
    <row r="529" spans="1:25">
      <c r="A529" s="50">
        <v>8192</v>
      </c>
      <c r="B529" s="50">
        <f t="shared" si="207"/>
        <v>17.433333333333334</v>
      </c>
      <c r="C529" s="88">
        <f t="shared" si="202"/>
        <v>14.74</v>
      </c>
      <c r="D529" s="92"/>
      <c r="E529" s="51">
        <f t="shared" si="206"/>
        <v>940.26159319104329</v>
      </c>
      <c r="F529" s="63">
        <f t="shared" si="218"/>
        <v>0.62300000000000044</v>
      </c>
      <c r="G529" s="63">
        <f t="shared" si="219"/>
        <v>7.2299999999998885</v>
      </c>
      <c r="H529" s="63">
        <f t="shared" si="220"/>
        <v>3.6149999999999443</v>
      </c>
      <c r="I529" s="63">
        <f t="shared" si="220"/>
        <v>3.6149999999999443</v>
      </c>
      <c r="J529" s="64">
        <f t="shared" si="208"/>
        <v>4.8812899999999333</v>
      </c>
      <c r="K529" s="65">
        <f t="shared" si="209"/>
        <v>63.789796010247166</v>
      </c>
      <c r="L529" s="53">
        <f t="shared" si="210"/>
        <v>3.0742384245005504E+31</v>
      </c>
      <c r="M529" s="50">
        <f t="shared" si="221"/>
        <v>104.60000000000005</v>
      </c>
      <c r="N529" s="54">
        <v>523</v>
      </c>
      <c r="O529" s="76">
        <f t="shared" si="211"/>
        <v>523</v>
      </c>
      <c r="P529" s="76">
        <f t="shared" si="212"/>
        <v>10</v>
      </c>
      <c r="Q529" s="55">
        <v>1</v>
      </c>
      <c r="R529" s="76">
        <f>R$3/U$3</f>
        <v>1</v>
      </c>
      <c r="S529" s="75">
        <f>S528*Q529</f>
        <v>8.0309093312727268E+28</v>
      </c>
      <c r="T529" s="75">
        <f t="shared" si="213"/>
        <v>4.2001655802556361E+31</v>
      </c>
      <c r="U529" s="75">
        <f t="shared" si="214"/>
        <v>3.0742384245005502E+32</v>
      </c>
      <c r="V529" s="75">
        <f t="shared" si="215"/>
        <v>1.5371192122502752E+33</v>
      </c>
      <c r="W529" s="75">
        <f t="shared" si="216"/>
        <v>388573.8666666667</v>
      </c>
      <c r="X529" s="106">
        <f t="shared" si="217"/>
        <v>7.3193267402411353</v>
      </c>
      <c r="Y529" s="96">
        <f t="shared" si="222"/>
        <v>0.11474134106127823</v>
      </c>
    </row>
    <row r="530" spans="1:25">
      <c r="A530" s="50">
        <v>8192</v>
      </c>
      <c r="B530" s="50">
        <f t="shared" si="207"/>
        <v>17.466666666666665</v>
      </c>
      <c r="C530" s="88">
        <f t="shared" si="202"/>
        <v>14.74</v>
      </c>
      <c r="D530" s="92"/>
      <c r="E530" s="51">
        <f t="shared" si="206"/>
        <v>945.27308313851779</v>
      </c>
      <c r="F530" s="63">
        <f t="shared" si="218"/>
        <v>0.62400000000000044</v>
      </c>
      <c r="G530" s="63">
        <f t="shared" si="219"/>
        <v>7.2399999999998883</v>
      </c>
      <c r="H530" s="63">
        <f t="shared" si="220"/>
        <v>3.6199999999999442</v>
      </c>
      <c r="I530" s="63">
        <f t="shared" si="220"/>
        <v>3.6199999999999442</v>
      </c>
      <c r="J530" s="64">
        <f t="shared" si="208"/>
        <v>4.8937599999999328</v>
      </c>
      <c r="K530" s="65">
        <f t="shared" si="209"/>
        <v>64.129788543997137</v>
      </c>
      <c r="L530" s="53">
        <f t="shared" si="210"/>
        <v>3.5313726210924593E+31</v>
      </c>
      <c r="M530" s="50">
        <f t="shared" si="221"/>
        <v>104.80000000000005</v>
      </c>
      <c r="N530" s="54">
        <v>524</v>
      </c>
      <c r="O530" s="76">
        <f t="shared" si="211"/>
        <v>524</v>
      </c>
      <c r="P530" s="76">
        <f t="shared" si="212"/>
        <v>10</v>
      </c>
      <c r="Q530" s="55">
        <v>1</v>
      </c>
      <c r="R530" s="76">
        <f>R$3/U$3</f>
        <v>1</v>
      </c>
      <c r="S530" s="75">
        <f>S529*Q530</f>
        <v>8.0309093312727268E+28</v>
      </c>
      <c r="T530" s="75">
        <f t="shared" si="213"/>
        <v>4.2081964895869088E+31</v>
      </c>
      <c r="U530" s="75">
        <f t="shared" si="214"/>
        <v>3.5313726210924591E+32</v>
      </c>
      <c r="V530" s="75">
        <f t="shared" si="215"/>
        <v>1.7656863105462296E+33</v>
      </c>
      <c r="W530" s="75">
        <f t="shared" si="216"/>
        <v>388846.93333333335</v>
      </c>
      <c r="X530" s="106">
        <f t="shared" si="217"/>
        <v>8.3916533598912597</v>
      </c>
      <c r="Y530" s="96">
        <f t="shared" si="222"/>
        <v>0.13085421845939893</v>
      </c>
    </row>
    <row r="531" spans="1:25">
      <c r="A531" s="50">
        <v>8192</v>
      </c>
      <c r="B531" s="50">
        <f t="shared" si="207"/>
        <v>17.5</v>
      </c>
      <c r="C531" s="88">
        <f t="shared" si="202"/>
        <v>14.74</v>
      </c>
      <c r="D531" s="92"/>
      <c r="E531" s="51">
        <f t="shared" si="206"/>
        <v>950.30536132808265</v>
      </c>
      <c r="F531" s="63">
        <f t="shared" si="218"/>
        <v>0.62500000000000044</v>
      </c>
      <c r="G531" s="63">
        <f t="shared" si="219"/>
        <v>7.2499999999998881</v>
      </c>
      <c r="H531" s="63">
        <f t="shared" si="220"/>
        <v>3.624999999999944</v>
      </c>
      <c r="I531" s="63">
        <f t="shared" si="220"/>
        <v>3.624999999999944</v>
      </c>
      <c r="J531" s="64">
        <f t="shared" si="208"/>
        <v>4.9062499999999325</v>
      </c>
      <c r="K531" s="65">
        <f t="shared" si="209"/>
        <v>64.471191406247129</v>
      </c>
      <c r="L531" s="53">
        <f t="shared" si="210"/>
        <v>4.0564819207304755E+31</v>
      </c>
      <c r="M531" s="50">
        <f t="shared" si="221"/>
        <v>105.00000000000006</v>
      </c>
      <c r="N531" s="54">
        <v>525</v>
      </c>
      <c r="O531" s="76">
        <f t="shared" si="211"/>
        <v>525</v>
      </c>
      <c r="P531" s="76">
        <f t="shared" si="212"/>
        <v>10</v>
      </c>
      <c r="Q531" s="55">
        <v>1</v>
      </c>
      <c r="R531" s="76">
        <f>R$3/U$3</f>
        <v>1</v>
      </c>
      <c r="S531" s="75">
        <f>S530*Q531</f>
        <v>8.0309093312727268E+28</v>
      </c>
      <c r="T531" s="75">
        <f t="shared" si="213"/>
        <v>4.2162273989181816E+31</v>
      </c>
      <c r="U531" s="75">
        <f t="shared" si="214"/>
        <v>4.0564819207304753E+32</v>
      </c>
      <c r="V531" s="75">
        <f t="shared" si="215"/>
        <v>2.0282409603652377E+33</v>
      </c>
      <c r="W531" s="75">
        <f t="shared" si="216"/>
        <v>389120</v>
      </c>
      <c r="X531" s="106">
        <f t="shared" si="217"/>
        <v>9.6211174989548844</v>
      </c>
      <c r="Y531" s="96">
        <f t="shared" si="222"/>
        <v>0.14923126576535728</v>
      </c>
    </row>
    <row r="532" spans="1:25">
      <c r="A532" s="50">
        <v>8192</v>
      </c>
      <c r="B532" s="50">
        <f t="shared" si="207"/>
        <v>17.533333333333335</v>
      </c>
      <c r="C532" s="88">
        <f t="shared" si="202"/>
        <v>14.74</v>
      </c>
      <c r="D532" s="92"/>
      <c r="E532" s="51">
        <f t="shared" si="206"/>
        <v>955.35848741251721</v>
      </c>
      <c r="F532" s="63">
        <f t="shared" si="218"/>
        <v>0.62600000000000044</v>
      </c>
      <c r="G532" s="63">
        <f t="shared" si="219"/>
        <v>7.2599999999998879</v>
      </c>
      <c r="H532" s="63">
        <f t="shared" si="220"/>
        <v>3.6299999999999439</v>
      </c>
      <c r="I532" s="63">
        <f t="shared" si="220"/>
        <v>3.6299999999999439</v>
      </c>
      <c r="J532" s="64">
        <f t="shared" si="208"/>
        <v>4.9187599999999323</v>
      </c>
      <c r="K532" s="65">
        <f t="shared" si="209"/>
        <v>64.814008643997099</v>
      </c>
      <c r="L532" s="53">
        <f t="shared" si="210"/>
        <v>4.6596741094183102E+31</v>
      </c>
      <c r="M532" s="50">
        <f t="shared" si="221"/>
        <v>105.20000000000006</v>
      </c>
      <c r="N532" s="54">
        <v>526</v>
      </c>
      <c r="O532" s="76">
        <f t="shared" si="211"/>
        <v>526</v>
      </c>
      <c r="P532" s="76">
        <f t="shared" si="212"/>
        <v>10</v>
      </c>
      <c r="Q532" s="55">
        <v>1</v>
      </c>
      <c r="R532" s="76">
        <f>R$3/U$3</f>
        <v>1</v>
      </c>
      <c r="S532" s="75">
        <f>S531*Q532</f>
        <v>8.0309093312727268E+28</v>
      </c>
      <c r="T532" s="75">
        <f t="shared" si="213"/>
        <v>4.2242583082494543E+31</v>
      </c>
      <c r="U532" s="75">
        <f t="shared" si="214"/>
        <v>4.65967410941831E+32</v>
      </c>
      <c r="V532" s="75">
        <f t="shared" si="215"/>
        <v>2.3298370547091551E+33</v>
      </c>
      <c r="W532" s="75">
        <f t="shared" si="216"/>
        <v>389393.06666666665</v>
      </c>
      <c r="X532" s="106">
        <f t="shared" si="217"/>
        <v>11.030750890206081</v>
      </c>
      <c r="Y532" s="96">
        <f t="shared" si="222"/>
        <v>0.17019084486495065</v>
      </c>
    </row>
    <row r="533" spans="1:25">
      <c r="A533" s="50">
        <v>8192</v>
      </c>
      <c r="B533" s="50">
        <f t="shared" si="207"/>
        <v>17.566666666666666</v>
      </c>
      <c r="C533" s="88">
        <f t="shared" si="202"/>
        <v>14.74</v>
      </c>
      <c r="D533" s="92"/>
      <c r="E533" s="51">
        <f t="shared" si="206"/>
        <v>960.4325211330422</v>
      </c>
      <c r="F533" s="63">
        <f t="shared" si="218"/>
        <v>0.62700000000000045</v>
      </c>
      <c r="G533" s="63">
        <f t="shared" si="219"/>
        <v>7.2699999999998877</v>
      </c>
      <c r="H533" s="63">
        <f t="shared" si="220"/>
        <v>3.6349999999999438</v>
      </c>
      <c r="I533" s="63">
        <f t="shared" si="220"/>
        <v>3.6349999999999438</v>
      </c>
      <c r="J533" s="64">
        <f t="shared" si="208"/>
        <v>4.9312899999999322</v>
      </c>
      <c r="K533" s="65">
        <f t="shared" si="209"/>
        <v>65.158244310247099</v>
      </c>
      <c r="L533" s="53">
        <f t="shared" si="210"/>
        <v>5.3525599843110875E+31</v>
      </c>
      <c r="M533" s="50">
        <f t="shared" si="221"/>
        <v>105.40000000000005</v>
      </c>
      <c r="N533" s="54">
        <v>527</v>
      </c>
      <c r="O533" s="76">
        <f t="shared" si="211"/>
        <v>527</v>
      </c>
      <c r="P533" s="76">
        <f t="shared" si="212"/>
        <v>10</v>
      </c>
      <c r="Q533" s="55">
        <v>1</v>
      </c>
      <c r="R533" s="76">
        <f>R$3/U$3</f>
        <v>1</v>
      </c>
      <c r="S533" s="75">
        <f>S532*Q533</f>
        <v>8.0309093312727268E+28</v>
      </c>
      <c r="T533" s="75">
        <f t="shared" si="213"/>
        <v>4.232289217580727E+31</v>
      </c>
      <c r="U533" s="75">
        <f t="shared" si="214"/>
        <v>5.3525599843110875E+32</v>
      </c>
      <c r="V533" s="75">
        <f t="shared" si="215"/>
        <v>2.6762799921555438E+33</v>
      </c>
      <c r="W533" s="75">
        <f t="shared" si="216"/>
        <v>389666.1333333333</v>
      </c>
      <c r="X533" s="106">
        <f t="shared" si="217"/>
        <v>12.646961748447646</v>
      </c>
      <c r="Y533" s="96">
        <f t="shared" si="222"/>
        <v>0.19409610989869358</v>
      </c>
    </row>
    <row r="534" spans="1:25">
      <c r="A534" s="50">
        <v>8192</v>
      </c>
      <c r="B534" s="50">
        <f t="shared" si="207"/>
        <v>17.600000000000001</v>
      </c>
      <c r="C534" s="88">
        <f t="shared" ref="C534:C597" si="223">IF(D534&gt;0,C533+D534,C533)</f>
        <v>14.74</v>
      </c>
      <c r="D534" s="92"/>
      <c r="E534" s="51">
        <f t="shared" si="206"/>
        <v>965.52752231931697</v>
      </c>
      <c r="F534" s="63">
        <f t="shared" si="218"/>
        <v>0.62800000000000045</v>
      </c>
      <c r="G534" s="63">
        <f t="shared" si="219"/>
        <v>7.2799999999998875</v>
      </c>
      <c r="H534" s="63">
        <f t="shared" si="220"/>
        <v>3.6399999999999437</v>
      </c>
      <c r="I534" s="63">
        <f t="shared" si="220"/>
        <v>3.6399999999999437</v>
      </c>
      <c r="J534" s="64">
        <f t="shared" si="208"/>
        <v>4.9438399999999323</v>
      </c>
      <c r="K534" s="65">
        <f t="shared" si="209"/>
        <v>65.503902463997079</v>
      </c>
      <c r="L534" s="53">
        <f t="shared" si="210"/>
        <v>6.1484768490011026E+31</v>
      </c>
      <c r="M534" s="50">
        <f t="shared" si="221"/>
        <v>105.60000000000005</v>
      </c>
      <c r="N534" s="54">
        <v>528</v>
      </c>
      <c r="O534" s="76">
        <f t="shared" si="211"/>
        <v>528</v>
      </c>
      <c r="P534" s="76">
        <f t="shared" si="212"/>
        <v>10</v>
      </c>
      <c r="Q534" s="55">
        <v>1</v>
      </c>
      <c r="R534" s="76">
        <f>R$3/U$3</f>
        <v>1</v>
      </c>
      <c r="S534" s="75">
        <f>S533*Q534</f>
        <v>8.0309093312727268E+28</v>
      </c>
      <c r="T534" s="75">
        <f t="shared" si="213"/>
        <v>4.2403201269119997E+31</v>
      </c>
      <c r="U534" s="75">
        <f t="shared" si="214"/>
        <v>6.1484768490011026E+32</v>
      </c>
      <c r="V534" s="75">
        <f t="shared" si="215"/>
        <v>3.0742384245005511E+33</v>
      </c>
      <c r="W534" s="75">
        <f t="shared" si="216"/>
        <v>389939.20000000001</v>
      </c>
      <c r="X534" s="106">
        <f t="shared" si="217"/>
        <v>14.500029867977709</v>
      </c>
      <c r="Y534" s="96">
        <f t="shared" si="222"/>
        <v>0.22136131318202548</v>
      </c>
    </row>
    <row r="535" spans="1:25">
      <c r="A535" s="50">
        <v>8192</v>
      </c>
      <c r="B535" s="50">
        <f t="shared" si="207"/>
        <v>17.633333333333333</v>
      </c>
      <c r="C535" s="88">
        <f t="shared" si="223"/>
        <v>14.74</v>
      </c>
      <c r="D535" s="92"/>
      <c r="E535" s="51">
        <f t="shared" si="206"/>
        <v>970.6435508894416</v>
      </c>
      <c r="F535" s="63">
        <f t="shared" si="218"/>
        <v>0.62900000000000045</v>
      </c>
      <c r="G535" s="63">
        <f t="shared" si="219"/>
        <v>7.2899999999998872</v>
      </c>
      <c r="H535" s="63">
        <f t="shared" si="220"/>
        <v>3.6449999999999436</v>
      </c>
      <c r="I535" s="63">
        <f t="shared" si="220"/>
        <v>3.6449999999999436</v>
      </c>
      <c r="J535" s="64">
        <f t="shared" si="208"/>
        <v>4.9564099999999316</v>
      </c>
      <c r="K535" s="65">
        <f t="shared" si="209"/>
        <v>65.850987170247052</v>
      </c>
      <c r="L535" s="53">
        <f t="shared" si="210"/>
        <v>7.0627452421849212E+31</v>
      </c>
      <c r="M535" s="50">
        <f t="shared" si="221"/>
        <v>105.80000000000005</v>
      </c>
      <c r="N535" s="54">
        <v>529</v>
      </c>
      <c r="O535" s="76">
        <f t="shared" si="211"/>
        <v>529</v>
      </c>
      <c r="P535" s="76">
        <f t="shared" si="212"/>
        <v>10</v>
      </c>
      <c r="Q535" s="55">
        <v>1</v>
      </c>
      <c r="R535" s="76">
        <f>R$3/U$3</f>
        <v>1</v>
      </c>
      <c r="S535" s="75">
        <f>S534*Q535</f>
        <v>8.0309093312727268E+28</v>
      </c>
      <c r="T535" s="75">
        <f t="shared" si="213"/>
        <v>4.2483510362432725E+31</v>
      </c>
      <c r="U535" s="75">
        <f t="shared" si="214"/>
        <v>7.0627452421849211E+32</v>
      </c>
      <c r="V535" s="75">
        <f t="shared" si="215"/>
        <v>3.5313726210924604E+33</v>
      </c>
      <c r="W535" s="75">
        <f t="shared" si="216"/>
        <v>390212.26666666666</v>
      </c>
      <c r="X535" s="106">
        <f t="shared" si="217"/>
        <v>16.624674331126737</v>
      </c>
      <c r="Y535" s="96">
        <f t="shared" si="222"/>
        <v>0.25245899940947486</v>
      </c>
    </row>
    <row r="536" spans="1:25">
      <c r="A536" s="50">
        <v>8192</v>
      </c>
      <c r="B536" s="50">
        <f t="shared" si="207"/>
        <v>17.666666666666668</v>
      </c>
      <c r="C536" s="88">
        <f t="shared" si="223"/>
        <v>14.74</v>
      </c>
      <c r="D536" s="92"/>
      <c r="E536" s="51">
        <f t="shared" si="206"/>
        <v>975.78066684995611</v>
      </c>
      <c r="F536" s="63">
        <f t="shared" si="218"/>
        <v>0.63000000000000045</v>
      </c>
      <c r="G536" s="63">
        <f t="shared" si="219"/>
        <v>7.299999999999887</v>
      </c>
      <c r="H536" s="63">
        <f t="shared" ref="H536:I551" si="224">H535+0.5%</f>
        <v>3.6499999999999435</v>
      </c>
      <c r="I536" s="63">
        <f t="shared" si="224"/>
        <v>3.6499999999999435</v>
      </c>
      <c r="J536" s="64">
        <f t="shared" si="208"/>
        <v>4.968999999999931</v>
      </c>
      <c r="K536" s="65">
        <f t="shared" si="209"/>
        <v>66.199502499997024</v>
      </c>
      <c r="L536" s="53">
        <f t="shared" si="210"/>
        <v>8.1129638414609546E+31</v>
      </c>
      <c r="M536" s="50">
        <f t="shared" si="221"/>
        <v>106.00000000000006</v>
      </c>
      <c r="N536" s="54">
        <v>530</v>
      </c>
      <c r="O536" s="76">
        <f t="shared" si="211"/>
        <v>530</v>
      </c>
      <c r="P536" s="76">
        <f t="shared" si="212"/>
        <v>10</v>
      </c>
      <c r="Q536" s="55">
        <v>4</v>
      </c>
      <c r="R536" s="76">
        <f>R$3/U$3</f>
        <v>1</v>
      </c>
      <c r="S536" s="75">
        <f>S535*Q536</f>
        <v>3.2123637325090907E+29</v>
      </c>
      <c r="T536" s="75">
        <f t="shared" si="213"/>
        <v>1.7025527782298181E+32</v>
      </c>
      <c r="U536" s="75">
        <f t="shared" si="214"/>
        <v>8.112963841460955E+32</v>
      </c>
      <c r="V536" s="75">
        <f t="shared" si="215"/>
        <v>4.0564819207304776E+33</v>
      </c>
      <c r="W536" s="75">
        <f t="shared" si="216"/>
        <v>390485.33333333337</v>
      </c>
      <c r="X536" s="106">
        <f t="shared" si="217"/>
        <v>4.7651761197653935</v>
      </c>
      <c r="Y536" s="96">
        <f t="shared" si="222"/>
        <v>7.19820533359085E-2</v>
      </c>
    </row>
    <row r="537" spans="1:25">
      <c r="A537" s="50">
        <v>8192</v>
      </c>
      <c r="B537" s="50">
        <f t="shared" si="207"/>
        <v>17.7</v>
      </c>
      <c r="C537" s="88">
        <f t="shared" si="223"/>
        <v>14.74</v>
      </c>
      <c r="D537" s="92"/>
      <c r="E537" s="51">
        <f t="shared" si="206"/>
        <v>980.93893029584115</v>
      </c>
      <c r="F537" s="63">
        <f t="shared" si="218"/>
        <v>0.63100000000000045</v>
      </c>
      <c r="G537" s="63">
        <f t="shared" si="219"/>
        <v>7.3099999999998868</v>
      </c>
      <c r="H537" s="63">
        <f t="shared" si="224"/>
        <v>3.6549999999999434</v>
      </c>
      <c r="I537" s="63">
        <f t="shared" si="224"/>
        <v>3.6549999999999434</v>
      </c>
      <c r="J537" s="64">
        <f t="shared" si="208"/>
        <v>4.9816099999999315</v>
      </c>
      <c r="K537" s="65">
        <f t="shared" si="209"/>
        <v>66.549452530247024</v>
      </c>
      <c r="L537" s="53">
        <f t="shared" si="210"/>
        <v>9.3193482188366258E+31</v>
      </c>
      <c r="M537" s="50">
        <f t="shared" si="221"/>
        <v>106.20000000000006</v>
      </c>
      <c r="N537" s="54">
        <v>531</v>
      </c>
      <c r="O537" s="76">
        <f t="shared" si="211"/>
        <v>531</v>
      </c>
      <c r="P537" s="76">
        <f t="shared" si="212"/>
        <v>10</v>
      </c>
      <c r="Q537" s="55">
        <v>1</v>
      </c>
      <c r="R537" s="76">
        <f>R$3/U$3</f>
        <v>1</v>
      </c>
      <c r="S537" s="75">
        <f>S536*Q537</f>
        <v>3.2123637325090907E+29</v>
      </c>
      <c r="T537" s="75">
        <f t="shared" si="213"/>
        <v>1.7057651419623272E+32</v>
      </c>
      <c r="U537" s="75">
        <f t="shared" si="214"/>
        <v>9.3193482188366258E+32</v>
      </c>
      <c r="V537" s="75">
        <f t="shared" si="215"/>
        <v>4.6596741094183131E+33</v>
      </c>
      <c r="W537" s="75">
        <f t="shared" si="216"/>
        <v>390758.40000000002</v>
      </c>
      <c r="X537" s="106">
        <f t="shared" si="217"/>
        <v>5.4634415896877613</v>
      </c>
      <c r="Y537" s="96">
        <f t="shared" si="222"/>
        <v>8.2095965961622344E-2</v>
      </c>
    </row>
    <row r="538" spans="1:25">
      <c r="A538" s="50">
        <v>8192</v>
      </c>
      <c r="B538" s="50">
        <f t="shared" si="207"/>
        <v>17.733333333333334</v>
      </c>
      <c r="C538" s="88">
        <f t="shared" si="223"/>
        <v>14.74</v>
      </c>
      <c r="D538" s="92"/>
      <c r="E538" s="51">
        <f t="shared" si="206"/>
        <v>986.11840141051584</v>
      </c>
      <c r="F538" s="63">
        <f t="shared" si="218"/>
        <v>0.63200000000000045</v>
      </c>
      <c r="G538" s="63">
        <f t="shared" si="219"/>
        <v>7.3199999999998866</v>
      </c>
      <c r="H538" s="63">
        <f t="shared" si="224"/>
        <v>3.6599999999999433</v>
      </c>
      <c r="I538" s="63">
        <f t="shared" si="224"/>
        <v>3.6599999999999433</v>
      </c>
      <c r="J538" s="64">
        <f t="shared" si="208"/>
        <v>4.9942399999999312</v>
      </c>
      <c r="K538" s="65">
        <f t="shared" si="209"/>
        <v>66.900841343997001</v>
      </c>
      <c r="L538" s="53">
        <f t="shared" si="210"/>
        <v>1.070511996862218E+32</v>
      </c>
      <c r="M538" s="50">
        <f t="shared" si="221"/>
        <v>106.40000000000005</v>
      </c>
      <c r="N538" s="54">
        <v>532</v>
      </c>
      <c r="O538" s="76">
        <f t="shared" si="211"/>
        <v>532</v>
      </c>
      <c r="P538" s="76">
        <f t="shared" si="212"/>
        <v>10</v>
      </c>
      <c r="Q538" s="55">
        <v>1</v>
      </c>
      <c r="R538" s="76">
        <f>R$3/U$3</f>
        <v>1</v>
      </c>
      <c r="S538" s="75">
        <f>S537*Q538</f>
        <v>3.2123637325090907E+29</v>
      </c>
      <c r="T538" s="75">
        <f t="shared" si="213"/>
        <v>1.7089775056948363E+32</v>
      </c>
      <c r="U538" s="75">
        <f t="shared" si="214"/>
        <v>1.0705119968622181E+33</v>
      </c>
      <c r="V538" s="75">
        <f t="shared" si="215"/>
        <v>5.3525599843110899E+33</v>
      </c>
      <c r="W538" s="75">
        <f t="shared" si="216"/>
        <v>391031.46666666667</v>
      </c>
      <c r="X538" s="106">
        <f t="shared" si="217"/>
        <v>6.2640496629999189</v>
      </c>
      <c r="Y538" s="96">
        <f t="shared" si="222"/>
        <v>9.3631851814700545E-2</v>
      </c>
    </row>
    <row r="539" spans="1:25">
      <c r="A539" s="50">
        <v>8192</v>
      </c>
      <c r="B539" s="50">
        <f t="shared" si="207"/>
        <v>17.766666666666666</v>
      </c>
      <c r="C539" s="88">
        <f t="shared" si="223"/>
        <v>14.74</v>
      </c>
      <c r="D539" s="92"/>
      <c r="E539" s="51">
        <f t="shared" si="206"/>
        <v>991.31914046584063</v>
      </c>
      <c r="F539" s="63">
        <f t="shared" si="218"/>
        <v>0.63300000000000045</v>
      </c>
      <c r="G539" s="63">
        <f t="shared" si="219"/>
        <v>7.3299999999998864</v>
      </c>
      <c r="H539" s="63">
        <f t="shared" si="224"/>
        <v>3.6649999999999432</v>
      </c>
      <c r="I539" s="63">
        <f t="shared" si="224"/>
        <v>3.6649999999999432</v>
      </c>
      <c r="J539" s="64">
        <f t="shared" si="208"/>
        <v>5.006889999999931</v>
      </c>
      <c r="K539" s="65">
        <f t="shared" si="209"/>
        <v>67.253673030246986</v>
      </c>
      <c r="L539" s="53">
        <f t="shared" si="210"/>
        <v>1.2296953698002209E+32</v>
      </c>
      <c r="M539" s="50">
        <f t="shared" si="221"/>
        <v>106.60000000000007</v>
      </c>
      <c r="N539" s="54">
        <v>533</v>
      </c>
      <c r="O539" s="76">
        <f t="shared" si="211"/>
        <v>533</v>
      </c>
      <c r="P539" s="76">
        <f t="shared" si="212"/>
        <v>10</v>
      </c>
      <c r="Q539" s="55">
        <v>1</v>
      </c>
      <c r="R539" s="76">
        <f>R$3/U$3</f>
        <v>1</v>
      </c>
      <c r="S539" s="75">
        <f>S538*Q539</f>
        <v>3.2123637325090907E+29</v>
      </c>
      <c r="T539" s="75">
        <f t="shared" si="213"/>
        <v>1.7121898694273454E+32</v>
      </c>
      <c r="U539" s="75">
        <f t="shared" si="214"/>
        <v>1.2296953698002209E+33</v>
      </c>
      <c r="V539" s="75">
        <f t="shared" si="215"/>
        <v>6.1484768490011045E+33</v>
      </c>
      <c r="W539" s="75">
        <f t="shared" si="216"/>
        <v>391304.53333333333</v>
      </c>
      <c r="X539" s="106">
        <f t="shared" si="217"/>
        <v>7.1820035368595052</v>
      </c>
      <c r="Y539" s="96">
        <f t="shared" si="222"/>
        <v>0.10678975903114521</v>
      </c>
    </row>
    <row r="540" spans="1:25">
      <c r="A540" s="50">
        <v>8192</v>
      </c>
      <c r="B540" s="50">
        <f t="shared" si="207"/>
        <v>17.8</v>
      </c>
      <c r="C540" s="88">
        <f t="shared" si="223"/>
        <v>14.74</v>
      </c>
      <c r="D540" s="92"/>
      <c r="E540" s="51">
        <f t="shared" si="206"/>
        <v>996.54120782211544</v>
      </c>
      <c r="F540" s="63">
        <f t="shared" si="218"/>
        <v>0.63400000000000045</v>
      </c>
      <c r="G540" s="63">
        <f t="shared" si="219"/>
        <v>7.3399999999998862</v>
      </c>
      <c r="H540" s="63">
        <f t="shared" si="224"/>
        <v>3.6699999999999431</v>
      </c>
      <c r="I540" s="63">
        <f t="shared" si="224"/>
        <v>3.6699999999999431</v>
      </c>
      <c r="J540" s="64">
        <f t="shared" si="208"/>
        <v>5.019559999999931</v>
      </c>
      <c r="K540" s="65">
        <f t="shared" si="209"/>
        <v>67.607951683996973</v>
      </c>
      <c r="L540" s="53">
        <f t="shared" si="210"/>
        <v>1.4125490484369844E+32</v>
      </c>
      <c r="M540" s="50">
        <f t="shared" si="221"/>
        <v>106.80000000000005</v>
      </c>
      <c r="N540" s="54">
        <v>534</v>
      </c>
      <c r="O540" s="76">
        <f t="shared" si="211"/>
        <v>534</v>
      </c>
      <c r="P540" s="76">
        <f t="shared" si="212"/>
        <v>10</v>
      </c>
      <c r="Q540" s="55">
        <v>1</v>
      </c>
      <c r="R540" s="76">
        <f>R$3/U$3</f>
        <v>1</v>
      </c>
      <c r="S540" s="75">
        <f>S539*Q540</f>
        <v>3.2123637325090907E+29</v>
      </c>
      <c r="T540" s="75">
        <f t="shared" si="213"/>
        <v>1.7154022331598544E+32</v>
      </c>
      <c r="U540" s="75">
        <f t="shared" si="214"/>
        <v>1.4125490484369845E+33</v>
      </c>
      <c r="V540" s="75">
        <f t="shared" si="215"/>
        <v>7.0627452421849219E+33</v>
      </c>
      <c r="W540" s="75">
        <f t="shared" si="216"/>
        <v>391577.59999999998</v>
      </c>
      <c r="X540" s="106">
        <f t="shared" si="217"/>
        <v>8.2345062932266355</v>
      </c>
      <c r="Y540" s="96">
        <f t="shared" si="222"/>
        <v>0.1217978963734198</v>
      </c>
    </row>
    <row r="541" spans="1:25">
      <c r="A541" s="50">
        <v>8192</v>
      </c>
      <c r="B541" s="50">
        <f t="shared" si="207"/>
        <v>17.833333333333332</v>
      </c>
      <c r="C541" s="88">
        <f t="shared" si="223"/>
        <v>14.74</v>
      </c>
      <c r="D541" s="92"/>
      <c r="E541" s="51">
        <f t="shared" si="206"/>
        <v>1001.78466392808</v>
      </c>
      <c r="F541" s="63">
        <f t="shared" si="218"/>
        <v>0.63500000000000045</v>
      </c>
      <c r="G541" s="63">
        <f t="shared" si="219"/>
        <v>7.349999999999886</v>
      </c>
      <c r="H541" s="63">
        <f t="shared" si="224"/>
        <v>3.674999999999943</v>
      </c>
      <c r="I541" s="63">
        <f t="shared" si="224"/>
        <v>3.674999999999943</v>
      </c>
      <c r="J541" s="64">
        <f t="shared" si="208"/>
        <v>5.0322499999999302</v>
      </c>
      <c r="K541" s="65">
        <f t="shared" si="209"/>
        <v>67.963681406246948</v>
      </c>
      <c r="L541" s="53">
        <f t="shared" si="210"/>
        <v>1.6225927682921916E+32</v>
      </c>
      <c r="M541" s="50">
        <f t="shared" si="221"/>
        <v>107.00000000000004</v>
      </c>
      <c r="N541" s="54">
        <v>535</v>
      </c>
      <c r="O541" s="76">
        <f t="shared" si="211"/>
        <v>535</v>
      </c>
      <c r="P541" s="76">
        <f t="shared" si="212"/>
        <v>10</v>
      </c>
      <c r="Q541" s="55">
        <v>1</v>
      </c>
      <c r="R541" s="76">
        <f>R$3/U$3</f>
        <v>1</v>
      </c>
      <c r="S541" s="75">
        <f>S540*Q541</f>
        <v>3.2123637325090907E+29</v>
      </c>
      <c r="T541" s="75">
        <f t="shared" si="213"/>
        <v>1.7186145968923635E+32</v>
      </c>
      <c r="U541" s="75">
        <f t="shared" si="214"/>
        <v>1.6225927682921916E+33</v>
      </c>
      <c r="V541" s="75">
        <f t="shared" si="215"/>
        <v>8.1129638414609576E+33</v>
      </c>
      <c r="W541" s="75">
        <f t="shared" si="216"/>
        <v>391850.66666666663</v>
      </c>
      <c r="X541" s="106">
        <f t="shared" si="217"/>
        <v>9.4412835270118105</v>
      </c>
      <c r="Y541" s="96">
        <f t="shared" si="222"/>
        <v>0.1389165997435802</v>
      </c>
    </row>
    <row r="542" spans="1:25">
      <c r="A542" s="50">
        <v>8192</v>
      </c>
      <c r="B542" s="50">
        <f t="shared" si="207"/>
        <v>17.866666666666667</v>
      </c>
      <c r="C542" s="88">
        <f t="shared" si="223"/>
        <v>14.74</v>
      </c>
      <c r="D542" s="92"/>
      <c r="E542" s="51">
        <f t="shared" si="206"/>
        <v>1007.0495693209149</v>
      </c>
      <c r="F542" s="63">
        <f t="shared" si="218"/>
        <v>0.63600000000000045</v>
      </c>
      <c r="G542" s="63">
        <f t="shared" si="219"/>
        <v>7.3599999999998857</v>
      </c>
      <c r="H542" s="63">
        <f t="shared" si="224"/>
        <v>3.6799999999999429</v>
      </c>
      <c r="I542" s="63">
        <f t="shared" si="224"/>
        <v>3.6799999999999429</v>
      </c>
      <c r="J542" s="64">
        <f t="shared" si="208"/>
        <v>5.0449599999999304</v>
      </c>
      <c r="K542" s="65">
        <f t="shared" si="209"/>
        <v>68.320866303996937</v>
      </c>
      <c r="L542" s="53">
        <f t="shared" si="210"/>
        <v>1.8638696437673255E+32</v>
      </c>
      <c r="M542" s="50">
        <f t="shared" si="221"/>
        <v>107.20000000000006</v>
      </c>
      <c r="N542" s="54">
        <v>536</v>
      </c>
      <c r="O542" s="76">
        <f t="shared" si="211"/>
        <v>536</v>
      </c>
      <c r="P542" s="76">
        <f t="shared" si="212"/>
        <v>10</v>
      </c>
      <c r="Q542" s="55">
        <v>1</v>
      </c>
      <c r="R542" s="76">
        <f>R$3/U$3</f>
        <v>1</v>
      </c>
      <c r="S542" s="75">
        <f>S541*Q542</f>
        <v>3.2123637325090907E+29</v>
      </c>
      <c r="T542" s="75">
        <f t="shared" si="213"/>
        <v>1.7218269606248726E+32</v>
      </c>
      <c r="U542" s="75">
        <f t="shared" si="214"/>
        <v>1.8638696437673255E+33</v>
      </c>
      <c r="V542" s="75">
        <f t="shared" si="215"/>
        <v>9.3193482188366273E+33</v>
      </c>
      <c r="W542" s="75">
        <f t="shared" si="216"/>
        <v>392123.73333333334</v>
      </c>
      <c r="X542" s="106">
        <f t="shared" si="217"/>
        <v>10.8249532989709</v>
      </c>
      <c r="Y542" s="96">
        <f t="shared" si="222"/>
        <v>0.15844285771794459</v>
      </c>
    </row>
    <row r="543" spans="1:25">
      <c r="A543" s="50">
        <v>8192</v>
      </c>
      <c r="B543" s="50">
        <f t="shared" si="207"/>
        <v>17.899999999999999</v>
      </c>
      <c r="C543" s="88">
        <f t="shared" si="223"/>
        <v>14.74</v>
      </c>
      <c r="D543" s="92"/>
      <c r="E543" s="51">
        <f t="shared" si="206"/>
        <v>1012.3359846262395</v>
      </c>
      <c r="F543" s="63">
        <f t="shared" si="218"/>
        <v>0.63700000000000045</v>
      </c>
      <c r="G543" s="63">
        <f t="shared" si="219"/>
        <v>7.3699999999998855</v>
      </c>
      <c r="H543" s="63">
        <f t="shared" si="224"/>
        <v>3.6849999999999428</v>
      </c>
      <c r="I543" s="63">
        <f t="shared" si="224"/>
        <v>3.6849999999999428</v>
      </c>
      <c r="J543" s="64">
        <f t="shared" si="208"/>
        <v>5.0576899999999299</v>
      </c>
      <c r="K543" s="65">
        <f t="shared" si="209"/>
        <v>68.679510490246912</v>
      </c>
      <c r="L543" s="53">
        <f t="shared" si="210"/>
        <v>2.1410239937244372E+32</v>
      </c>
      <c r="M543" s="50">
        <f t="shared" si="221"/>
        <v>107.40000000000005</v>
      </c>
      <c r="N543" s="54">
        <v>537</v>
      </c>
      <c r="O543" s="76">
        <f t="shared" si="211"/>
        <v>537</v>
      </c>
      <c r="P543" s="76">
        <f t="shared" si="212"/>
        <v>10</v>
      </c>
      <c r="Q543" s="55">
        <v>1</v>
      </c>
      <c r="R543" s="76">
        <f>R$3/U$3</f>
        <v>1</v>
      </c>
      <c r="S543" s="75">
        <f>S542*Q543</f>
        <v>3.2123637325090907E+29</v>
      </c>
      <c r="T543" s="75">
        <f t="shared" si="213"/>
        <v>1.7250393243573817E+32</v>
      </c>
      <c r="U543" s="75">
        <f t="shared" si="214"/>
        <v>2.141023993724437E+33</v>
      </c>
      <c r="V543" s="75">
        <f t="shared" si="215"/>
        <v>1.0705119968622185E+34</v>
      </c>
      <c r="W543" s="75">
        <f t="shared" si="216"/>
        <v>392396.79999999999</v>
      </c>
      <c r="X543" s="106">
        <f t="shared" si="217"/>
        <v>12.411450356484016</v>
      </c>
      <c r="Y543" s="96">
        <f t="shared" si="222"/>
        <v>0.1807154749340642</v>
      </c>
    </row>
    <row r="544" spans="1:25">
      <c r="A544" s="50">
        <v>8192</v>
      </c>
      <c r="B544" s="50">
        <f t="shared" si="207"/>
        <v>17.933333333333334</v>
      </c>
      <c r="C544" s="88">
        <f t="shared" si="223"/>
        <v>14.74</v>
      </c>
      <c r="D544" s="92"/>
      <c r="E544" s="51">
        <f t="shared" si="206"/>
        <v>1017.6439705581143</v>
      </c>
      <c r="F544" s="63">
        <f t="shared" si="218"/>
        <v>0.63800000000000046</v>
      </c>
      <c r="G544" s="63">
        <f t="shared" si="219"/>
        <v>7.3799999999998853</v>
      </c>
      <c r="H544" s="63">
        <f t="shared" si="224"/>
        <v>3.6899999999999427</v>
      </c>
      <c r="I544" s="63">
        <f t="shared" si="224"/>
        <v>3.6899999999999427</v>
      </c>
      <c r="J544" s="64">
        <f t="shared" si="208"/>
        <v>5.0704399999999294</v>
      </c>
      <c r="K544" s="65">
        <f t="shared" si="209"/>
        <v>69.039618083996899</v>
      </c>
      <c r="L544" s="53">
        <f t="shared" si="210"/>
        <v>2.4593907396004425E+32</v>
      </c>
      <c r="M544" s="50">
        <f t="shared" si="221"/>
        <v>107.60000000000007</v>
      </c>
      <c r="N544" s="54">
        <v>538</v>
      </c>
      <c r="O544" s="76">
        <f t="shared" si="211"/>
        <v>538</v>
      </c>
      <c r="P544" s="76">
        <f t="shared" si="212"/>
        <v>10</v>
      </c>
      <c r="Q544" s="55">
        <v>1</v>
      </c>
      <c r="R544" s="76">
        <f>R$3/U$3</f>
        <v>1</v>
      </c>
      <c r="S544" s="75">
        <f>S543*Q544</f>
        <v>3.2123637325090907E+29</v>
      </c>
      <c r="T544" s="75">
        <f t="shared" si="213"/>
        <v>1.7282516880898908E+32</v>
      </c>
      <c r="U544" s="75">
        <f t="shared" si="214"/>
        <v>2.4593907396004425E+33</v>
      </c>
      <c r="V544" s="75">
        <f t="shared" si="215"/>
        <v>1.2296953698002211E+34</v>
      </c>
      <c r="W544" s="75">
        <f t="shared" si="216"/>
        <v>392669.8666666667</v>
      </c>
      <c r="X544" s="106">
        <f t="shared" si="217"/>
        <v>14.230512584186311</v>
      </c>
      <c r="Y544" s="96">
        <f t="shared" si="222"/>
        <v>0.20612096328332508</v>
      </c>
    </row>
    <row r="545" spans="1:25">
      <c r="A545" s="50">
        <v>8192</v>
      </c>
      <c r="B545" s="50">
        <f t="shared" si="207"/>
        <v>17.966666666666665</v>
      </c>
      <c r="C545" s="88">
        <f t="shared" si="223"/>
        <v>14.74</v>
      </c>
      <c r="D545" s="92"/>
      <c r="E545" s="51">
        <f t="shared" si="206"/>
        <v>1022.9735879190391</v>
      </c>
      <c r="F545" s="63">
        <f t="shared" si="218"/>
        <v>0.63900000000000046</v>
      </c>
      <c r="G545" s="63">
        <f t="shared" si="219"/>
        <v>7.3899999999998851</v>
      </c>
      <c r="H545" s="63">
        <f t="shared" si="224"/>
        <v>3.6949999999999426</v>
      </c>
      <c r="I545" s="63">
        <f t="shared" si="224"/>
        <v>3.6949999999999426</v>
      </c>
      <c r="J545" s="64">
        <f t="shared" si="208"/>
        <v>5.0832099999999301</v>
      </c>
      <c r="K545" s="65">
        <f t="shared" si="209"/>
        <v>69.401193210246888</v>
      </c>
      <c r="L545" s="53">
        <f t="shared" si="210"/>
        <v>2.8250980968739696E+32</v>
      </c>
      <c r="M545" s="50">
        <f t="shared" si="221"/>
        <v>107.80000000000005</v>
      </c>
      <c r="N545" s="54">
        <v>539</v>
      </c>
      <c r="O545" s="76">
        <f t="shared" si="211"/>
        <v>539</v>
      </c>
      <c r="P545" s="76">
        <f t="shared" si="212"/>
        <v>10</v>
      </c>
      <c r="Q545" s="55">
        <v>1</v>
      </c>
      <c r="R545" s="76">
        <f>R$3/U$3</f>
        <v>1</v>
      </c>
      <c r="S545" s="75">
        <f>S544*Q545</f>
        <v>3.2123637325090907E+29</v>
      </c>
      <c r="T545" s="75">
        <f t="shared" si="213"/>
        <v>1.7314640518223999E+32</v>
      </c>
      <c r="U545" s="75">
        <f t="shared" si="214"/>
        <v>2.8250980968739696E+33</v>
      </c>
      <c r="V545" s="75">
        <f t="shared" si="215"/>
        <v>1.4125490484369848E+34</v>
      </c>
      <c r="W545" s="75">
        <f t="shared" si="216"/>
        <v>392942.93333333335</v>
      </c>
      <c r="X545" s="106">
        <f t="shared" si="217"/>
        <v>16.316238814779311</v>
      </c>
      <c r="Y545" s="96">
        <f t="shared" si="222"/>
        <v>0.23510026355527075</v>
      </c>
    </row>
    <row r="546" spans="1:25">
      <c r="A546" s="50">
        <v>8192</v>
      </c>
      <c r="B546" s="50">
        <f t="shared" si="207"/>
        <v>18</v>
      </c>
      <c r="C546" s="88">
        <f t="shared" si="223"/>
        <v>14.74</v>
      </c>
      <c r="D546" s="92"/>
      <c r="E546" s="51">
        <f t="shared" si="206"/>
        <v>1028.3248975999538</v>
      </c>
      <c r="F546" s="63">
        <f t="shared" si="218"/>
        <v>0.64000000000000046</v>
      </c>
      <c r="G546" s="63">
        <f t="shared" si="219"/>
        <v>7.3999999999998849</v>
      </c>
      <c r="H546" s="63">
        <f t="shared" si="224"/>
        <v>3.6999999999999424</v>
      </c>
      <c r="I546" s="63">
        <f t="shared" si="224"/>
        <v>3.6999999999999424</v>
      </c>
      <c r="J546" s="64">
        <f t="shared" si="208"/>
        <v>5.095999999999929</v>
      </c>
      <c r="K546" s="65">
        <f t="shared" si="209"/>
        <v>69.76423999999686</v>
      </c>
      <c r="L546" s="53">
        <f t="shared" si="210"/>
        <v>3.245185536584384E+32</v>
      </c>
      <c r="M546" s="50">
        <f t="shared" si="221"/>
        <v>108.00000000000004</v>
      </c>
      <c r="N546" s="54">
        <v>540</v>
      </c>
      <c r="O546" s="76">
        <f t="shared" si="211"/>
        <v>540</v>
      </c>
      <c r="P546" s="76">
        <f t="shared" si="212"/>
        <v>10</v>
      </c>
      <c r="Q546" s="55">
        <v>4</v>
      </c>
      <c r="R546" s="76">
        <f>R$3/U$3</f>
        <v>1</v>
      </c>
      <c r="S546" s="75">
        <f>S545*Q546</f>
        <v>1.2849454930036363E+30</v>
      </c>
      <c r="T546" s="75">
        <f t="shared" si="213"/>
        <v>6.9387056622196359E+32</v>
      </c>
      <c r="U546" s="75">
        <f t="shared" si="214"/>
        <v>3.2451855365843837E+33</v>
      </c>
      <c r="V546" s="75">
        <f t="shared" si="215"/>
        <v>1.6225927682921917E+34</v>
      </c>
      <c r="W546" s="75">
        <f t="shared" si="216"/>
        <v>393216</v>
      </c>
      <c r="X546" s="106">
        <f t="shared" si="217"/>
        <v>4.6769321175475183</v>
      </c>
      <c r="Y546" s="96">
        <f t="shared" si="222"/>
        <v>6.7039103666115027E-2</v>
      </c>
    </row>
    <row r="547" spans="1:25">
      <c r="A547" s="50">
        <v>8192</v>
      </c>
      <c r="B547" s="50">
        <f t="shared" si="207"/>
        <v>18.033333333333335</v>
      </c>
      <c r="C547" s="88">
        <f t="shared" si="223"/>
        <v>14.74</v>
      </c>
      <c r="D547" s="92"/>
      <c r="E547" s="51">
        <f t="shared" si="206"/>
        <v>1033.6979605802385</v>
      </c>
      <c r="F547" s="63">
        <f t="shared" si="218"/>
        <v>0.64100000000000046</v>
      </c>
      <c r="G547" s="63">
        <f t="shared" si="219"/>
        <v>7.4099999999998847</v>
      </c>
      <c r="H547" s="63">
        <f t="shared" si="224"/>
        <v>3.7049999999999423</v>
      </c>
      <c r="I547" s="63">
        <f t="shared" si="224"/>
        <v>3.7049999999999423</v>
      </c>
      <c r="J547" s="64">
        <f t="shared" si="208"/>
        <v>5.108809999999929</v>
      </c>
      <c r="K547" s="65">
        <f t="shared" si="209"/>
        <v>70.128762590246851</v>
      </c>
      <c r="L547" s="53">
        <f t="shared" si="210"/>
        <v>3.7277392875346525E+32</v>
      </c>
      <c r="M547" s="50">
        <f t="shared" si="221"/>
        <v>108.20000000000006</v>
      </c>
      <c r="N547" s="54">
        <v>541</v>
      </c>
      <c r="O547" s="76">
        <f t="shared" si="211"/>
        <v>541</v>
      </c>
      <c r="P547" s="76">
        <f t="shared" si="212"/>
        <v>10</v>
      </c>
      <c r="Q547" s="55">
        <v>1</v>
      </c>
      <c r="R547" s="76">
        <f>R$3/U$3</f>
        <v>1</v>
      </c>
      <c r="S547" s="75">
        <f>S546*Q547</f>
        <v>1.2849454930036363E+30</v>
      </c>
      <c r="T547" s="75">
        <f t="shared" si="213"/>
        <v>6.9515551171496723E+32</v>
      </c>
      <c r="U547" s="75">
        <f t="shared" si="214"/>
        <v>3.7277392875346526E+33</v>
      </c>
      <c r="V547" s="75">
        <f t="shared" si="215"/>
        <v>1.8638696437673264E+34</v>
      </c>
      <c r="W547" s="75">
        <f t="shared" si="216"/>
        <v>393489.06666666665</v>
      </c>
      <c r="X547" s="106">
        <f t="shared" si="217"/>
        <v>5.3624537599338318</v>
      </c>
      <c r="Y547" s="96">
        <f t="shared" si="222"/>
        <v>7.6465826030126111E-2</v>
      </c>
    </row>
    <row r="548" spans="1:25">
      <c r="A548" s="50">
        <v>8192</v>
      </c>
      <c r="B548" s="50">
        <f t="shared" si="207"/>
        <v>18.066666666666666</v>
      </c>
      <c r="C548" s="88">
        <f t="shared" si="223"/>
        <v>14.74</v>
      </c>
      <c r="D548" s="92"/>
      <c r="E548" s="51">
        <f t="shared" si="206"/>
        <v>1039.0928379277132</v>
      </c>
      <c r="F548" s="63">
        <f t="shared" si="218"/>
        <v>0.64200000000000046</v>
      </c>
      <c r="G548" s="63">
        <f t="shared" si="219"/>
        <v>7.4199999999998845</v>
      </c>
      <c r="H548" s="63">
        <f t="shared" si="224"/>
        <v>3.7099999999999422</v>
      </c>
      <c r="I548" s="63">
        <f t="shared" si="224"/>
        <v>3.7099999999999422</v>
      </c>
      <c r="J548" s="64">
        <f t="shared" si="208"/>
        <v>5.1216399999999291</v>
      </c>
      <c r="K548" s="65">
        <f t="shared" si="209"/>
        <v>70.494765123996828</v>
      </c>
      <c r="L548" s="53">
        <f t="shared" si="210"/>
        <v>4.2820479874488743E+32</v>
      </c>
      <c r="M548" s="50">
        <f t="shared" si="221"/>
        <v>108.40000000000005</v>
      </c>
      <c r="N548" s="54">
        <v>542</v>
      </c>
      <c r="O548" s="76">
        <f t="shared" si="211"/>
        <v>542</v>
      </c>
      <c r="P548" s="76">
        <f t="shared" si="212"/>
        <v>10</v>
      </c>
      <c r="Q548" s="55">
        <v>1</v>
      </c>
      <c r="R548" s="76">
        <f>R$3/U$3</f>
        <v>1</v>
      </c>
      <c r="S548" s="75">
        <f>S547*Q548</f>
        <v>1.2849454930036363E+30</v>
      </c>
      <c r="T548" s="75">
        <f t="shared" si="213"/>
        <v>6.9644045720797087E+32</v>
      </c>
      <c r="U548" s="75">
        <f t="shared" si="214"/>
        <v>4.282047987448874E+33</v>
      </c>
      <c r="V548" s="75">
        <f t="shared" si="215"/>
        <v>2.1410239937244369E+34</v>
      </c>
      <c r="W548" s="75">
        <f t="shared" si="216"/>
        <v>393762.1333333333</v>
      </c>
      <c r="X548" s="106">
        <f t="shared" si="217"/>
        <v>6.1484767909888527</v>
      </c>
      <c r="Y548" s="96">
        <f t="shared" si="222"/>
        <v>8.7218913066438114E-2</v>
      </c>
    </row>
    <row r="549" spans="1:25">
      <c r="A549" s="50">
        <v>8192</v>
      </c>
      <c r="B549" s="50">
        <f t="shared" si="207"/>
        <v>18.100000000000001</v>
      </c>
      <c r="C549" s="88">
        <f t="shared" si="223"/>
        <v>14.74</v>
      </c>
      <c r="D549" s="92"/>
      <c r="E549" s="51">
        <f t="shared" si="206"/>
        <v>1044.5095907986381</v>
      </c>
      <c r="F549" s="63">
        <f t="shared" si="218"/>
        <v>0.64300000000000046</v>
      </c>
      <c r="G549" s="63">
        <f t="shared" si="219"/>
        <v>7.4299999999998843</v>
      </c>
      <c r="H549" s="63">
        <f t="shared" si="224"/>
        <v>3.7149999999999421</v>
      </c>
      <c r="I549" s="63">
        <f t="shared" si="224"/>
        <v>3.7149999999999421</v>
      </c>
      <c r="J549" s="64">
        <f t="shared" si="208"/>
        <v>5.1344899999999285</v>
      </c>
      <c r="K549" s="65">
        <f t="shared" si="209"/>
        <v>70.862251750246813</v>
      </c>
      <c r="L549" s="53">
        <f t="shared" si="210"/>
        <v>4.9187814792008871E+32</v>
      </c>
      <c r="M549" s="50">
        <f t="shared" si="221"/>
        <v>108.60000000000005</v>
      </c>
      <c r="N549" s="54">
        <v>543</v>
      </c>
      <c r="O549" s="76">
        <f t="shared" si="211"/>
        <v>543</v>
      </c>
      <c r="P549" s="76">
        <f t="shared" si="212"/>
        <v>10</v>
      </c>
      <c r="Q549" s="55">
        <v>1</v>
      </c>
      <c r="R549" s="76">
        <f>R$3/U$3</f>
        <v>1</v>
      </c>
      <c r="S549" s="75">
        <f>S548*Q549</f>
        <v>1.2849454930036363E+30</v>
      </c>
      <c r="T549" s="75">
        <f t="shared" si="213"/>
        <v>6.977254027009745E+32</v>
      </c>
      <c r="U549" s="75">
        <f t="shared" si="214"/>
        <v>4.9187814792008873E+33</v>
      </c>
      <c r="V549" s="75">
        <f t="shared" si="215"/>
        <v>2.4593907396004436E+34</v>
      </c>
      <c r="W549" s="75">
        <f t="shared" si="216"/>
        <v>394035.20000000001</v>
      </c>
      <c r="X549" s="106">
        <f t="shared" si="217"/>
        <v>7.0497382783538107</v>
      </c>
      <c r="Y549" s="96">
        <f t="shared" si="222"/>
        <v>9.9485101083162469E-2</v>
      </c>
    </row>
    <row r="550" spans="1:25">
      <c r="A550" s="50">
        <v>8192</v>
      </c>
      <c r="B550" s="50">
        <f t="shared" si="207"/>
        <v>18.133333333333333</v>
      </c>
      <c r="C550" s="88">
        <f t="shared" si="223"/>
        <v>14.74</v>
      </c>
      <c r="D550" s="92"/>
      <c r="E550" s="51">
        <f t="shared" si="206"/>
        <v>1049.9482804377126</v>
      </c>
      <c r="F550" s="63">
        <f t="shared" si="218"/>
        <v>0.64400000000000046</v>
      </c>
      <c r="G550" s="63">
        <f t="shared" si="219"/>
        <v>7.439999999999884</v>
      </c>
      <c r="H550" s="63">
        <f t="shared" si="224"/>
        <v>3.719999999999942</v>
      </c>
      <c r="I550" s="63">
        <f t="shared" si="224"/>
        <v>3.719999999999942</v>
      </c>
      <c r="J550" s="64">
        <f t="shared" si="208"/>
        <v>5.1473599999999289</v>
      </c>
      <c r="K550" s="65">
        <f t="shared" si="209"/>
        <v>71.23122662399679</v>
      </c>
      <c r="L550" s="53">
        <f t="shared" si="210"/>
        <v>5.650196193747942E+32</v>
      </c>
      <c r="M550" s="50">
        <f t="shared" si="221"/>
        <v>108.80000000000005</v>
      </c>
      <c r="N550" s="54">
        <v>544</v>
      </c>
      <c r="O550" s="76">
        <f t="shared" si="211"/>
        <v>544</v>
      </c>
      <c r="P550" s="76">
        <f t="shared" si="212"/>
        <v>10</v>
      </c>
      <c r="Q550" s="55">
        <v>1</v>
      </c>
      <c r="R550" s="76">
        <f>R$3/U$3</f>
        <v>1</v>
      </c>
      <c r="S550" s="75">
        <f>S549*Q550</f>
        <v>1.2849454930036363E+30</v>
      </c>
      <c r="T550" s="75">
        <f t="shared" si="213"/>
        <v>6.9901034819397814E+32</v>
      </c>
      <c r="U550" s="75">
        <f t="shared" si="214"/>
        <v>5.6501961937479426E+33</v>
      </c>
      <c r="V550" s="75">
        <f t="shared" si="215"/>
        <v>2.8250980968739715E+34</v>
      </c>
      <c r="W550" s="75">
        <f t="shared" si="216"/>
        <v>394308.26666666666</v>
      </c>
      <c r="X550" s="106">
        <f t="shared" si="217"/>
        <v>8.0831366922482104</v>
      </c>
      <c r="Y550" s="96">
        <f t="shared" si="222"/>
        <v>0.11347743223510791</v>
      </c>
    </row>
    <row r="551" spans="1:25">
      <c r="A551" s="50">
        <v>8192</v>
      </c>
      <c r="B551" s="50">
        <f t="shared" si="207"/>
        <v>18.166666666666668</v>
      </c>
      <c r="C551" s="88">
        <f t="shared" si="223"/>
        <v>14.74</v>
      </c>
      <c r="D551" s="92"/>
      <c r="E551" s="51">
        <f t="shared" si="206"/>
        <v>1055.4089681780774</v>
      </c>
      <c r="F551" s="63">
        <f t="shared" si="218"/>
        <v>0.64500000000000046</v>
      </c>
      <c r="G551" s="63">
        <f t="shared" si="219"/>
        <v>7.4499999999998838</v>
      </c>
      <c r="H551" s="63">
        <f t="shared" si="224"/>
        <v>3.7249999999999419</v>
      </c>
      <c r="I551" s="63">
        <f t="shared" si="224"/>
        <v>3.7249999999999419</v>
      </c>
      <c r="J551" s="64">
        <f t="shared" si="208"/>
        <v>5.1602499999999276</v>
      </c>
      <c r="K551" s="65">
        <f t="shared" si="209"/>
        <v>71.601693906246766</v>
      </c>
      <c r="L551" s="53">
        <f t="shared" si="210"/>
        <v>6.4903710731687709E+32</v>
      </c>
      <c r="M551" s="50">
        <f t="shared" si="221"/>
        <v>109.00000000000006</v>
      </c>
      <c r="N551" s="54">
        <v>545</v>
      </c>
      <c r="O551" s="76">
        <f t="shared" si="211"/>
        <v>545</v>
      </c>
      <c r="P551" s="76">
        <f t="shared" si="212"/>
        <v>10</v>
      </c>
      <c r="Q551" s="55">
        <v>1</v>
      </c>
      <c r="R551" s="76">
        <f>R$3/U$3</f>
        <v>1</v>
      </c>
      <c r="S551" s="75">
        <f>S550*Q551</f>
        <v>1.2849454930036363E+30</v>
      </c>
      <c r="T551" s="75">
        <f t="shared" si="213"/>
        <v>7.0029529368698178E+32</v>
      </c>
      <c r="U551" s="75">
        <f t="shared" si="214"/>
        <v>6.4903710731687709E+33</v>
      </c>
      <c r="V551" s="75">
        <f t="shared" si="215"/>
        <v>3.2451855365843853E+34</v>
      </c>
      <c r="W551" s="75">
        <f t="shared" si="216"/>
        <v>394581.33333333337</v>
      </c>
      <c r="X551" s="106">
        <f t="shared" si="217"/>
        <v>9.2680489668831605</v>
      </c>
      <c r="Y551" s="96">
        <f t="shared" si="222"/>
        <v>0.12943896242201311</v>
      </c>
    </row>
    <row r="552" spans="1:25">
      <c r="A552" s="50">
        <v>8192</v>
      </c>
      <c r="B552" s="50">
        <f t="shared" si="207"/>
        <v>18.2</v>
      </c>
      <c r="C552" s="88">
        <f t="shared" si="223"/>
        <v>14.74</v>
      </c>
      <c r="D552" s="92"/>
      <c r="E552" s="51">
        <f t="shared" si="206"/>
        <v>1060.8917154413123</v>
      </c>
      <c r="F552" s="63">
        <f t="shared" si="218"/>
        <v>0.64600000000000046</v>
      </c>
      <c r="G552" s="63">
        <f t="shared" si="219"/>
        <v>7.4599999999998836</v>
      </c>
      <c r="H552" s="63">
        <f t="shared" ref="H552:I567" si="225">H551+0.5%</f>
        <v>3.7299999999999418</v>
      </c>
      <c r="I552" s="63">
        <f t="shared" si="225"/>
        <v>3.7299999999999418</v>
      </c>
      <c r="J552" s="64">
        <f t="shared" si="208"/>
        <v>5.1731599999999274</v>
      </c>
      <c r="K552" s="65">
        <f t="shared" si="209"/>
        <v>71.973657763996755</v>
      </c>
      <c r="L552" s="53">
        <f t="shared" si="210"/>
        <v>7.4554785750693079E+32</v>
      </c>
      <c r="M552" s="50">
        <f t="shared" si="221"/>
        <v>109.20000000000006</v>
      </c>
      <c r="N552" s="54">
        <v>546</v>
      </c>
      <c r="O552" s="76">
        <f t="shared" si="211"/>
        <v>546</v>
      </c>
      <c r="P552" s="76">
        <f t="shared" si="212"/>
        <v>10</v>
      </c>
      <c r="Q552" s="55">
        <v>1</v>
      </c>
      <c r="R552" s="76">
        <f>R$3/U$3</f>
        <v>1</v>
      </c>
      <c r="S552" s="75">
        <f>S551*Q552</f>
        <v>1.2849454930036363E+30</v>
      </c>
      <c r="T552" s="75">
        <f t="shared" si="213"/>
        <v>7.0158023917998541E+32</v>
      </c>
      <c r="U552" s="75">
        <f t="shared" si="214"/>
        <v>7.4554785750693076E+33</v>
      </c>
      <c r="V552" s="75">
        <f t="shared" si="215"/>
        <v>3.7277392875346537E+34</v>
      </c>
      <c r="W552" s="75">
        <f t="shared" si="216"/>
        <v>394854.40000000002</v>
      </c>
      <c r="X552" s="106">
        <f t="shared" si="217"/>
        <v>10.626694081041039</v>
      </c>
      <c r="Y552" s="96">
        <f t="shared" si="222"/>
        <v>0.14764699212434373</v>
      </c>
    </row>
    <row r="553" spans="1:25">
      <c r="A553" s="50">
        <v>8192</v>
      </c>
      <c r="B553" s="50">
        <f t="shared" si="207"/>
        <v>18.233333333333334</v>
      </c>
      <c r="C553" s="88">
        <f t="shared" si="223"/>
        <v>14.74</v>
      </c>
      <c r="D553" s="92"/>
      <c r="E553" s="51">
        <f t="shared" si="206"/>
        <v>1066.3965837374369</v>
      </c>
      <c r="F553" s="63">
        <f t="shared" si="218"/>
        <v>0.64700000000000046</v>
      </c>
      <c r="G553" s="63">
        <f t="shared" si="219"/>
        <v>7.4699999999998834</v>
      </c>
      <c r="H553" s="63">
        <f t="shared" si="225"/>
        <v>3.7349999999999417</v>
      </c>
      <c r="I553" s="63">
        <f t="shared" si="225"/>
        <v>3.7349999999999417</v>
      </c>
      <c r="J553" s="64">
        <f t="shared" si="208"/>
        <v>5.1860899999999281</v>
      </c>
      <c r="K553" s="65">
        <f t="shared" si="209"/>
        <v>72.347122370246737</v>
      </c>
      <c r="L553" s="53">
        <f t="shared" si="210"/>
        <v>8.5640959748977544E+32</v>
      </c>
      <c r="M553" s="50">
        <f t="shared" si="221"/>
        <v>109.40000000000006</v>
      </c>
      <c r="N553" s="54">
        <v>547</v>
      </c>
      <c r="O553" s="76">
        <f t="shared" si="211"/>
        <v>547</v>
      </c>
      <c r="P553" s="76">
        <f t="shared" si="212"/>
        <v>10</v>
      </c>
      <c r="Q553" s="55">
        <v>1</v>
      </c>
      <c r="R553" s="76">
        <f>R$3/U$3</f>
        <v>1</v>
      </c>
      <c r="S553" s="75">
        <f>S552*Q553</f>
        <v>1.2849454930036363E+30</v>
      </c>
      <c r="T553" s="75">
        <f t="shared" si="213"/>
        <v>7.0286518467298905E+32</v>
      </c>
      <c r="U553" s="75">
        <f t="shared" si="214"/>
        <v>8.564095974897755E+33</v>
      </c>
      <c r="V553" s="75">
        <f t="shared" si="215"/>
        <v>4.2820479874488775E+34</v>
      </c>
      <c r="W553" s="75">
        <f t="shared" si="216"/>
        <v>395127.46666666667</v>
      </c>
      <c r="X553" s="106">
        <f t="shared" si="217"/>
        <v>12.184549984336236</v>
      </c>
      <c r="Y553" s="96">
        <f t="shared" si="222"/>
        <v>0.16841789396930068</v>
      </c>
    </row>
    <row r="554" spans="1:25">
      <c r="A554" s="50">
        <v>8192</v>
      </c>
      <c r="B554" s="50">
        <f t="shared" si="207"/>
        <v>18.266666666666666</v>
      </c>
      <c r="C554" s="88">
        <f t="shared" si="223"/>
        <v>14.74</v>
      </c>
      <c r="D554" s="92"/>
      <c r="E554" s="51">
        <f t="shared" si="206"/>
        <v>1071.9236346649116</v>
      </c>
      <c r="F554" s="63">
        <f t="shared" si="218"/>
        <v>0.64800000000000046</v>
      </c>
      <c r="G554" s="63">
        <f t="shared" si="219"/>
        <v>7.4799999999998832</v>
      </c>
      <c r="H554" s="63">
        <f t="shared" si="225"/>
        <v>3.7399999999999416</v>
      </c>
      <c r="I554" s="63">
        <f t="shared" si="225"/>
        <v>3.7399999999999416</v>
      </c>
      <c r="J554" s="64">
        <f t="shared" si="208"/>
        <v>5.1990399999999273</v>
      </c>
      <c r="K554" s="65">
        <f t="shared" si="209"/>
        <v>72.722091903996713</v>
      </c>
      <c r="L554" s="53">
        <f t="shared" si="210"/>
        <v>9.8375629584017785E+32</v>
      </c>
      <c r="M554" s="50">
        <f t="shared" si="221"/>
        <v>109.60000000000005</v>
      </c>
      <c r="N554" s="54">
        <v>548</v>
      </c>
      <c r="O554" s="76">
        <f t="shared" si="211"/>
        <v>548</v>
      </c>
      <c r="P554" s="76">
        <f t="shared" si="212"/>
        <v>10</v>
      </c>
      <c r="Q554" s="55">
        <v>1</v>
      </c>
      <c r="R554" s="76">
        <f>R$3/U$3</f>
        <v>1</v>
      </c>
      <c r="S554" s="75">
        <f>S553*Q554</f>
        <v>1.2849454930036363E+30</v>
      </c>
      <c r="T554" s="75">
        <f t="shared" si="213"/>
        <v>7.0415013016599268E+32</v>
      </c>
      <c r="U554" s="75">
        <f t="shared" si="214"/>
        <v>9.8375629584017791E+33</v>
      </c>
      <c r="V554" s="75">
        <f t="shared" si="215"/>
        <v>4.91878147920089E+34</v>
      </c>
      <c r="W554" s="75">
        <f t="shared" si="216"/>
        <v>395400.53333333333</v>
      </c>
      <c r="X554" s="106">
        <f t="shared" si="217"/>
        <v>13.97083169761358</v>
      </c>
      <c r="Y554" s="96">
        <f t="shared" si="222"/>
        <v>0.19211262123835798</v>
      </c>
    </row>
    <row r="555" spans="1:25">
      <c r="A555" s="50">
        <v>8192</v>
      </c>
      <c r="B555" s="50">
        <f t="shared" si="207"/>
        <v>18.3</v>
      </c>
      <c r="C555" s="88">
        <f t="shared" si="223"/>
        <v>14.74</v>
      </c>
      <c r="D555" s="92"/>
      <c r="E555" s="51">
        <f t="shared" si="206"/>
        <v>1077.4729299106361</v>
      </c>
      <c r="F555" s="63">
        <f t="shared" si="218"/>
        <v>0.64900000000000047</v>
      </c>
      <c r="G555" s="63">
        <f t="shared" si="219"/>
        <v>7.489999999999883</v>
      </c>
      <c r="H555" s="63">
        <f t="shared" si="225"/>
        <v>3.7449999999999415</v>
      </c>
      <c r="I555" s="63">
        <f t="shared" si="225"/>
        <v>3.7449999999999415</v>
      </c>
      <c r="J555" s="64">
        <f t="shared" si="208"/>
        <v>5.2120099999999265</v>
      </c>
      <c r="K555" s="65">
        <f t="shared" si="209"/>
        <v>73.098570550246677</v>
      </c>
      <c r="L555" s="53">
        <f t="shared" si="210"/>
        <v>1.1300392387495887E+33</v>
      </c>
      <c r="M555" s="50">
        <f t="shared" si="221"/>
        <v>109.80000000000007</v>
      </c>
      <c r="N555" s="54">
        <v>549</v>
      </c>
      <c r="O555" s="76">
        <f t="shared" si="211"/>
        <v>549</v>
      </c>
      <c r="P555" s="76">
        <f t="shared" si="212"/>
        <v>10</v>
      </c>
      <c r="Q555" s="55">
        <v>1</v>
      </c>
      <c r="R555" s="76">
        <f>R$3/U$3</f>
        <v>1</v>
      </c>
      <c r="S555" s="75">
        <f>S554*Q555</f>
        <v>1.2849454930036363E+30</v>
      </c>
      <c r="T555" s="75">
        <f t="shared" si="213"/>
        <v>7.0543507565899632E+32</v>
      </c>
      <c r="U555" s="75">
        <f t="shared" si="214"/>
        <v>1.1300392387495888E+34</v>
      </c>
      <c r="V555" s="75">
        <f t="shared" si="215"/>
        <v>5.650196193747944E+34</v>
      </c>
      <c r="W555" s="75">
        <f t="shared" si="216"/>
        <v>395673.59999999998</v>
      </c>
      <c r="X555" s="106">
        <f t="shared" si="217"/>
        <v>16.019039564965492</v>
      </c>
      <c r="Y555" s="96">
        <f t="shared" si="222"/>
        <v>0.21914299341810364</v>
      </c>
    </row>
    <row r="556" spans="1:25">
      <c r="A556" s="50">
        <v>8192</v>
      </c>
      <c r="B556" s="50">
        <f t="shared" si="207"/>
        <v>18.333333333333332</v>
      </c>
      <c r="C556" s="88">
        <f t="shared" si="223"/>
        <v>14.74</v>
      </c>
      <c r="D556" s="92"/>
      <c r="E556" s="51">
        <f t="shared" si="206"/>
        <v>1083.044531249951</v>
      </c>
      <c r="F556" s="63">
        <f t="shared" si="218"/>
        <v>0.65000000000000047</v>
      </c>
      <c r="G556" s="63">
        <f t="shared" si="219"/>
        <v>7.4999999999998828</v>
      </c>
      <c r="H556" s="63">
        <f t="shared" si="225"/>
        <v>3.7499999999999414</v>
      </c>
      <c r="I556" s="63">
        <f t="shared" si="225"/>
        <v>3.7499999999999414</v>
      </c>
      <c r="J556" s="64">
        <f t="shared" si="208"/>
        <v>5.2249999999999268</v>
      </c>
      <c r="K556" s="65">
        <f t="shared" si="209"/>
        <v>73.476562499996675</v>
      </c>
      <c r="L556" s="53">
        <f t="shared" si="210"/>
        <v>1.2980742146337545E+33</v>
      </c>
      <c r="M556" s="50">
        <f t="shared" si="221"/>
        <v>110.00000000000006</v>
      </c>
      <c r="N556" s="54">
        <v>550</v>
      </c>
      <c r="O556" s="76">
        <f t="shared" si="211"/>
        <v>550</v>
      </c>
      <c r="P556" s="76">
        <f t="shared" si="212"/>
        <v>10</v>
      </c>
      <c r="Q556" s="55">
        <v>4</v>
      </c>
      <c r="R556" s="76">
        <f>R$3/U$3</f>
        <v>1</v>
      </c>
      <c r="S556" s="75">
        <f>S555*Q556</f>
        <v>5.1397819720145451E+30</v>
      </c>
      <c r="T556" s="75">
        <f t="shared" si="213"/>
        <v>2.8268800846079998E+33</v>
      </c>
      <c r="U556" s="75">
        <f t="shared" si="214"/>
        <v>1.2980742146337544E+34</v>
      </c>
      <c r="V556" s="75">
        <f t="shared" si="215"/>
        <v>6.4903710731687725E+34</v>
      </c>
      <c r="W556" s="75">
        <f t="shared" si="216"/>
        <v>395946.66666666663</v>
      </c>
      <c r="X556" s="106">
        <f t="shared" si="217"/>
        <v>4.5918969881375666</v>
      </c>
      <c r="Y556" s="96">
        <f t="shared" si="222"/>
        <v>6.2494717116601289E-2</v>
      </c>
    </row>
    <row r="557" spans="1:25">
      <c r="A557" s="50">
        <v>8192</v>
      </c>
      <c r="B557" s="50">
        <f t="shared" si="207"/>
        <v>18.366666666666667</v>
      </c>
      <c r="C557" s="88">
        <f t="shared" si="223"/>
        <v>14.74</v>
      </c>
      <c r="D557" s="92"/>
      <c r="E557" s="51">
        <f t="shared" si="206"/>
        <v>1088.6385005466357</v>
      </c>
      <c r="F557" s="63">
        <f t="shared" si="218"/>
        <v>0.65100000000000047</v>
      </c>
      <c r="G557" s="63">
        <f t="shared" si="219"/>
        <v>7.5099999999998825</v>
      </c>
      <c r="H557" s="63">
        <f t="shared" si="225"/>
        <v>3.7549999999999413</v>
      </c>
      <c r="I557" s="63">
        <f t="shared" si="225"/>
        <v>3.7549999999999413</v>
      </c>
      <c r="J557" s="64">
        <f t="shared" si="208"/>
        <v>5.2380099999999263</v>
      </c>
      <c r="K557" s="65">
        <f t="shared" si="209"/>
        <v>73.856071950246658</v>
      </c>
      <c r="L557" s="53">
        <f t="shared" si="210"/>
        <v>1.4910957150138622E+33</v>
      </c>
      <c r="M557" s="50">
        <f t="shared" si="221"/>
        <v>110.20000000000006</v>
      </c>
      <c r="N557" s="54">
        <v>551</v>
      </c>
      <c r="O557" s="76">
        <f t="shared" si="211"/>
        <v>551</v>
      </c>
      <c r="P557" s="76">
        <f t="shared" si="212"/>
        <v>10</v>
      </c>
      <c r="Q557" s="55">
        <v>1</v>
      </c>
      <c r="R557" s="76">
        <f>R$3/U$3</f>
        <v>1</v>
      </c>
      <c r="S557" s="75">
        <f>S556*Q557</f>
        <v>5.1397819720145451E+30</v>
      </c>
      <c r="T557" s="75">
        <f t="shared" si="213"/>
        <v>2.8320198665800144E+33</v>
      </c>
      <c r="U557" s="75">
        <f t="shared" si="214"/>
        <v>1.4910957150138622E+34</v>
      </c>
      <c r="V557" s="75">
        <f t="shared" si="215"/>
        <v>7.4554785750693111E+34</v>
      </c>
      <c r="W557" s="75">
        <f t="shared" si="216"/>
        <v>396219.73333333334</v>
      </c>
      <c r="X557" s="106">
        <f t="shared" si="217"/>
        <v>5.2651315501346732</v>
      </c>
      <c r="Y557" s="96">
        <f t="shared" si="222"/>
        <v>7.1289081738351093E-2</v>
      </c>
    </row>
    <row r="558" spans="1:25">
      <c r="A558" s="50">
        <v>8192</v>
      </c>
      <c r="B558" s="50">
        <f t="shared" si="207"/>
        <v>18.399999999999999</v>
      </c>
      <c r="C558" s="88">
        <f t="shared" si="223"/>
        <v>14.74</v>
      </c>
      <c r="D558" s="92"/>
      <c r="E558" s="51">
        <f t="shared" si="206"/>
        <v>1094.2548997529104</v>
      </c>
      <c r="F558" s="63">
        <f t="shared" si="218"/>
        <v>0.65200000000000047</v>
      </c>
      <c r="G558" s="63">
        <f t="shared" si="219"/>
        <v>7.5199999999998823</v>
      </c>
      <c r="H558" s="63">
        <f t="shared" si="225"/>
        <v>3.7599999999999412</v>
      </c>
      <c r="I558" s="63">
        <f t="shared" si="225"/>
        <v>3.7599999999999412</v>
      </c>
      <c r="J558" s="64">
        <f t="shared" si="208"/>
        <v>5.2510399999999269</v>
      </c>
      <c r="K558" s="65">
        <f t="shared" si="209"/>
        <v>74.237103103996631</v>
      </c>
      <c r="L558" s="53">
        <f t="shared" si="210"/>
        <v>1.7128191949795512E+33</v>
      </c>
      <c r="M558" s="50">
        <f t="shared" si="221"/>
        <v>110.40000000000006</v>
      </c>
      <c r="N558" s="54">
        <v>552</v>
      </c>
      <c r="O558" s="76">
        <f t="shared" si="211"/>
        <v>552</v>
      </c>
      <c r="P558" s="76">
        <f t="shared" si="212"/>
        <v>10</v>
      </c>
      <c r="Q558" s="55">
        <v>1</v>
      </c>
      <c r="R558" s="76">
        <f>R$3/U$3</f>
        <v>1</v>
      </c>
      <c r="S558" s="75">
        <f>S557*Q558</f>
        <v>5.1397819720145451E+30</v>
      </c>
      <c r="T558" s="75">
        <f t="shared" si="213"/>
        <v>2.8371596485520289E+33</v>
      </c>
      <c r="U558" s="75">
        <f t="shared" si="214"/>
        <v>1.7128191949795512E+34</v>
      </c>
      <c r="V558" s="75">
        <f t="shared" si="215"/>
        <v>8.5640959748977568E+34</v>
      </c>
      <c r="W558" s="75">
        <f t="shared" si="216"/>
        <v>396492.79999999999</v>
      </c>
      <c r="X558" s="106">
        <f t="shared" si="217"/>
        <v>6.0370913418767413</v>
      </c>
      <c r="Y558" s="96">
        <f t="shared" si="222"/>
        <v>8.1321752728141253E-2</v>
      </c>
    </row>
    <row r="559" spans="1:25">
      <c r="A559" s="50">
        <v>8192</v>
      </c>
      <c r="B559" s="50">
        <f t="shared" si="207"/>
        <v>18.433333333333334</v>
      </c>
      <c r="C559" s="88">
        <f t="shared" si="223"/>
        <v>14.74</v>
      </c>
      <c r="D559" s="92"/>
      <c r="E559" s="51">
        <f t="shared" si="206"/>
        <v>1099.893790909435</v>
      </c>
      <c r="F559" s="63">
        <f t="shared" si="218"/>
        <v>0.65300000000000047</v>
      </c>
      <c r="G559" s="63">
        <f t="shared" si="219"/>
        <v>7.5299999999998821</v>
      </c>
      <c r="H559" s="63">
        <f t="shared" si="225"/>
        <v>3.7649999999999411</v>
      </c>
      <c r="I559" s="63">
        <f t="shared" si="225"/>
        <v>3.7649999999999411</v>
      </c>
      <c r="J559" s="64">
        <f t="shared" si="208"/>
        <v>5.2640899999999258</v>
      </c>
      <c r="K559" s="65">
        <f t="shared" si="209"/>
        <v>74.619660170246604</v>
      </c>
      <c r="L559" s="53">
        <f t="shared" si="210"/>
        <v>1.9675125916803563E+33</v>
      </c>
      <c r="M559" s="50">
        <f t="shared" si="221"/>
        <v>110.60000000000005</v>
      </c>
      <c r="N559" s="54">
        <v>553</v>
      </c>
      <c r="O559" s="76">
        <f t="shared" si="211"/>
        <v>553</v>
      </c>
      <c r="P559" s="76">
        <f t="shared" si="212"/>
        <v>10</v>
      </c>
      <c r="Q559" s="55">
        <v>1</v>
      </c>
      <c r="R559" s="76">
        <f>R$3/U$3</f>
        <v>1</v>
      </c>
      <c r="S559" s="75">
        <f>S558*Q559</f>
        <v>5.1397819720145451E+30</v>
      </c>
      <c r="T559" s="75">
        <f t="shared" si="213"/>
        <v>2.8422994305240435E+33</v>
      </c>
      <c r="U559" s="75">
        <f t="shared" si="214"/>
        <v>1.9675125916803563E+34</v>
      </c>
      <c r="V559" s="75">
        <f t="shared" si="215"/>
        <v>9.8375629584017819E+34</v>
      </c>
      <c r="W559" s="75">
        <f t="shared" si="216"/>
        <v>396765.8666666667</v>
      </c>
      <c r="X559" s="106">
        <f t="shared" si="217"/>
        <v>6.9222565735011248</v>
      </c>
      <c r="Y559" s="96">
        <f t="shared" si="222"/>
        <v>9.2767195102575181E-2</v>
      </c>
    </row>
    <row r="560" spans="1:25">
      <c r="A560" s="50">
        <v>8192</v>
      </c>
      <c r="B560" s="50">
        <f t="shared" si="207"/>
        <v>18.466666666666665</v>
      </c>
      <c r="C560" s="88">
        <f t="shared" si="223"/>
        <v>14.74</v>
      </c>
      <c r="D560" s="92"/>
      <c r="E560" s="51">
        <f t="shared" si="206"/>
        <v>1105.5552361453099</v>
      </c>
      <c r="F560" s="63">
        <f t="shared" si="218"/>
        <v>0.65400000000000047</v>
      </c>
      <c r="G560" s="63">
        <f t="shared" si="219"/>
        <v>7.5399999999998819</v>
      </c>
      <c r="H560" s="63">
        <f t="shared" si="225"/>
        <v>3.769999999999941</v>
      </c>
      <c r="I560" s="63">
        <f t="shared" si="225"/>
        <v>3.769999999999941</v>
      </c>
      <c r="J560" s="64">
        <f t="shared" si="208"/>
        <v>5.2771599999999257</v>
      </c>
      <c r="K560" s="65">
        <f t="shared" si="209"/>
        <v>75.003747363996595</v>
      </c>
      <c r="L560" s="53">
        <f t="shared" si="210"/>
        <v>2.2600784774991785E+33</v>
      </c>
      <c r="M560" s="50">
        <f t="shared" si="221"/>
        <v>110.80000000000007</v>
      </c>
      <c r="N560" s="54">
        <v>554</v>
      </c>
      <c r="O560" s="76">
        <f t="shared" si="211"/>
        <v>554</v>
      </c>
      <c r="P560" s="76">
        <f t="shared" si="212"/>
        <v>10</v>
      </c>
      <c r="Q560" s="55">
        <v>1</v>
      </c>
      <c r="R560" s="76">
        <f>R$3/U$3</f>
        <v>1</v>
      </c>
      <c r="S560" s="75">
        <f>S559*Q560</f>
        <v>5.1397819720145451E+30</v>
      </c>
      <c r="T560" s="75">
        <f t="shared" si="213"/>
        <v>2.847439212496058E+33</v>
      </c>
      <c r="U560" s="75">
        <f t="shared" si="214"/>
        <v>2.2600784774991784E+34</v>
      </c>
      <c r="V560" s="75">
        <f t="shared" si="215"/>
        <v>1.1300392387495892E+35</v>
      </c>
      <c r="W560" s="75">
        <f t="shared" si="216"/>
        <v>397038.93333333335</v>
      </c>
      <c r="X560" s="106">
        <f t="shared" si="217"/>
        <v>7.937231697803302</v>
      </c>
      <c r="Y560" s="96">
        <f t="shared" si="222"/>
        <v>0.10582446846666949</v>
      </c>
    </row>
    <row r="561" spans="1:25">
      <c r="A561" s="50">
        <v>8192</v>
      </c>
      <c r="B561" s="50">
        <f t="shared" si="207"/>
        <v>18.5</v>
      </c>
      <c r="C561" s="88">
        <f t="shared" si="223"/>
        <v>14.74</v>
      </c>
      <c r="D561" s="92"/>
      <c r="E561" s="51">
        <f t="shared" si="206"/>
        <v>1111.2392976780745</v>
      </c>
      <c r="F561" s="63">
        <f t="shared" si="218"/>
        <v>0.65500000000000047</v>
      </c>
      <c r="G561" s="63">
        <f t="shared" si="219"/>
        <v>7.5499999999998817</v>
      </c>
      <c r="H561" s="63">
        <f t="shared" si="225"/>
        <v>3.7749999999999408</v>
      </c>
      <c r="I561" s="63">
        <f t="shared" si="225"/>
        <v>3.7749999999999408</v>
      </c>
      <c r="J561" s="64">
        <f t="shared" si="208"/>
        <v>5.2902499999999257</v>
      </c>
      <c r="K561" s="65">
        <f t="shared" si="209"/>
        <v>75.389368906246574</v>
      </c>
      <c r="L561" s="53">
        <f t="shared" si="210"/>
        <v>2.5961484292675101E+33</v>
      </c>
      <c r="M561" s="50">
        <f t="shared" si="221"/>
        <v>111.00000000000006</v>
      </c>
      <c r="N561" s="54">
        <v>555</v>
      </c>
      <c r="O561" s="76">
        <f t="shared" si="211"/>
        <v>555</v>
      </c>
      <c r="P561" s="76">
        <f t="shared" si="212"/>
        <v>10</v>
      </c>
      <c r="Q561" s="55">
        <v>1</v>
      </c>
      <c r="R561" s="76">
        <f>R$3/U$3</f>
        <v>1</v>
      </c>
      <c r="S561" s="75">
        <f>S560*Q561</f>
        <v>5.1397819720145451E+30</v>
      </c>
      <c r="T561" s="75">
        <f t="shared" si="213"/>
        <v>2.8525789944680726E+33</v>
      </c>
      <c r="U561" s="75">
        <f t="shared" si="214"/>
        <v>2.5961484292675102E+34</v>
      </c>
      <c r="V561" s="75">
        <f t="shared" si="215"/>
        <v>1.2980742146337551E+35</v>
      </c>
      <c r="W561" s="75">
        <f t="shared" si="216"/>
        <v>397312</v>
      </c>
      <c r="X561" s="106">
        <f t="shared" si="217"/>
        <v>9.1010570936059931</v>
      </c>
      <c r="Y561" s="96">
        <f t="shared" si="222"/>
        <v>0.12072069610934098</v>
      </c>
    </row>
    <row r="562" spans="1:25">
      <c r="A562" s="50">
        <v>8192</v>
      </c>
      <c r="B562" s="50">
        <f t="shared" si="207"/>
        <v>18.533333333333335</v>
      </c>
      <c r="C562" s="88">
        <f t="shared" si="223"/>
        <v>14.74</v>
      </c>
      <c r="D562" s="92"/>
      <c r="E562" s="51">
        <f t="shared" si="206"/>
        <v>1116.9460378137094</v>
      </c>
      <c r="F562" s="63">
        <f t="shared" si="218"/>
        <v>0.65600000000000047</v>
      </c>
      <c r="G562" s="63">
        <f t="shared" si="219"/>
        <v>7.5599999999998815</v>
      </c>
      <c r="H562" s="63">
        <f t="shared" si="225"/>
        <v>3.7799999999999407</v>
      </c>
      <c r="I562" s="63">
        <f t="shared" si="225"/>
        <v>3.7799999999999407</v>
      </c>
      <c r="J562" s="64">
        <f t="shared" si="208"/>
        <v>5.303359999999925</v>
      </c>
      <c r="K562" s="65">
        <f t="shared" si="209"/>
        <v>75.776529023996559</v>
      </c>
      <c r="L562" s="53">
        <f t="shared" si="210"/>
        <v>2.9821914300277249E+33</v>
      </c>
      <c r="M562" s="50">
        <f t="shared" si="221"/>
        <v>111.20000000000005</v>
      </c>
      <c r="N562" s="54">
        <v>556</v>
      </c>
      <c r="O562" s="76">
        <f t="shared" si="211"/>
        <v>556</v>
      </c>
      <c r="P562" s="76">
        <f t="shared" si="212"/>
        <v>10</v>
      </c>
      <c r="Q562" s="55">
        <v>1</v>
      </c>
      <c r="R562" s="76">
        <f>R$3/U$3</f>
        <v>1</v>
      </c>
      <c r="S562" s="75">
        <f>S561*Q562</f>
        <v>5.1397819720145451E+30</v>
      </c>
      <c r="T562" s="75">
        <f t="shared" si="213"/>
        <v>2.8577187764400871E+33</v>
      </c>
      <c r="U562" s="75">
        <f t="shared" si="214"/>
        <v>2.9821914300277249E+34</v>
      </c>
      <c r="V562" s="75">
        <f t="shared" si="215"/>
        <v>1.4910957150138624E+35</v>
      </c>
      <c r="W562" s="75">
        <f t="shared" si="216"/>
        <v>397585.06666666665</v>
      </c>
      <c r="X562" s="106">
        <f t="shared" si="217"/>
        <v>10.435566489655416</v>
      </c>
      <c r="Y562" s="96">
        <f t="shared" si="222"/>
        <v>0.1377150236896009</v>
      </c>
    </row>
    <row r="563" spans="1:25">
      <c r="A563" s="50">
        <v>8192</v>
      </c>
      <c r="B563" s="50">
        <f t="shared" si="207"/>
        <v>18.566666666666666</v>
      </c>
      <c r="C563" s="88">
        <f t="shared" si="223"/>
        <v>14.74</v>
      </c>
      <c r="D563" s="92"/>
      <c r="E563" s="51">
        <f t="shared" si="206"/>
        <v>1122.6755189466339</v>
      </c>
      <c r="F563" s="63">
        <f t="shared" si="218"/>
        <v>0.65700000000000047</v>
      </c>
      <c r="G563" s="63">
        <f t="shared" si="219"/>
        <v>7.5699999999998813</v>
      </c>
      <c r="H563" s="63">
        <f t="shared" si="225"/>
        <v>3.7849999999999406</v>
      </c>
      <c r="I563" s="63">
        <f t="shared" si="225"/>
        <v>3.7849999999999406</v>
      </c>
      <c r="J563" s="64">
        <f t="shared" si="208"/>
        <v>5.3164899999999253</v>
      </c>
      <c r="K563" s="65">
        <f t="shared" si="209"/>
        <v>76.165231950246536</v>
      </c>
      <c r="L563" s="53">
        <f t="shared" si="210"/>
        <v>3.4256383899591029E+33</v>
      </c>
      <c r="M563" s="50">
        <f t="shared" si="221"/>
        <v>111.40000000000006</v>
      </c>
      <c r="N563" s="54">
        <v>557</v>
      </c>
      <c r="O563" s="76">
        <f t="shared" si="211"/>
        <v>557</v>
      </c>
      <c r="P563" s="76">
        <f t="shared" si="212"/>
        <v>10</v>
      </c>
      <c r="Q563" s="55">
        <v>1</v>
      </c>
      <c r="R563" s="76">
        <f>R$3/U$3</f>
        <v>1</v>
      </c>
      <c r="S563" s="75">
        <f>S562*Q563</f>
        <v>5.1397819720145451E+30</v>
      </c>
      <c r="T563" s="75">
        <f t="shared" si="213"/>
        <v>2.8628585584121016E+33</v>
      </c>
      <c r="U563" s="75">
        <f t="shared" si="214"/>
        <v>3.4256383899591029E+34</v>
      </c>
      <c r="V563" s="75">
        <f t="shared" si="215"/>
        <v>1.7128191949795514E+35</v>
      </c>
      <c r="W563" s="75">
        <f t="shared" si="216"/>
        <v>397858.1333333333</v>
      </c>
      <c r="X563" s="106">
        <f t="shared" si="217"/>
        <v>11.965796842786219</v>
      </c>
      <c r="Y563" s="96">
        <f t="shared" si="222"/>
        <v>0.15710313664642475</v>
      </c>
    </row>
    <row r="564" spans="1:25">
      <c r="A564" s="50">
        <v>8192</v>
      </c>
      <c r="B564" s="50">
        <f t="shared" si="207"/>
        <v>18.600000000000001</v>
      </c>
      <c r="C564" s="88">
        <f t="shared" si="223"/>
        <v>14.74</v>
      </c>
      <c r="D564" s="92"/>
      <c r="E564" s="51">
        <f t="shared" si="206"/>
        <v>1128.4278035597085</v>
      </c>
      <c r="F564" s="63">
        <f t="shared" si="218"/>
        <v>0.65800000000000047</v>
      </c>
      <c r="G564" s="63">
        <f t="shared" si="219"/>
        <v>7.5799999999998811</v>
      </c>
      <c r="H564" s="63">
        <f t="shared" si="225"/>
        <v>3.7899999999999405</v>
      </c>
      <c r="I564" s="63">
        <f t="shared" si="225"/>
        <v>3.7899999999999405</v>
      </c>
      <c r="J564" s="64">
        <f t="shared" si="208"/>
        <v>5.3296399999999249</v>
      </c>
      <c r="K564" s="65">
        <f t="shared" si="209"/>
        <v>76.55548192399651</v>
      </c>
      <c r="L564" s="53">
        <f t="shared" si="210"/>
        <v>3.9350251833607137E+33</v>
      </c>
      <c r="M564" s="50">
        <f t="shared" si="221"/>
        <v>111.60000000000005</v>
      </c>
      <c r="N564" s="54">
        <v>558</v>
      </c>
      <c r="O564" s="76">
        <f t="shared" si="211"/>
        <v>558</v>
      </c>
      <c r="P564" s="76">
        <f t="shared" si="212"/>
        <v>10</v>
      </c>
      <c r="Q564" s="55">
        <v>1</v>
      </c>
      <c r="R564" s="76">
        <f>R$3/U$3</f>
        <v>1</v>
      </c>
      <c r="S564" s="75">
        <f>S563*Q564</f>
        <v>5.1397819720145451E+30</v>
      </c>
      <c r="T564" s="75">
        <f t="shared" si="213"/>
        <v>2.8679983403841162E+33</v>
      </c>
      <c r="U564" s="75">
        <f t="shared" si="214"/>
        <v>3.9350251833607135E+34</v>
      </c>
      <c r="V564" s="75">
        <f t="shared" si="215"/>
        <v>1.9675125916803567E+35</v>
      </c>
      <c r="W564" s="75">
        <f t="shared" si="216"/>
        <v>398131.20000000001</v>
      </c>
      <c r="X564" s="106">
        <f t="shared" si="217"/>
        <v>13.720458369699365</v>
      </c>
      <c r="Y564" s="96">
        <f t="shared" si="222"/>
        <v>0.17922241523240484</v>
      </c>
    </row>
    <row r="565" spans="1:25">
      <c r="A565" s="50">
        <v>8192</v>
      </c>
      <c r="B565" s="50">
        <f t="shared" si="207"/>
        <v>18.633333333333333</v>
      </c>
      <c r="C565" s="88">
        <f t="shared" si="223"/>
        <v>14.74</v>
      </c>
      <c r="D565" s="92"/>
      <c r="E565" s="51">
        <f t="shared" si="206"/>
        <v>1134.2029542242333</v>
      </c>
      <c r="F565" s="63">
        <f t="shared" si="218"/>
        <v>0.65900000000000047</v>
      </c>
      <c r="G565" s="63">
        <f t="shared" si="219"/>
        <v>7.5899999999998808</v>
      </c>
      <c r="H565" s="63">
        <f t="shared" si="225"/>
        <v>3.7949999999999404</v>
      </c>
      <c r="I565" s="63">
        <f t="shared" si="225"/>
        <v>3.7949999999999404</v>
      </c>
      <c r="J565" s="64">
        <f t="shared" si="208"/>
        <v>5.3428099999999246</v>
      </c>
      <c r="K565" s="65">
        <f t="shared" si="209"/>
        <v>76.947283190246495</v>
      </c>
      <c r="L565" s="53">
        <f t="shared" si="210"/>
        <v>4.5201569549983577E+33</v>
      </c>
      <c r="M565" s="50">
        <f t="shared" si="221"/>
        <v>111.80000000000007</v>
      </c>
      <c r="N565" s="54">
        <v>559</v>
      </c>
      <c r="O565" s="76">
        <f t="shared" si="211"/>
        <v>559</v>
      </c>
      <c r="P565" s="76">
        <f t="shared" si="212"/>
        <v>10</v>
      </c>
      <c r="Q565" s="55">
        <v>1</v>
      </c>
      <c r="R565" s="76">
        <f>R$3/U$3</f>
        <v>1</v>
      </c>
      <c r="S565" s="75">
        <f>S564*Q565</f>
        <v>5.1397819720145451E+30</v>
      </c>
      <c r="T565" s="75">
        <f t="shared" si="213"/>
        <v>2.8731381223561307E+33</v>
      </c>
      <c r="U565" s="75">
        <f t="shared" si="214"/>
        <v>4.5201569549983578E+34</v>
      </c>
      <c r="V565" s="75">
        <f t="shared" si="215"/>
        <v>2.2600784774991787E+35</v>
      </c>
      <c r="W565" s="75">
        <f t="shared" si="216"/>
        <v>398404.26666666666</v>
      </c>
      <c r="X565" s="106">
        <f t="shared" si="217"/>
        <v>15.73247356201442</v>
      </c>
      <c r="Y565" s="96">
        <f t="shared" si="222"/>
        <v>0.20445781721905679</v>
      </c>
    </row>
    <row r="566" spans="1:25">
      <c r="A566" s="50">
        <v>8192</v>
      </c>
      <c r="B566" s="50">
        <f t="shared" si="207"/>
        <v>18.666666666666668</v>
      </c>
      <c r="C566" s="88">
        <f t="shared" si="223"/>
        <v>14.74</v>
      </c>
      <c r="D566" s="92"/>
      <c r="E566" s="51">
        <f t="shared" si="206"/>
        <v>1140.0010335999482</v>
      </c>
      <c r="F566" s="63">
        <f t="shared" si="218"/>
        <v>0.66000000000000048</v>
      </c>
      <c r="G566" s="63">
        <f t="shared" si="219"/>
        <v>7.5999999999998806</v>
      </c>
      <c r="H566" s="63">
        <f t="shared" si="225"/>
        <v>3.7999999999999403</v>
      </c>
      <c r="I566" s="63">
        <f t="shared" si="225"/>
        <v>3.7999999999999403</v>
      </c>
      <c r="J566" s="64">
        <f t="shared" si="208"/>
        <v>5.3559999999999244</v>
      </c>
      <c r="K566" s="65">
        <f t="shared" si="209"/>
        <v>77.340639999996483</v>
      </c>
      <c r="L566" s="53">
        <f t="shared" si="210"/>
        <v>5.1922968585350213E+33</v>
      </c>
      <c r="M566" s="50">
        <f t="shared" si="221"/>
        <v>112.00000000000006</v>
      </c>
      <c r="N566" s="54">
        <v>560</v>
      </c>
      <c r="O566" s="76">
        <f t="shared" si="211"/>
        <v>560</v>
      </c>
      <c r="P566" s="76">
        <f t="shared" si="212"/>
        <v>10</v>
      </c>
      <c r="Q566" s="55">
        <v>4</v>
      </c>
      <c r="R566" s="76">
        <f>R$3/U$3</f>
        <v>1</v>
      </c>
      <c r="S566" s="75">
        <f>S565*Q566</f>
        <v>2.0559127888058181E+31</v>
      </c>
      <c r="T566" s="75">
        <f t="shared" si="213"/>
        <v>1.1513111617312581E+34</v>
      </c>
      <c r="U566" s="75">
        <f t="shared" si="214"/>
        <v>5.1922968585350213E+34</v>
      </c>
      <c r="V566" s="75">
        <f t="shared" si="215"/>
        <v>2.5961484292675105E+35</v>
      </c>
      <c r="W566" s="75">
        <f t="shared" si="216"/>
        <v>398677.33333333337</v>
      </c>
      <c r="X566" s="106">
        <f t="shared" si="217"/>
        <v>4.5098988276351131</v>
      </c>
      <c r="Y566" s="96">
        <f t="shared" si="222"/>
        <v>5.8312147761323388E-2</v>
      </c>
    </row>
    <row r="567" spans="1:25">
      <c r="A567" s="50">
        <v>8192</v>
      </c>
      <c r="B567" s="50">
        <f t="shared" si="207"/>
        <v>18.7</v>
      </c>
      <c r="C567" s="88">
        <f t="shared" si="223"/>
        <v>14.74</v>
      </c>
      <c r="D567" s="92"/>
      <c r="E567" s="51">
        <f t="shared" si="206"/>
        <v>1145.8221044350328</v>
      </c>
      <c r="F567" s="63">
        <f t="shared" si="218"/>
        <v>0.66100000000000048</v>
      </c>
      <c r="G567" s="63">
        <f t="shared" si="219"/>
        <v>7.6099999999998804</v>
      </c>
      <c r="H567" s="63">
        <f t="shared" si="225"/>
        <v>3.8049999999999402</v>
      </c>
      <c r="I567" s="63">
        <f t="shared" si="225"/>
        <v>3.8049999999999402</v>
      </c>
      <c r="J567" s="64">
        <f t="shared" si="208"/>
        <v>5.3692099999999243</v>
      </c>
      <c r="K567" s="65">
        <f t="shared" si="209"/>
        <v>77.735556610246462</v>
      </c>
      <c r="L567" s="53">
        <f t="shared" si="210"/>
        <v>5.9643828600554521E+33</v>
      </c>
      <c r="M567" s="50">
        <f t="shared" si="221"/>
        <v>112.20000000000005</v>
      </c>
      <c r="N567" s="54">
        <v>561</v>
      </c>
      <c r="O567" s="76">
        <f t="shared" si="211"/>
        <v>561</v>
      </c>
      <c r="P567" s="76">
        <f t="shared" si="212"/>
        <v>10</v>
      </c>
      <c r="Q567" s="55">
        <v>1</v>
      </c>
      <c r="R567" s="76">
        <f>R$3/U$3</f>
        <v>1</v>
      </c>
      <c r="S567" s="75">
        <f>S566*Q567</f>
        <v>2.0559127888058181E+31</v>
      </c>
      <c r="T567" s="75">
        <f t="shared" si="213"/>
        <v>1.1533670745200639E+34</v>
      </c>
      <c r="U567" s="75">
        <f t="shared" si="214"/>
        <v>5.9643828600554525E+34</v>
      </c>
      <c r="V567" s="75">
        <f t="shared" si="215"/>
        <v>2.9821914300277263E+35</v>
      </c>
      <c r="W567" s="75">
        <f t="shared" si="216"/>
        <v>398950.40000000002</v>
      </c>
      <c r="X567" s="106">
        <f t="shared" si="217"/>
        <v>5.1712789378328106</v>
      </c>
      <c r="Y567" s="96">
        <f t="shared" si="222"/>
        <v>6.6523984175745579E-2</v>
      </c>
    </row>
    <row r="568" spans="1:25">
      <c r="A568" s="50">
        <v>8192</v>
      </c>
      <c r="B568" s="50">
        <f t="shared" si="207"/>
        <v>18.733333333333334</v>
      </c>
      <c r="C568" s="88">
        <f t="shared" si="223"/>
        <v>14.74</v>
      </c>
      <c r="D568" s="92"/>
      <c r="E568" s="51">
        <f t="shared" si="206"/>
        <v>1151.6662295661076</v>
      </c>
      <c r="F568" s="63">
        <f t="shared" si="218"/>
        <v>0.66200000000000048</v>
      </c>
      <c r="G568" s="63">
        <f t="shared" si="219"/>
        <v>7.6199999999998802</v>
      </c>
      <c r="H568" s="63">
        <f t="shared" ref="H568:I583" si="226">H567+0.5%</f>
        <v>3.8099999999999401</v>
      </c>
      <c r="I568" s="63">
        <f t="shared" si="226"/>
        <v>3.8099999999999401</v>
      </c>
      <c r="J568" s="64">
        <f t="shared" si="208"/>
        <v>5.3824399999999235</v>
      </c>
      <c r="K568" s="65">
        <f t="shared" si="209"/>
        <v>78.132037283996439</v>
      </c>
      <c r="L568" s="53">
        <f t="shared" si="210"/>
        <v>6.8512767799182093E+33</v>
      </c>
      <c r="M568" s="50">
        <f t="shared" si="221"/>
        <v>112.40000000000006</v>
      </c>
      <c r="N568" s="54">
        <v>562</v>
      </c>
      <c r="O568" s="76">
        <f t="shared" si="211"/>
        <v>562</v>
      </c>
      <c r="P568" s="76">
        <f t="shared" si="212"/>
        <v>10</v>
      </c>
      <c r="Q568" s="55">
        <v>1</v>
      </c>
      <c r="R568" s="76">
        <f>R$3/U$3</f>
        <v>1</v>
      </c>
      <c r="S568" s="75">
        <f>S567*Q568</f>
        <v>2.0559127888058181E+31</v>
      </c>
      <c r="T568" s="75">
        <f t="shared" si="213"/>
        <v>1.1554229873088697E+34</v>
      </c>
      <c r="U568" s="75">
        <f t="shared" si="214"/>
        <v>6.8512767799182095E+34</v>
      </c>
      <c r="V568" s="75">
        <f t="shared" si="215"/>
        <v>3.4256383899591049E+35</v>
      </c>
      <c r="W568" s="75">
        <f t="shared" si="216"/>
        <v>399223.46666666667</v>
      </c>
      <c r="X568" s="106">
        <f t="shared" si="217"/>
        <v>5.9296697877508251</v>
      </c>
      <c r="Y568" s="96">
        <f t="shared" si="222"/>
        <v>7.5892937057272694E-2</v>
      </c>
    </row>
    <row r="569" spans="1:25">
      <c r="A569" s="50">
        <v>8192</v>
      </c>
      <c r="B569" s="50">
        <f t="shared" si="207"/>
        <v>18.766666666666666</v>
      </c>
      <c r="C569" s="88">
        <f t="shared" si="223"/>
        <v>14.74</v>
      </c>
      <c r="D569" s="92"/>
      <c r="E569" s="51">
        <f t="shared" si="206"/>
        <v>1157.5334719182322</v>
      </c>
      <c r="F569" s="63">
        <f t="shared" si="218"/>
        <v>0.66300000000000048</v>
      </c>
      <c r="G569" s="63">
        <f t="shared" si="219"/>
        <v>7.62999999999988</v>
      </c>
      <c r="H569" s="63">
        <f t="shared" si="226"/>
        <v>3.81499999999994</v>
      </c>
      <c r="I569" s="63">
        <f t="shared" si="226"/>
        <v>3.81499999999994</v>
      </c>
      <c r="J569" s="64">
        <f t="shared" si="208"/>
        <v>5.3956899999999237</v>
      </c>
      <c r="K569" s="65">
        <f t="shared" si="209"/>
        <v>78.530086290246416</v>
      </c>
      <c r="L569" s="53">
        <f t="shared" si="210"/>
        <v>7.8700503667214297E+33</v>
      </c>
      <c r="M569" s="50">
        <f t="shared" si="221"/>
        <v>112.60000000000005</v>
      </c>
      <c r="N569" s="54">
        <v>563</v>
      </c>
      <c r="O569" s="76">
        <f t="shared" si="211"/>
        <v>563</v>
      </c>
      <c r="P569" s="76">
        <f t="shared" si="212"/>
        <v>10</v>
      </c>
      <c r="Q569" s="55">
        <v>1</v>
      </c>
      <c r="R569" s="76">
        <f>R$3/U$3</f>
        <v>1</v>
      </c>
      <c r="S569" s="75">
        <f>S568*Q569</f>
        <v>2.0559127888058181E+31</v>
      </c>
      <c r="T569" s="75">
        <f t="shared" si="213"/>
        <v>1.1574789000976756E+34</v>
      </c>
      <c r="U569" s="75">
        <f t="shared" si="214"/>
        <v>7.8700503667214297E+34</v>
      </c>
      <c r="V569" s="75">
        <f t="shared" si="215"/>
        <v>3.935025183360715E+35</v>
      </c>
      <c r="W569" s="75">
        <f t="shared" si="216"/>
        <v>399496.53333333333</v>
      </c>
      <c r="X569" s="106">
        <f t="shared" si="217"/>
        <v>6.7993035260144303</v>
      </c>
      <c r="Y569" s="96">
        <f t="shared" si="222"/>
        <v>8.6582147648281857E-2</v>
      </c>
    </row>
    <row r="570" spans="1:25">
      <c r="A570" s="50">
        <v>8192</v>
      </c>
      <c r="B570" s="50">
        <f t="shared" si="207"/>
        <v>18.8</v>
      </c>
      <c r="C570" s="88">
        <f t="shared" si="223"/>
        <v>14.74</v>
      </c>
      <c r="D570" s="92"/>
      <c r="E570" s="51">
        <f t="shared" si="206"/>
        <v>1163.4238945049069</v>
      </c>
      <c r="F570" s="63">
        <f t="shared" si="218"/>
        <v>0.66400000000000048</v>
      </c>
      <c r="G570" s="63">
        <f t="shared" si="219"/>
        <v>7.6399999999998798</v>
      </c>
      <c r="H570" s="63">
        <f t="shared" si="226"/>
        <v>3.8199999999999399</v>
      </c>
      <c r="I570" s="63">
        <f t="shared" si="226"/>
        <v>3.8199999999999399</v>
      </c>
      <c r="J570" s="64">
        <f t="shared" si="208"/>
        <v>5.4089599999999232</v>
      </c>
      <c r="K570" s="65">
        <f t="shared" si="209"/>
        <v>78.929707903996402</v>
      </c>
      <c r="L570" s="53">
        <f t="shared" si="210"/>
        <v>9.0403139099967199E+33</v>
      </c>
      <c r="M570" s="50">
        <f t="shared" si="221"/>
        <v>112.80000000000005</v>
      </c>
      <c r="N570" s="54">
        <v>564</v>
      </c>
      <c r="O570" s="76">
        <f t="shared" si="211"/>
        <v>564</v>
      </c>
      <c r="P570" s="76">
        <f t="shared" si="212"/>
        <v>10</v>
      </c>
      <c r="Q570" s="55">
        <v>1</v>
      </c>
      <c r="R570" s="76">
        <f>R$3/U$3</f>
        <v>1</v>
      </c>
      <c r="S570" s="75">
        <f>S569*Q570</f>
        <v>2.0559127888058181E+31</v>
      </c>
      <c r="T570" s="75">
        <f t="shared" si="213"/>
        <v>1.1595348128864814E+34</v>
      </c>
      <c r="U570" s="75">
        <f t="shared" si="214"/>
        <v>9.0403139099967192E+34</v>
      </c>
      <c r="V570" s="75">
        <f t="shared" si="215"/>
        <v>4.5201569549983596E+35</v>
      </c>
      <c r="W570" s="75">
        <f t="shared" si="216"/>
        <v>399769.59999999998</v>
      </c>
      <c r="X570" s="106">
        <f t="shared" si="217"/>
        <v>7.796500639331617</v>
      </c>
      <c r="Y570" s="96">
        <f t="shared" si="222"/>
        <v>9.8777771340730652E-2</v>
      </c>
    </row>
    <row r="571" spans="1:25">
      <c r="A571" s="50">
        <v>8192</v>
      </c>
      <c r="B571" s="50">
        <f t="shared" si="207"/>
        <v>18.833333333333332</v>
      </c>
      <c r="C571" s="88">
        <f t="shared" si="223"/>
        <v>14.74</v>
      </c>
      <c r="D571" s="92"/>
      <c r="E571" s="51">
        <f t="shared" si="206"/>
        <v>1169.3375604280718</v>
      </c>
      <c r="F571" s="63">
        <f t="shared" si="218"/>
        <v>0.66500000000000048</v>
      </c>
      <c r="G571" s="63">
        <f t="shared" si="219"/>
        <v>7.6499999999998796</v>
      </c>
      <c r="H571" s="63">
        <f t="shared" si="226"/>
        <v>3.8249999999999398</v>
      </c>
      <c r="I571" s="63">
        <f t="shared" si="226"/>
        <v>3.8249999999999398</v>
      </c>
      <c r="J571" s="64">
        <f t="shared" si="208"/>
        <v>5.4222499999999236</v>
      </c>
      <c r="K571" s="65">
        <f t="shared" si="209"/>
        <v>79.330906406246385</v>
      </c>
      <c r="L571" s="53">
        <f t="shared" si="210"/>
        <v>1.0384593717070045E+34</v>
      </c>
      <c r="M571" s="50">
        <f t="shared" si="221"/>
        <v>113.00000000000006</v>
      </c>
      <c r="N571" s="54">
        <v>565</v>
      </c>
      <c r="O571" s="76">
        <f t="shared" si="211"/>
        <v>565</v>
      </c>
      <c r="P571" s="76">
        <f t="shared" si="212"/>
        <v>10</v>
      </c>
      <c r="Q571" s="55">
        <v>1</v>
      </c>
      <c r="R571" s="76">
        <f>R$3/U$3</f>
        <v>1</v>
      </c>
      <c r="S571" s="75">
        <f>S570*Q571</f>
        <v>2.0559127888058181E+31</v>
      </c>
      <c r="T571" s="75">
        <f t="shared" si="213"/>
        <v>1.1615907256752872E+34</v>
      </c>
      <c r="U571" s="75">
        <f t="shared" si="214"/>
        <v>1.0384593717070044E+35</v>
      </c>
      <c r="V571" s="75">
        <f t="shared" si="215"/>
        <v>5.1922968585350224E+35</v>
      </c>
      <c r="W571" s="75">
        <f t="shared" si="216"/>
        <v>400042.66666666663</v>
      </c>
      <c r="X571" s="106">
        <f t="shared" si="217"/>
        <v>8.939976437081997</v>
      </c>
      <c r="Y571" s="96">
        <f t="shared" si="222"/>
        <v>0.11269222604493119</v>
      </c>
    </row>
    <row r="572" spans="1:25">
      <c r="A572" s="50">
        <v>8192</v>
      </c>
      <c r="B572" s="50">
        <f t="shared" si="207"/>
        <v>18.866666666666667</v>
      </c>
      <c r="C572" s="88">
        <f t="shared" si="223"/>
        <v>14.74</v>
      </c>
      <c r="D572" s="92"/>
      <c r="E572" s="51">
        <f t="shared" si="206"/>
        <v>1175.2745328781064</v>
      </c>
      <c r="F572" s="63">
        <f t="shared" si="218"/>
        <v>0.66600000000000048</v>
      </c>
      <c r="G572" s="63">
        <f t="shared" si="219"/>
        <v>7.6599999999998793</v>
      </c>
      <c r="H572" s="63">
        <f t="shared" si="226"/>
        <v>3.8299999999999397</v>
      </c>
      <c r="I572" s="63">
        <f t="shared" si="226"/>
        <v>3.8299999999999397</v>
      </c>
      <c r="J572" s="64">
        <f t="shared" si="208"/>
        <v>5.4355599999999233</v>
      </c>
      <c r="K572" s="65">
        <f t="shared" si="209"/>
        <v>79.733686083996361</v>
      </c>
      <c r="L572" s="53">
        <f t="shared" si="210"/>
        <v>1.1928765720110906E+34</v>
      </c>
      <c r="M572" s="50">
        <f t="shared" si="221"/>
        <v>113.20000000000006</v>
      </c>
      <c r="N572" s="54">
        <v>566</v>
      </c>
      <c r="O572" s="76">
        <f t="shared" si="211"/>
        <v>566</v>
      </c>
      <c r="P572" s="76">
        <f t="shared" si="212"/>
        <v>10</v>
      </c>
      <c r="Q572" s="55">
        <v>1</v>
      </c>
      <c r="R572" s="76">
        <f>R$3/U$3</f>
        <v>1</v>
      </c>
      <c r="S572" s="75">
        <f>S571*Q572</f>
        <v>2.0559127888058181E+31</v>
      </c>
      <c r="T572" s="75">
        <f t="shared" si="213"/>
        <v>1.163646638464093E+34</v>
      </c>
      <c r="U572" s="75">
        <f t="shared" si="214"/>
        <v>1.1928765720110907E+35</v>
      </c>
      <c r="V572" s="75">
        <f t="shared" si="215"/>
        <v>5.9643828600554533E+35</v>
      </c>
      <c r="W572" s="75">
        <f t="shared" si="216"/>
        <v>400315.73333333334</v>
      </c>
      <c r="X572" s="106">
        <f t="shared" si="217"/>
        <v>10.251192523407093</v>
      </c>
      <c r="Y572" s="96">
        <f t="shared" si="222"/>
        <v>0.12856789930178139</v>
      </c>
    </row>
    <row r="573" spans="1:25">
      <c r="A573" s="50">
        <v>8192</v>
      </c>
      <c r="B573" s="50">
        <f t="shared" si="207"/>
        <v>18.899999999999999</v>
      </c>
      <c r="C573" s="88">
        <f t="shared" si="223"/>
        <v>14.74</v>
      </c>
      <c r="D573" s="92"/>
      <c r="E573" s="51">
        <f t="shared" si="206"/>
        <v>1181.2348751338309</v>
      </c>
      <c r="F573" s="63">
        <f t="shared" si="218"/>
        <v>0.66700000000000048</v>
      </c>
      <c r="G573" s="63">
        <f t="shared" si="219"/>
        <v>7.6699999999998791</v>
      </c>
      <c r="H573" s="63">
        <f t="shared" si="226"/>
        <v>3.8349999999999396</v>
      </c>
      <c r="I573" s="63">
        <f t="shared" si="226"/>
        <v>3.8349999999999396</v>
      </c>
      <c r="J573" s="64">
        <f t="shared" si="208"/>
        <v>5.4488899999999223</v>
      </c>
      <c r="K573" s="65">
        <f t="shared" si="209"/>
        <v>80.138051230246333</v>
      </c>
      <c r="L573" s="53">
        <f t="shared" si="210"/>
        <v>1.3702553559836423E+34</v>
      </c>
      <c r="M573" s="50">
        <f t="shared" si="221"/>
        <v>113.40000000000006</v>
      </c>
      <c r="N573" s="54">
        <v>567</v>
      </c>
      <c r="O573" s="76">
        <f t="shared" si="211"/>
        <v>567</v>
      </c>
      <c r="P573" s="76">
        <f t="shared" si="212"/>
        <v>10</v>
      </c>
      <c r="Q573" s="55">
        <v>1</v>
      </c>
      <c r="R573" s="76">
        <f>R$3/U$3</f>
        <v>1</v>
      </c>
      <c r="S573" s="75">
        <f>S572*Q573</f>
        <v>2.0559127888058181E+31</v>
      </c>
      <c r="T573" s="75">
        <f t="shared" si="213"/>
        <v>1.1657025512528988E+34</v>
      </c>
      <c r="U573" s="75">
        <f t="shared" si="214"/>
        <v>1.3702553559836423E+35</v>
      </c>
      <c r="V573" s="75">
        <f t="shared" si="215"/>
        <v>6.8512767799182114E+35</v>
      </c>
      <c r="W573" s="75">
        <f t="shared" si="216"/>
        <v>400588.79999999999</v>
      </c>
      <c r="X573" s="106">
        <f t="shared" si="217"/>
        <v>11.754759861431973</v>
      </c>
      <c r="Y573" s="96">
        <f t="shared" si="222"/>
        <v>0.14668137895765798</v>
      </c>
    </row>
    <row r="574" spans="1:25">
      <c r="A574" s="50">
        <v>8192</v>
      </c>
      <c r="B574" s="50">
        <f t="shared" si="207"/>
        <v>18.933333333333334</v>
      </c>
      <c r="C574" s="88">
        <f t="shared" si="223"/>
        <v>14.74</v>
      </c>
      <c r="D574" s="92"/>
      <c r="E574" s="51">
        <f t="shared" si="206"/>
        <v>1187.2186505625057</v>
      </c>
      <c r="F574" s="63">
        <f t="shared" si="218"/>
        <v>0.66800000000000048</v>
      </c>
      <c r="G574" s="63">
        <f t="shared" si="219"/>
        <v>7.6799999999998789</v>
      </c>
      <c r="H574" s="63">
        <f t="shared" si="226"/>
        <v>3.8399999999999395</v>
      </c>
      <c r="I574" s="63">
        <f t="shared" si="226"/>
        <v>3.8399999999999395</v>
      </c>
      <c r="J574" s="64">
        <f t="shared" si="208"/>
        <v>5.4622399999999223</v>
      </c>
      <c r="K574" s="65">
        <f t="shared" si="209"/>
        <v>80.544006143996313</v>
      </c>
      <c r="L574" s="53">
        <f t="shared" si="210"/>
        <v>1.5740100733442866E+34</v>
      </c>
      <c r="M574" s="50">
        <f t="shared" si="221"/>
        <v>113.60000000000007</v>
      </c>
      <c r="N574" s="54">
        <v>568</v>
      </c>
      <c r="O574" s="76">
        <f t="shared" si="211"/>
        <v>568</v>
      </c>
      <c r="P574" s="76">
        <f t="shared" si="212"/>
        <v>10</v>
      </c>
      <c r="Q574" s="55">
        <v>1</v>
      </c>
      <c r="R574" s="76">
        <f>R$3/U$3</f>
        <v>1</v>
      </c>
      <c r="S574" s="75">
        <f>S573*Q574</f>
        <v>2.0559127888058181E+31</v>
      </c>
      <c r="T574" s="75">
        <f t="shared" si="213"/>
        <v>1.1677584640417047E+34</v>
      </c>
      <c r="U574" s="75">
        <f t="shared" si="214"/>
        <v>1.5740100733442867E+35</v>
      </c>
      <c r="V574" s="75">
        <f t="shared" si="215"/>
        <v>7.8700503667214329E+35</v>
      </c>
      <c r="W574" s="75">
        <f t="shared" si="216"/>
        <v>400861.8666666667</v>
      </c>
      <c r="X574" s="106">
        <f t="shared" si="217"/>
        <v>13.478901004035654</v>
      </c>
      <c r="Y574" s="96">
        <f t="shared" si="222"/>
        <v>0.16734828138468949</v>
      </c>
    </row>
    <row r="575" spans="1:25">
      <c r="A575" s="50">
        <v>8192</v>
      </c>
      <c r="B575" s="50">
        <f t="shared" si="207"/>
        <v>18.966666666666665</v>
      </c>
      <c r="C575" s="88">
        <f t="shared" si="223"/>
        <v>14.74</v>
      </c>
      <c r="D575" s="92"/>
      <c r="E575" s="51">
        <f t="shared" si="206"/>
        <v>1193.2259226198303</v>
      </c>
      <c r="F575" s="63">
        <f t="shared" si="218"/>
        <v>0.66900000000000048</v>
      </c>
      <c r="G575" s="63">
        <f t="shared" si="219"/>
        <v>7.6899999999998787</v>
      </c>
      <c r="H575" s="63">
        <f t="shared" si="226"/>
        <v>3.8449999999999394</v>
      </c>
      <c r="I575" s="63">
        <f t="shared" si="226"/>
        <v>3.8449999999999394</v>
      </c>
      <c r="J575" s="64">
        <f t="shared" si="208"/>
        <v>5.4756099999999224</v>
      </c>
      <c r="K575" s="65">
        <f t="shared" si="209"/>
        <v>80.951555130246291</v>
      </c>
      <c r="L575" s="53">
        <f t="shared" si="210"/>
        <v>1.8080627819993449E+34</v>
      </c>
      <c r="M575" s="50">
        <f t="shared" si="221"/>
        <v>113.80000000000005</v>
      </c>
      <c r="N575" s="54">
        <v>569</v>
      </c>
      <c r="O575" s="76">
        <f t="shared" si="211"/>
        <v>569</v>
      </c>
      <c r="P575" s="76">
        <f t="shared" si="212"/>
        <v>10</v>
      </c>
      <c r="Q575" s="55">
        <v>1</v>
      </c>
      <c r="R575" s="76">
        <f>R$3/U$3</f>
        <v>1</v>
      </c>
      <c r="S575" s="75">
        <f>S574*Q575</f>
        <v>2.0559127888058181E+31</v>
      </c>
      <c r="T575" s="75">
        <f t="shared" si="213"/>
        <v>1.1698143768305105E+34</v>
      </c>
      <c r="U575" s="75">
        <f t="shared" si="214"/>
        <v>1.808062781999345E+35</v>
      </c>
      <c r="V575" s="75">
        <f t="shared" si="215"/>
        <v>9.0403139099967251E+35</v>
      </c>
      <c r="W575" s="75">
        <f t="shared" si="216"/>
        <v>401134.93333333335</v>
      </c>
      <c r="X575" s="106">
        <f t="shared" si="217"/>
        <v>15.455980177796256</v>
      </c>
      <c r="Y575" s="96">
        <f t="shared" si="222"/>
        <v>0.19092876168874698</v>
      </c>
    </row>
    <row r="576" spans="1:25">
      <c r="A576" s="50">
        <v>8192</v>
      </c>
      <c r="B576" s="50">
        <f t="shared" si="207"/>
        <v>19</v>
      </c>
      <c r="C576" s="88">
        <f t="shared" si="223"/>
        <v>14.74</v>
      </c>
      <c r="D576" s="92"/>
      <c r="E576" s="51">
        <f t="shared" si="206"/>
        <v>1199.2567548499451</v>
      </c>
      <c r="F576" s="63">
        <f t="shared" si="218"/>
        <v>0.67000000000000048</v>
      </c>
      <c r="G576" s="63">
        <f t="shared" si="219"/>
        <v>7.6999999999998785</v>
      </c>
      <c r="H576" s="63">
        <f t="shared" si="226"/>
        <v>3.8499999999999392</v>
      </c>
      <c r="I576" s="63">
        <f t="shared" si="226"/>
        <v>3.8499999999999392</v>
      </c>
      <c r="J576" s="64">
        <f t="shared" si="208"/>
        <v>5.4889999999999217</v>
      </c>
      <c r="K576" s="65">
        <f t="shared" si="209"/>
        <v>81.360702499996279</v>
      </c>
      <c r="L576" s="53">
        <f t="shared" si="210"/>
        <v>2.0769187434140099E+34</v>
      </c>
      <c r="M576" s="50">
        <f t="shared" si="221"/>
        <v>114.00000000000007</v>
      </c>
      <c r="N576" s="54">
        <v>570</v>
      </c>
      <c r="O576" s="76">
        <f t="shared" si="211"/>
        <v>570</v>
      </c>
      <c r="P576" s="76">
        <f t="shared" si="212"/>
        <v>10</v>
      </c>
      <c r="Q576" s="55">
        <v>4</v>
      </c>
      <c r="R576" s="76">
        <f>R$3/U$3</f>
        <v>1</v>
      </c>
      <c r="S576" s="75">
        <f>S575*Q576</f>
        <v>8.2236511552232722E+31</v>
      </c>
      <c r="T576" s="75">
        <f t="shared" si="213"/>
        <v>4.6874811584772652E+34</v>
      </c>
      <c r="U576" s="75">
        <f t="shared" si="214"/>
        <v>2.07691874341401E+35</v>
      </c>
      <c r="V576" s="75">
        <f t="shared" si="215"/>
        <v>1.0384593717070051E+36</v>
      </c>
      <c r="W576" s="75">
        <f t="shared" si="216"/>
        <v>401408</v>
      </c>
      <c r="X576" s="106">
        <f t="shared" si="217"/>
        <v>4.430777795571343</v>
      </c>
      <c r="Y576" s="96">
        <f t="shared" si="222"/>
        <v>5.4458450571657067E-2</v>
      </c>
    </row>
    <row r="577" spans="1:25">
      <c r="A577" s="50">
        <v>8192</v>
      </c>
      <c r="B577" s="50">
        <f t="shared" si="207"/>
        <v>19.033333333333335</v>
      </c>
      <c r="C577" s="88">
        <f t="shared" si="223"/>
        <v>14.74</v>
      </c>
      <c r="D577" s="92"/>
      <c r="E577" s="51">
        <f t="shared" si="206"/>
        <v>1205.3112108854298</v>
      </c>
      <c r="F577" s="63">
        <f t="shared" si="218"/>
        <v>0.67100000000000048</v>
      </c>
      <c r="G577" s="63">
        <f t="shared" si="219"/>
        <v>7.7099999999998783</v>
      </c>
      <c r="H577" s="63">
        <f t="shared" si="226"/>
        <v>3.8549999999999391</v>
      </c>
      <c r="I577" s="63">
        <f t="shared" si="226"/>
        <v>3.8549999999999391</v>
      </c>
      <c r="J577" s="64">
        <f t="shared" si="208"/>
        <v>5.5024099999999221</v>
      </c>
      <c r="K577" s="65">
        <f t="shared" si="209"/>
        <v>81.771452570246254</v>
      </c>
      <c r="L577" s="53">
        <f t="shared" si="210"/>
        <v>2.3857531440221822E+34</v>
      </c>
      <c r="M577" s="50">
        <f t="shared" si="221"/>
        <v>114.20000000000006</v>
      </c>
      <c r="N577" s="54">
        <v>571</v>
      </c>
      <c r="O577" s="76">
        <f t="shared" si="211"/>
        <v>571</v>
      </c>
      <c r="P577" s="76">
        <f t="shared" si="212"/>
        <v>10</v>
      </c>
      <c r="Q577" s="55">
        <v>1</v>
      </c>
      <c r="R577" s="76">
        <f>R$3/U$3</f>
        <v>1</v>
      </c>
      <c r="S577" s="75">
        <f>S576*Q577</f>
        <v>8.2236511552232722E+31</v>
      </c>
      <c r="T577" s="75">
        <f t="shared" si="213"/>
        <v>4.6957048096324884E+34</v>
      </c>
      <c r="U577" s="75">
        <f t="shared" si="214"/>
        <v>2.3857531440221821E+35</v>
      </c>
      <c r="V577" s="75">
        <f t="shared" si="215"/>
        <v>1.1928765720110911E+36</v>
      </c>
      <c r="W577" s="75">
        <f t="shared" si="216"/>
        <v>401681.06666666665</v>
      </c>
      <c r="X577" s="106">
        <f t="shared" si="217"/>
        <v>5.0807136324416957</v>
      </c>
      <c r="Y577" s="96">
        <f t="shared" si="222"/>
        <v>6.2133097465488688E-2</v>
      </c>
    </row>
    <row r="578" spans="1:25">
      <c r="A578" s="50">
        <v>8192</v>
      </c>
      <c r="B578" s="50">
        <f t="shared" si="207"/>
        <v>19.066666666666666</v>
      </c>
      <c r="C578" s="88">
        <f t="shared" si="223"/>
        <v>14.74</v>
      </c>
      <c r="D578" s="92"/>
      <c r="E578" s="51">
        <f t="shared" si="206"/>
        <v>1211.3893544473044</v>
      </c>
      <c r="F578" s="63">
        <f t="shared" si="218"/>
        <v>0.67200000000000049</v>
      </c>
      <c r="G578" s="63">
        <f t="shared" si="219"/>
        <v>7.7199999999998781</v>
      </c>
      <c r="H578" s="63">
        <f t="shared" si="226"/>
        <v>3.859999999999939</v>
      </c>
      <c r="I578" s="63">
        <f t="shared" si="226"/>
        <v>3.859999999999939</v>
      </c>
      <c r="J578" s="64">
        <f t="shared" si="208"/>
        <v>5.5158399999999208</v>
      </c>
      <c r="K578" s="65">
        <f t="shared" si="209"/>
        <v>82.183809663996229</v>
      </c>
      <c r="L578" s="53">
        <f t="shared" si="210"/>
        <v>2.7405107119672856E+34</v>
      </c>
      <c r="M578" s="50">
        <f t="shared" si="221"/>
        <v>114.40000000000005</v>
      </c>
      <c r="N578" s="54">
        <v>572</v>
      </c>
      <c r="O578" s="76">
        <f t="shared" si="211"/>
        <v>572</v>
      </c>
      <c r="P578" s="76">
        <f t="shared" si="212"/>
        <v>10</v>
      </c>
      <c r="Q578" s="55">
        <v>1</v>
      </c>
      <c r="R578" s="76">
        <f>R$3/U$3</f>
        <v>1</v>
      </c>
      <c r="S578" s="75">
        <f>S577*Q578</f>
        <v>8.2236511552232722E+31</v>
      </c>
      <c r="T578" s="75">
        <f t="shared" si="213"/>
        <v>4.7039284607877117E+34</v>
      </c>
      <c r="U578" s="75">
        <f t="shared" si="214"/>
        <v>2.7405107119672857E+35</v>
      </c>
      <c r="V578" s="75">
        <f t="shared" si="215"/>
        <v>1.3702553559836429E+36</v>
      </c>
      <c r="W578" s="75">
        <f t="shared" si="216"/>
        <v>401954.1333333333</v>
      </c>
      <c r="X578" s="106">
        <f t="shared" si="217"/>
        <v>5.8260042320209191</v>
      </c>
      <c r="Y578" s="96">
        <f t="shared" si="222"/>
        <v>7.0889926566317651E-2</v>
      </c>
    </row>
    <row r="579" spans="1:25">
      <c r="A579" s="50">
        <v>8192</v>
      </c>
      <c r="B579" s="50">
        <f t="shared" si="207"/>
        <v>19.100000000000001</v>
      </c>
      <c r="C579" s="88">
        <f t="shared" si="223"/>
        <v>14.74</v>
      </c>
      <c r="D579" s="92"/>
      <c r="E579" s="51">
        <f t="shared" si="206"/>
        <v>1217.4912493450292</v>
      </c>
      <c r="F579" s="63">
        <f t="shared" si="218"/>
        <v>0.67300000000000049</v>
      </c>
      <c r="G579" s="63">
        <f t="shared" si="219"/>
        <v>7.7299999999998779</v>
      </c>
      <c r="H579" s="63">
        <f t="shared" si="226"/>
        <v>3.8649999999999389</v>
      </c>
      <c r="I579" s="63">
        <f t="shared" si="226"/>
        <v>3.8649999999999389</v>
      </c>
      <c r="J579" s="64">
        <f t="shared" si="208"/>
        <v>5.5292899999999214</v>
      </c>
      <c r="K579" s="65">
        <f t="shared" si="209"/>
        <v>82.59777811024621</v>
      </c>
      <c r="L579" s="53">
        <f t="shared" si="210"/>
        <v>3.1480201466885737E+34</v>
      </c>
      <c r="M579" s="50">
        <f t="shared" si="221"/>
        <v>114.60000000000007</v>
      </c>
      <c r="N579" s="54">
        <v>573</v>
      </c>
      <c r="O579" s="76">
        <f t="shared" si="211"/>
        <v>573</v>
      </c>
      <c r="P579" s="76">
        <f t="shared" si="212"/>
        <v>10</v>
      </c>
      <c r="Q579" s="55">
        <v>1</v>
      </c>
      <c r="R579" s="76">
        <f>R$3/U$3</f>
        <v>1</v>
      </c>
      <c r="S579" s="75">
        <f>S578*Q579</f>
        <v>8.2236511552232722E+31</v>
      </c>
      <c r="T579" s="75">
        <f t="shared" si="213"/>
        <v>4.712152111942935E+34</v>
      </c>
      <c r="U579" s="75">
        <f t="shared" si="214"/>
        <v>3.1480201466885737E+35</v>
      </c>
      <c r="V579" s="75">
        <f t="shared" si="215"/>
        <v>1.5740100733442869E+36</v>
      </c>
      <c r="W579" s="75">
        <f t="shared" si="216"/>
        <v>402227.20000000001</v>
      </c>
      <c r="X579" s="106">
        <f t="shared" si="217"/>
        <v>6.6806420334138332</v>
      </c>
      <c r="Y579" s="96">
        <f t="shared" si="222"/>
        <v>8.0881619170154198E-2</v>
      </c>
    </row>
    <row r="580" spans="1:25">
      <c r="A580" s="50">
        <v>8192</v>
      </c>
      <c r="B580" s="50">
        <f t="shared" si="207"/>
        <v>19.133333333333333</v>
      </c>
      <c r="C580" s="88">
        <f t="shared" si="223"/>
        <v>14.74</v>
      </c>
      <c r="D580" s="92"/>
      <c r="E580" s="51">
        <f t="shared" si="206"/>
        <v>1223.616959476504</v>
      </c>
      <c r="F580" s="63">
        <f t="shared" si="218"/>
        <v>0.67400000000000049</v>
      </c>
      <c r="G580" s="63">
        <f t="shared" si="219"/>
        <v>7.7399999999998776</v>
      </c>
      <c r="H580" s="63">
        <f t="shared" si="226"/>
        <v>3.8699999999999388</v>
      </c>
      <c r="I580" s="63">
        <f t="shared" si="226"/>
        <v>3.8699999999999388</v>
      </c>
      <c r="J580" s="64">
        <f t="shared" si="208"/>
        <v>5.5427599999999213</v>
      </c>
      <c r="K580" s="65">
        <f t="shared" si="209"/>
        <v>83.013362243996198</v>
      </c>
      <c r="L580" s="53">
        <f t="shared" si="210"/>
        <v>3.6161255639986898E+34</v>
      </c>
      <c r="M580" s="50">
        <f t="shared" si="221"/>
        <v>114.80000000000005</v>
      </c>
      <c r="N580" s="54">
        <v>574</v>
      </c>
      <c r="O580" s="76">
        <f t="shared" si="211"/>
        <v>574</v>
      </c>
      <c r="P580" s="76">
        <f t="shared" si="212"/>
        <v>10</v>
      </c>
      <c r="Q580" s="55">
        <v>1</v>
      </c>
      <c r="R580" s="76">
        <f>R$3/U$3</f>
        <v>1</v>
      </c>
      <c r="S580" s="75">
        <f>S579*Q580</f>
        <v>8.2236511552232722E+31</v>
      </c>
      <c r="T580" s="75">
        <f t="shared" si="213"/>
        <v>4.7203757630981583E+34</v>
      </c>
      <c r="U580" s="75">
        <f t="shared" si="214"/>
        <v>3.6161255639986899E+35</v>
      </c>
      <c r="V580" s="75">
        <f t="shared" si="215"/>
        <v>1.808062781999345E+36</v>
      </c>
      <c r="W580" s="75">
        <f t="shared" si="216"/>
        <v>402500.26666666666</v>
      </c>
      <c r="X580" s="106">
        <f t="shared" si="217"/>
        <v>7.6606731020610361</v>
      </c>
      <c r="Y580" s="96">
        <f t="shared" si="222"/>
        <v>9.2282409662488782E-2</v>
      </c>
    </row>
    <row r="581" spans="1:25">
      <c r="A581" s="50">
        <v>8192</v>
      </c>
      <c r="B581" s="50">
        <f t="shared" si="207"/>
        <v>19.166666666666668</v>
      </c>
      <c r="C581" s="88">
        <f t="shared" si="223"/>
        <v>14.74</v>
      </c>
      <c r="D581" s="92"/>
      <c r="E581" s="51">
        <f t="shared" si="206"/>
        <v>1229.7665488280684</v>
      </c>
      <c r="F581" s="63">
        <f t="shared" si="218"/>
        <v>0.67500000000000049</v>
      </c>
      <c r="G581" s="63">
        <f t="shared" si="219"/>
        <v>7.7499999999998774</v>
      </c>
      <c r="H581" s="63">
        <f t="shared" si="226"/>
        <v>3.8749999999999387</v>
      </c>
      <c r="I581" s="63">
        <f t="shared" si="226"/>
        <v>3.8749999999999387</v>
      </c>
      <c r="J581" s="64">
        <f t="shared" si="208"/>
        <v>5.5562499999999204</v>
      </c>
      <c r="K581" s="65">
        <f t="shared" si="209"/>
        <v>83.430566406246157</v>
      </c>
      <c r="L581" s="53">
        <f t="shared" si="210"/>
        <v>4.1538374868280207E+34</v>
      </c>
      <c r="M581" s="50">
        <f t="shared" si="221"/>
        <v>115.00000000000007</v>
      </c>
      <c r="N581" s="54">
        <v>575</v>
      </c>
      <c r="O581" s="76">
        <f t="shared" si="211"/>
        <v>575</v>
      </c>
      <c r="P581" s="76">
        <f t="shared" si="212"/>
        <v>10</v>
      </c>
      <c r="Q581" s="55">
        <v>1</v>
      </c>
      <c r="R581" s="76">
        <f>R$3/U$3</f>
        <v>1</v>
      </c>
      <c r="S581" s="75">
        <f>S580*Q581</f>
        <v>8.2236511552232722E+31</v>
      </c>
      <c r="T581" s="75">
        <f t="shared" si="213"/>
        <v>4.7285994142533815E+34</v>
      </c>
      <c r="U581" s="75">
        <f t="shared" si="214"/>
        <v>4.1538374868280207E+35</v>
      </c>
      <c r="V581" s="75">
        <f t="shared" si="215"/>
        <v>2.0769187434140104E+36</v>
      </c>
      <c r="W581" s="75">
        <f t="shared" si="216"/>
        <v>402773.33333333337</v>
      </c>
      <c r="X581" s="106">
        <f t="shared" si="217"/>
        <v>8.7844985860023161</v>
      </c>
      <c r="Y581" s="96">
        <f t="shared" si="222"/>
        <v>0.10529112967096735</v>
      </c>
    </row>
    <row r="582" spans="1:25">
      <c r="A582" s="50">
        <v>8192</v>
      </c>
      <c r="B582" s="50">
        <f t="shared" si="207"/>
        <v>19.2</v>
      </c>
      <c r="C582" s="88">
        <f t="shared" si="223"/>
        <v>14.74</v>
      </c>
      <c r="D582" s="92"/>
      <c r="E582" s="51">
        <f t="shared" ref="E582:E645" si="227">C582*K582*1</f>
        <v>1235.9400814745031</v>
      </c>
      <c r="F582" s="63">
        <f t="shared" si="218"/>
        <v>0.67600000000000049</v>
      </c>
      <c r="G582" s="63">
        <f t="shared" si="219"/>
        <v>7.7599999999998772</v>
      </c>
      <c r="H582" s="63">
        <f t="shared" si="226"/>
        <v>3.8799999999999386</v>
      </c>
      <c r="I582" s="63">
        <f t="shared" si="226"/>
        <v>3.8799999999999386</v>
      </c>
      <c r="J582" s="64">
        <f t="shared" si="208"/>
        <v>5.5697599999999206</v>
      </c>
      <c r="K582" s="65">
        <f t="shared" si="209"/>
        <v>83.849394943996145</v>
      </c>
      <c r="L582" s="53">
        <f t="shared" si="210"/>
        <v>4.7715062880443663E+34</v>
      </c>
      <c r="M582" s="50">
        <f t="shared" si="221"/>
        <v>115.20000000000006</v>
      </c>
      <c r="N582" s="54">
        <v>576</v>
      </c>
      <c r="O582" s="76">
        <f t="shared" si="211"/>
        <v>576</v>
      </c>
      <c r="P582" s="76">
        <f t="shared" si="212"/>
        <v>10</v>
      </c>
      <c r="Q582" s="55">
        <v>1</v>
      </c>
      <c r="R582" s="76">
        <f>R$3/U$3</f>
        <v>1</v>
      </c>
      <c r="S582" s="75">
        <f>S581*Q582</f>
        <v>8.2236511552232722E+31</v>
      </c>
      <c r="T582" s="75">
        <f t="shared" si="213"/>
        <v>4.7368230654086048E+34</v>
      </c>
      <c r="U582" s="75">
        <f t="shared" si="214"/>
        <v>4.7715062880443665E+35</v>
      </c>
      <c r="V582" s="75">
        <f t="shared" si="215"/>
        <v>2.3857531440221831E+36</v>
      </c>
      <c r="W582" s="75">
        <f t="shared" si="216"/>
        <v>403046.40000000002</v>
      </c>
      <c r="X582" s="106">
        <f t="shared" si="217"/>
        <v>10.073220430986838</v>
      </c>
      <c r="Y582" s="96">
        <f t="shared" si="222"/>
        <v>0.12013468239949547</v>
      </c>
    </row>
    <row r="583" spans="1:25">
      <c r="A583" s="50">
        <v>8192</v>
      </c>
      <c r="B583" s="50">
        <f t="shared" ref="B583:B646" si="228">N583/30</f>
        <v>19.233333333333334</v>
      </c>
      <c r="C583" s="88">
        <f t="shared" si="223"/>
        <v>14.74</v>
      </c>
      <c r="D583" s="92"/>
      <c r="E583" s="51">
        <f t="shared" si="227"/>
        <v>1242.1376215790278</v>
      </c>
      <c r="F583" s="63">
        <f t="shared" si="218"/>
        <v>0.67700000000000049</v>
      </c>
      <c r="G583" s="63">
        <f t="shared" si="219"/>
        <v>7.769999999999877</v>
      </c>
      <c r="H583" s="63">
        <f t="shared" si="226"/>
        <v>3.8849999999999385</v>
      </c>
      <c r="I583" s="63">
        <f t="shared" si="226"/>
        <v>3.8849999999999385</v>
      </c>
      <c r="J583" s="64">
        <f t="shared" ref="J583:J646" si="229">(1-F583)+F583*G583</f>
        <v>5.5832899999999199</v>
      </c>
      <c r="K583" s="65">
        <f t="shared" ref="K583:K646" si="230">J583*H583*I583</f>
        <v>84.269852210246128</v>
      </c>
      <c r="L583" s="53">
        <f t="shared" ref="L583:L646" si="231">POWER($M$1,N583)</f>
        <v>5.481021423934573E+34</v>
      </c>
      <c r="M583" s="50">
        <f t="shared" si="221"/>
        <v>115.40000000000005</v>
      </c>
      <c r="N583" s="54">
        <v>577</v>
      </c>
      <c r="O583" s="76">
        <f t="shared" ref="O583:O646" si="232">$N583-P$3</f>
        <v>577</v>
      </c>
      <c r="P583" s="76">
        <f t="shared" ref="P583:P642" si="233">Q$3</f>
        <v>10</v>
      </c>
      <c r="Q583" s="55">
        <v>1</v>
      </c>
      <c r="R583" s="76">
        <f>R$3/U$3</f>
        <v>1</v>
      </c>
      <c r="S583" s="75">
        <f>S582*Q583</f>
        <v>8.2236511552232722E+31</v>
      </c>
      <c r="T583" s="75">
        <f t="shared" ref="T583:T646" si="234">O583*S583*R583</f>
        <v>4.7450467165638281E+34</v>
      </c>
      <c r="U583" s="75">
        <f t="shared" ref="U583:U642" si="235">P583*POWER($M$1,O583)</f>
        <v>5.4810214239345728E+35</v>
      </c>
      <c r="V583" s="75">
        <f t="shared" ref="V583:V642" si="236">$L583*P583*5</f>
        <v>2.7405107119672863E+36</v>
      </c>
      <c r="W583" s="75">
        <f t="shared" ref="W583:W646" si="237">$A583*(30+$B583)</f>
        <v>403319.46666666667</v>
      </c>
      <c r="X583" s="106">
        <f t="shared" ref="X583:X642" si="238">U583/T583</f>
        <v>11.551037853434893</v>
      </c>
      <c r="Y583" s="96">
        <f t="shared" si="222"/>
        <v>0.13707200796574359</v>
      </c>
    </row>
    <row r="584" spans="1:25">
      <c r="A584" s="50">
        <v>8192</v>
      </c>
      <c r="B584" s="50">
        <f t="shared" si="228"/>
        <v>19.266666666666666</v>
      </c>
      <c r="C584" s="88">
        <f t="shared" si="223"/>
        <v>14.74</v>
      </c>
      <c r="D584" s="92"/>
      <c r="E584" s="51">
        <f t="shared" si="227"/>
        <v>1248.3592333933025</v>
      </c>
      <c r="F584" s="63">
        <f t="shared" ref="F584:F647" si="239">F583+0.1%</f>
        <v>0.67800000000000049</v>
      </c>
      <c r="G584" s="63">
        <f t="shared" ref="G584:G647" si="240">G583+1%</f>
        <v>7.7799999999998768</v>
      </c>
      <c r="H584" s="63">
        <f t="shared" ref="H584:I599" si="241">H583+0.5%</f>
        <v>3.8899999999999384</v>
      </c>
      <c r="I584" s="63">
        <f t="shared" si="241"/>
        <v>3.8899999999999384</v>
      </c>
      <c r="J584" s="64">
        <f t="shared" si="229"/>
        <v>5.5968399999999194</v>
      </c>
      <c r="K584" s="65">
        <f t="shared" si="230"/>
        <v>84.691942563996093</v>
      </c>
      <c r="L584" s="53">
        <f t="shared" si="231"/>
        <v>6.2960402933771512E+34</v>
      </c>
      <c r="M584" s="50">
        <f t="shared" ref="M584:M647" si="242">LOG(L584,2)</f>
        <v>115.60000000000007</v>
      </c>
      <c r="N584" s="54">
        <v>578</v>
      </c>
      <c r="O584" s="76">
        <f t="shared" si="232"/>
        <v>578</v>
      </c>
      <c r="P584" s="76">
        <f t="shared" si="233"/>
        <v>10</v>
      </c>
      <c r="Q584" s="55">
        <v>1</v>
      </c>
      <c r="R584" s="76">
        <f>R$3/U$3</f>
        <v>1</v>
      </c>
      <c r="S584" s="75">
        <f>S583*Q584</f>
        <v>8.2236511552232722E+31</v>
      </c>
      <c r="T584" s="75">
        <f t="shared" si="234"/>
        <v>4.7532703677190514E+34</v>
      </c>
      <c r="U584" s="75">
        <f t="shared" si="235"/>
        <v>6.2960402933771512E+35</v>
      </c>
      <c r="V584" s="75">
        <f t="shared" si="236"/>
        <v>3.1480201466885755E+36</v>
      </c>
      <c r="W584" s="75">
        <f t="shared" si="237"/>
        <v>403592.53333333333</v>
      </c>
      <c r="X584" s="106">
        <f t="shared" si="238"/>
        <v>13.245702024727089</v>
      </c>
      <c r="Y584" s="96">
        <f t="shared" ref="Y584:Y647" si="243">X584/K584</f>
        <v>0.156398609167787</v>
      </c>
    </row>
    <row r="585" spans="1:25">
      <c r="A585" s="50">
        <v>8192</v>
      </c>
      <c r="B585" s="50">
        <f t="shared" si="228"/>
        <v>19.3</v>
      </c>
      <c r="C585" s="88">
        <f t="shared" si="223"/>
        <v>14.74</v>
      </c>
      <c r="D585" s="92"/>
      <c r="E585" s="51">
        <f t="shared" si="227"/>
        <v>1254.6049812574274</v>
      </c>
      <c r="F585" s="63">
        <f t="shared" si="239"/>
        <v>0.67900000000000049</v>
      </c>
      <c r="G585" s="63">
        <f t="shared" si="240"/>
        <v>7.7899999999998766</v>
      </c>
      <c r="H585" s="63">
        <f t="shared" si="241"/>
        <v>3.8949999999999383</v>
      </c>
      <c r="I585" s="63">
        <f t="shared" si="241"/>
        <v>3.8949999999999383</v>
      </c>
      <c r="J585" s="64">
        <f t="shared" si="229"/>
        <v>5.61040999999992</v>
      </c>
      <c r="K585" s="65">
        <f t="shared" si="230"/>
        <v>85.115670370246093</v>
      </c>
      <c r="L585" s="53">
        <f t="shared" si="231"/>
        <v>7.2322511279973833E+34</v>
      </c>
      <c r="M585" s="50">
        <f t="shared" si="242"/>
        <v>115.80000000000005</v>
      </c>
      <c r="N585" s="54">
        <v>579</v>
      </c>
      <c r="O585" s="76">
        <f t="shared" si="232"/>
        <v>579</v>
      </c>
      <c r="P585" s="76">
        <f t="shared" si="233"/>
        <v>10</v>
      </c>
      <c r="Q585" s="55">
        <v>1</v>
      </c>
      <c r="R585" s="76">
        <f>R$3/U$3</f>
        <v>1</v>
      </c>
      <c r="S585" s="75">
        <f>S584*Q585</f>
        <v>8.2236511552232722E+31</v>
      </c>
      <c r="T585" s="75">
        <f t="shared" si="234"/>
        <v>4.7614940188742746E+34</v>
      </c>
      <c r="U585" s="75">
        <f t="shared" si="235"/>
        <v>7.2322511279973828E+35</v>
      </c>
      <c r="V585" s="75">
        <f t="shared" si="236"/>
        <v>3.6161255639986912E+36</v>
      </c>
      <c r="W585" s="75">
        <f t="shared" si="237"/>
        <v>403865.59999999998</v>
      </c>
      <c r="X585" s="106">
        <f t="shared" si="238"/>
        <v>15.18903751496731</v>
      </c>
      <c r="Y585" s="96">
        <f t="shared" si="243"/>
        <v>0.17845171692705067</v>
      </c>
    </row>
    <row r="586" spans="1:25">
      <c r="A586" s="50">
        <v>8192</v>
      </c>
      <c r="B586" s="50">
        <f t="shared" si="228"/>
        <v>19.333333333333332</v>
      </c>
      <c r="C586" s="88">
        <f t="shared" si="223"/>
        <v>14.74</v>
      </c>
      <c r="D586" s="92"/>
      <c r="E586" s="51">
        <f t="shared" si="227"/>
        <v>1260.8749295999417</v>
      </c>
      <c r="F586" s="63">
        <f t="shared" si="239"/>
        <v>0.68000000000000049</v>
      </c>
      <c r="G586" s="63">
        <f t="shared" si="240"/>
        <v>7.7999999999998764</v>
      </c>
      <c r="H586" s="63">
        <f t="shared" si="241"/>
        <v>3.8999999999999382</v>
      </c>
      <c r="I586" s="63">
        <f t="shared" si="241"/>
        <v>3.8999999999999382</v>
      </c>
      <c r="J586" s="64">
        <f t="shared" si="229"/>
        <v>5.6239999999999188</v>
      </c>
      <c r="K586" s="65">
        <f t="shared" si="230"/>
        <v>85.541039999996045</v>
      </c>
      <c r="L586" s="53">
        <f t="shared" si="231"/>
        <v>8.3076749736560452E+34</v>
      </c>
      <c r="M586" s="50">
        <f t="shared" si="242"/>
        <v>116.00000000000007</v>
      </c>
      <c r="N586" s="54">
        <v>580</v>
      </c>
      <c r="O586" s="76">
        <f t="shared" si="232"/>
        <v>580</v>
      </c>
      <c r="P586" s="76">
        <f t="shared" si="233"/>
        <v>10</v>
      </c>
      <c r="Q586" s="55">
        <v>4</v>
      </c>
      <c r="R586" s="76">
        <f>R$3/U$3</f>
        <v>1</v>
      </c>
      <c r="S586" s="75">
        <f>S585*Q586</f>
        <v>3.2894604620893089E+32</v>
      </c>
      <c r="T586" s="75">
        <f t="shared" si="234"/>
        <v>1.9078870680117992E+35</v>
      </c>
      <c r="U586" s="75">
        <f t="shared" si="235"/>
        <v>8.3076749736560459E+35</v>
      </c>
      <c r="V586" s="75">
        <f t="shared" si="236"/>
        <v>4.1538374868280227E+36</v>
      </c>
      <c r="W586" s="75">
        <f t="shared" si="237"/>
        <v>404138.66666666663</v>
      </c>
      <c r="X586" s="106">
        <f t="shared" si="238"/>
        <v>4.3543850749580466</v>
      </c>
      <c r="Y586" s="96">
        <f t="shared" si="243"/>
        <v>5.0904046466564448E-2</v>
      </c>
    </row>
    <row r="587" spans="1:25">
      <c r="A587" s="50">
        <v>8192</v>
      </c>
      <c r="B587" s="50">
        <f t="shared" si="228"/>
        <v>19.366666666666667</v>
      </c>
      <c r="C587" s="88">
        <f t="shared" si="223"/>
        <v>14.74</v>
      </c>
      <c r="D587" s="92"/>
      <c r="E587" s="51">
        <f t="shared" si="227"/>
        <v>1267.1691429378268</v>
      </c>
      <c r="F587" s="63">
        <f t="shared" si="239"/>
        <v>0.68100000000000049</v>
      </c>
      <c r="G587" s="63">
        <f t="shared" si="240"/>
        <v>7.8099999999998762</v>
      </c>
      <c r="H587" s="63">
        <f t="shared" si="241"/>
        <v>3.9049999999999381</v>
      </c>
      <c r="I587" s="63">
        <f t="shared" si="241"/>
        <v>3.9049999999999381</v>
      </c>
      <c r="J587" s="64">
        <f t="shared" si="229"/>
        <v>5.6376099999999187</v>
      </c>
      <c r="K587" s="65">
        <f t="shared" si="230"/>
        <v>85.968055830246044</v>
      </c>
      <c r="L587" s="53">
        <f t="shared" si="231"/>
        <v>9.5430125760887362E+34</v>
      </c>
      <c r="M587" s="50">
        <f t="shared" si="242"/>
        <v>116.20000000000006</v>
      </c>
      <c r="N587" s="54">
        <v>581</v>
      </c>
      <c r="O587" s="76">
        <f t="shared" si="232"/>
        <v>581</v>
      </c>
      <c r="P587" s="76">
        <f t="shared" si="233"/>
        <v>10</v>
      </c>
      <c r="Q587" s="55">
        <v>1</v>
      </c>
      <c r="R587" s="76">
        <f>R$3/U$3</f>
        <v>1</v>
      </c>
      <c r="S587" s="75">
        <f>S586*Q587</f>
        <v>3.2894604620893089E+32</v>
      </c>
      <c r="T587" s="75">
        <f t="shared" si="234"/>
        <v>1.9111765284738885E+35</v>
      </c>
      <c r="U587" s="75">
        <f t="shared" si="235"/>
        <v>9.5430125760887359E+35</v>
      </c>
      <c r="V587" s="75">
        <f t="shared" si="236"/>
        <v>4.7715062880443679E+36</v>
      </c>
      <c r="W587" s="75">
        <f t="shared" si="237"/>
        <v>404411.73333333334</v>
      </c>
      <c r="X587" s="106">
        <f t="shared" si="238"/>
        <v>4.9932658935012224</v>
      </c>
      <c r="Y587" s="96">
        <f t="shared" si="243"/>
        <v>5.8082805819885105E-2</v>
      </c>
    </row>
    <row r="588" spans="1:25">
      <c r="A588" s="50">
        <v>8192</v>
      </c>
      <c r="B588" s="50">
        <f t="shared" si="228"/>
        <v>19.399999999999999</v>
      </c>
      <c r="C588" s="88">
        <f t="shared" si="223"/>
        <v>14.74</v>
      </c>
      <c r="D588" s="92"/>
      <c r="E588" s="51">
        <f t="shared" si="227"/>
        <v>1273.4876858765015</v>
      </c>
      <c r="F588" s="63">
        <f t="shared" si="239"/>
        <v>0.68200000000000049</v>
      </c>
      <c r="G588" s="63">
        <f t="shared" si="240"/>
        <v>7.8199999999998759</v>
      </c>
      <c r="H588" s="63">
        <f t="shared" si="241"/>
        <v>3.909999999999938</v>
      </c>
      <c r="I588" s="63">
        <f t="shared" si="241"/>
        <v>3.909999999999938</v>
      </c>
      <c r="J588" s="64">
        <f t="shared" si="229"/>
        <v>5.6512399999999188</v>
      </c>
      <c r="K588" s="65">
        <f t="shared" si="230"/>
        <v>86.396722243996024</v>
      </c>
      <c r="L588" s="53">
        <f t="shared" si="231"/>
        <v>1.096204284786915E+35</v>
      </c>
      <c r="M588" s="50">
        <f t="shared" si="242"/>
        <v>116.40000000000005</v>
      </c>
      <c r="N588" s="54">
        <v>582</v>
      </c>
      <c r="O588" s="76">
        <f t="shared" si="232"/>
        <v>582</v>
      </c>
      <c r="P588" s="76">
        <f t="shared" si="233"/>
        <v>10</v>
      </c>
      <c r="Q588" s="55">
        <v>1</v>
      </c>
      <c r="R588" s="76">
        <f>R$3/U$3</f>
        <v>1</v>
      </c>
      <c r="S588" s="75">
        <f>S587*Q588</f>
        <v>3.2894604620893089E+32</v>
      </c>
      <c r="T588" s="75">
        <f t="shared" si="234"/>
        <v>1.9144659889359778E+35</v>
      </c>
      <c r="U588" s="75">
        <f t="shared" si="235"/>
        <v>1.096204284786915E+36</v>
      </c>
      <c r="V588" s="75">
        <f t="shared" si="236"/>
        <v>5.481021423934575E+36</v>
      </c>
      <c r="W588" s="75">
        <f t="shared" si="237"/>
        <v>404684.79999999999</v>
      </c>
      <c r="X588" s="106">
        <f t="shared" si="238"/>
        <v>5.7259010665222814</v>
      </c>
      <c r="Y588" s="96">
        <f t="shared" si="243"/>
        <v>6.6274517340502367E-2</v>
      </c>
    </row>
    <row r="589" spans="1:25">
      <c r="A589" s="50">
        <v>8192</v>
      </c>
      <c r="B589" s="50">
        <f t="shared" si="228"/>
        <v>19.433333333333334</v>
      </c>
      <c r="C589" s="88">
        <f t="shared" si="223"/>
        <v>14.74</v>
      </c>
      <c r="D589" s="92"/>
      <c r="E589" s="51">
        <f t="shared" si="227"/>
        <v>1279.8306231098259</v>
      </c>
      <c r="F589" s="63">
        <f t="shared" si="239"/>
        <v>0.6830000000000005</v>
      </c>
      <c r="G589" s="63">
        <f t="shared" si="240"/>
        <v>7.8299999999998757</v>
      </c>
      <c r="H589" s="63">
        <f t="shared" si="241"/>
        <v>3.9149999999999379</v>
      </c>
      <c r="I589" s="63">
        <f t="shared" si="241"/>
        <v>3.9149999999999379</v>
      </c>
      <c r="J589" s="64">
        <f t="shared" si="229"/>
        <v>5.664889999999918</v>
      </c>
      <c r="K589" s="65">
        <f t="shared" si="230"/>
        <v>86.827043630245981</v>
      </c>
      <c r="L589" s="53">
        <f t="shared" si="231"/>
        <v>1.2592080586754306E+35</v>
      </c>
      <c r="M589" s="50">
        <f t="shared" si="242"/>
        <v>116.60000000000007</v>
      </c>
      <c r="N589" s="54">
        <v>583</v>
      </c>
      <c r="O589" s="76">
        <f t="shared" si="232"/>
        <v>583</v>
      </c>
      <c r="P589" s="76">
        <f t="shared" si="233"/>
        <v>10</v>
      </c>
      <c r="Q589" s="55">
        <v>1</v>
      </c>
      <c r="R589" s="76">
        <f>R$3/U$3</f>
        <v>1</v>
      </c>
      <c r="S589" s="75">
        <f>S588*Q589</f>
        <v>3.2894604620893089E+32</v>
      </c>
      <c r="T589" s="75">
        <f t="shared" si="234"/>
        <v>1.9177554493980671E+35</v>
      </c>
      <c r="U589" s="75">
        <f t="shared" si="235"/>
        <v>1.2592080586754307E+36</v>
      </c>
      <c r="V589" s="75">
        <f t="shared" si="236"/>
        <v>6.2960402933771534E+36</v>
      </c>
      <c r="W589" s="75">
        <f t="shared" si="237"/>
        <v>404957.8666666667</v>
      </c>
      <c r="X589" s="106">
        <f t="shared" si="238"/>
        <v>6.5660512609710633</v>
      </c>
      <c r="Y589" s="96">
        <f t="shared" si="243"/>
        <v>7.5622190811110324E-2</v>
      </c>
    </row>
    <row r="590" spans="1:25">
      <c r="A590" s="50">
        <v>8192</v>
      </c>
      <c r="B590" s="50">
        <f t="shared" si="228"/>
        <v>19.466666666666665</v>
      </c>
      <c r="C590" s="88">
        <f t="shared" si="223"/>
        <v>14.74</v>
      </c>
      <c r="D590" s="92"/>
      <c r="E590" s="51">
        <f t="shared" si="227"/>
        <v>1286.1980194201005</v>
      </c>
      <c r="F590" s="63">
        <f t="shared" si="239"/>
        <v>0.6840000000000005</v>
      </c>
      <c r="G590" s="63">
        <f t="shared" si="240"/>
        <v>7.8399999999998755</v>
      </c>
      <c r="H590" s="63">
        <f t="shared" si="241"/>
        <v>3.9199999999999378</v>
      </c>
      <c r="I590" s="63">
        <f t="shared" si="241"/>
        <v>3.9199999999999378</v>
      </c>
      <c r="J590" s="64">
        <f t="shared" si="229"/>
        <v>5.6785599999999183</v>
      </c>
      <c r="K590" s="65">
        <f t="shared" si="230"/>
        <v>87.259024383995964</v>
      </c>
      <c r="L590" s="53">
        <f t="shared" si="231"/>
        <v>1.4464502255994772E+35</v>
      </c>
      <c r="M590" s="50">
        <f t="shared" si="242"/>
        <v>116.80000000000005</v>
      </c>
      <c r="N590" s="54">
        <v>584</v>
      </c>
      <c r="O590" s="76">
        <f t="shared" si="232"/>
        <v>584</v>
      </c>
      <c r="P590" s="76">
        <f t="shared" si="233"/>
        <v>10</v>
      </c>
      <c r="Q590" s="55">
        <v>1</v>
      </c>
      <c r="R590" s="76">
        <f>R$3/U$3</f>
        <v>1</v>
      </c>
      <c r="S590" s="75">
        <f>S589*Q590</f>
        <v>3.2894604620893089E+32</v>
      </c>
      <c r="T590" s="75">
        <f t="shared" si="234"/>
        <v>1.9210449098601564E+35</v>
      </c>
      <c r="U590" s="75">
        <f t="shared" si="235"/>
        <v>1.4464502255994771E+36</v>
      </c>
      <c r="V590" s="75">
        <f t="shared" si="236"/>
        <v>7.232251127997386E+36</v>
      </c>
      <c r="W590" s="75">
        <f t="shared" si="237"/>
        <v>405230.93333333335</v>
      </c>
      <c r="X590" s="106">
        <f t="shared" si="238"/>
        <v>7.529497192779175</v>
      </c>
      <c r="Y590" s="96">
        <f t="shared" si="243"/>
        <v>8.6289037104569644E-2</v>
      </c>
    </row>
    <row r="591" spans="1:25">
      <c r="A591" s="50">
        <v>8192</v>
      </c>
      <c r="B591" s="50">
        <f t="shared" si="228"/>
        <v>19.5</v>
      </c>
      <c r="C591" s="88">
        <f t="shared" si="223"/>
        <v>14.74</v>
      </c>
      <c r="D591" s="92"/>
      <c r="E591" s="51">
        <f t="shared" si="227"/>
        <v>1292.5899396780651</v>
      </c>
      <c r="F591" s="63">
        <f t="shared" si="239"/>
        <v>0.6850000000000005</v>
      </c>
      <c r="G591" s="63">
        <f t="shared" si="240"/>
        <v>7.8499999999998753</v>
      </c>
      <c r="H591" s="63">
        <f t="shared" si="241"/>
        <v>3.9249999999999376</v>
      </c>
      <c r="I591" s="63">
        <f t="shared" si="241"/>
        <v>3.9249999999999376</v>
      </c>
      <c r="J591" s="64">
        <f t="shared" si="229"/>
        <v>5.6922499999999179</v>
      </c>
      <c r="K591" s="65">
        <f t="shared" si="230"/>
        <v>87.692668906245942</v>
      </c>
      <c r="L591" s="53">
        <f t="shared" si="231"/>
        <v>1.6615349947312098E+35</v>
      </c>
      <c r="M591" s="50">
        <f t="shared" si="242"/>
        <v>117.00000000000006</v>
      </c>
      <c r="N591" s="54">
        <v>585</v>
      </c>
      <c r="O591" s="76">
        <f t="shared" si="232"/>
        <v>585</v>
      </c>
      <c r="P591" s="76">
        <f t="shared" si="233"/>
        <v>10</v>
      </c>
      <c r="Q591" s="55">
        <v>1</v>
      </c>
      <c r="R591" s="76">
        <f>R$3/U$3</f>
        <v>1</v>
      </c>
      <c r="S591" s="75">
        <f>S590*Q591</f>
        <v>3.2894604620893089E+32</v>
      </c>
      <c r="T591" s="75">
        <f t="shared" si="234"/>
        <v>1.9243343703222457E+35</v>
      </c>
      <c r="U591" s="75">
        <f t="shared" si="235"/>
        <v>1.6615349947312098E+36</v>
      </c>
      <c r="V591" s="75">
        <f t="shared" si="236"/>
        <v>8.3076749736560489E+36</v>
      </c>
      <c r="W591" s="75">
        <f t="shared" si="237"/>
        <v>405504</v>
      </c>
      <c r="X591" s="106">
        <f t="shared" si="238"/>
        <v>8.63433621701083</v>
      </c>
      <c r="Y591" s="96">
        <f t="shared" si="243"/>
        <v>9.8461323217816282E-2</v>
      </c>
    </row>
    <row r="592" spans="1:25">
      <c r="A592" s="50">
        <v>8192</v>
      </c>
      <c r="B592" s="50">
        <f t="shared" si="228"/>
        <v>19.533333333333335</v>
      </c>
      <c r="C592" s="88">
        <f t="shared" si="223"/>
        <v>14.74</v>
      </c>
      <c r="D592" s="92"/>
      <c r="E592" s="51">
        <f t="shared" si="227"/>
        <v>1299.0064488428998</v>
      </c>
      <c r="F592" s="63">
        <f t="shared" si="239"/>
        <v>0.6860000000000005</v>
      </c>
      <c r="G592" s="63">
        <f t="shared" si="240"/>
        <v>7.8599999999998751</v>
      </c>
      <c r="H592" s="63">
        <f t="shared" si="241"/>
        <v>3.9299999999999375</v>
      </c>
      <c r="I592" s="63">
        <f t="shared" si="241"/>
        <v>3.9299999999999375</v>
      </c>
      <c r="J592" s="64">
        <f t="shared" si="229"/>
        <v>5.7059599999999175</v>
      </c>
      <c r="K592" s="65">
        <f t="shared" si="230"/>
        <v>88.12798160399592</v>
      </c>
      <c r="L592" s="53">
        <f t="shared" si="231"/>
        <v>1.908602515217748E+35</v>
      </c>
      <c r="M592" s="50">
        <f t="shared" si="242"/>
        <v>117.20000000000006</v>
      </c>
      <c r="N592" s="54">
        <v>586</v>
      </c>
      <c r="O592" s="76">
        <f t="shared" si="232"/>
        <v>586</v>
      </c>
      <c r="P592" s="76">
        <f t="shared" si="233"/>
        <v>10</v>
      </c>
      <c r="Q592" s="55">
        <v>1</v>
      </c>
      <c r="R592" s="76">
        <f>R$3/U$3</f>
        <v>1</v>
      </c>
      <c r="S592" s="75">
        <f>S591*Q592</f>
        <v>3.2894604620893089E+32</v>
      </c>
      <c r="T592" s="75">
        <f t="shared" si="234"/>
        <v>1.927623830784335E+35</v>
      </c>
      <c r="U592" s="75">
        <f t="shared" si="235"/>
        <v>1.9086025152177481E+36</v>
      </c>
      <c r="V592" s="75">
        <f t="shared" si="236"/>
        <v>9.5430125760887406E+36</v>
      </c>
      <c r="W592" s="75">
        <f t="shared" si="237"/>
        <v>405777.06666666665</v>
      </c>
      <c r="X592" s="106">
        <f t="shared" si="238"/>
        <v>9.9013224714136925</v>
      </c>
      <c r="Y592" s="96">
        <f t="shared" si="243"/>
        <v>0.11235163101664346</v>
      </c>
    </row>
    <row r="593" spans="1:25">
      <c r="A593" s="50">
        <v>8192</v>
      </c>
      <c r="B593" s="50">
        <f t="shared" si="228"/>
        <v>19.566666666666666</v>
      </c>
      <c r="C593" s="88">
        <f t="shared" si="223"/>
        <v>14.74</v>
      </c>
      <c r="D593" s="92"/>
      <c r="E593" s="51">
        <f t="shared" si="227"/>
        <v>1305.4476119622248</v>
      </c>
      <c r="F593" s="63">
        <f t="shared" si="239"/>
        <v>0.6870000000000005</v>
      </c>
      <c r="G593" s="63">
        <f t="shared" si="240"/>
        <v>7.8699999999998749</v>
      </c>
      <c r="H593" s="63">
        <f t="shared" si="241"/>
        <v>3.9349999999999374</v>
      </c>
      <c r="I593" s="63">
        <f t="shared" si="241"/>
        <v>3.9349999999999374</v>
      </c>
      <c r="J593" s="64">
        <f t="shared" si="229"/>
        <v>5.7196899999999173</v>
      </c>
      <c r="K593" s="65">
        <f t="shared" si="230"/>
        <v>88.564966890245913</v>
      </c>
      <c r="L593" s="53">
        <f t="shared" si="231"/>
        <v>2.1924085695738303E+35</v>
      </c>
      <c r="M593" s="50">
        <f t="shared" si="242"/>
        <v>117.40000000000006</v>
      </c>
      <c r="N593" s="54">
        <v>587</v>
      </c>
      <c r="O593" s="76">
        <f t="shared" si="232"/>
        <v>587</v>
      </c>
      <c r="P593" s="76">
        <f t="shared" si="233"/>
        <v>10</v>
      </c>
      <c r="Q593" s="55">
        <v>1</v>
      </c>
      <c r="R593" s="76">
        <f>R$3/U$3</f>
        <v>1</v>
      </c>
      <c r="S593" s="75">
        <f>S592*Q593</f>
        <v>3.2894604620893089E+32</v>
      </c>
      <c r="T593" s="75">
        <f t="shared" si="234"/>
        <v>1.9309132912464243E+35</v>
      </c>
      <c r="U593" s="75">
        <f t="shared" si="235"/>
        <v>2.1924085695738303E+36</v>
      </c>
      <c r="V593" s="75">
        <f t="shared" si="236"/>
        <v>1.0962042847869152E+37</v>
      </c>
      <c r="W593" s="75">
        <f t="shared" si="237"/>
        <v>406050.1333333333</v>
      </c>
      <c r="X593" s="106">
        <f t="shared" si="238"/>
        <v>11.354256970071443</v>
      </c>
      <c r="Y593" s="96">
        <f t="shared" si="243"/>
        <v>0.12820257680604341</v>
      </c>
    </row>
    <row r="594" spans="1:25">
      <c r="A594" s="50">
        <v>8192</v>
      </c>
      <c r="B594" s="50">
        <f t="shared" si="228"/>
        <v>19.600000000000001</v>
      </c>
      <c r="C594" s="88">
        <f t="shared" si="223"/>
        <v>14.74</v>
      </c>
      <c r="D594" s="92"/>
      <c r="E594" s="51">
        <f t="shared" si="227"/>
        <v>1311.9134941720993</v>
      </c>
      <c r="F594" s="63">
        <f t="shared" si="239"/>
        <v>0.6880000000000005</v>
      </c>
      <c r="G594" s="63">
        <f t="shared" si="240"/>
        <v>7.8799999999998747</v>
      </c>
      <c r="H594" s="63">
        <f t="shared" si="241"/>
        <v>3.9399999999999373</v>
      </c>
      <c r="I594" s="63">
        <f t="shared" si="241"/>
        <v>3.9399999999999373</v>
      </c>
      <c r="J594" s="64">
        <f t="shared" si="229"/>
        <v>5.7334399999999173</v>
      </c>
      <c r="K594" s="65">
        <f t="shared" si="230"/>
        <v>89.003629183995884</v>
      </c>
      <c r="L594" s="53">
        <f t="shared" si="231"/>
        <v>2.5184161173508619E+35</v>
      </c>
      <c r="M594" s="50">
        <f t="shared" si="242"/>
        <v>117.60000000000007</v>
      </c>
      <c r="N594" s="54">
        <v>588</v>
      </c>
      <c r="O594" s="76">
        <f t="shared" si="232"/>
        <v>588</v>
      </c>
      <c r="P594" s="76">
        <f t="shared" si="233"/>
        <v>10</v>
      </c>
      <c r="Q594" s="55">
        <v>1</v>
      </c>
      <c r="R594" s="76">
        <f>R$3/U$3</f>
        <v>1</v>
      </c>
      <c r="S594" s="75">
        <f>S593*Q594</f>
        <v>3.2894604620893089E+32</v>
      </c>
      <c r="T594" s="75">
        <f t="shared" si="234"/>
        <v>1.9342027517085136E+35</v>
      </c>
      <c r="U594" s="75">
        <f t="shared" si="235"/>
        <v>2.5184161173508619E+36</v>
      </c>
      <c r="V594" s="75">
        <f t="shared" si="236"/>
        <v>1.2592080586754309E+37</v>
      </c>
      <c r="W594" s="75">
        <f t="shared" si="237"/>
        <v>406323.20000000001</v>
      </c>
      <c r="X594" s="106">
        <f t="shared" si="238"/>
        <v>13.02043498349024</v>
      </c>
      <c r="Y594" s="96">
        <f t="shared" si="243"/>
        <v>0.14629105692503042</v>
      </c>
    </row>
    <row r="595" spans="1:25">
      <c r="A595" s="50">
        <v>8192</v>
      </c>
      <c r="B595" s="50">
        <f t="shared" si="228"/>
        <v>19.633333333333333</v>
      </c>
      <c r="C595" s="88">
        <f t="shared" si="223"/>
        <v>14.74</v>
      </c>
      <c r="D595" s="92"/>
      <c r="E595" s="51">
        <f t="shared" si="227"/>
        <v>1318.4041606970241</v>
      </c>
      <c r="F595" s="63">
        <f t="shared" si="239"/>
        <v>0.6890000000000005</v>
      </c>
      <c r="G595" s="63">
        <f t="shared" si="240"/>
        <v>7.8899999999998744</v>
      </c>
      <c r="H595" s="63">
        <f t="shared" si="241"/>
        <v>3.9449999999999372</v>
      </c>
      <c r="I595" s="63">
        <f t="shared" si="241"/>
        <v>3.9449999999999372</v>
      </c>
      <c r="J595" s="64">
        <f t="shared" si="229"/>
        <v>5.7472099999999173</v>
      </c>
      <c r="K595" s="65">
        <f t="shared" si="230"/>
        <v>89.443972910245861</v>
      </c>
      <c r="L595" s="53">
        <f t="shared" si="231"/>
        <v>2.8929004511989552E+35</v>
      </c>
      <c r="M595" s="50">
        <f t="shared" si="242"/>
        <v>117.80000000000007</v>
      </c>
      <c r="N595" s="54">
        <v>589</v>
      </c>
      <c r="O595" s="76">
        <f t="shared" si="232"/>
        <v>589</v>
      </c>
      <c r="P595" s="76">
        <f t="shared" si="233"/>
        <v>10</v>
      </c>
      <c r="Q595" s="55">
        <v>1</v>
      </c>
      <c r="R595" s="76">
        <f>R$3/U$3</f>
        <v>1</v>
      </c>
      <c r="S595" s="75">
        <f>S594*Q595</f>
        <v>3.2894604620893089E+32</v>
      </c>
      <c r="T595" s="75">
        <f t="shared" si="234"/>
        <v>1.9374922121706029E+35</v>
      </c>
      <c r="U595" s="75">
        <f t="shared" si="235"/>
        <v>2.8929004511989549E+36</v>
      </c>
      <c r="V595" s="75">
        <f t="shared" si="236"/>
        <v>1.4464502255994774E+37</v>
      </c>
      <c r="W595" s="75">
        <f t="shared" si="237"/>
        <v>406596.26666666666</v>
      </c>
      <c r="X595" s="106">
        <f t="shared" si="238"/>
        <v>14.931159119127468</v>
      </c>
      <c r="Y595" s="96">
        <f t="shared" si="243"/>
        <v>0.16693309379392621</v>
      </c>
    </row>
    <row r="596" spans="1:25">
      <c r="A596" s="50">
        <v>8192</v>
      </c>
      <c r="B596" s="50">
        <f t="shared" si="228"/>
        <v>19.666666666666668</v>
      </c>
      <c r="C596" s="88">
        <f t="shared" si="223"/>
        <v>14.74</v>
      </c>
      <c r="D596" s="92"/>
      <c r="E596" s="51">
        <f t="shared" si="227"/>
        <v>1324.9196768499387</v>
      </c>
      <c r="F596" s="63">
        <f t="shared" si="239"/>
        <v>0.6900000000000005</v>
      </c>
      <c r="G596" s="63">
        <f t="shared" si="240"/>
        <v>7.8999999999998742</v>
      </c>
      <c r="H596" s="63">
        <f t="shared" si="241"/>
        <v>3.9499999999999371</v>
      </c>
      <c r="I596" s="63">
        <f t="shared" si="241"/>
        <v>3.9499999999999371</v>
      </c>
      <c r="J596" s="64">
        <f t="shared" si="229"/>
        <v>5.7609999999999166</v>
      </c>
      <c r="K596" s="65">
        <f t="shared" si="230"/>
        <v>89.88600249999584</v>
      </c>
      <c r="L596" s="53">
        <f t="shared" si="231"/>
        <v>3.3230699894624195E+35</v>
      </c>
      <c r="M596" s="50">
        <f t="shared" si="242"/>
        <v>118.00000000000006</v>
      </c>
      <c r="N596" s="54">
        <v>590</v>
      </c>
      <c r="O596" s="76">
        <f t="shared" si="232"/>
        <v>590</v>
      </c>
      <c r="P596" s="76">
        <f t="shared" si="233"/>
        <v>10</v>
      </c>
      <c r="Q596" s="55">
        <v>4</v>
      </c>
      <c r="R596" s="76">
        <f>R$3/U$3</f>
        <v>1</v>
      </c>
      <c r="S596" s="75">
        <f>S595*Q596</f>
        <v>1.3157841848357236E+33</v>
      </c>
      <c r="T596" s="75">
        <f t="shared" si="234"/>
        <v>7.763126690530769E+35</v>
      </c>
      <c r="U596" s="75">
        <f t="shared" si="235"/>
        <v>3.3230699894624195E+36</v>
      </c>
      <c r="V596" s="75">
        <f t="shared" si="236"/>
        <v>1.6615349947312098E+37</v>
      </c>
      <c r="W596" s="75">
        <f t="shared" si="237"/>
        <v>406869.33333333337</v>
      </c>
      <c r="X596" s="106">
        <f t="shared" si="238"/>
        <v>4.2805819380943522</v>
      </c>
      <c r="Y596" s="96">
        <f t="shared" si="243"/>
        <v>4.7622341844544155E-2</v>
      </c>
    </row>
    <row r="597" spans="1:25">
      <c r="A597" s="50">
        <v>8192</v>
      </c>
      <c r="B597" s="50">
        <f t="shared" si="228"/>
        <v>19.7</v>
      </c>
      <c r="C597" s="88">
        <f t="shared" si="223"/>
        <v>14.74</v>
      </c>
      <c r="D597" s="92"/>
      <c r="E597" s="51">
        <f t="shared" si="227"/>
        <v>1331.4601080322232</v>
      </c>
      <c r="F597" s="63">
        <f t="shared" si="239"/>
        <v>0.6910000000000005</v>
      </c>
      <c r="G597" s="63">
        <f t="shared" si="240"/>
        <v>7.909999999999874</v>
      </c>
      <c r="H597" s="63">
        <f t="shared" si="241"/>
        <v>3.954999999999937</v>
      </c>
      <c r="I597" s="63">
        <f t="shared" si="241"/>
        <v>3.954999999999937</v>
      </c>
      <c r="J597" s="64">
        <f t="shared" si="229"/>
        <v>5.7748099999999161</v>
      </c>
      <c r="K597" s="65">
        <f t="shared" si="230"/>
        <v>90.329722390245806</v>
      </c>
      <c r="L597" s="53">
        <f t="shared" si="231"/>
        <v>3.8172050304354967E+35</v>
      </c>
      <c r="M597" s="50">
        <f t="shared" si="242"/>
        <v>118.20000000000007</v>
      </c>
      <c r="N597" s="54">
        <v>591</v>
      </c>
      <c r="O597" s="76">
        <f t="shared" si="232"/>
        <v>591</v>
      </c>
      <c r="P597" s="76">
        <f t="shared" si="233"/>
        <v>10</v>
      </c>
      <c r="Q597" s="55">
        <v>1</v>
      </c>
      <c r="R597" s="76">
        <f>R$3/U$3</f>
        <v>1</v>
      </c>
      <c r="S597" s="75">
        <f>S596*Q597</f>
        <v>1.3157841848357236E+33</v>
      </c>
      <c r="T597" s="75">
        <f t="shared" si="234"/>
        <v>7.7762845323791262E+35</v>
      </c>
      <c r="U597" s="75">
        <f t="shared" si="235"/>
        <v>3.8172050304354967E+36</v>
      </c>
      <c r="V597" s="75">
        <f t="shared" si="236"/>
        <v>1.9086025152177484E+37</v>
      </c>
      <c r="W597" s="75">
        <f t="shared" si="237"/>
        <v>407142.40000000002</v>
      </c>
      <c r="X597" s="106">
        <f t="shared" si="238"/>
        <v>4.9087774689072967</v>
      </c>
      <c r="Y597" s="96">
        <f t="shared" si="243"/>
        <v>5.4342882265266075E-2</v>
      </c>
    </row>
    <row r="598" spans="1:25">
      <c r="A598" s="50">
        <v>8192</v>
      </c>
      <c r="B598" s="50">
        <f t="shared" si="228"/>
        <v>19.733333333333334</v>
      </c>
      <c r="C598" s="88">
        <f t="shared" ref="C598:C661" si="244">IF(D598&gt;0,C597+D598,C597)</f>
        <v>14.74</v>
      </c>
      <c r="D598" s="92"/>
      <c r="E598" s="51">
        <f t="shared" si="227"/>
        <v>1338.025519733698</v>
      </c>
      <c r="F598" s="63">
        <f t="shared" si="239"/>
        <v>0.6920000000000005</v>
      </c>
      <c r="G598" s="63">
        <f t="shared" si="240"/>
        <v>7.9199999999998738</v>
      </c>
      <c r="H598" s="63">
        <f t="shared" si="241"/>
        <v>3.9599999999999369</v>
      </c>
      <c r="I598" s="63">
        <f t="shared" si="241"/>
        <v>3.9599999999999369</v>
      </c>
      <c r="J598" s="64">
        <f t="shared" si="229"/>
        <v>5.7886399999999165</v>
      </c>
      <c r="K598" s="65">
        <f t="shared" si="230"/>
        <v>90.775137023995796</v>
      </c>
      <c r="L598" s="53">
        <f t="shared" si="231"/>
        <v>4.3848171391476628E+35</v>
      </c>
      <c r="M598" s="50">
        <f t="shared" si="242"/>
        <v>118.40000000000006</v>
      </c>
      <c r="N598" s="54">
        <v>592</v>
      </c>
      <c r="O598" s="76">
        <f t="shared" si="232"/>
        <v>592</v>
      </c>
      <c r="P598" s="76">
        <f t="shared" si="233"/>
        <v>10</v>
      </c>
      <c r="Q598" s="55">
        <v>1</v>
      </c>
      <c r="R598" s="76">
        <f>R$3/U$3</f>
        <v>1</v>
      </c>
      <c r="S598" s="75">
        <f>S597*Q598</f>
        <v>1.3157841848357236E+33</v>
      </c>
      <c r="T598" s="75">
        <f t="shared" si="234"/>
        <v>7.7894423742274835E+35</v>
      </c>
      <c r="U598" s="75">
        <f t="shared" si="235"/>
        <v>4.3848171391476629E+36</v>
      </c>
      <c r="V598" s="75">
        <f t="shared" si="236"/>
        <v>2.1924085695738314E+37</v>
      </c>
      <c r="W598" s="75">
        <f t="shared" si="237"/>
        <v>407415.46666666667</v>
      </c>
      <c r="X598" s="106">
        <f t="shared" si="238"/>
        <v>5.6291797647229229</v>
      </c>
      <c r="Y598" s="96">
        <f t="shared" si="243"/>
        <v>6.20123521624086E-2</v>
      </c>
    </row>
    <row r="599" spans="1:25">
      <c r="A599" s="50">
        <v>8192</v>
      </c>
      <c r="B599" s="50">
        <f t="shared" si="228"/>
        <v>19.766666666666666</v>
      </c>
      <c r="C599" s="88">
        <f t="shared" si="244"/>
        <v>14.74</v>
      </c>
      <c r="D599" s="92"/>
      <c r="E599" s="51">
        <f t="shared" si="227"/>
        <v>1344.6159775326228</v>
      </c>
      <c r="F599" s="63">
        <f t="shared" si="239"/>
        <v>0.6930000000000005</v>
      </c>
      <c r="G599" s="63">
        <f t="shared" si="240"/>
        <v>7.9299999999998736</v>
      </c>
      <c r="H599" s="63">
        <f t="shared" si="241"/>
        <v>3.9649999999999368</v>
      </c>
      <c r="I599" s="63">
        <f t="shared" si="241"/>
        <v>3.9649999999999368</v>
      </c>
      <c r="J599" s="64">
        <f t="shared" si="229"/>
        <v>5.8024899999999162</v>
      </c>
      <c r="K599" s="65">
        <f t="shared" si="230"/>
        <v>91.222250850245771</v>
      </c>
      <c r="L599" s="53">
        <f t="shared" si="231"/>
        <v>5.0368322347017261E+35</v>
      </c>
      <c r="M599" s="50">
        <f t="shared" si="242"/>
        <v>118.60000000000005</v>
      </c>
      <c r="N599" s="54">
        <v>593</v>
      </c>
      <c r="O599" s="76">
        <f t="shared" si="232"/>
        <v>593</v>
      </c>
      <c r="P599" s="76">
        <f t="shared" si="233"/>
        <v>10</v>
      </c>
      <c r="Q599" s="55">
        <v>1</v>
      </c>
      <c r="R599" s="76">
        <f>R$3/U$3</f>
        <v>1</v>
      </c>
      <c r="S599" s="75">
        <f>S598*Q599</f>
        <v>1.3157841848357236E+33</v>
      </c>
      <c r="T599" s="75">
        <f t="shared" si="234"/>
        <v>7.8026002160758407E+35</v>
      </c>
      <c r="U599" s="75">
        <f t="shared" si="235"/>
        <v>5.0368322347017263E+36</v>
      </c>
      <c r="V599" s="75">
        <f t="shared" si="236"/>
        <v>2.5184161173508632E+37</v>
      </c>
      <c r="W599" s="75">
        <f t="shared" si="237"/>
        <v>407688.53333333333</v>
      </c>
      <c r="X599" s="106">
        <f t="shared" si="238"/>
        <v>6.455325270060932</v>
      </c>
      <c r="Y599" s="96">
        <f t="shared" si="243"/>
        <v>7.076481022879233E-2</v>
      </c>
    </row>
    <row r="600" spans="1:25">
      <c r="A600" s="50">
        <v>8192</v>
      </c>
      <c r="B600" s="50">
        <f t="shared" si="228"/>
        <v>19.8</v>
      </c>
      <c r="C600" s="88">
        <f t="shared" si="244"/>
        <v>14.74</v>
      </c>
      <c r="D600" s="92"/>
      <c r="E600" s="51">
        <f t="shared" si="227"/>
        <v>1351.2315470956971</v>
      </c>
      <c r="F600" s="63">
        <f t="shared" si="239"/>
        <v>0.69400000000000051</v>
      </c>
      <c r="G600" s="63">
        <f t="shared" si="240"/>
        <v>7.9399999999998734</v>
      </c>
      <c r="H600" s="63">
        <f t="shared" ref="H600:I615" si="245">H599+0.5%</f>
        <v>3.9699999999999367</v>
      </c>
      <c r="I600" s="63">
        <f t="shared" si="245"/>
        <v>3.9699999999999367</v>
      </c>
      <c r="J600" s="64">
        <f t="shared" si="229"/>
        <v>5.8163599999999152</v>
      </c>
      <c r="K600" s="65">
        <f t="shared" si="230"/>
        <v>91.67106832399574</v>
      </c>
      <c r="L600" s="53">
        <f t="shared" si="231"/>
        <v>5.7858009023979126E+35</v>
      </c>
      <c r="M600" s="50">
        <f t="shared" si="242"/>
        <v>118.80000000000007</v>
      </c>
      <c r="N600" s="54">
        <v>594</v>
      </c>
      <c r="O600" s="76">
        <f t="shared" si="232"/>
        <v>594</v>
      </c>
      <c r="P600" s="76">
        <f t="shared" si="233"/>
        <v>10</v>
      </c>
      <c r="Q600" s="55">
        <v>1</v>
      </c>
      <c r="R600" s="76">
        <f>R$3/U$3</f>
        <v>1</v>
      </c>
      <c r="S600" s="75">
        <f>S599*Q600</f>
        <v>1.3157841848357236E+33</v>
      </c>
      <c r="T600" s="75">
        <f t="shared" si="234"/>
        <v>7.8157580579241979E+35</v>
      </c>
      <c r="U600" s="75">
        <f t="shared" si="235"/>
        <v>5.7858009023979121E+36</v>
      </c>
      <c r="V600" s="75">
        <f t="shared" si="236"/>
        <v>2.8929004511989563E+37</v>
      </c>
      <c r="W600" s="75">
        <f t="shared" si="237"/>
        <v>407961.59999999998</v>
      </c>
      <c r="X600" s="106">
        <f t="shared" si="238"/>
        <v>7.4027379807795306</v>
      </c>
      <c r="Y600" s="96">
        <f t="shared" si="243"/>
        <v>8.0753263991817106E-2</v>
      </c>
    </row>
    <row r="601" spans="1:25">
      <c r="A601" s="50">
        <v>8192</v>
      </c>
      <c r="B601" s="50">
        <f t="shared" si="228"/>
        <v>19.833333333333332</v>
      </c>
      <c r="C601" s="88">
        <f t="shared" si="244"/>
        <v>14.74</v>
      </c>
      <c r="D601" s="92"/>
      <c r="E601" s="51">
        <f t="shared" si="227"/>
        <v>1357.8722941780622</v>
      </c>
      <c r="F601" s="63">
        <f t="shared" si="239"/>
        <v>0.69500000000000051</v>
      </c>
      <c r="G601" s="63">
        <f t="shared" si="240"/>
        <v>7.9499999999998732</v>
      </c>
      <c r="H601" s="63">
        <f t="shared" si="245"/>
        <v>3.9749999999999366</v>
      </c>
      <c r="I601" s="63">
        <f t="shared" si="245"/>
        <v>3.9749999999999366</v>
      </c>
      <c r="J601" s="64">
        <f t="shared" si="229"/>
        <v>5.830249999999916</v>
      </c>
      <c r="K601" s="65">
        <f t="shared" si="230"/>
        <v>92.121593906245735</v>
      </c>
      <c r="L601" s="53">
        <f t="shared" si="231"/>
        <v>6.646139978924842E+35</v>
      </c>
      <c r="M601" s="50">
        <f t="shared" si="242"/>
        <v>119.00000000000006</v>
      </c>
      <c r="N601" s="54">
        <v>595</v>
      </c>
      <c r="O601" s="76">
        <f t="shared" si="232"/>
        <v>595</v>
      </c>
      <c r="P601" s="76">
        <f t="shared" si="233"/>
        <v>10</v>
      </c>
      <c r="Q601" s="55">
        <v>1</v>
      </c>
      <c r="R601" s="76">
        <f>R$3/U$3</f>
        <v>1</v>
      </c>
      <c r="S601" s="75">
        <f>S600*Q601</f>
        <v>1.3157841848357236E+33</v>
      </c>
      <c r="T601" s="75">
        <f t="shared" si="234"/>
        <v>7.8289158997725552E+35</v>
      </c>
      <c r="U601" s="75">
        <f t="shared" si="235"/>
        <v>6.6461399789248415E+36</v>
      </c>
      <c r="V601" s="75">
        <f t="shared" si="236"/>
        <v>3.323069989462421E+37</v>
      </c>
      <c r="W601" s="75">
        <f t="shared" si="237"/>
        <v>408234.66666666663</v>
      </c>
      <c r="X601" s="106">
        <f t="shared" si="238"/>
        <v>8.4892213226072908</v>
      </c>
      <c r="Y601" s="96">
        <f t="shared" si="243"/>
        <v>9.2152349548434501E-2</v>
      </c>
    </row>
    <row r="602" spans="1:25">
      <c r="A602" s="50">
        <v>8192</v>
      </c>
      <c r="B602" s="50">
        <f t="shared" si="228"/>
        <v>19.866666666666667</v>
      </c>
      <c r="C602" s="88">
        <f t="shared" si="244"/>
        <v>14.74</v>
      </c>
      <c r="D602" s="92"/>
      <c r="E602" s="51">
        <f t="shared" si="227"/>
        <v>1364.5382846232965</v>
      </c>
      <c r="F602" s="63">
        <f t="shared" si="239"/>
        <v>0.69600000000000051</v>
      </c>
      <c r="G602" s="63">
        <f t="shared" si="240"/>
        <v>7.959999999999873</v>
      </c>
      <c r="H602" s="63">
        <f t="shared" si="245"/>
        <v>3.9799999999999365</v>
      </c>
      <c r="I602" s="63">
        <f t="shared" si="245"/>
        <v>3.9799999999999365</v>
      </c>
      <c r="J602" s="64">
        <f t="shared" si="229"/>
        <v>5.8441599999999152</v>
      </c>
      <c r="K602" s="65">
        <f t="shared" si="230"/>
        <v>92.573832063995695</v>
      </c>
      <c r="L602" s="53">
        <f t="shared" si="231"/>
        <v>7.6344100608709964E+35</v>
      </c>
      <c r="M602" s="50">
        <f t="shared" si="242"/>
        <v>119.20000000000007</v>
      </c>
      <c r="N602" s="54">
        <v>596</v>
      </c>
      <c r="O602" s="76">
        <f t="shared" si="232"/>
        <v>596</v>
      </c>
      <c r="P602" s="76">
        <f t="shared" si="233"/>
        <v>10</v>
      </c>
      <c r="Q602" s="55">
        <v>1</v>
      </c>
      <c r="R602" s="76">
        <f>R$3/U$3</f>
        <v>1</v>
      </c>
      <c r="S602" s="75">
        <f>S601*Q602</f>
        <v>1.3157841848357236E+33</v>
      </c>
      <c r="T602" s="75">
        <f t="shared" si="234"/>
        <v>7.8420737416209124E+35</v>
      </c>
      <c r="U602" s="75">
        <f t="shared" si="235"/>
        <v>7.6344100608709958E+36</v>
      </c>
      <c r="V602" s="75">
        <f t="shared" si="236"/>
        <v>3.8172050304354976E+37</v>
      </c>
      <c r="W602" s="75">
        <f t="shared" si="237"/>
        <v>408507.73333333334</v>
      </c>
      <c r="X602" s="106">
        <f t="shared" si="238"/>
        <v>9.735192899745682</v>
      </c>
      <c r="Y602" s="96">
        <f t="shared" si="243"/>
        <v>0.10516139045660124</v>
      </c>
    </row>
    <row r="603" spans="1:25">
      <c r="A603" s="50">
        <v>8192</v>
      </c>
      <c r="B603" s="50">
        <f t="shared" si="228"/>
        <v>19.899999999999999</v>
      </c>
      <c r="C603" s="88">
        <f t="shared" si="244"/>
        <v>14.74</v>
      </c>
      <c r="D603" s="92"/>
      <c r="E603" s="51">
        <f t="shared" si="227"/>
        <v>1371.2295843634215</v>
      </c>
      <c r="F603" s="63">
        <f t="shared" si="239"/>
        <v>0.69700000000000051</v>
      </c>
      <c r="G603" s="63">
        <f t="shared" si="240"/>
        <v>7.9699999999998727</v>
      </c>
      <c r="H603" s="63">
        <f t="shared" si="245"/>
        <v>3.9849999999999364</v>
      </c>
      <c r="I603" s="63">
        <f t="shared" si="245"/>
        <v>3.9849999999999364</v>
      </c>
      <c r="J603" s="64">
        <f t="shared" si="229"/>
        <v>5.8580899999999154</v>
      </c>
      <c r="K603" s="65">
        <f t="shared" si="230"/>
        <v>93.027787270245696</v>
      </c>
      <c r="L603" s="53">
        <f t="shared" si="231"/>
        <v>8.7696342782953271E+35</v>
      </c>
      <c r="M603" s="50">
        <f t="shared" si="242"/>
        <v>119.40000000000006</v>
      </c>
      <c r="N603" s="54">
        <v>597</v>
      </c>
      <c r="O603" s="76">
        <f t="shared" si="232"/>
        <v>597</v>
      </c>
      <c r="P603" s="76">
        <f t="shared" si="233"/>
        <v>10</v>
      </c>
      <c r="Q603" s="55">
        <v>1</v>
      </c>
      <c r="R603" s="76">
        <f>R$3/U$3</f>
        <v>1</v>
      </c>
      <c r="S603" s="75">
        <f>S602*Q603</f>
        <v>1.3157841848357236E+33</v>
      </c>
      <c r="T603" s="75">
        <f t="shared" si="234"/>
        <v>7.8552315834692696E+35</v>
      </c>
      <c r="U603" s="75">
        <f t="shared" si="235"/>
        <v>8.7696342782953271E+36</v>
      </c>
      <c r="V603" s="75">
        <f t="shared" si="236"/>
        <v>4.3848171391476638E+37</v>
      </c>
      <c r="W603" s="75">
        <f t="shared" si="237"/>
        <v>408780.79999999999</v>
      </c>
      <c r="X603" s="106">
        <f t="shared" si="238"/>
        <v>11.164068411108779</v>
      </c>
      <c r="Y603" s="96">
        <f t="shared" si="243"/>
        <v>0.12000788945648211</v>
      </c>
    </row>
    <row r="604" spans="1:25">
      <c r="A604" s="50">
        <v>8192</v>
      </c>
      <c r="B604" s="50">
        <f t="shared" si="228"/>
        <v>19.933333333333334</v>
      </c>
      <c r="C604" s="88">
        <f t="shared" si="244"/>
        <v>14.74</v>
      </c>
      <c r="D604" s="92"/>
      <c r="E604" s="51">
        <f t="shared" si="227"/>
        <v>1377.9462594188958</v>
      </c>
      <c r="F604" s="63">
        <f t="shared" si="239"/>
        <v>0.69800000000000051</v>
      </c>
      <c r="G604" s="63">
        <f t="shared" si="240"/>
        <v>7.9799999999998725</v>
      </c>
      <c r="H604" s="63">
        <f t="shared" si="245"/>
        <v>3.9899999999999363</v>
      </c>
      <c r="I604" s="63">
        <f t="shared" si="245"/>
        <v>3.9899999999999363</v>
      </c>
      <c r="J604" s="64">
        <f t="shared" si="229"/>
        <v>5.8720399999999149</v>
      </c>
      <c r="K604" s="65">
        <f t="shared" si="230"/>
        <v>93.48346400399565</v>
      </c>
      <c r="L604" s="53">
        <f t="shared" si="231"/>
        <v>1.0073664469403454E+36</v>
      </c>
      <c r="M604" s="50">
        <f t="shared" si="242"/>
        <v>119.60000000000005</v>
      </c>
      <c r="N604" s="54">
        <v>598</v>
      </c>
      <c r="O604" s="76">
        <f t="shared" si="232"/>
        <v>598</v>
      </c>
      <c r="P604" s="76">
        <f t="shared" si="233"/>
        <v>10</v>
      </c>
      <c r="Q604" s="55">
        <v>1</v>
      </c>
      <c r="R604" s="76">
        <f>R$3/U$3</f>
        <v>1</v>
      </c>
      <c r="S604" s="75">
        <f>S603*Q604</f>
        <v>1.3157841848357236E+33</v>
      </c>
      <c r="T604" s="75">
        <f t="shared" si="234"/>
        <v>7.8683894253176269E+35</v>
      </c>
      <c r="U604" s="75">
        <f t="shared" si="235"/>
        <v>1.0073664469403454E+37</v>
      </c>
      <c r="V604" s="75">
        <f t="shared" si="236"/>
        <v>5.0368322347017265E+37</v>
      </c>
      <c r="W604" s="75">
        <f t="shared" si="237"/>
        <v>409053.8666666667</v>
      </c>
      <c r="X604" s="106">
        <f t="shared" si="238"/>
        <v>12.802701957010479</v>
      </c>
      <c r="Y604" s="96">
        <f t="shared" si="243"/>
        <v>0.13695151429629596</v>
      </c>
    </row>
    <row r="605" spans="1:25">
      <c r="A605" s="50">
        <v>8192</v>
      </c>
      <c r="B605" s="50">
        <f t="shared" si="228"/>
        <v>19.966666666666665</v>
      </c>
      <c r="C605" s="88">
        <f t="shared" si="244"/>
        <v>14.74</v>
      </c>
      <c r="D605" s="92"/>
      <c r="E605" s="51">
        <f t="shared" si="227"/>
        <v>1384.6883758986207</v>
      </c>
      <c r="F605" s="63">
        <f t="shared" si="239"/>
        <v>0.69900000000000051</v>
      </c>
      <c r="G605" s="63">
        <f t="shared" si="240"/>
        <v>7.9899999999998723</v>
      </c>
      <c r="H605" s="63">
        <f t="shared" si="245"/>
        <v>3.9949999999999362</v>
      </c>
      <c r="I605" s="63">
        <f t="shared" si="245"/>
        <v>3.9949999999999362</v>
      </c>
      <c r="J605" s="64">
        <f t="shared" si="229"/>
        <v>5.8860099999999145</v>
      </c>
      <c r="K605" s="65">
        <f t="shared" si="230"/>
        <v>93.940866750245632</v>
      </c>
      <c r="L605" s="53">
        <f t="shared" si="231"/>
        <v>1.1571601804795828E+36</v>
      </c>
      <c r="M605" s="50">
        <f t="shared" si="242"/>
        <v>119.80000000000007</v>
      </c>
      <c r="N605" s="54">
        <v>599</v>
      </c>
      <c r="O605" s="76">
        <f t="shared" si="232"/>
        <v>599</v>
      </c>
      <c r="P605" s="76">
        <f t="shared" si="233"/>
        <v>10</v>
      </c>
      <c r="Q605" s="55">
        <v>1</v>
      </c>
      <c r="R605" s="76">
        <f>R$3/U$3</f>
        <v>1</v>
      </c>
      <c r="S605" s="75">
        <f>S604*Q605</f>
        <v>1.3157841848357236E+33</v>
      </c>
      <c r="T605" s="75">
        <f t="shared" si="234"/>
        <v>7.8815472671659841E+35</v>
      </c>
      <c r="U605" s="75">
        <f t="shared" si="235"/>
        <v>1.1571601804795829E+37</v>
      </c>
      <c r="V605" s="75">
        <f t="shared" si="236"/>
        <v>5.7858009023979145E+37</v>
      </c>
      <c r="W605" s="75">
        <f t="shared" si="237"/>
        <v>409326.93333333335</v>
      </c>
      <c r="X605" s="106">
        <f t="shared" si="238"/>
        <v>14.68189102031066</v>
      </c>
      <c r="Y605" s="96">
        <f t="shared" si="243"/>
        <v>0.15628864761642483</v>
      </c>
    </row>
    <row r="606" spans="1:25">
      <c r="A606" s="50">
        <v>8192</v>
      </c>
      <c r="B606" s="50">
        <f t="shared" si="228"/>
        <v>20</v>
      </c>
      <c r="C606" s="88">
        <f t="shared" si="244"/>
        <v>14.74</v>
      </c>
      <c r="D606" s="92"/>
      <c r="E606" s="51">
        <f t="shared" si="227"/>
        <v>1391.4559999999353</v>
      </c>
      <c r="F606" s="63">
        <f t="shared" si="239"/>
        <v>0.70000000000000051</v>
      </c>
      <c r="G606" s="63">
        <f t="shared" si="240"/>
        <v>7.9999999999998721</v>
      </c>
      <c r="H606" s="63">
        <f t="shared" si="245"/>
        <v>3.9999999999999361</v>
      </c>
      <c r="I606" s="63">
        <f t="shared" si="245"/>
        <v>3.9999999999999361</v>
      </c>
      <c r="J606" s="64">
        <f t="shared" si="229"/>
        <v>5.8999999999999142</v>
      </c>
      <c r="K606" s="65">
        <f t="shared" si="230"/>
        <v>94.399999999995615</v>
      </c>
      <c r="L606" s="53">
        <f t="shared" si="231"/>
        <v>1.329227995784969E+36</v>
      </c>
      <c r="M606" s="50">
        <f t="shared" si="242"/>
        <v>120.00000000000006</v>
      </c>
      <c r="N606" s="54">
        <v>600</v>
      </c>
      <c r="O606" s="76">
        <f t="shared" si="232"/>
        <v>600</v>
      </c>
      <c r="P606" s="76">
        <f t="shared" si="233"/>
        <v>10</v>
      </c>
      <c r="Q606" s="55">
        <v>4</v>
      </c>
      <c r="R606" s="76">
        <f>R$3/U$3</f>
        <v>1</v>
      </c>
      <c r="S606" s="75">
        <f>S605*Q606</f>
        <v>5.2631367393428942E+33</v>
      </c>
      <c r="T606" s="75">
        <f t="shared" si="234"/>
        <v>3.1578820436057365E+36</v>
      </c>
      <c r="U606" s="75">
        <f t="shared" si="235"/>
        <v>1.329227995784969E+37</v>
      </c>
      <c r="V606" s="75">
        <f t="shared" si="236"/>
        <v>6.6461399789248448E+37</v>
      </c>
      <c r="W606" s="75">
        <f t="shared" si="237"/>
        <v>409600</v>
      </c>
      <c r="X606" s="106">
        <f t="shared" si="238"/>
        <v>4.2092389057927839</v>
      </c>
      <c r="Y606" s="96">
        <f t="shared" si="243"/>
        <v>4.4589395188484954E-2</v>
      </c>
    </row>
    <row r="607" spans="1:25">
      <c r="A607" s="50">
        <v>8192</v>
      </c>
      <c r="B607" s="50">
        <f t="shared" si="228"/>
        <v>20.033333333333335</v>
      </c>
      <c r="C607" s="88">
        <f t="shared" si="244"/>
        <v>14.74</v>
      </c>
      <c r="D607" s="92"/>
      <c r="E607" s="51">
        <f t="shared" si="227"/>
        <v>1398.2491980086199</v>
      </c>
      <c r="F607" s="63">
        <f t="shared" si="239"/>
        <v>0.70100000000000051</v>
      </c>
      <c r="G607" s="63">
        <f t="shared" si="240"/>
        <v>8.0099999999998719</v>
      </c>
      <c r="H607" s="63">
        <f t="shared" si="245"/>
        <v>4.0049999999999359</v>
      </c>
      <c r="I607" s="63">
        <f t="shared" si="245"/>
        <v>4.0049999999999359</v>
      </c>
      <c r="J607" s="64">
        <f t="shared" si="229"/>
        <v>5.9140099999999141</v>
      </c>
      <c r="K607" s="65">
        <f t="shared" si="230"/>
        <v>94.860868250245588</v>
      </c>
      <c r="L607" s="53">
        <f t="shared" si="231"/>
        <v>1.5268820121742002E+36</v>
      </c>
      <c r="M607" s="50">
        <f t="shared" si="242"/>
        <v>120.20000000000005</v>
      </c>
      <c r="N607" s="54">
        <v>601</v>
      </c>
      <c r="O607" s="76">
        <f t="shared" si="232"/>
        <v>601</v>
      </c>
      <c r="P607" s="76">
        <f t="shared" si="233"/>
        <v>10</v>
      </c>
      <c r="Q607" s="55">
        <v>1</v>
      </c>
      <c r="R607" s="76">
        <f>R$3/U$3</f>
        <v>1</v>
      </c>
      <c r="S607" s="75">
        <f>S606*Q607</f>
        <v>5.2631367393428942E+33</v>
      </c>
      <c r="T607" s="75">
        <f t="shared" si="234"/>
        <v>3.1631451803450794E+36</v>
      </c>
      <c r="U607" s="75">
        <f t="shared" si="235"/>
        <v>1.5268820121742001E+37</v>
      </c>
      <c r="V607" s="75">
        <f t="shared" si="236"/>
        <v>7.634410060871001E+37</v>
      </c>
      <c r="W607" s="75">
        <f t="shared" si="237"/>
        <v>409873.06666666665</v>
      </c>
      <c r="X607" s="106">
        <f t="shared" si="238"/>
        <v>4.827100639141789</v>
      </c>
      <c r="Y607" s="96">
        <f t="shared" si="243"/>
        <v>5.088611066059151E-2</v>
      </c>
    </row>
    <row r="608" spans="1:25">
      <c r="A608" s="50">
        <v>8192</v>
      </c>
      <c r="B608" s="50">
        <f t="shared" si="228"/>
        <v>20.066666666666666</v>
      </c>
      <c r="C608" s="88">
        <f t="shared" si="244"/>
        <v>14.74</v>
      </c>
      <c r="D608" s="92"/>
      <c r="E608" s="51">
        <f t="shared" si="227"/>
        <v>1405.0680362988944</v>
      </c>
      <c r="F608" s="63">
        <f t="shared" si="239"/>
        <v>0.70200000000000051</v>
      </c>
      <c r="G608" s="63">
        <f t="shared" si="240"/>
        <v>8.0199999999998717</v>
      </c>
      <c r="H608" s="63">
        <f t="shared" si="245"/>
        <v>4.0099999999999358</v>
      </c>
      <c r="I608" s="63">
        <f t="shared" si="245"/>
        <v>4.0099999999999358</v>
      </c>
      <c r="J608" s="64">
        <f t="shared" si="229"/>
        <v>5.9280399999999132</v>
      </c>
      <c r="K608" s="65">
        <f t="shared" si="230"/>
        <v>95.323476003995552</v>
      </c>
      <c r="L608" s="53">
        <f t="shared" si="231"/>
        <v>1.7539268556590663E+36</v>
      </c>
      <c r="M608" s="50">
        <f t="shared" si="242"/>
        <v>120.40000000000006</v>
      </c>
      <c r="N608" s="54">
        <v>602</v>
      </c>
      <c r="O608" s="76">
        <f t="shared" si="232"/>
        <v>602</v>
      </c>
      <c r="P608" s="76">
        <f t="shared" si="233"/>
        <v>10</v>
      </c>
      <c r="Q608" s="55">
        <v>1</v>
      </c>
      <c r="R608" s="76">
        <f>R$3/U$3</f>
        <v>1</v>
      </c>
      <c r="S608" s="75">
        <f>S607*Q608</f>
        <v>5.2631367393428942E+33</v>
      </c>
      <c r="T608" s="75">
        <f t="shared" si="234"/>
        <v>3.1684083170844223E+36</v>
      </c>
      <c r="U608" s="75">
        <f t="shared" si="235"/>
        <v>1.7539268556590664E+37</v>
      </c>
      <c r="V608" s="75">
        <f t="shared" si="236"/>
        <v>8.7696342782953313E+37</v>
      </c>
      <c r="W608" s="75">
        <f t="shared" si="237"/>
        <v>410146.1333333333</v>
      </c>
      <c r="X608" s="106">
        <f t="shared" si="238"/>
        <v>5.5356717952092565</v>
      </c>
      <c r="Y608" s="96">
        <f t="shared" si="243"/>
        <v>5.807249197435084E-2</v>
      </c>
    </row>
    <row r="609" spans="1:25">
      <c r="A609" s="50">
        <v>8192</v>
      </c>
      <c r="B609" s="50">
        <f t="shared" si="228"/>
        <v>20.100000000000001</v>
      </c>
      <c r="C609" s="88">
        <f t="shared" si="244"/>
        <v>14.74</v>
      </c>
      <c r="D609" s="92"/>
      <c r="E609" s="51">
        <f t="shared" si="227"/>
        <v>1411.9125813334192</v>
      </c>
      <c r="F609" s="63">
        <f t="shared" si="239"/>
        <v>0.70300000000000051</v>
      </c>
      <c r="G609" s="63">
        <f t="shared" si="240"/>
        <v>8.0299999999998715</v>
      </c>
      <c r="H609" s="63">
        <f t="shared" si="245"/>
        <v>4.0149999999999357</v>
      </c>
      <c r="I609" s="63">
        <f t="shared" si="245"/>
        <v>4.0149999999999357</v>
      </c>
      <c r="J609" s="64">
        <f t="shared" si="229"/>
        <v>5.9420899999999133</v>
      </c>
      <c r="K609" s="65">
        <f t="shared" si="230"/>
        <v>95.787827770245528</v>
      </c>
      <c r="L609" s="53">
        <f t="shared" si="231"/>
        <v>2.014732893880691E+36</v>
      </c>
      <c r="M609" s="50">
        <f t="shared" si="242"/>
        <v>120.60000000000005</v>
      </c>
      <c r="N609" s="54">
        <v>603</v>
      </c>
      <c r="O609" s="76">
        <f t="shared" si="232"/>
        <v>603</v>
      </c>
      <c r="P609" s="76">
        <f t="shared" si="233"/>
        <v>10</v>
      </c>
      <c r="Q609" s="55">
        <v>1</v>
      </c>
      <c r="R609" s="76">
        <f>R$3/U$3</f>
        <v>1</v>
      </c>
      <c r="S609" s="75">
        <f>S608*Q609</f>
        <v>5.2631367393428942E+33</v>
      </c>
      <c r="T609" s="75">
        <f t="shared" si="234"/>
        <v>3.1736714538237652E+36</v>
      </c>
      <c r="U609" s="75">
        <f t="shared" si="235"/>
        <v>2.014732893880691E+37</v>
      </c>
      <c r="V609" s="75">
        <f t="shared" si="236"/>
        <v>1.0073664469403455E+38</v>
      </c>
      <c r="W609" s="75">
        <f t="shared" si="237"/>
        <v>410419.20000000001</v>
      </c>
      <c r="X609" s="106">
        <f t="shared" si="238"/>
        <v>6.348271782995246</v>
      </c>
      <c r="Y609" s="96">
        <f t="shared" si="243"/>
        <v>6.6274305731434516E-2</v>
      </c>
    </row>
    <row r="610" spans="1:25">
      <c r="A610" s="50">
        <v>8192</v>
      </c>
      <c r="B610" s="50">
        <f t="shared" si="228"/>
        <v>20.133333333333333</v>
      </c>
      <c r="C610" s="88">
        <f t="shared" si="244"/>
        <v>14.74</v>
      </c>
      <c r="D610" s="92"/>
      <c r="E610" s="51">
        <f t="shared" si="227"/>
        <v>1418.7828996632936</v>
      </c>
      <c r="F610" s="63">
        <f t="shared" si="239"/>
        <v>0.70400000000000051</v>
      </c>
      <c r="G610" s="63">
        <f t="shared" si="240"/>
        <v>8.0399999999998712</v>
      </c>
      <c r="H610" s="63">
        <f t="shared" si="245"/>
        <v>4.0199999999999356</v>
      </c>
      <c r="I610" s="63">
        <f t="shared" si="245"/>
        <v>4.0199999999999356</v>
      </c>
      <c r="J610" s="64">
        <f t="shared" si="229"/>
        <v>5.9561599999999126</v>
      </c>
      <c r="K610" s="65">
        <f t="shared" si="230"/>
        <v>96.253928063995502</v>
      </c>
      <c r="L610" s="53">
        <f t="shared" si="231"/>
        <v>2.3143203609591665E+36</v>
      </c>
      <c r="M610" s="50">
        <f t="shared" si="242"/>
        <v>120.80000000000007</v>
      </c>
      <c r="N610" s="54">
        <v>604</v>
      </c>
      <c r="O610" s="76">
        <f t="shared" si="232"/>
        <v>604</v>
      </c>
      <c r="P610" s="76">
        <f t="shared" si="233"/>
        <v>10</v>
      </c>
      <c r="Q610" s="55">
        <v>1</v>
      </c>
      <c r="R610" s="76">
        <f>R$3/U$3</f>
        <v>1</v>
      </c>
      <c r="S610" s="75">
        <f>S609*Q610</f>
        <v>5.2631367393428942E+33</v>
      </c>
      <c r="T610" s="75">
        <f t="shared" si="234"/>
        <v>3.1789345905631081E+36</v>
      </c>
      <c r="U610" s="75">
        <f t="shared" si="235"/>
        <v>2.3143203609591667E+37</v>
      </c>
      <c r="V610" s="75">
        <f t="shared" si="236"/>
        <v>1.1571601804795833E+38</v>
      </c>
      <c r="W610" s="75">
        <f t="shared" si="237"/>
        <v>410692.26666666666</v>
      </c>
      <c r="X610" s="106">
        <f t="shared" si="238"/>
        <v>7.2801760936805371</v>
      </c>
      <c r="Y610" s="96">
        <f t="shared" si="243"/>
        <v>7.5635106432645843E-2</v>
      </c>
    </row>
    <row r="611" spans="1:25">
      <c r="A611" s="50">
        <v>8192</v>
      </c>
      <c r="B611" s="50">
        <f t="shared" si="228"/>
        <v>20.166666666666668</v>
      </c>
      <c r="C611" s="88">
        <f t="shared" si="244"/>
        <v>14.74</v>
      </c>
      <c r="D611" s="92"/>
      <c r="E611" s="51">
        <f t="shared" si="227"/>
        <v>1425.6790579280587</v>
      </c>
      <c r="F611" s="63">
        <f t="shared" si="239"/>
        <v>0.70500000000000052</v>
      </c>
      <c r="G611" s="63">
        <f t="shared" si="240"/>
        <v>8.049999999999871</v>
      </c>
      <c r="H611" s="63">
        <f t="shared" si="245"/>
        <v>4.0249999999999355</v>
      </c>
      <c r="I611" s="63">
        <f t="shared" si="245"/>
        <v>4.0249999999999355</v>
      </c>
      <c r="J611" s="64">
        <f t="shared" si="229"/>
        <v>5.970249999999913</v>
      </c>
      <c r="K611" s="65">
        <f t="shared" si="230"/>
        <v>96.721781406245498</v>
      </c>
      <c r="L611" s="53">
        <f t="shared" si="231"/>
        <v>2.6584559915699392E+36</v>
      </c>
      <c r="M611" s="50">
        <f t="shared" si="242"/>
        <v>121.00000000000006</v>
      </c>
      <c r="N611" s="54">
        <v>605</v>
      </c>
      <c r="O611" s="76">
        <f t="shared" si="232"/>
        <v>605</v>
      </c>
      <c r="P611" s="76">
        <f t="shared" si="233"/>
        <v>10</v>
      </c>
      <c r="Q611" s="55">
        <v>1</v>
      </c>
      <c r="R611" s="76">
        <f>R$3/U$3</f>
        <v>1</v>
      </c>
      <c r="S611" s="75">
        <f>S610*Q611</f>
        <v>5.2631367393428942E+33</v>
      </c>
      <c r="T611" s="75">
        <f t="shared" si="234"/>
        <v>3.184197727302451E+36</v>
      </c>
      <c r="U611" s="75">
        <f t="shared" si="235"/>
        <v>2.6584559915699394E+37</v>
      </c>
      <c r="V611" s="75">
        <f t="shared" si="236"/>
        <v>1.3292279957849697E+38</v>
      </c>
      <c r="W611" s="75">
        <f t="shared" si="237"/>
        <v>410965.33333333337</v>
      </c>
      <c r="X611" s="106">
        <f t="shared" si="238"/>
        <v>8.3489036147956082</v>
      </c>
      <c r="Y611" s="96">
        <f t="shared" si="243"/>
        <v>8.6318753577635243E-2</v>
      </c>
    </row>
    <row r="612" spans="1:25">
      <c r="A612" s="50">
        <v>8192</v>
      </c>
      <c r="B612" s="50">
        <f t="shared" si="228"/>
        <v>20.2</v>
      </c>
      <c r="C612" s="88">
        <f t="shared" si="244"/>
        <v>14.74</v>
      </c>
      <c r="D612" s="92"/>
      <c r="E612" s="51">
        <f t="shared" si="227"/>
        <v>1432.6011228556933</v>
      </c>
      <c r="F612" s="63">
        <f t="shared" si="239"/>
        <v>0.70600000000000052</v>
      </c>
      <c r="G612" s="63">
        <f t="shared" si="240"/>
        <v>8.0599999999998708</v>
      </c>
      <c r="H612" s="63">
        <f t="shared" si="245"/>
        <v>4.0299999999999354</v>
      </c>
      <c r="I612" s="63">
        <f t="shared" si="245"/>
        <v>4.0299999999999354</v>
      </c>
      <c r="J612" s="64">
        <f t="shared" si="229"/>
        <v>5.9843599999999126</v>
      </c>
      <c r="K612" s="65">
        <f t="shared" si="230"/>
        <v>97.191392323995473</v>
      </c>
      <c r="L612" s="53">
        <f t="shared" si="231"/>
        <v>3.0537640243484003E+36</v>
      </c>
      <c r="M612" s="50">
        <f t="shared" si="242"/>
        <v>121.20000000000006</v>
      </c>
      <c r="N612" s="54">
        <v>606</v>
      </c>
      <c r="O612" s="76">
        <f t="shared" si="232"/>
        <v>606</v>
      </c>
      <c r="P612" s="76">
        <f t="shared" si="233"/>
        <v>10</v>
      </c>
      <c r="Q612" s="55">
        <v>1</v>
      </c>
      <c r="R612" s="76">
        <f>R$3/U$3</f>
        <v>1</v>
      </c>
      <c r="S612" s="75">
        <f>S611*Q612</f>
        <v>5.2631367393428942E+33</v>
      </c>
      <c r="T612" s="75">
        <f t="shared" si="234"/>
        <v>3.1894608640417939E+36</v>
      </c>
      <c r="U612" s="75">
        <f t="shared" si="235"/>
        <v>3.0537640243484002E+37</v>
      </c>
      <c r="V612" s="75">
        <f t="shared" si="236"/>
        <v>1.5268820121742002E+38</v>
      </c>
      <c r="W612" s="75">
        <f t="shared" si="237"/>
        <v>411238.40000000002</v>
      </c>
      <c r="X612" s="106">
        <f t="shared" si="238"/>
        <v>9.5745461522251318</v>
      </c>
      <c r="Y612" s="96">
        <f t="shared" si="243"/>
        <v>9.851228512405294E-2</v>
      </c>
    </row>
    <row r="613" spans="1:25">
      <c r="A613" s="50">
        <v>8192</v>
      </c>
      <c r="B613" s="50">
        <f t="shared" si="228"/>
        <v>20.233333333333334</v>
      </c>
      <c r="C613" s="88">
        <f t="shared" si="244"/>
        <v>14.74</v>
      </c>
      <c r="D613" s="92"/>
      <c r="E613" s="51">
        <f t="shared" si="227"/>
        <v>1439.5491612626179</v>
      </c>
      <c r="F613" s="63">
        <f t="shared" si="239"/>
        <v>0.70700000000000052</v>
      </c>
      <c r="G613" s="63">
        <f t="shared" si="240"/>
        <v>8.0699999999998706</v>
      </c>
      <c r="H613" s="63">
        <f t="shared" si="245"/>
        <v>4.0349999999999353</v>
      </c>
      <c r="I613" s="63">
        <f t="shared" si="245"/>
        <v>4.0349999999999353</v>
      </c>
      <c r="J613" s="64">
        <f t="shared" si="229"/>
        <v>5.9984899999999124</v>
      </c>
      <c r="K613" s="65">
        <f t="shared" si="230"/>
        <v>97.662765350245451</v>
      </c>
      <c r="L613" s="53">
        <f t="shared" si="231"/>
        <v>3.5078537113181338E+36</v>
      </c>
      <c r="M613" s="50">
        <f t="shared" si="242"/>
        <v>121.40000000000006</v>
      </c>
      <c r="N613" s="54">
        <v>607</v>
      </c>
      <c r="O613" s="76">
        <f t="shared" si="232"/>
        <v>607</v>
      </c>
      <c r="P613" s="76">
        <f t="shared" si="233"/>
        <v>10</v>
      </c>
      <c r="Q613" s="55">
        <v>1</v>
      </c>
      <c r="R613" s="76">
        <f>R$3/U$3</f>
        <v>1</v>
      </c>
      <c r="S613" s="75">
        <f>S612*Q613</f>
        <v>5.2631367393428942E+33</v>
      </c>
      <c r="T613" s="75">
        <f t="shared" si="234"/>
        <v>3.1947240007811368E+36</v>
      </c>
      <c r="U613" s="75">
        <f t="shared" si="235"/>
        <v>3.5078537113181337E+37</v>
      </c>
      <c r="V613" s="75">
        <f t="shared" si="236"/>
        <v>1.7539268556590666E+38</v>
      </c>
      <c r="W613" s="75">
        <f t="shared" si="237"/>
        <v>411511.46666666667</v>
      </c>
      <c r="X613" s="106">
        <f t="shared" si="238"/>
        <v>10.980146361502383</v>
      </c>
      <c r="Y613" s="96">
        <f t="shared" si="243"/>
        <v>0.11242919778202642</v>
      </c>
    </row>
    <row r="614" spans="1:25">
      <c r="A614" s="50">
        <v>8192</v>
      </c>
      <c r="B614" s="50">
        <f t="shared" si="228"/>
        <v>20.266666666666666</v>
      </c>
      <c r="C614" s="88">
        <f t="shared" si="244"/>
        <v>14.74</v>
      </c>
      <c r="D614" s="92"/>
      <c r="E614" s="51">
        <f t="shared" si="227"/>
        <v>1446.5232400536925</v>
      </c>
      <c r="F614" s="63">
        <f t="shared" si="239"/>
        <v>0.70800000000000052</v>
      </c>
      <c r="G614" s="63">
        <f t="shared" si="240"/>
        <v>8.0799999999998704</v>
      </c>
      <c r="H614" s="63">
        <f t="shared" si="245"/>
        <v>4.0399999999999352</v>
      </c>
      <c r="I614" s="63">
        <f t="shared" si="245"/>
        <v>4.0399999999999352</v>
      </c>
      <c r="J614" s="64">
        <f t="shared" si="229"/>
        <v>6.0126399999999123</v>
      </c>
      <c r="K614" s="65">
        <f t="shared" si="230"/>
        <v>98.13590502399542</v>
      </c>
      <c r="L614" s="53">
        <f t="shared" si="231"/>
        <v>4.0294657877613844E+36</v>
      </c>
      <c r="M614" s="50">
        <f t="shared" si="242"/>
        <v>121.60000000000007</v>
      </c>
      <c r="N614" s="54">
        <v>608</v>
      </c>
      <c r="O614" s="76">
        <f t="shared" si="232"/>
        <v>608</v>
      </c>
      <c r="P614" s="76">
        <f t="shared" si="233"/>
        <v>10</v>
      </c>
      <c r="Q614" s="55">
        <v>1</v>
      </c>
      <c r="R614" s="76">
        <f>R$3/U$3</f>
        <v>1</v>
      </c>
      <c r="S614" s="75">
        <f>S613*Q614</f>
        <v>5.2631367393428942E+33</v>
      </c>
      <c r="T614" s="75">
        <f t="shared" si="234"/>
        <v>3.1999871375204797E+36</v>
      </c>
      <c r="U614" s="75">
        <f t="shared" si="235"/>
        <v>4.0294657877613843E+37</v>
      </c>
      <c r="V614" s="75">
        <f t="shared" si="236"/>
        <v>2.0147328938806921E+38</v>
      </c>
      <c r="W614" s="75">
        <f t="shared" si="237"/>
        <v>411784.53333333333</v>
      </c>
      <c r="X614" s="106">
        <f t="shared" si="238"/>
        <v>12.592131201138605</v>
      </c>
      <c r="Y614" s="96">
        <f t="shared" si="243"/>
        <v>0.12831319177277345</v>
      </c>
    </row>
    <row r="615" spans="1:25">
      <c r="A615" s="50">
        <v>8192</v>
      </c>
      <c r="B615" s="50">
        <f t="shared" si="228"/>
        <v>20.3</v>
      </c>
      <c r="C615" s="88">
        <f t="shared" si="244"/>
        <v>14.74</v>
      </c>
      <c r="D615" s="92"/>
      <c r="E615" s="51">
        <f t="shared" si="227"/>
        <v>1453.5234262222168</v>
      </c>
      <c r="F615" s="63">
        <f t="shared" si="239"/>
        <v>0.70900000000000052</v>
      </c>
      <c r="G615" s="63">
        <f t="shared" si="240"/>
        <v>8.0899999999998702</v>
      </c>
      <c r="H615" s="63">
        <f t="shared" si="245"/>
        <v>4.0449999999999351</v>
      </c>
      <c r="I615" s="63">
        <f t="shared" si="245"/>
        <v>4.0449999999999351</v>
      </c>
      <c r="J615" s="64">
        <f t="shared" si="229"/>
        <v>6.0268099999999114</v>
      </c>
      <c r="K615" s="65">
        <f t="shared" si="230"/>
        <v>98.610815890245377</v>
      </c>
      <c r="L615" s="53">
        <f t="shared" si="231"/>
        <v>4.6286407219183354E+36</v>
      </c>
      <c r="M615" s="50">
        <f t="shared" si="242"/>
        <v>121.80000000000005</v>
      </c>
      <c r="N615" s="54">
        <v>609</v>
      </c>
      <c r="O615" s="76">
        <f t="shared" si="232"/>
        <v>609</v>
      </c>
      <c r="P615" s="76">
        <f t="shared" si="233"/>
        <v>10</v>
      </c>
      <c r="Q615" s="55">
        <v>1</v>
      </c>
      <c r="R615" s="76">
        <f>R$3/U$3</f>
        <v>1</v>
      </c>
      <c r="S615" s="75">
        <f>S614*Q615</f>
        <v>5.2631367393428942E+33</v>
      </c>
      <c r="T615" s="75">
        <f t="shared" si="234"/>
        <v>3.2052502742598226E+36</v>
      </c>
      <c r="U615" s="75">
        <f t="shared" si="235"/>
        <v>4.6286407219183354E+37</v>
      </c>
      <c r="V615" s="75">
        <f t="shared" si="236"/>
        <v>2.3143203609591677E+38</v>
      </c>
      <c r="W615" s="75">
        <f t="shared" si="237"/>
        <v>412057.59999999998</v>
      </c>
      <c r="X615" s="106">
        <f t="shared" si="238"/>
        <v>14.440809065954175</v>
      </c>
      <c r="Y615" s="96">
        <f t="shared" si="243"/>
        <v>0.14644244584718688</v>
      </c>
    </row>
    <row r="616" spans="1:25">
      <c r="A616" s="50">
        <v>8192</v>
      </c>
      <c r="B616" s="50">
        <f t="shared" si="228"/>
        <v>20.333333333333332</v>
      </c>
      <c r="C616" s="88">
        <f t="shared" si="244"/>
        <v>14.74</v>
      </c>
      <c r="D616" s="92"/>
      <c r="E616" s="51">
        <f t="shared" si="227"/>
        <v>1460.5497868499315</v>
      </c>
      <c r="F616" s="63">
        <f t="shared" si="239"/>
        <v>0.71000000000000052</v>
      </c>
      <c r="G616" s="63">
        <f t="shared" si="240"/>
        <v>8.09999999999987</v>
      </c>
      <c r="H616" s="63">
        <f t="shared" ref="H616:I631" si="246">H615+0.5%</f>
        <v>4.049999999999935</v>
      </c>
      <c r="I616" s="63">
        <f t="shared" si="246"/>
        <v>4.049999999999935</v>
      </c>
      <c r="J616" s="64">
        <f t="shared" si="229"/>
        <v>6.0409999999999107</v>
      </c>
      <c r="K616" s="65">
        <f t="shared" si="230"/>
        <v>99.087502499995352</v>
      </c>
      <c r="L616" s="53">
        <f t="shared" si="231"/>
        <v>5.3169119831398795E+36</v>
      </c>
      <c r="M616" s="50">
        <f t="shared" si="242"/>
        <v>122.00000000000007</v>
      </c>
      <c r="N616" s="54">
        <v>610</v>
      </c>
      <c r="O616" s="76">
        <f t="shared" si="232"/>
        <v>610</v>
      </c>
      <c r="P616" s="76">
        <f t="shared" si="233"/>
        <v>10</v>
      </c>
      <c r="Q616" s="55">
        <v>4</v>
      </c>
      <c r="R616" s="76">
        <f>R$3/U$3</f>
        <v>1</v>
      </c>
      <c r="S616" s="75">
        <f>S615*Q616</f>
        <v>2.1052546957371577E+34</v>
      </c>
      <c r="T616" s="75">
        <f t="shared" si="234"/>
        <v>1.2842053643996662E+37</v>
      </c>
      <c r="U616" s="75">
        <f t="shared" si="235"/>
        <v>5.3169119831398798E+37</v>
      </c>
      <c r="V616" s="75">
        <f t="shared" si="236"/>
        <v>2.6584559915699398E+38</v>
      </c>
      <c r="W616" s="75">
        <f t="shared" si="237"/>
        <v>412330.66666666663</v>
      </c>
      <c r="X616" s="106">
        <f t="shared" si="238"/>
        <v>4.1402349893043802</v>
      </c>
      <c r="Y616" s="96">
        <f t="shared" si="243"/>
        <v>4.1783624421299494E-2</v>
      </c>
    </row>
    <row r="617" spans="1:25">
      <c r="A617" s="50">
        <v>8192</v>
      </c>
      <c r="B617" s="50">
        <f t="shared" si="228"/>
        <v>20.366666666666667</v>
      </c>
      <c r="C617" s="88">
        <f t="shared" si="244"/>
        <v>14.74</v>
      </c>
      <c r="D617" s="92"/>
      <c r="E617" s="51">
        <f t="shared" si="227"/>
        <v>1467.6023891070165</v>
      </c>
      <c r="F617" s="63">
        <f t="shared" si="239"/>
        <v>0.71100000000000052</v>
      </c>
      <c r="G617" s="63">
        <f t="shared" si="240"/>
        <v>8.1099999999998698</v>
      </c>
      <c r="H617" s="63">
        <f t="shared" si="246"/>
        <v>4.0549999999999349</v>
      </c>
      <c r="I617" s="63">
        <f t="shared" si="246"/>
        <v>4.0549999999999349</v>
      </c>
      <c r="J617" s="64">
        <f t="shared" si="229"/>
        <v>6.0552099999999109</v>
      </c>
      <c r="K617" s="65">
        <f t="shared" si="230"/>
        <v>99.565969410245344</v>
      </c>
      <c r="L617" s="53">
        <f t="shared" si="231"/>
        <v>6.1075280486968042E+36</v>
      </c>
      <c r="M617" s="50">
        <f t="shared" si="242"/>
        <v>122.20000000000006</v>
      </c>
      <c r="N617" s="54">
        <v>611</v>
      </c>
      <c r="O617" s="76">
        <f t="shared" si="232"/>
        <v>611</v>
      </c>
      <c r="P617" s="76">
        <f t="shared" si="233"/>
        <v>10</v>
      </c>
      <c r="Q617" s="55">
        <v>1</v>
      </c>
      <c r="R617" s="76">
        <f>R$3/U$3</f>
        <v>1</v>
      </c>
      <c r="S617" s="75">
        <f>S616*Q617</f>
        <v>2.1052546957371577E+34</v>
      </c>
      <c r="T617" s="75">
        <f t="shared" si="234"/>
        <v>1.2863106190954033E+37</v>
      </c>
      <c r="U617" s="75">
        <f t="shared" si="235"/>
        <v>6.1075280486968042E+37</v>
      </c>
      <c r="V617" s="75">
        <f t="shared" si="236"/>
        <v>3.0537640243484019E+38</v>
      </c>
      <c r="W617" s="75">
        <f t="shared" si="237"/>
        <v>412603.73333333334</v>
      </c>
      <c r="X617" s="106">
        <f t="shared" si="238"/>
        <v>4.7480973553587837</v>
      </c>
      <c r="Y617" s="96">
        <f t="shared" si="243"/>
        <v>4.7687953860972541E-2</v>
      </c>
    </row>
    <row r="618" spans="1:25">
      <c r="A618" s="50">
        <v>8192</v>
      </c>
      <c r="B618" s="50">
        <f t="shared" si="228"/>
        <v>20.399999999999999</v>
      </c>
      <c r="C618" s="88">
        <f t="shared" si="244"/>
        <v>14.74</v>
      </c>
      <c r="D618" s="92"/>
      <c r="E618" s="51">
        <f t="shared" si="227"/>
        <v>1474.6813002520908</v>
      </c>
      <c r="F618" s="63">
        <f t="shared" si="239"/>
        <v>0.71200000000000052</v>
      </c>
      <c r="G618" s="63">
        <f t="shared" si="240"/>
        <v>8.1199999999998695</v>
      </c>
      <c r="H618" s="63">
        <f t="shared" si="246"/>
        <v>4.0599999999999348</v>
      </c>
      <c r="I618" s="63">
        <f t="shared" si="246"/>
        <v>4.0599999999999348</v>
      </c>
      <c r="J618" s="64">
        <f t="shared" si="229"/>
        <v>6.0694399999999105</v>
      </c>
      <c r="K618" s="65">
        <f t="shared" si="230"/>
        <v>100.0462211839953</v>
      </c>
      <c r="L618" s="53">
        <f t="shared" si="231"/>
        <v>7.0157074226362699E+36</v>
      </c>
      <c r="M618" s="50">
        <f t="shared" si="242"/>
        <v>122.40000000000008</v>
      </c>
      <c r="N618" s="54">
        <v>612</v>
      </c>
      <c r="O618" s="76">
        <f t="shared" si="232"/>
        <v>612</v>
      </c>
      <c r="P618" s="76">
        <f t="shared" si="233"/>
        <v>10</v>
      </c>
      <c r="Q618" s="55">
        <v>1</v>
      </c>
      <c r="R618" s="76">
        <f>R$3/U$3</f>
        <v>1</v>
      </c>
      <c r="S618" s="75">
        <f>S617*Q618</f>
        <v>2.1052546957371577E+34</v>
      </c>
      <c r="T618" s="75">
        <f t="shared" si="234"/>
        <v>1.2884158737911405E+37</v>
      </c>
      <c r="U618" s="75">
        <f t="shared" si="235"/>
        <v>7.0157074226362702E+37</v>
      </c>
      <c r="V618" s="75">
        <f t="shared" si="236"/>
        <v>3.5078537113181348E+38</v>
      </c>
      <c r="W618" s="75">
        <f t="shared" si="237"/>
        <v>412876.79999999999</v>
      </c>
      <c r="X618" s="106">
        <f t="shared" si="238"/>
        <v>5.445219641692769</v>
      </c>
      <c r="Y618" s="96">
        <f t="shared" si="243"/>
        <v>5.4427039594813376E-2</v>
      </c>
    </row>
    <row r="619" spans="1:25">
      <c r="A619" s="50">
        <v>8192</v>
      </c>
      <c r="B619" s="50">
        <f t="shared" si="228"/>
        <v>20.433333333333334</v>
      </c>
      <c r="C619" s="88">
        <f t="shared" si="244"/>
        <v>14.74</v>
      </c>
      <c r="D619" s="92"/>
      <c r="E619" s="51">
        <f t="shared" si="227"/>
        <v>1481.7865876322155</v>
      </c>
      <c r="F619" s="63">
        <f t="shared" si="239"/>
        <v>0.71300000000000052</v>
      </c>
      <c r="G619" s="63">
        <f t="shared" si="240"/>
        <v>8.1299999999998693</v>
      </c>
      <c r="H619" s="63">
        <f t="shared" si="246"/>
        <v>4.0649999999999347</v>
      </c>
      <c r="I619" s="63">
        <f t="shared" si="246"/>
        <v>4.0649999999999347</v>
      </c>
      <c r="J619" s="64">
        <f t="shared" si="229"/>
        <v>6.0836899999999101</v>
      </c>
      <c r="K619" s="65">
        <f t="shared" si="230"/>
        <v>100.52826239024529</v>
      </c>
      <c r="L619" s="53">
        <f t="shared" si="231"/>
        <v>8.0589315755227712E+36</v>
      </c>
      <c r="M619" s="50">
        <f t="shared" si="242"/>
        <v>122.60000000000007</v>
      </c>
      <c r="N619" s="54">
        <v>613</v>
      </c>
      <c r="O619" s="76">
        <f t="shared" si="232"/>
        <v>613</v>
      </c>
      <c r="P619" s="76">
        <f t="shared" si="233"/>
        <v>10</v>
      </c>
      <c r="Q619" s="55">
        <v>1</v>
      </c>
      <c r="R619" s="76">
        <f>R$3/U$3</f>
        <v>1</v>
      </c>
      <c r="S619" s="75">
        <f>S618*Q619</f>
        <v>2.1052546957371577E+34</v>
      </c>
      <c r="T619" s="75">
        <f t="shared" si="234"/>
        <v>1.2905211284868777E+37</v>
      </c>
      <c r="U619" s="75">
        <f t="shared" si="235"/>
        <v>8.0589315755227715E+37</v>
      </c>
      <c r="V619" s="75">
        <f t="shared" si="236"/>
        <v>4.0294657877613857E+38</v>
      </c>
      <c r="W619" s="75">
        <f t="shared" si="237"/>
        <v>413149.8666666667</v>
      </c>
      <c r="X619" s="106">
        <f t="shared" si="238"/>
        <v>6.2447110687538938</v>
      </c>
      <c r="Y619" s="96">
        <f t="shared" si="243"/>
        <v>6.2118959586830044E-2</v>
      </c>
    </row>
    <row r="620" spans="1:25">
      <c r="A620" s="50">
        <v>8192</v>
      </c>
      <c r="B620" s="50">
        <f t="shared" si="228"/>
        <v>20.466666666666665</v>
      </c>
      <c r="C620" s="88">
        <f t="shared" si="244"/>
        <v>14.74</v>
      </c>
      <c r="D620" s="92"/>
      <c r="E620" s="51">
        <f t="shared" si="227"/>
        <v>1488.9183186828902</v>
      </c>
      <c r="F620" s="63">
        <f t="shared" si="239"/>
        <v>0.71400000000000052</v>
      </c>
      <c r="G620" s="63">
        <f t="shared" si="240"/>
        <v>8.1399999999998691</v>
      </c>
      <c r="H620" s="63">
        <f t="shared" si="246"/>
        <v>4.0699999999999346</v>
      </c>
      <c r="I620" s="63">
        <f t="shared" si="246"/>
        <v>4.0699999999999346</v>
      </c>
      <c r="J620" s="64">
        <f t="shared" si="229"/>
        <v>6.0979599999999108</v>
      </c>
      <c r="K620" s="65">
        <f t="shared" si="230"/>
        <v>101.01209760399527</v>
      </c>
      <c r="L620" s="53">
        <f t="shared" si="231"/>
        <v>9.2572814438366707E+36</v>
      </c>
      <c r="M620" s="50">
        <f t="shared" si="242"/>
        <v>122.80000000000005</v>
      </c>
      <c r="N620" s="54">
        <v>614</v>
      </c>
      <c r="O620" s="76">
        <f t="shared" si="232"/>
        <v>614</v>
      </c>
      <c r="P620" s="76">
        <f t="shared" si="233"/>
        <v>10</v>
      </c>
      <c r="Q620" s="55">
        <v>1</v>
      </c>
      <c r="R620" s="76">
        <f>R$3/U$3</f>
        <v>1</v>
      </c>
      <c r="S620" s="75">
        <f>S619*Q620</f>
        <v>2.1052546957371577E+34</v>
      </c>
      <c r="T620" s="75">
        <f t="shared" si="234"/>
        <v>1.2926263831826148E+37</v>
      </c>
      <c r="U620" s="75">
        <f t="shared" si="235"/>
        <v>9.2572814438366707E+37</v>
      </c>
      <c r="V620" s="75">
        <f t="shared" si="236"/>
        <v>4.6286407219183354E+38</v>
      </c>
      <c r="W620" s="75">
        <f t="shared" si="237"/>
        <v>413422.93333333335</v>
      </c>
      <c r="X620" s="106">
        <f t="shared" si="238"/>
        <v>7.1616064504609875</v>
      </c>
      <c r="Y620" s="96">
        <f t="shared" si="243"/>
        <v>7.0898502459944251E-2</v>
      </c>
    </row>
    <row r="621" spans="1:25">
      <c r="A621" s="50">
        <v>8192</v>
      </c>
      <c r="B621" s="50">
        <f t="shared" si="228"/>
        <v>20.5</v>
      </c>
      <c r="C621" s="88">
        <f t="shared" si="244"/>
        <v>14.74</v>
      </c>
      <c r="D621" s="92"/>
      <c r="E621" s="51">
        <f t="shared" si="227"/>
        <v>1496.0765609280547</v>
      </c>
      <c r="F621" s="63">
        <f t="shared" si="239"/>
        <v>0.71500000000000052</v>
      </c>
      <c r="G621" s="63">
        <f t="shared" si="240"/>
        <v>8.1499999999998689</v>
      </c>
      <c r="H621" s="63">
        <f t="shared" si="246"/>
        <v>4.0749999999999345</v>
      </c>
      <c r="I621" s="63">
        <f t="shared" si="246"/>
        <v>4.0749999999999345</v>
      </c>
      <c r="J621" s="64">
        <f t="shared" si="229"/>
        <v>6.1122499999999098</v>
      </c>
      <c r="K621" s="65">
        <f t="shared" si="230"/>
        <v>101.49773140624524</v>
      </c>
      <c r="L621" s="53">
        <f t="shared" si="231"/>
        <v>1.0633823966279764E+37</v>
      </c>
      <c r="M621" s="50">
        <f t="shared" si="242"/>
        <v>123.00000000000007</v>
      </c>
      <c r="N621" s="54">
        <v>615</v>
      </c>
      <c r="O621" s="76">
        <f t="shared" si="232"/>
        <v>615</v>
      </c>
      <c r="P621" s="76">
        <f t="shared" si="233"/>
        <v>10</v>
      </c>
      <c r="Q621" s="55">
        <v>1</v>
      </c>
      <c r="R621" s="76">
        <f>R$3/U$3</f>
        <v>1</v>
      </c>
      <c r="S621" s="75">
        <f>S620*Q621</f>
        <v>2.1052546957371577E+34</v>
      </c>
      <c r="T621" s="75">
        <f t="shared" si="234"/>
        <v>1.294731637878352E+37</v>
      </c>
      <c r="U621" s="75">
        <f t="shared" si="235"/>
        <v>1.0633823966279763E+38</v>
      </c>
      <c r="V621" s="75">
        <f t="shared" si="236"/>
        <v>5.3169119831398819E+38</v>
      </c>
      <c r="W621" s="75">
        <f t="shared" si="237"/>
        <v>413696</v>
      </c>
      <c r="X621" s="106">
        <f t="shared" si="238"/>
        <v>8.2131490844737325</v>
      </c>
      <c r="Y621" s="96">
        <f t="shared" si="243"/>
        <v>8.0919533576573818E-2</v>
      </c>
    </row>
    <row r="622" spans="1:25">
      <c r="A622" s="50">
        <v>8192</v>
      </c>
      <c r="B622" s="50">
        <f t="shared" si="228"/>
        <v>20.533333333333335</v>
      </c>
      <c r="C622" s="88">
        <f t="shared" si="244"/>
        <v>14.74</v>
      </c>
      <c r="D622" s="92"/>
      <c r="E622" s="51">
        <f t="shared" si="227"/>
        <v>1503.2613819800895</v>
      </c>
      <c r="F622" s="63">
        <f t="shared" si="239"/>
        <v>0.71600000000000052</v>
      </c>
      <c r="G622" s="63">
        <f t="shared" si="240"/>
        <v>8.1599999999998687</v>
      </c>
      <c r="H622" s="63">
        <f t="shared" si="246"/>
        <v>4.0799999999999343</v>
      </c>
      <c r="I622" s="63">
        <f t="shared" si="246"/>
        <v>4.0799999999999343</v>
      </c>
      <c r="J622" s="64">
        <f t="shared" si="229"/>
        <v>6.1265599999999099</v>
      </c>
      <c r="K622" s="65">
        <f t="shared" si="230"/>
        <v>101.98516838399522</v>
      </c>
      <c r="L622" s="53">
        <f t="shared" si="231"/>
        <v>1.2215056097393611E+37</v>
      </c>
      <c r="M622" s="50">
        <f t="shared" si="242"/>
        <v>123.20000000000006</v>
      </c>
      <c r="N622" s="54">
        <v>616</v>
      </c>
      <c r="O622" s="76">
        <f t="shared" si="232"/>
        <v>616</v>
      </c>
      <c r="P622" s="76">
        <f t="shared" si="233"/>
        <v>10</v>
      </c>
      <c r="Q622" s="55">
        <v>1</v>
      </c>
      <c r="R622" s="76">
        <f>R$3/U$3</f>
        <v>1</v>
      </c>
      <c r="S622" s="75">
        <f>S621*Q622</f>
        <v>2.1052546957371577E+34</v>
      </c>
      <c r="T622" s="75">
        <f t="shared" si="234"/>
        <v>1.2968368925740891E+37</v>
      </c>
      <c r="U622" s="75">
        <f t="shared" si="235"/>
        <v>1.221505609739361E+38</v>
      </c>
      <c r="V622" s="75">
        <f t="shared" si="236"/>
        <v>6.1075280486968053E+38</v>
      </c>
      <c r="W622" s="75">
        <f t="shared" si="237"/>
        <v>413969.06666666665</v>
      </c>
      <c r="X622" s="106">
        <f t="shared" si="238"/>
        <v>9.4191152081955103</v>
      </c>
      <c r="Y622" s="96">
        <f t="shared" si="243"/>
        <v>9.2357696294921993E-2</v>
      </c>
    </row>
    <row r="623" spans="1:25">
      <c r="A623" s="50">
        <v>8192</v>
      </c>
      <c r="B623" s="50">
        <f t="shared" si="228"/>
        <v>20.566666666666666</v>
      </c>
      <c r="C623" s="88">
        <f t="shared" si="244"/>
        <v>14.74</v>
      </c>
      <c r="D623" s="92"/>
      <c r="E623" s="51">
        <f t="shared" si="227"/>
        <v>1510.4728495398142</v>
      </c>
      <c r="F623" s="63">
        <f t="shared" si="239"/>
        <v>0.71700000000000053</v>
      </c>
      <c r="G623" s="63">
        <f t="shared" si="240"/>
        <v>8.1699999999998685</v>
      </c>
      <c r="H623" s="63">
        <f t="shared" si="246"/>
        <v>4.0849999999999342</v>
      </c>
      <c r="I623" s="63">
        <f t="shared" si="246"/>
        <v>4.0849999999999342</v>
      </c>
      <c r="J623" s="64">
        <f t="shared" si="229"/>
        <v>6.1408899999999091</v>
      </c>
      <c r="K623" s="65">
        <f t="shared" si="230"/>
        <v>102.4744131302452</v>
      </c>
      <c r="L623" s="53">
        <f t="shared" si="231"/>
        <v>1.4031414845272545E+37</v>
      </c>
      <c r="M623" s="50">
        <f t="shared" si="242"/>
        <v>123.40000000000008</v>
      </c>
      <c r="N623" s="54">
        <v>617</v>
      </c>
      <c r="O623" s="76">
        <f t="shared" si="232"/>
        <v>617</v>
      </c>
      <c r="P623" s="76">
        <f t="shared" si="233"/>
        <v>10</v>
      </c>
      <c r="Q623" s="55">
        <v>1</v>
      </c>
      <c r="R623" s="76">
        <f>R$3/U$3</f>
        <v>1</v>
      </c>
      <c r="S623" s="75">
        <f>S622*Q623</f>
        <v>2.1052546957371577E+34</v>
      </c>
      <c r="T623" s="75">
        <f t="shared" si="234"/>
        <v>1.2989421472698263E+37</v>
      </c>
      <c r="U623" s="75">
        <f t="shared" si="235"/>
        <v>1.4031414845272544E+38</v>
      </c>
      <c r="V623" s="75">
        <f t="shared" si="236"/>
        <v>7.0157074226362726E+38</v>
      </c>
      <c r="W623" s="75">
        <f t="shared" si="237"/>
        <v>414242.1333333333</v>
      </c>
      <c r="X623" s="106">
        <f t="shared" si="238"/>
        <v>10.802186128738981</v>
      </c>
      <c r="Y623" s="96">
        <f t="shared" si="243"/>
        <v>0.10541349590369822</v>
      </c>
    </row>
    <row r="624" spans="1:25">
      <c r="A624" s="50">
        <v>8192</v>
      </c>
      <c r="B624" s="50">
        <f t="shared" si="228"/>
        <v>20.6</v>
      </c>
      <c r="C624" s="88">
        <f t="shared" si="244"/>
        <v>14.74</v>
      </c>
      <c r="D624" s="92"/>
      <c r="E624" s="51">
        <f t="shared" si="227"/>
        <v>1517.7110313964884</v>
      </c>
      <c r="F624" s="63">
        <f t="shared" si="239"/>
        <v>0.71800000000000053</v>
      </c>
      <c r="G624" s="63">
        <f t="shared" si="240"/>
        <v>8.1799999999998683</v>
      </c>
      <c r="H624" s="63">
        <f t="shared" si="246"/>
        <v>4.0899999999999341</v>
      </c>
      <c r="I624" s="63">
        <f t="shared" si="246"/>
        <v>4.0899999999999341</v>
      </c>
      <c r="J624" s="64">
        <f t="shared" si="229"/>
        <v>6.1552399999999086</v>
      </c>
      <c r="K624" s="65">
        <f t="shared" si="230"/>
        <v>102.96547024399514</v>
      </c>
      <c r="L624" s="53">
        <f t="shared" si="231"/>
        <v>1.6117863151045547E+37</v>
      </c>
      <c r="M624" s="50">
        <f t="shared" si="242"/>
        <v>123.60000000000007</v>
      </c>
      <c r="N624" s="54">
        <v>618</v>
      </c>
      <c r="O624" s="76">
        <f t="shared" si="232"/>
        <v>618</v>
      </c>
      <c r="P624" s="76">
        <f t="shared" si="233"/>
        <v>10</v>
      </c>
      <c r="Q624" s="55">
        <v>1</v>
      </c>
      <c r="R624" s="76">
        <f>R$3/U$3</f>
        <v>1</v>
      </c>
      <c r="S624" s="75">
        <f>S623*Q624</f>
        <v>2.1052546957371577E+34</v>
      </c>
      <c r="T624" s="75">
        <f t="shared" si="234"/>
        <v>1.3010474019655635E+37</v>
      </c>
      <c r="U624" s="75">
        <f t="shared" si="235"/>
        <v>1.6117863151045547E+38</v>
      </c>
      <c r="V624" s="75">
        <f t="shared" si="236"/>
        <v>8.058931575522773E+38</v>
      </c>
      <c r="W624" s="75">
        <f t="shared" si="237"/>
        <v>414515.20000000001</v>
      </c>
      <c r="X624" s="106">
        <f t="shared" si="238"/>
        <v>12.388375032835398</v>
      </c>
      <c r="Y624" s="96">
        <f t="shared" si="243"/>
        <v>0.12031582047339678</v>
      </c>
    </row>
    <row r="625" spans="1:25">
      <c r="A625" s="50">
        <v>8192</v>
      </c>
      <c r="B625" s="50">
        <f t="shared" si="228"/>
        <v>20.633333333333333</v>
      </c>
      <c r="C625" s="88">
        <f t="shared" si="244"/>
        <v>14.74</v>
      </c>
      <c r="D625" s="92"/>
      <c r="E625" s="51">
        <f t="shared" si="227"/>
        <v>1524.9759954278134</v>
      </c>
      <c r="F625" s="63">
        <f t="shared" si="239"/>
        <v>0.71900000000000053</v>
      </c>
      <c r="G625" s="63">
        <f t="shared" si="240"/>
        <v>8.1899999999998681</v>
      </c>
      <c r="H625" s="63">
        <f t="shared" si="246"/>
        <v>4.094999999999934</v>
      </c>
      <c r="I625" s="63">
        <f t="shared" si="246"/>
        <v>4.094999999999934</v>
      </c>
      <c r="J625" s="64">
        <f t="shared" si="229"/>
        <v>6.169609999999909</v>
      </c>
      <c r="K625" s="65">
        <f t="shared" si="230"/>
        <v>103.45834433024514</v>
      </c>
      <c r="L625" s="53">
        <f t="shared" si="231"/>
        <v>1.8514562887673351E+37</v>
      </c>
      <c r="M625" s="50">
        <f t="shared" si="242"/>
        <v>123.80000000000005</v>
      </c>
      <c r="N625" s="54">
        <v>619</v>
      </c>
      <c r="O625" s="76">
        <f t="shared" si="232"/>
        <v>619</v>
      </c>
      <c r="P625" s="76">
        <f t="shared" si="233"/>
        <v>10</v>
      </c>
      <c r="Q625" s="55">
        <v>1</v>
      </c>
      <c r="R625" s="76">
        <f>R$3/U$3</f>
        <v>1</v>
      </c>
      <c r="S625" s="75">
        <f>S624*Q625</f>
        <v>2.1052546957371577E+34</v>
      </c>
      <c r="T625" s="75">
        <f t="shared" si="234"/>
        <v>1.3031526566613006E+37</v>
      </c>
      <c r="U625" s="75">
        <f t="shared" si="235"/>
        <v>1.8514562887673349E+38</v>
      </c>
      <c r="V625" s="75">
        <f t="shared" si="236"/>
        <v>9.2572814438366753E+38</v>
      </c>
      <c r="W625" s="75">
        <f t="shared" si="237"/>
        <v>414788.26666666666</v>
      </c>
      <c r="X625" s="106">
        <f t="shared" si="238"/>
        <v>14.207516512384647</v>
      </c>
      <c r="Y625" s="96">
        <f t="shared" si="243"/>
        <v>0.13732596055310353</v>
      </c>
    </row>
    <row r="626" spans="1:25">
      <c r="A626" s="50">
        <v>8192</v>
      </c>
      <c r="B626" s="50">
        <f t="shared" si="228"/>
        <v>20.666666666666668</v>
      </c>
      <c r="C626" s="88">
        <f t="shared" si="244"/>
        <v>14.74</v>
      </c>
      <c r="D626" s="92"/>
      <c r="E626" s="51">
        <f t="shared" si="227"/>
        <v>1532.2678095999279</v>
      </c>
      <c r="F626" s="63">
        <f t="shared" si="239"/>
        <v>0.72000000000000053</v>
      </c>
      <c r="G626" s="63">
        <f t="shared" si="240"/>
        <v>8.1999999999998678</v>
      </c>
      <c r="H626" s="63">
        <f t="shared" si="246"/>
        <v>4.0999999999999339</v>
      </c>
      <c r="I626" s="63">
        <f t="shared" si="246"/>
        <v>4.0999999999999339</v>
      </c>
      <c r="J626" s="64">
        <f t="shared" si="229"/>
        <v>6.1839999999999087</v>
      </c>
      <c r="K626" s="65">
        <f t="shared" si="230"/>
        <v>103.95303999999511</v>
      </c>
      <c r="L626" s="53">
        <f t="shared" si="231"/>
        <v>2.1267647932559532E+37</v>
      </c>
      <c r="M626" s="50">
        <f t="shared" si="242"/>
        <v>124.00000000000007</v>
      </c>
      <c r="N626" s="54">
        <v>620</v>
      </c>
      <c r="O626" s="76">
        <f t="shared" si="232"/>
        <v>620</v>
      </c>
      <c r="P626" s="76">
        <f t="shared" si="233"/>
        <v>10</v>
      </c>
      <c r="Q626" s="55">
        <v>4</v>
      </c>
      <c r="R626" s="76">
        <f>R$3/U$3</f>
        <v>1</v>
      </c>
      <c r="S626" s="75">
        <f>S625*Q626</f>
        <v>8.4210187829486308E+34</v>
      </c>
      <c r="T626" s="75">
        <f t="shared" si="234"/>
        <v>5.2210316454281511E+37</v>
      </c>
      <c r="U626" s="75">
        <f t="shared" si="235"/>
        <v>2.126764793255953E+38</v>
      </c>
      <c r="V626" s="75">
        <f t="shared" si="236"/>
        <v>1.0633823966279765E+39</v>
      </c>
      <c r="W626" s="75">
        <f t="shared" si="237"/>
        <v>415061.33333333337</v>
      </c>
      <c r="X626" s="106">
        <f t="shared" si="238"/>
        <v>4.0734570056059249</v>
      </c>
      <c r="Y626" s="96">
        <f t="shared" si="243"/>
        <v>3.9185549605919329E-2</v>
      </c>
    </row>
    <row r="627" spans="1:25">
      <c r="A627" s="50">
        <v>8192</v>
      </c>
      <c r="B627" s="50">
        <f t="shared" si="228"/>
        <v>20.7</v>
      </c>
      <c r="C627" s="88">
        <f t="shared" si="244"/>
        <v>14.74</v>
      </c>
      <c r="D627" s="92"/>
      <c r="E627" s="51">
        <f t="shared" si="227"/>
        <v>1539.5865419674126</v>
      </c>
      <c r="F627" s="63">
        <f t="shared" si="239"/>
        <v>0.72100000000000053</v>
      </c>
      <c r="G627" s="63">
        <f t="shared" si="240"/>
        <v>8.2099999999998676</v>
      </c>
      <c r="H627" s="63">
        <f t="shared" si="246"/>
        <v>4.1049999999999338</v>
      </c>
      <c r="I627" s="63">
        <f t="shared" si="246"/>
        <v>4.1049999999999338</v>
      </c>
      <c r="J627" s="64">
        <f t="shared" si="229"/>
        <v>6.1984099999999085</v>
      </c>
      <c r="K627" s="65">
        <f t="shared" si="230"/>
        <v>104.44956187024509</v>
      </c>
      <c r="L627" s="53">
        <f t="shared" si="231"/>
        <v>2.4430112194787231E+37</v>
      </c>
      <c r="M627" s="50">
        <f t="shared" si="242"/>
        <v>124.20000000000006</v>
      </c>
      <c r="N627" s="54">
        <v>621</v>
      </c>
      <c r="O627" s="76">
        <f t="shared" si="232"/>
        <v>621</v>
      </c>
      <c r="P627" s="76">
        <f t="shared" si="233"/>
        <v>10</v>
      </c>
      <c r="Q627" s="55">
        <v>1</v>
      </c>
      <c r="R627" s="76">
        <f>R$3/U$3</f>
        <v>1</v>
      </c>
      <c r="S627" s="75">
        <f>S626*Q627</f>
        <v>8.4210187829486308E+34</v>
      </c>
      <c r="T627" s="75">
        <f t="shared" si="234"/>
        <v>5.2294526642110997E+37</v>
      </c>
      <c r="U627" s="75">
        <f t="shared" si="235"/>
        <v>2.4430112194787232E+38</v>
      </c>
      <c r="V627" s="75">
        <f t="shared" si="236"/>
        <v>1.2215056097393617E+39</v>
      </c>
      <c r="W627" s="75">
        <f t="shared" si="237"/>
        <v>415334.40000000002</v>
      </c>
      <c r="X627" s="106">
        <f t="shared" si="238"/>
        <v>4.6716384607475341</v>
      </c>
      <c r="Y627" s="96">
        <f t="shared" si="243"/>
        <v>4.4726261911476335E-2</v>
      </c>
    </row>
    <row r="628" spans="1:25">
      <c r="A628" s="50">
        <v>8192</v>
      </c>
      <c r="B628" s="50">
        <f t="shared" si="228"/>
        <v>20.733333333333334</v>
      </c>
      <c r="C628" s="88">
        <f t="shared" si="244"/>
        <v>14.74</v>
      </c>
      <c r="D628" s="92"/>
      <c r="E628" s="51">
        <f t="shared" si="227"/>
        <v>1546.9322606732874</v>
      </c>
      <c r="F628" s="63">
        <f t="shared" si="239"/>
        <v>0.72200000000000053</v>
      </c>
      <c r="G628" s="63">
        <f t="shared" si="240"/>
        <v>8.2199999999998674</v>
      </c>
      <c r="H628" s="63">
        <f t="shared" si="246"/>
        <v>4.1099999999999337</v>
      </c>
      <c r="I628" s="63">
        <f t="shared" si="246"/>
        <v>4.1099999999999337</v>
      </c>
      <c r="J628" s="64">
        <f t="shared" si="229"/>
        <v>6.2128399999999084</v>
      </c>
      <c r="K628" s="65">
        <f t="shared" si="230"/>
        <v>104.94791456399507</v>
      </c>
      <c r="L628" s="53">
        <f t="shared" si="231"/>
        <v>2.8062829690545099E+37</v>
      </c>
      <c r="M628" s="50">
        <f t="shared" si="242"/>
        <v>124.40000000000006</v>
      </c>
      <c r="N628" s="54">
        <v>622</v>
      </c>
      <c r="O628" s="76">
        <f t="shared" si="232"/>
        <v>622</v>
      </c>
      <c r="P628" s="76">
        <f t="shared" si="233"/>
        <v>10</v>
      </c>
      <c r="Q628" s="55">
        <v>1</v>
      </c>
      <c r="R628" s="76">
        <f>R$3/U$3</f>
        <v>1</v>
      </c>
      <c r="S628" s="75">
        <f>S627*Q628</f>
        <v>8.4210187829486308E+34</v>
      </c>
      <c r="T628" s="75">
        <f t="shared" si="234"/>
        <v>5.2378736829940483E+37</v>
      </c>
      <c r="U628" s="75">
        <f t="shared" si="235"/>
        <v>2.80628296905451E+38</v>
      </c>
      <c r="V628" s="75">
        <f t="shared" si="236"/>
        <v>1.4031414845272551E+39</v>
      </c>
      <c r="W628" s="75">
        <f t="shared" si="237"/>
        <v>415607.46666666667</v>
      </c>
      <c r="X628" s="106">
        <f t="shared" si="238"/>
        <v>5.3576759175498019</v>
      </c>
      <c r="Y628" s="96">
        <f t="shared" si="243"/>
        <v>5.1050808773172925E-2</v>
      </c>
    </row>
    <row r="629" spans="1:25">
      <c r="A629" s="50">
        <v>8192</v>
      </c>
      <c r="B629" s="50">
        <f t="shared" si="228"/>
        <v>20.766666666666666</v>
      </c>
      <c r="C629" s="88">
        <f t="shared" si="244"/>
        <v>14.74</v>
      </c>
      <c r="D629" s="92"/>
      <c r="E629" s="51">
        <f t="shared" si="227"/>
        <v>1554.3050339490117</v>
      </c>
      <c r="F629" s="63">
        <f t="shared" si="239"/>
        <v>0.72300000000000053</v>
      </c>
      <c r="G629" s="63">
        <f t="shared" si="240"/>
        <v>8.2299999999998672</v>
      </c>
      <c r="H629" s="63">
        <f t="shared" si="246"/>
        <v>4.1149999999999336</v>
      </c>
      <c r="I629" s="63">
        <f t="shared" si="246"/>
        <v>4.1149999999999336</v>
      </c>
      <c r="J629" s="64">
        <f t="shared" si="229"/>
        <v>6.2272899999999076</v>
      </c>
      <c r="K629" s="65">
        <f t="shared" si="230"/>
        <v>105.44810271024502</v>
      </c>
      <c r="L629" s="53">
        <f t="shared" si="231"/>
        <v>3.2235726302091104E+37</v>
      </c>
      <c r="M629" s="50">
        <f t="shared" si="242"/>
        <v>124.60000000000007</v>
      </c>
      <c r="N629" s="54">
        <v>623</v>
      </c>
      <c r="O629" s="76">
        <f t="shared" si="232"/>
        <v>623</v>
      </c>
      <c r="P629" s="76">
        <f t="shared" si="233"/>
        <v>10</v>
      </c>
      <c r="Q629" s="55">
        <v>1</v>
      </c>
      <c r="R629" s="76">
        <f>R$3/U$3</f>
        <v>1</v>
      </c>
      <c r="S629" s="75">
        <f>S628*Q629</f>
        <v>8.4210187829486308E+34</v>
      </c>
      <c r="T629" s="75">
        <f t="shared" si="234"/>
        <v>5.246294701776997E+37</v>
      </c>
      <c r="U629" s="75">
        <f t="shared" si="235"/>
        <v>3.2235726302091105E+38</v>
      </c>
      <c r="V629" s="75">
        <f t="shared" si="236"/>
        <v>1.6117863151045552E+39</v>
      </c>
      <c r="W629" s="75">
        <f t="shared" si="237"/>
        <v>415880.53333333333</v>
      </c>
      <c r="X629" s="106">
        <f t="shared" si="238"/>
        <v>6.1444749360291162</v>
      </c>
      <c r="Y629" s="96">
        <f t="shared" si="243"/>
        <v>5.8270132682360129E-2</v>
      </c>
    </row>
    <row r="630" spans="1:25">
      <c r="A630" s="50">
        <v>8192</v>
      </c>
      <c r="B630" s="50">
        <f t="shared" si="228"/>
        <v>20.8</v>
      </c>
      <c r="C630" s="88">
        <f t="shared" si="244"/>
        <v>14.74</v>
      </c>
      <c r="D630" s="92"/>
      <c r="E630" s="51">
        <f t="shared" si="227"/>
        <v>1561.7049301144866</v>
      </c>
      <c r="F630" s="63">
        <f t="shared" si="239"/>
        <v>0.72400000000000053</v>
      </c>
      <c r="G630" s="63">
        <f t="shared" si="240"/>
        <v>8.239999999999867</v>
      </c>
      <c r="H630" s="63">
        <f t="shared" si="246"/>
        <v>4.1199999999999335</v>
      </c>
      <c r="I630" s="63">
        <f t="shared" si="246"/>
        <v>4.1199999999999335</v>
      </c>
      <c r="J630" s="64">
        <f t="shared" si="229"/>
        <v>6.2417599999999078</v>
      </c>
      <c r="K630" s="65">
        <f t="shared" si="230"/>
        <v>105.95013094399502</v>
      </c>
      <c r="L630" s="53">
        <f t="shared" si="231"/>
        <v>3.7029125775346716E+37</v>
      </c>
      <c r="M630" s="50">
        <f t="shared" si="242"/>
        <v>124.80000000000005</v>
      </c>
      <c r="N630" s="54">
        <v>624</v>
      </c>
      <c r="O630" s="76">
        <f t="shared" si="232"/>
        <v>624</v>
      </c>
      <c r="P630" s="76">
        <f t="shared" si="233"/>
        <v>10</v>
      </c>
      <c r="Q630" s="55">
        <v>1</v>
      </c>
      <c r="R630" s="76">
        <f>R$3/U$3</f>
        <v>1</v>
      </c>
      <c r="S630" s="75">
        <f>S629*Q630</f>
        <v>8.4210187829486308E+34</v>
      </c>
      <c r="T630" s="75">
        <f t="shared" si="234"/>
        <v>5.2547157205599456E+37</v>
      </c>
      <c r="U630" s="75">
        <f t="shared" si="235"/>
        <v>3.7029125775346713E+38</v>
      </c>
      <c r="V630" s="75">
        <f t="shared" si="236"/>
        <v>1.8514562887673357E+39</v>
      </c>
      <c r="W630" s="75">
        <f t="shared" si="237"/>
        <v>416153.59999999998</v>
      </c>
      <c r="X630" s="106">
        <f t="shared" si="238"/>
        <v>7.0468371163189909</v>
      </c>
      <c r="Y630" s="96">
        <f t="shared" si="243"/>
        <v>6.6510886334288075E-2</v>
      </c>
    </row>
    <row r="631" spans="1:25">
      <c r="A631" s="50">
        <v>8192</v>
      </c>
      <c r="B631" s="50">
        <f t="shared" si="228"/>
        <v>20.833333333333332</v>
      </c>
      <c r="C631" s="88">
        <f t="shared" si="244"/>
        <v>14.74</v>
      </c>
      <c r="D631" s="92"/>
      <c r="E631" s="51">
        <f t="shared" si="227"/>
        <v>1569.1320175780513</v>
      </c>
      <c r="F631" s="63">
        <f t="shared" si="239"/>
        <v>0.72500000000000053</v>
      </c>
      <c r="G631" s="63">
        <f t="shared" si="240"/>
        <v>8.2499999999998668</v>
      </c>
      <c r="H631" s="63">
        <f t="shared" si="246"/>
        <v>4.1249999999999334</v>
      </c>
      <c r="I631" s="63">
        <f t="shared" si="246"/>
        <v>4.1249999999999334</v>
      </c>
      <c r="J631" s="64">
        <f t="shared" si="229"/>
        <v>6.2562499999999073</v>
      </c>
      <c r="K631" s="65">
        <f t="shared" si="230"/>
        <v>106.45400390624499</v>
      </c>
      <c r="L631" s="53">
        <f t="shared" si="231"/>
        <v>4.2535295865119084E+37</v>
      </c>
      <c r="M631" s="50">
        <f t="shared" si="242"/>
        <v>125.00000000000007</v>
      </c>
      <c r="N631" s="54">
        <v>625</v>
      </c>
      <c r="O631" s="76">
        <f t="shared" si="232"/>
        <v>625</v>
      </c>
      <c r="P631" s="76">
        <f t="shared" si="233"/>
        <v>10</v>
      </c>
      <c r="Q631" s="55">
        <v>1</v>
      </c>
      <c r="R631" s="76">
        <f>R$3/U$3</f>
        <v>1</v>
      </c>
      <c r="S631" s="75">
        <f>S630*Q631</f>
        <v>8.4210187829486308E+34</v>
      </c>
      <c r="T631" s="75">
        <f t="shared" si="234"/>
        <v>5.2631367393428942E+37</v>
      </c>
      <c r="U631" s="75">
        <f t="shared" si="235"/>
        <v>4.2535295865119084E+38</v>
      </c>
      <c r="V631" s="75">
        <f t="shared" si="236"/>
        <v>2.1267647932559543E+39</v>
      </c>
      <c r="W631" s="75">
        <f t="shared" si="237"/>
        <v>416426.66666666663</v>
      </c>
      <c r="X631" s="106">
        <f t="shared" si="238"/>
        <v>8.0817386991221589</v>
      </c>
      <c r="Y631" s="96">
        <f t="shared" si="243"/>
        <v>7.5917658355432266E-2</v>
      </c>
    </row>
    <row r="632" spans="1:25">
      <c r="A632" s="50">
        <v>8192</v>
      </c>
      <c r="B632" s="50">
        <f t="shared" si="228"/>
        <v>20.866666666666667</v>
      </c>
      <c r="C632" s="88">
        <f t="shared" si="244"/>
        <v>14.74</v>
      </c>
      <c r="D632" s="92"/>
      <c r="E632" s="51">
        <f t="shared" si="227"/>
        <v>1576.5863648364857</v>
      </c>
      <c r="F632" s="63">
        <f t="shared" si="239"/>
        <v>0.72600000000000053</v>
      </c>
      <c r="G632" s="63">
        <f t="shared" si="240"/>
        <v>8.2599999999998666</v>
      </c>
      <c r="H632" s="63">
        <f t="shared" ref="H632:I647" si="247">H631+0.5%</f>
        <v>4.1299999999999333</v>
      </c>
      <c r="I632" s="63">
        <f t="shared" si="247"/>
        <v>4.1299999999999333</v>
      </c>
      <c r="J632" s="64">
        <f t="shared" si="229"/>
        <v>6.2707599999999069</v>
      </c>
      <c r="K632" s="65">
        <f t="shared" si="230"/>
        <v>106.95972624399496</v>
      </c>
      <c r="L632" s="53">
        <f t="shared" si="231"/>
        <v>4.8860224389574481E+37</v>
      </c>
      <c r="M632" s="50">
        <f t="shared" si="242"/>
        <v>125.20000000000006</v>
      </c>
      <c r="N632" s="54">
        <v>626</v>
      </c>
      <c r="O632" s="76">
        <f t="shared" si="232"/>
        <v>626</v>
      </c>
      <c r="P632" s="76">
        <f t="shared" si="233"/>
        <v>10</v>
      </c>
      <c r="Q632" s="55">
        <v>1</v>
      </c>
      <c r="R632" s="76">
        <f>R$3/U$3</f>
        <v>1</v>
      </c>
      <c r="S632" s="75">
        <f>S631*Q632</f>
        <v>8.4210187829486308E+34</v>
      </c>
      <c r="T632" s="75">
        <f t="shared" si="234"/>
        <v>5.2715577581258429E+37</v>
      </c>
      <c r="U632" s="75">
        <f t="shared" si="235"/>
        <v>4.8860224389574479E+38</v>
      </c>
      <c r="V632" s="75">
        <f t="shared" si="236"/>
        <v>2.4430112194787239E+39</v>
      </c>
      <c r="W632" s="75">
        <f t="shared" si="237"/>
        <v>416699.73333333334</v>
      </c>
      <c r="X632" s="106">
        <f t="shared" si="238"/>
        <v>9.2686501090230653</v>
      </c>
      <c r="Y632" s="96">
        <f t="shared" si="243"/>
        <v>8.6655514505334055E-2</v>
      </c>
    </row>
    <row r="633" spans="1:25">
      <c r="A633" s="50">
        <v>8192</v>
      </c>
      <c r="B633" s="50">
        <f t="shared" si="228"/>
        <v>20.9</v>
      </c>
      <c r="C633" s="88">
        <f t="shared" si="244"/>
        <v>14.74</v>
      </c>
      <c r="D633" s="92"/>
      <c r="E633" s="51">
        <f t="shared" si="227"/>
        <v>1584.0680404750103</v>
      </c>
      <c r="F633" s="63">
        <f t="shared" si="239"/>
        <v>0.72700000000000053</v>
      </c>
      <c r="G633" s="63">
        <f t="shared" si="240"/>
        <v>8.2699999999998663</v>
      </c>
      <c r="H633" s="63">
        <f t="shared" si="247"/>
        <v>4.1349999999999332</v>
      </c>
      <c r="I633" s="63">
        <f t="shared" si="247"/>
        <v>4.1349999999999332</v>
      </c>
      <c r="J633" s="64">
        <f t="shared" si="229"/>
        <v>6.2852899999999066</v>
      </c>
      <c r="K633" s="65">
        <f t="shared" si="230"/>
        <v>107.46730261024493</v>
      </c>
      <c r="L633" s="53">
        <f t="shared" si="231"/>
        <v>5.6125659381090216E+37</v>
      </c>
      <c r="M633" s="50">
        <f t="shared" si="242"/>
        <v>125.40000000000006</v>
      </c>
      <c r="N633" s="54">
        <v>627</v>
      </c>
      <c r="O633" s="76">
        <f t="shared" si="232"/>
        <v>627</v>
      </c>
      <c r="P633" s="76">
        <f t="shared" si="233"/>
        <v>10</v>
      </c>
      <c r="Q633" s="55">
        <v>1</v>
      </c>
      <c r="R633" s="76">
        <f>R$3/U$3</f>
        <v>1</v>
      </c>
      <c r="S633" s="75">
        <f>S632*Q633</f>
        <v>8.4210187829486308E+34</v>
      </c>
      <c r="T633" s="75">
        <f t="shared" si="234"/>
        <v>5.2799787769087915E+37</v>
      </c>
      <c r="U633" s="75">
        <f t="shared" si="235"/>
        <v>5.6125659381090214E+38</v>
      </c>
      <c r="V633" s="75">
        <f t="shared" si="236"/>
        <v>2.8062829690545109E+39</v>
      </c>
      <c r="W633" s="75">
        <f t="shared" si="237"/>
        <v>416972.79999999999</v>
      </c>
      <c r="X633" s="106">
        <f t="shared" si="238"/>
        <v>10.629902458424171</v>
      </c>
      <c r="Y633" s="96">
        <f t="shared" si="243"/>
        <v>9.8912899088720738E-2</v>
      </c>
    </row>
    <row r="634" spans="1:25">
      <c r="A634" s="50">
        <v>8192</v>
      </c>
      <c r="B634" s="50">
        <f t="shared" si="228"/>
        <v>20.933333333333334</v>
      </c>
      <c r="C634" s="88">
        <f t="shared" si="244"/>
        <v>14.74</v>
      </c>
      <c r="D634" s="92"/>
      <c r="E634" s="51">
        <f t="shared" si="227"/>
        <v>1591.577113167285</v>
      </c>
      <c r="F634" s="63">
        <f t="shared" si="239"/>
        <v>0.72800000000000054</v>
      </c>
      <c r="G634" s="63">
        <f t="shared" si="240"/>
        <v>8.2799999999998661</v>
      </c>
      <c r="H634" s="63">
        <f t="shared" si="247"/>
        <v>4.1399999999999331</v>
      </c>
      <c r="I634" s="63">
        <f t="shared" si="247"/>
        <v>4.1399999999999331</v>
      </c>
      <c r="J634" s="64">
        <f t="shared" si="229"/>
        <v>6.2998399999999064</v>
      </c>
      <c r="K634" s="65">
        <f t="shared" si="230"/>
        <v>107.97673766399491</v>
      </c>
      <c r="L634" s="53">
        <f t="shared" si="231"/>
        <v>6.4471452604182245E+37</v>
      </c>
      <c r="M634" s="50">
        <f t="shared" si="242"/>
        <v>125.60000000000007</v>
      </c>
      <c r="N634" s="54">
        <v>628</v>
      </c>
      <c r="O634" s="76">
        <f t="shared" si="232"/>
        <v>628</v>
      </c>
      <c r="P634" s="76">
        <f t="shared" si="233"/>
        <v>10</v>
      </c>
      <c r="Q634" s="55">
        <v>1</v>
      </c>
      <c r="R634" s="76">
        <f>R$3/U$3</f>
        <v>1</v>
      </c>
      <c r="S634" s="75">
        <f>S633*Q634</f>
        <v>8.4210187829486308E+34</v>
      </c>
      <c r="T634" s="75">
        <f t="shared" si="234"/>
        <v>5.2883997956917401E+37</v>
      </c>
      <c r="U634" s="75">
        <f t="shared" si="235"/>
        <v>6.4471452604182247E+38</v>
      </c>
      <c r="V634" s="75">
        <f t="shared" si="236"/>
        <v>3.2235726302091122E+39</v>
      </c>
      <c r="W634" s="75">
        <f t="shared" si="237"/>
        <v>417245.8666666667</v>
      </c>
      <c r="X634" s="106">
        <f t="shared" si="238"/>
        <v>12.191107914478158</v>
      </c>
      <c r="Y634" s="96">
        <f t="shared" si="243"/>
        <v>0.11290494766025248</v>
      </c>
    </row>
    <row r="635" spans="1:25">
      <c r="A635" s="50">
        <v>8192</v>
      </c>
      <c r="B635" s="50">
        <f t="shared" si="228"/>
        <v>20.966666666666665</v>
      </c>
      <c r="C635" s="88">
        <f t="shared" si="244"/>
        <v>14.74</v>
      </c>
      <c r="D635" s="92"/>
      <c r="E635" s="51">
        <f t="shared" si="227"/>
        <v>1599.1136516754095</v>
      </c>
      <c r="F635" s="63">
        <f t="shared" si="239"/>
        <v>0.72900000000000054</v>
      </c>
      <c r="G635" s="63">
        <f t="shared" si="240"/>
        <v>8.2899999999998659</v>
      </c>
      <c r="H635" s="63">
        <f t="shared" si="247"/>
        <v>4.144999999999933</v>
      </c>
      <c r="I635" s="63">
        <f t="shared" si="247"/>
        <v>4.144999999999933</v>
      </c>
      <c r="J635" s="64">
        <f t="shared" si="229"/>
        <v>6.3144099999999064</v>
      </c>
      <c r="K635" s="65">
        <f t="shared" si="230"/>
        <v>108.48803607024487</v>
      </c>
      <c r="L635" s="53">
        <f t="shared" si="231"/>
        <v>7.4058251550693441E+37</v>
      </c>
      <c r="M635" s="50">
        <f t="shared" si="242"/>
        <v>125.80000000000007</v>
      </c>
      <c r="N635" s="54">
        <v>629</v>
      </c>
      <c r="O635" s="76">
        <f t="shared" si="232"/>
        <v>629</v>
      </c>
      <c r="P635" s="76">
        <f t="shared" si="233"/>
        <v>10</v>
      </c>
      <c r="Q635" s="55">
        <v>1</v>
      </c>
      <c r="R635" s="76">
        <f>R$3/U$3</f>
        <v>1</v>
      </c>
      <c r="S635" s="75">
        <f>S634*Q635</f>
        <v>8.4210187829486308E+34</v>
      </c>
      <c r="T635" s="75">
        <f t="shared" si="234"/>
        <v>5.2968208144746888E+37</v>
      </c>
      <c r="U635" s="75">
        <f t="shared" si="235"/>
        <v>7.4058251550693441E+38</v>
      </c>
      <c r="V635" s="75">
        <f t="shared" si="236"/>
        <v>3.7029125775346719E+39</v>
      </c>
      <c r="W635" s="75">
        <f t="shared" si="237"/>
        <v>417518.93333333335</v>
      </c>
      <c r="X635" s="106">
        <f t="shared" si="238"/>
        <v>13.981641846051037</v>
      </c>
      <c r="Y635" s="96">
        <f t="shared" si="243"/>
        <v>0.12887726935159993</v>
      </c>
    </row>
    <row r="636" spans="1:25">
      <c r="A636" s="50">
        <v>8192</v>
      </c>
      <c r="B636" s="50">
        <f t="shared" si="228"/>
        <v>21</v>
      </c>
      <c r="C636" s="88">
        <f t="shared" si="244"/>
        <v>14.74</v>
      </c>
      <c r="D636" s="92"/>
      <c r="E636" s="51">
        <f t="shared" si="227"/>
        <v>1606.6777248499241</v>
      </c>
      <c r="F636" s="63">
        <f t="shared" si="239"/>
        <v>0.73000000000000054</v>
      </c>
      <c r="G636" s="63">
        <f t="shared" si="240"/>
        <v>8.2999999999998657</v>
      </c>
      <c r="H636" s="63">
        <f t="shared" si="247"/>
        <v>4.1499999999999329</v>
      </c>
      <c r="I636" s="63">
        <f t="shared" si="247"/>
        <v>4.1499999999999329</v>
      </c>
      <c r="J636" s="64">
        <f t="shared" si="229"/>
        <v>6.3289999999999056</v>
      </c>
      <c r="K636" s="65">
        <f t="shared" si="230"/>
        <v>109.00120249999485</v>
      </c>
      <c r="L636" s="53">
        <f t="shared" si="231"/>
        <v>8.5070591730238167E+37</v>
      </c>
      <c r="M636" s="50">
        <f t="shared" si="242"/>
        <v>126.00000000000006</v>
      </c>
      <c r="N636" s="54">
        <v>630</v>
      </c>
      <c r="O636" s="76">
        <f t="shared" si="232"/>
        <v>630</v>
      </c>
      <c r="P636" s="76">
        <f t="shared" si="233"/>
        <v>10</v>
      </c>
      <c r="Q636" s="55">
        <v>4</v>
      </c>
      <c r="R636" s="76">
        <f>R$3/U$3</f>
        <v>1</v>
      </c>
      <c r="S636" s="75">
        <f>S635*Q636</f>
        <v>3.3684075131794523E+35</v>
      </c>
      <c r="T636" s="75">
        <f t="shared" si="234"/>
        <v>2.122096733303055E+38</v>
      </c>
      <c r="U636" s="75">
        <f t="shared" si="235"/>
        <v>8.5070591730238167E+38</v>
      </c>
      <c r="V636" s="75">
        <f t="shared" si="236"/>
        <v>4.2535295865119085E+39</v>
      </c>
      <c r="W636" s="75">
        <f t="shared" si="237"/>
        <v>417792</v>
      </c>
      <c r="X636" s="106">
        <f t="shared" si="238"/>
        <v>4.0087989578978966</v>
      </c>
      <c r="Y636" s="96">
        <f t="shared" si="243"/>
        <v>3.6777566356647175E-2</v>
      </c>
    </row>
    <row r="637" spans="1:25">
      <c r="A637" s="50">
        <v>8192</v>
      </c>
      <c r="B637" s="50">
        <f t="shared" si="228"/>
        <v>21.033333333333335</v>
      </c>
      <c r="C637" s="88">
        <f t="shared" si="244"/>
        <v>14.74</v>
      </c>
      <c r="D637" s="92"/>
      <c r="E637" s="51">
        <f t="shared" si="227"/>
        <v>1614.269401629809</v>
      </c>
      <c r="F637" s="63">
        <f t="shared" si="239"/>
        <v>0.73100000000000054</v>
      </c>
      <c r="G637" s="63">
        <f t="shared" si="240"/>
        <v>8.3099999999998655</v>
      </c>
      <c r="H637" s="63">
        <f t="shared" si="247"/>
        <v>4.1549999999999327</v>
      </c>
      <c r="I637" s="63">
        <f t="shared" si="247"/>
        <v>4.1549999999999327</v>
      </c>
      <c r="J637" s="64">
        <f t="shared" si="229"/>
        <v>6.3436099999999058</v>
      </c>
      <c r="K637" s="65">
        <f t="shared" si="230"/>
        <v>109.51624163024483</v>
      </c>
      <c r="L637" s="53">
        <f t="shared" si="231"/>
        <v>9.7720448779148999E+37</v>
      </c>
      <c r="M637" s="50">
        <f t="shared" si="242"/>
        <v>126.20000000000007</v>
      </c>
      <c r="N637" s="54">
        <v>631</v>
      </c>
      <c r="O637" s="76">
        <f t="shared" si="232"/>
        <v>631</v>
      </c>
      <c r="P637" s="76">
        <f t="shared" si="233"/>
        <v>10</v>
      </c>
      <c r="Q637" s="55">
        <v>1</v>
      </c>
      <c r="R637" s="76">
        <f>R$3/U$3</f>
        <v>1</v>
      </c>
      <c r="S637" s="75">
        <f>S636*Q637</f>
        <v>3.3684075131794523E+35</v>
      </c>
      <c r="T637" s="75">
        <f t="shared" si="234"/>
        <v>2.1254651408162344E+38</v>
      </c>
      <c r="U637" s="75">
        <f t="shared" si="235"/>
        <v>9.7720448779149003E+38</v>
      </c>
      <c r="V637" s="75">
        <f t="shared" si="236"/>
        <v>4.8860224389574503E+39</v>
      </c>
      <c r="W637" s="75">
        <f t="shared" si="237"/>
        <v>418065.06666666665</v>
      </c>
      <c r="X637" s="106">
        <f t="shared" si="238"/>
        <v>4.597602985933789</v>
      </c>
      <c r="Y637" s="96">
        <f t="shared" si="243"/>
        <v>4.1981015030231647E-2</v>
      </c>
    </row>
    <row r="638" spans="1:25">
      <c r="A638" s="50">
        <v>8192</v>
      </c>
      <c r="B638" s="50">
        <f t="shared" si="228"/>
        <v>21.066666666666666</v>
      </c>
      <c r="C638" s="88">
        <f t="shared" si="244"/>
        <v>14.74</v>
      </c>
      <c r="D638" s="92"/>
      <c r="E638" s="51">
        <f t="shared" si="227"/>
        <v>1621.8887510424834</v>
      </c>
      <c r="F638" s="63">
        <f t="shared" si="239"/>
        <v>0.73200000000000054</v>
      </c>
      <c r="G638" s="63">
        <f t="shared" si="240"/>
        <v>8.3199999999998653</v>
      </c>
      <c r="H638" s="63">
        <f t="shared" si="247"/>
        <v>4.1599999999999326</v>
      </c>
      <c r="I638" s="63">
        <f t="shared" si="247"/>
        <v>4.1599999999999326</v>
      </c>
      <c r="J638" s="64">
        <f t="shared" si="229"/>
        <v>6.3582399999999053</v>
      </c>
      <c r="K638" s="65">
        <f t="shared" si="230"/>
        <v>110.0331581439948</v>
      </c>
      <c r="L638" s="53">
        <f t="shared" si="231"/>
        <v>1.1225131876218047E+38</v>
      </c>
      <c r="M638" s="50">
        <f t="shared" si="242"/>
        <v>126.40000000000006</v>
      </c>
      <c r="N638" s="54">
        <v>632</v>
      </c>
      <c r="O638" s="76">
        <f t="shared" si="232"/>
        <v>632</v>
      </c>
      <c r="P638" s="76">
        <f t="shared" si="233"/>
        <v>10</v>
      </c>
      <c r="Q638" s="55">
        <v>1</v>
      </c>
      <c r="R638" s="76">
        <f>R$3/U$3</f>
        <v>1</v>
      </c>
      <c r="S638" s="75">
        <f>S637*Q638</f>
        <v>3.3684075131794523E+35</v>
      </c>
      <c r="T638" s="75">
        <f t="shared" si="234"/>
        <v>2.1288335483294139E+38</v>
      </c>
      <c r="U638" s="75">
        <f t="shared" si="235"/>
        <v>1.1225131876218047E+39</v>
      </c>
      <c r="V638" s="75">
        <f t="shared" si="236"/>
        <v>5.6125659381090241E+39</v>
      </c>
      <c r="W638" s="75">
        <f t="shared" si="237"/>
        <v>418338.1333333333</v>
      </c>
      <c r="X638" s="106">
        <f t="shared" si="238"/>
        <v>5.2729025644240179</v>
      </c>
      <c r="Y638" s="96">
        <f t="shared" si="243"/>
        <v>4.7921032653844564E-2</v>
      </c>
    </row>
    <row r="639" spans="1:25">
      <c r="A639" s="50">
        <v>8192</v>
      </c>
      <c r="B639" s="50">
        <f t="shared" si="228"/>
        <v>21.1</v>
      </c>
      <c r="C639" s="88">
        <f t="shared" si="244"/>
        <v>14.74</v>
      </c>
      <c r="D639" s="92"/>
      <c r="E639" s="51">
        <f t="shared" si="227"/>
        <v>1629.535842203808</v>
      </c>
      <c r="F639" s="63">
        <f t="shared" si="239"/>
        <v>0.73300000000000054</v>
      </c>
      <c r="G639" s="63">
        <f t="shared" si="240"/>
        <v>8.3299999999998651</v>
      </c>
      <c r="H639" s="63">
        <f t="shared" si="247"/>
        <v>4.1649999999999325</v>
      </c>
      <c r="I639" s="63">
        <f t="shared" si="247"/>
        <v>4.1649999999999325</v>
      </c>
      <c r="J639" s="64">
        <f t="shared" si="229"/>
        <v>6.3728899999999049</v>
      </c>
      <c r="K639" s="65">
        <f t="shared" si="230"/>
        <v>110.55195673024477</v>
      </c>
      <c r="L639" s="53">
        <f t="shared" si="231"/>
        <v>1.2894290520836457E+38</v>
      </c>
      <c r="M639" s="50">
        <f t="shared" si="242"/>
        <v>126.60000000000008</v>
      </c>
      <c r="N639" s="54">
        <v>633</v>
      </c>
      <c r="O639" s="76">
        <f t="shared" si="232"/>
        <v>633</v>
      </c>
      <c r="P639" s="76">
        <f t="shared" si="233"/>
        <v>10</v>
      </c>
      <c r="Q639" s="55">
        <v>1</v>
      </c>
      <c r="R639" s="76">
        <f>R$3/U$3</f>
        <v>1</v>
      </c>
      <c r="S639" s="75">
        <f>S638*Q639</f>
        <v>3.3684075131794523E+35</v>
      </c>
      <c r="T639" s="75">
        <f t="shared" si="234"/>
        <v>2.1322019558425933E+38</v>
      </c>
      <c r="U639" s="75">
        <f t="shared" si="235"/>
        <v>1.2894290520836457E+39</v>
      </c>
      <c r="V639" s="75">
        <f t="shared" si="236"/>
        <v>6.447145260418228E+39</v>
      </c>
      <c r="W639" s="75">
        <f t="shared" si="237"/>
        <v>418611.20000000001</v>
      </c>
      <c r="X639" s="106">
        <f t="shared" si="238"/>
        <v>6.0474058217158673</v>
      </c>
      <c r="Y639" s="96">
        <f t="shared" si="243"/>
        <v>5.4701933828923535E-2</v>
      </c>
    </row>
    <row r="640" spans="1:25">
      <c r="A640" s="50">
        <v>8192</v>
      </c>
      <c r="B640" s="50">
        <f t="shared" si="228"/>
        <v>21.133333333333333</v>
      </c>
      <c r="C640" s="88">
        <f t="shared" si="244"/>
        <v>14.74</v>
      </c>
      <c r="D640" s="92"/>
      <c r="E640" s="51">
        <f t="shared" si="227"/>
        <v>1637.2107443180823</v>
      </c>
      <c r="F640" s="63">
        <f t="shared" si="239"/>
        <v>0.73400000000000054</v>
      </c>
      <c r="G640" s="63">
        <f t="shared" si="240"/>
        <v>8.3399999999998649</v>
      </c>
      <c r="H640" s="63">
        <f t="shared" si="247"/>
        <v>4.1699999999999324</v>
      </c>
      <c r="I640" s="63">
        <f t="shared" si="247"/>
        <v>4.1699999999999324</v>
      </c>
      <c r="J640" s="64">
        <f t="shared" si="229"/>
        <v>6.3875599999999046</v>
      </c>
      <c r="K640" s="65">
        <f t="shared" si="230"/>
        <v>111.07264208399474</v>
      </c>
      <c r="L640" s="53">
        <f t="shared" si="231"/>
        <v>1.4811650310138694E+38</v>
      </c>
      <c r="M640" s="50">
        <f t="shared" si="242"/>
        <v>126.80000000000007</v>
      </c>
      <c r="N640" s="54">
        <v>634</v>
      </c>
      <c r="O640" s="76">
        <f t="shared" si="232"/>
        <v>634</v>
      </c>
      <c r="P640" s="76">
        <f t="shared" si="233"/>
        <v>10</v>
      </c>
      <c r="Q640" s="55">
        <v>1</v>
      </c>
      <c r="R640" s="76">
        <f>R$3/U$3</f>
        <v>1</v>
      </c>
      <c r="S640" s="75">
        <f>S639*Q640</f>
        <v>3.3684075131794523E+35</v>
      </c>
      <c r="T640" s="75">
        <f t="shared" si="234"/>
        <v>2.1355703633557728E+38</v>
      </c>
      <c r="U640" s="75">
        <f t="shared" si="235"/>
        <v>1.4811650310138694E+39</v>
      </c>
      <c r="V640" s="75">
        <f t="shared" si="236"/>
        <v>7.4058251550693475E+39</v>
      </c>
      <c r="W640" s="75">
        <f t="shared" si="237"/>
        <v>418884.26666666666</v>
      </c>
      <c r="X640" s="106">
        <f t="shared" si="238"/>
        <v>6.9356882659038686</v>
      </c>
      <c r="Y640" s="96">
        <f t="shared" si="243"/>
        <v>6.244281342167949E-2</v>
      </c>
    </row>
    <row r="641" spans="1:25">
      <c r="A641" s="50">
        <v>8192</v>
      </c>
      <c r="B641" s="50">
        <f t="shared" si="228"/>
        <v>21.166666666666668</v>
      </c>
      <c r="C641" s="88">
        <f t="shared" si="244"/>
        <v>14.74</v>
      </c>
      <c r="D641" s="92"/>
      <c r="E641" s="51">
        <f t="shared" si="227"/>
        <v>1644.9135266780472</v>
      </c>
      <c r="F641" s="63">
        <f t="shared" si="239"/>
        <v>0.73500000000000054</v>
      </c>
      <c r="G641" s="63">
        <f t="shared" si="240"/>
        <v>8.3499999999998646</v>
      </c>
      <c r="H641" s="63">
        <f t="shared" si="247"/>
        <v>4.1749999999999323</v>
      </c>
      <c r="I641" s="63">
        <f t="shared" si="247"/>
        <v>4.1749999999999323</v>
      </c>
      <c r="J641" s="64">
        <f t="shared" si="229"/>
        <v>6.4022499999999045</v>
      </c>
      <c r="K641" s="65">
        <f t="shared" si="230"/>
        <v>111.59521890624472</v>
      </c>
      <c r="L641" s="53">
        <f t="shared" si="231"/>
        <v>1.7014118346047641E+38</v>
      </c>
      <c r="M641" s="50">
        <f t="shared" si="242"/>
        <v>127.00000000000006</v>
      </c>
      <c r="N641" s="54">
        <v>635</v>
      </c>
      <c r="O641" s="76">
        <f t="shared" si="232"/>
        <v>635</v>
      </c>
      <c r="P641" s="76">
        <f t="shared" si="233"/>
        <v>10</v>
      </c>
      <c r="Q641" s="55">
        <v>1</v>
      </c>
      <c r="R641" s="76">
        <f>R$3/U$3</f>
        <v>1</v>
      </c>
      <c r="S641" s="75">
        <f>S640*Q641</f>
        <v>3.3684075131794523E+35</v>
      </c>
      <c r="T641" s="75">
        <f t="shared" si="234"/>
        <v>2.1389387708689522E+38</v>
      </c>
      <c r="U641" s="75">
        <f t="shared" si="235"/>
        <v>1.7014118346047642E+39</v>
      </c>
      <c r="V641" s="75">
        <f t="shared" si="236"/>
        <v>8.5070591730238218E+39</v>
      </c>
      <c r="W641" s="75">
        <f t="shared" si="237"/>
        <v>419157.33333333337</v>
      </c>
      <c r="X641" s="106">
        <f t="shared" si="238"/>
        <v>7.9544672235454366</v>
      </c>
      <c r="Y641" s="96">
        <f t="shared" si="243"/>
        <v>7.1279641740102498E-2</v>
      </c>
    </row>
    <row r="642" spans="1:25">
      <c r="A642" s="50">
        <v>8192</v>
      </c>
      <c r="B642" s="50">
        <f t="shared" si="228"/>
        <v>21.2</v>
      </c>
      <c r="C642" s="88">
        <f t="shared" si="244"/>
        <v>14.74</v>
      </c>
      <c r="D642" s="92"/>
      <c r="E642" s="51">
        <f t="shared" si="227"/>
        <v>1652.644258664882</v>
      </c>
      <c r="F642" s="63">
        <f t="shared" si="239"/>
        <v>0.73600000000000054</v>
      </c>
      <c r="G642" s="63">
        <f t="shared" si="240"/>
        <v>8.3599999999998644</v>
      </c>
      <c r="H642" s="63">
        <f t="shared" si="247"/>
        <v>4.1799999999999322</v>
      </c>
      <c r="I642" s="63">
        <f t="shared" si="247"/>
        <v>4.1799999999999322</v>
      </c>
      <c r="J642" s="64">
        <f t="shared" si="229"/>
        <v>6.4169599999999045</v>
      </c>
      <c r="K642" s="65">
        <f t="shared" si="230"/>
        <v>112.11969190399471</v>
      </c>
      <c r="L642" s="53">
        <f t="shared" si="231"/>
        <v>1.9544089755829804E+38</v>
      </c>
      <c r="M642" s="50">
        <f t="shared" si="242"/>
        <v>127.20000000000007</v>
      </c>
      <c r="N642" s="54">
        <v>636</v>
      </c>
      <c r="O642" s="76">
        <f t="shared" si="232"/>
        <v>636</v>
      </c>
      <c r="P642" s="76">
        <f t="shared" si="233"/>
        <v>10</v>
      </c>
      <c r="Q642" s="55">
        <v>1</v>
      </c>
      <c r="R642" s="76">
        <f>R$3/U$3</f>
        <v>1</v>
      </c>
      <c r="S642" s="75">
        <f>S641*Q642</f>
        <v>3.3684075131794523E+35</v>
      </c>
      <c r="T642" s="75">
        <f t="shared" si="234"/>
        <v>2.1423071783821317E+38</v>
      </c>
      <c r="U642" s="75">
        <f t="shared" si="235"/>
        <v>1.9544089755829804E+39</v>
      </c>
      <c r="V642" s="75">
        <f t="shared" si="236"/>
        <v>9.7720448779149018E+39</v>
      </c>
      <c r="W642" s="75">
        <f t="shared" si="237"/>
        <v>419430.40000000002</v>
      </c>
      <c r="X642" s="106">
        <f t="shared" si="238"/>
        <v>9.1229166167428346</v>
      </c>
      <c r="Y642" s="96">
        <f t="shared" si="243"/>
        <v>8.1367656847956382E-2</v>
      </c>
    </row>
    <row r="643" spans="1:25">
      <c r="A643" s="50">
        <v>8192</v>
      </c>
      <c r="B643" s="50">
        <f t="shared" si="228"/>
        <v>21.233333333333334</v>
      </c>
      <c r="C643" s="88">
        <f t="shared" si="244"/>
        <v>14.74</v>
      </c>
      <c r="D643" s="92"/>
      <c r="E643" s="51">
        <f t="shared" si="227"/>
        <v>1660.4030097482064</v>
      </c>
      <c r="F643" s="63">
        <f t="shared" si="239"/>
        <v>0.73700000000000054</v>
      </c>
      <c r="G643" s="63">
        <f t="shared" si="240"/>
        <v>8.3699999999998642</v>
      </c>
      <c r="H643" s="63">
        <f t="shared" si="247"/>
        <v>4.1849999999999321</v>
      </c>
      <c r="I643" s="63">
        <f t="shared" si="247"/>
        <v>4.1849999999999321</v>
      </c>
      <c r="J643" s="64">
        <f t="shared" si="229"/>
        <v>6.4316899999999038</v>
      </c>
      <c r="K643" s="65">
        <f t="shared" si="230"/>
        <v>112.64606579024466</v>
      </c>
      <c r="L643" s="53">
        <f t="shared" si="231"/>
        <v>2.2450263752436098E+38</v>
      </c>
      <c r="M643" s="50">
        <f t="shared" si="242"/>
        <v>127.40000000000006</v>
      </c>
      <c r="N643" s="54">
        <v>637</v>
      </c>
      <c r="O643" s="76">
        <f t="shared" si="232"/>
        <v>637</v>
      </c>
      <c r="P643" s="76">
        <f t="shared" ref="P643:P706" si="248">Q$3</f>
        <v>10</v>
      </c>
      <c r="Q643" s="55">
        <v>1</v>
      </c>
      <c r="R643" s="76">
        <f t="shared" ref="R643:R706" si="249">R$3/U$3</f>
        <v>1</v>
      </c>
      <c r="S643" s="75">
        <f t="shared" ref="S643:S706" si="250">S642*Q643</f>
        <v>3.3684075131794523E+35</v>
      </c>
      <c r="T643" s="75">
        <f t="shared" si="234"/>
        <v>2.1456755858953111E+38</v>
      </c>
      <c r="U643" s="75">
        <f t="shared" ref="U643:U706" si="251">P643*POWER($M$1,O643)</f>
        <v>2.2450263752436098E+39</v>
      </c>
      <c r="V643" s="75">
        <f t="shared" ref="V643:V706" si="252">$L643*P643*5</f>
        <v>1.1225131876218048E+40</v>
      </c>
      <c r="W643" s="75">
        <f t="shared" si="237"/>
        <v>419703.46666666667</v>
      </c>
      <c r="X643" s="106">
        <f t="shared" ref="X643:X706" si="253">U643/T643</f>
        <v>10.463028008527409</v>
      </c>
      <c r="Y643" s="96">
        <f t="shared" si="243"/>
        <v>9.288409617438699E-2</v>
      </c>
    </row>
    <row r="644" spans="1:25">
      <c r="A644" s="50">
        <v>8192</v>
      </c>
      <c r="B644" s="50">
        <f t="shared" si="228"/>
        <v>21.266666666666666</v>
      </c>
      <c r="C644" s="88">
        <f t="shared" si="244"/>
        <v>14.74</v>
      </c>
      <c r="D644" s="92"/>
      <c r="E644" s="51">
        <f t="shared" si="227"/>
        <v>1668.1898494860811</v>
      </c>
      <c r="F644" s="63">
        <f t="shared" si="239"/>
        <v>0.73800000000000054</v>
      </c>
      <c r="G644" s="63">
        <f t="shared" si="240"/>
        <v>8.379999999999864</v>
      </c>
      <c r="H644" s="63">
        <f t="shared" si="247"/>
        <v>4.189999999999932</v>
      </c>
      <c r="I644" s="63">
        <f t="shared" si="247"/>
        <v>4.189999999999932</v>
      </c>
      <c r="J644" s="64">
        <f t="shared" si="229"/>
        <v>6.446439999999904</v>
      </c>
      <c r="K644" s="65">
        <f t="shared" si="230"/>
        <v>113.17434528399464</v>
      </c>
      <c r="L644" s="53">
        <f t="shared" si="231"/>
        <v>2.5788581041672913E+38</v>
      </c>
      <c r="M644" s="50">
        <f t="shared" si="242"/>
        <v>127.60000000000005</v>
      </c>
      <c r="N644" s="54">
        <v>638</v>
      </c>
      <c r="O644" s="76">
        <f t="shared" si="232"/>
        <v>638</v>
      </c>
      <c r="P644" s="76">
        <f t="shared" si="248"/>
        <v>10</v>
      </c>
      <c r="Q644" s="55">
        <v>1</v>
      </c>
      <c r="R644" s="76">
        <f t="shared" si="249"/>
        <v>1</v>
      </c>
      <c r="S644" s="75">
        <f t="shared" si="250"/>
        <v>3.3684075131794523E+35</v>
      </c>
      <c r="T644" s="75">
        <f t="shared" si="234"/>
        <v>2.1490439934084906E+38</v>
      </c>
      <c r="U644" s="75">
        <f t="shared" si="251"/>
        <v>2.5788581041672914E+39</v>
      </c>
      <c r="V644" s="75">
        <f t="shared" si="252"/>
        <v>1.2894290520836456E+40</v>
      </c>
      <c r="W644" s="75">
        <f t="shared" si="237"/>
        <v>419976.53333333333</v>
      </c>
      <c r="X644" s="106">
        <f t="shared" si="253"/>
        <v>12.00002471832647</v>
      </c>
      <c r="Y644" s="96">
        <f t="shared" si="243"/>
        <v>0.10603131556196897</v>
      </c>
    </row>
    <row r="645" spans="1:25">
      <c r="A645" s="50">
        <v>8192</v>
      </c>
      <c r="B645" s="50">
        <f t="shared" si="228"/>
        <v>21.3</v>
      </c>
      <c r="C645" s="88">
        <f t="shared" si="244"/>
        <v>14.74</v>
      </c>
      <c r="D645" s="92"/>
      <c r="E645" s="51">
        <f t="shared" si="227"/>
        <v>1676.0048475250055</v>
      </c>
      <c r="F645" s="63">
        <f t="shared" si="239"/>
        <v>0.73900000000000055</v>
      </c>
      <c r="G645" s="63">
        <f t="shared" si="240"/>
        <v>8.3899999999998638</v>
      </c>
      <c r="H645" s="63">
        <f t="shared" si="247"/>
        <v>4.1949999999999319</v>
      </c>
      <c r="I645" s="63">
        <f t="shared" si="247"/>
        <v>4.1949999999999319</v>
      </c>
      <c r="J645" s="64">
        <f t="shared" si="229"/>
        <v>6.4612099999999035</v>
      </c>
      <c r="K645" s="65">
        <f t="shared" si="230"/>
        <v>113.70453511024461</v>
      </c>
      <c r="L645" s="53">
        <f t="shared" si="231"/>
        <v>2.9623300620277403E+38</v>
      </c>
      <c r="M645" s="50">
        <f t="shared" si="242"/>
        <v>127.80000000000007</v>
      </c>
      <c r="N645" s="54">
        <v>639</v>
      </c>
      <c r="O645" s="76">
        <f t="shared" si="232"/>
        <v>639</v>
      </c>
      <c r="P645" s="76">
        <f t="shared" si="248"/>
        <v>10</v>
      </c>
      <c r="Q645" s="55">
        <v>1</v>
      </c>
      <c r="R645" s="76">
        <f t="shared" si="249"/>
        <v>1</v>
      </c>
      <c r="S645" s="75">
        <f t="shared" si="250"/>
        <v>3.3684075131794523E+35</v>
      </c>
      <c r="T645" s="75">
        <f t="shared" si="234"/>
        <v>2.15241240092167E+38</v>
      </c>
      <c r="U645" s="75">
        <f t="shared" si="251"/>
        <v>2.9623300620277401E+39</v>
      </c>
      <c r="V645" s="75">
        <f t="shared" si="252"/>
        <v>1.48116503101387E+40</v>
      </c>
      <c r="W645" s="75">
        <f t="shared" si="237"/>
        <v>420249.59999999998</v>
      </c>
      <c r="X645" s="106">
        <f t="shared" si="253"/>
        <v>13.762836809336633</v>
      </c>
      <c r="Y645" s="96">
        <f t="shared" si="243"/>
        <v>0.12104035073000903</v>
      </c>
    </row>
    <row r="646" spans="1:25">
      <c r="A646" s="50">
        <v>8192</v>
      </c>
      <c r="B646" s="50">
        <f t="shared" si="228"/>
        <v>21.333333333333332</v>
      </c>
      <c r="C646" s="88">
        <f t="shared" si="244"/>
        <v>14.74</v>
      </c>
      <c r="D646" s="92"/>
      <c r="E646" s="51">
        <f t="shared" ref="E646:E709" si="254">C646*K646*1</f>
        <v>1683.8480735999201</v>
      </c>
      <c r="F646" s="63">
        <f t="shared" si="239"/>
        <v>0.74000000000000055</v>
      </c>
      <c r="G646" s="63">
        <f t="shared" si="240"/>
        <v>8.3999999999998636</v>
      </c>
      <c r="H646" s="63">
        <f t="shared" si="247"/>
        <v>4.1999999999999318</v>
      </c>
      <c r="I646" s="63">
        <f t="shared" si="247"/>
        <v>4.1999999999999318</v>
      </c>
      <c r="J646" s="64">
        <f t="shared" si="229"/>
        <v>6.4759999999999032</v>
      </c>
      <c r="K646" s="65">
        <f t="shared" si="230"/>
        <v>114.23663999999458</v>
      </c>
      <c r="L646" s="53">
        <f t="shared" si="231"/>
        <v>3.4028236692095297E+38</v>
      </c>
      <c r="M646" s="50">
        <f t="shared" si="242"/>
        <v>128.00000000000006</v>
      </c>
      <c r="N646" s="54">
        <v>640</v>
      </c>
      <c r="O646" s="76">
        <f t="shared" si="232"/>
        <v>640</v>
      </c>
      <c r="P646" s="76">
        <f t="shared" si="248"/>
        <v>10</v>
      </c>
      <c r="Q646" s="55">
        <v>4</v>
      </c>
      <c r="R646" s="76">
        <f t="shared" si="249"/>
        <v>1</v>
      </c>
      <c r="S646" s="75">
        <f t="shared" si="250"/>
        <v>1.3473630052717809E+36</v>
      </c>
      <c r="T646" s="75">
        <f t="shared" si="234"/>
        <v>8.6231232337393979E+38</v>
      </c>
      <c r="U646" s="75">
        <f t="shared" si="251"/>
        <v>3.4028236692095297E+39</v>
      </c>
      <c r="V646" s="75">
        <f t="shared" si="252"/>
        <v>1.7014118346047649E+40</v>
      </c>
      <c r="W646" s="75">
        <f t="shared" si="237"/>
        <v>420522.66666666663</v>
      </c>
      <c r="X646" s="106">
        <f t="shared" si="253"/>
        <v>3.9461614741807454</v>
      </c>
      <c r="Y646" s="96">
        <f t="shared" si="243"/>
        <v>3.4543745983608522E-2</v>
      </c>
    </row>
    <row r="647" spans="1:25">
      <c r="A647" s="50">
        <v>8192</v>
      </c>
      <c r="B647" s="50">
        <f t="shared" ref="B647:B710" si="255">N647/30</f>
        <v>21.366666666666667</v>
      </c>
      <c r="C647" s="88">
        <f t="shared" si="244"/>
        <v>14.74</v>
      </c>
      <c r="D647" s="92"/>
      <c r="E647" s="51">
        <f t="shared" si="254"/>
        <v>1691.7195975342049</v>
      </c>
      <c r="F647" s="63">
        <f t="shared" si="239"/>
        <v>0.74100000000000055</v>
      </c>
      <c r="G647" s="63">
        <f t="shared" si="240"/>
        <v>8.4099999999998634</v>
      </c>
      <c r="H647" s="63">
        <f t="shared" si="247"/>
        <v>4.2049999999999317</v>
      </c>
      <c r="I647" s="63">
        <f t="shared" si="247"/>
        <v>4.2049999999999317</v>
      </c>
      <c r="J647" s="64">
        <f t="shared" ref="J647:J710" si="256">(1-F647)+F647*G647</f>
        <v>6.4908099999999029</v>
      </c>
      <c r="K647" s="65">
        <f t="shared" ref="K647:K710" si="257">J647*H647*I647</f>
        <v>114.77066469024456</v>
      </c>
      <c r="L647" s="53">
        <f t="shared" ref="L647:L710" si="258">POWER($M$1,N647)</f>
        <v>3.9088179511659622E+38</v>
      </c>
      <c r="M647" s="50">
        <f t="shared" si="242"/>
        <v>128.20000000000007</v>
      </c>
      <c r="N647" s="54">
        <v>641</v>
      </c>
      <c r="O647" s="76">
        <f t="shared" ref="O647:O710" si="259">$N647-P$3</f>
        <v>641</v>
      </c>
      <c r="P647" s="76">
        <f t="shared" si="248"/>
        <v>10</v>
      </c>
      <c r="Q647" s="55">
        <v>1</v>
      </c>
      <c r="R647" s="76">
        <f t="shared" si="249"/>
        <v>1</v>
      </c>
      <c r="S647" s="75">
        <f t="shared" si="250"/>
        <v>1.3473630052717809E+36</v>
      </c>
      <c r="T647" s="75">
        <f t="shared" ref="T647:T710" si="260">O647*S647*R647</f>
        <v>8.6365968637921157E+38</v>
      </c>
      <c r="U647" s="75">
        <f t="shared" si="251"/>
        <v>3.9088179511659619E+39</v>
      </c>
      <c r="V647" s="75">
        <f t="shared" si="252"/>
        <v>1.9544089755829811E+40</v>
      </c>
      <c r="W647" s="75">
        <f t="shared" ref="W647:W710" si="261">$A647*(30+$B647)</f>
        <v>420795.73333333334</v>
      </c>
      <c r="X647" s="106">
        <f t="shared" si="253"/>
        <v>4.5258775103342002</v>
      </c>
      <c r="Y647" s="96">
        <f t="shared" si="243"/>
        <v>3.9434096879626221E-2</v>
      </c>
    </row>
    <row r="648" spans="1:25">
      <c r="A648" s="50">
        <v>8192</v>
      </c>
      <c r="B648" s="50">
        <f t="shared" si="255"/>
        <v>21.4</v>
      </c>
      <c r="C648" s="88">
        <f t="shared" si="244"/>
        <v>14.74</v>
      </c>
      <c r="D648" s="92"/>
      <c r="E648" s="51">
        <f t="shared" si="254"/>
        <v>1699.6194892396791</v>
      </c>
      <c r="F648" s="63">
        <f t="shared" ref="F648:F711" si="262">F647+0.1%</f>
        <v>0.74200000000000055</v>
      </c>
      <c r="G648" s="63">
        <f t="shared" ref="G648:G711" si="263">G647+1%</f>
        <v>8.4199999999998631</v>
      </c>
      <c r="H648" s="63">
        <f t="shared" ref="H648:I663" si="264">H647+0.5%</f>
        <v>4.2099999999999316</v>
      </c>
      <c r="I648" s="63">
        <f t="shared" si="264"/>
        <v>4.2099999999999316</v>
      </c>
      <c r="J648" s="64">
        <f t="shared" si="256"/>
        <v>6.5056399999999019</v>
      </c>
      <c r="K648" s="65">
        <f t="shared" si="257"/>
        <v>115.3066139239945</v>
      </c>
      <c r="L648" s="53">
        <f t="shared" si="258"/>
        <v>4.4900527504872211E+38</v>
      </c>
      <c r="M648" s="50">
        <f t="shared" ref="M648:M711" si="265">LOG(L648,2)</f>
        <v>128.40000000000006</v>
      </c>
      <c r="N648" s="54">
        <v>642</v>
      </c>
      <c r="O648" s="76">
        <f t="shared" si="259"/>
        <v>642</v>
      </c>
      <c r="P648" s="76">
        <f t="shared" si="248"/>
        <v>10</v>
      </c>
      <c r="Q648" s="55">
        <v>1</v>
      </c>
      <c r="R648" s="76">
        <f t="shared" si="249"/>
        <v>1</v>
      </c>
      <c r="S648" s="75">
        <f t="shared" si="250"/>
        <v>1.3473630052717809E+36</v>
      </c>
      <c r="T648" s="75">
        <f t="shared" si="260"/>
        <v>8.6500704938448335E+38</v>
      </c>
      <c r="U648" s="75">
        <f t="shared" si="251"/>
        <v>4.4900527504872208E+39</v>
      </c>
      <c r="V648" s="75">
        <f t="shared" si="252"/>
        <v>2.2450263752436101E+40</v>
      </c>
      <c r="W648" s="75">
        <f t="shared" si="261"/>
        <v>421068.79999999999</v>
      </c>
      <c r="X648" s="106">
        <f t="shared" si="253"/>
        <v>5.1907701257258267</v>
      </c>
      <c r="Y648" s="96">
        <f t="shared" ref="Y648:Y711" si="266">X648/K648</f>
        <v>4.5017106556848284E-2</v>
      </c>
    </row>
    <row r="649" spans="1:25">
      <c r="A649" s="50">
        <v>8192</v>
      </c>
      <c r="B649" s="50">
        <f t="shared" si="255"/>
        <v>21.433333333333334</v>
      </c>
      <c r="C649" s="88">
        <f t="shared" si="244"/>
        <v>14.74</v>
      </c>
      <c r="D649" s="92"/>
      <c r="E649" s="51">
        <f t="shared" si="254"/>
        <v>1707.5478187166041</v>
      </c>
      <c r="F649" s="63">
        <f t="shared" si="262"/>
        <v>0.74300000000000055</v>
      </c>
      <c r="G649" s="63">
        <f t="shared" si="263"/>
        <v>8.4299999999998629</v>
      </c>
      <c r="H649" s="63">
        <f t="shared" si="264"/>
        <v>4.2149999999999315</v>
      </c>
      <c r="I649" s="63">
        <f t="shared" si="264"/>
        <v>4.2149999999999315</v>
      </c>
      <c r="J649" s="64">
        <f t="shared" si="256"/>
        <v>6.5204899999999029</v>
      </c>
      <c r="K649" s="65">
        <f t="shared" si="257"/>
        <v>115.8444924502445</v>
      </c>
      <c r="L649" s="53">
        <f t="shared" si="258"/>
        <v>5.1577162083345842E+38</v>
      </c>
      <c r="M649" s="50">
        <f t="shared" si="265"/>
        <v>128.60000000000005</v>
      </c>
      <c r="N649" s="54">
        <v>643</v>
      </c>
      <c r="O649" s="76">
        <f t="shared" si="259"/>
        <v>643</v>
      </c>
      <c r="P649" s="76">
        <f t="shared" si="248"/>
        <v>10</v>
      </c>
      <c r="Q649" s="55">
        <v>1</v>
      </c>
      <c r="R649" s="76">
        <f t="shared" si="249"/>
        <v>1</v>
      </c>
      <c r="S649" s="75">
        <f t="shared" si="250"/>
        <v>1.3473630052717809E+36</v>
      </c>
      <c r="T649" s="75">
        <f t="shared" si="260"/>
        <v>8.6635441238975513E+38</v>
      </c>
      <c r="U649" s="75">
        <f t="shared" si="251"/>
        <v>5.157716208334584E+39</v>
      </c>
      <c r="V649" s="75">
        <f t="shared" si="252"/>
        <v>2.5788581041672922E+40</v>
      </c>
      <c r="W649" s="75">
        <f t="shared" si="261"/>
        <v>421341.8666666667</v>
      </c>
      <c r="X649" s="106">
        <f t="shared" si="253"/>
        <v>5.9533559644574572</v>
      </c>
      <c r="Y649" s="96">
        <f t="shared" si="266"/>
        <v>5.1390927946051802E-2</v>
      </c>
    </row>
    <row r="650" spans="1:25">
      <c r="A650" s="50">
        <v>8192</v>
      </c>
      <c r="B650" s="50">
        <f t="shared" si="255"/>
        <v>21.466666666666665</v>
      </c>
      <c r="C650" s="88">
        <f t="shared" si="244"/>
        <v>14.74</v>
      </c>
      <c r="D650" s="92"/>
      <c r="E650" s="51">
        <f t="shared" si="254"/>
        <v>1715.5046560536784</v>
      </c>
      <c r="F650" s="63">
        <f t="shared" si="262"/>
        <v>0.74400000000000055</v>
      </c>
      <c r="G650" s="63">
        <f t="shared" si="263"/>
        <v>8.4399999999998627</v>
      </c>
      <c r="H650" s="63">
        <f t="shared" si="264"/>
        <v>4.2199999999999314</v>
      </c>
      <c r="I650" s="63">
        <f t="shared" si="264"/>
        <v>4.2199999999999314</v>
      </c>
      <c r="J650" s="64">
        <f t="shared" si="256"/>
        <v>6.5353599999999021</v>
      </c>
      <c r="K650" s="65">
        <f t="shared" si="257"/>
        <v>116.38430502399447</v>
      </c>
      <c r="L650" s="53">
        <f t="shared" si="258"/>
        <v>5.9246601240554821E+38</v>
      </c>
      <c r="M650" s="50">
        <f t="shared" si="265"/>
        <v>128.80000000000007</v>
      </c>
      <c r="N650" s="54">
        <v>644</v>
      </c>
      <c r="O650" s="76">
        <f t="shared" si="259"/>
        <v>644</v>
      </c>
      <c r="P650" s="76">
        <f t="shared" si="248"/>
        <v>10</v>
      </c>
      <c r="Q650" s="55">
        <v>1</v>
      </c>
      <c r="R650" s="76">
        <f t="shared" si="249"/>
        <v>1</v>
      </c>
      <c r="S650" s="75">
        <f t="shared" si="250"/>
        <v>1.3473630052717809E+36</v>
      </c>
      <c r="T650" s="75">
        <f t="shared" si="260"/>
        <v>8.6770177539502691E+38</v>
      </c>
      <c r="U650" s="75">
        <f t="shared" si="251"/>
        <v>5.9246601240554826E+39</v>
      </c>
      <c r="V650" s="75">
        <f t="shared" si="252"/>
        <v>2.9623300620277414E+40</v>
      </c>
      <c r="W650" s="75">
        <f t="shared" si="261"/>
        <v>421614.93333333335</v>
      </c>
      <c r="X650" s="106">
        <f t="shared" si="253"/>
        <v>6.8279912431413914</v>
      </c>
      <c r="Y650" s="96">
        <f t="shared" si="266"/>
        <v>5.8667629125195984E-2</v>
      </c>
    </row>
    <row r="651" spans="1:25">
      <c r="A651" s="50">
        <v>8192</v>
      </c>
      <c r="B651" s="50">
        <f t="shared" si="255"/>
        <v>21.5</v>
      </c>
      <c r="C651" s="88">
        <f t="shared" si="244"/>
        <v>14.74</v>
      </c>
      <c r="D651" s="92"/>
      <c r="E651" s="51">
        <f t="shared" si="254"/>
        <v>1723.4900714280432</v>
      </c>
      <c r="F651" s="63">
        <f t="shared" si="262"/>
        <v>0.74500000000000055</v>
      </c>
      <c r="G651" s="63">
        <f t="shared" si="263"/>
        <v>8.4499999999998625</v>
      </c>
      <c r="H651" s="63">
        <f t="shared" si="264"/>
        <v>4.2249999999999313</v>
      </c>
      <c r="I651" s="63">
        <f t="shared" si="264"/>
        <v>4.2249999999999313</v>
      </c>
      <c r="J651" s="64">
        <f t="shared" si="256"/>
        <v>6.5502499999999024</v>
      </c>
      <c r="K651" s="65">
        <f t="shared" si="257"/>
        <v>116.92605640624444</v>
      </c>
      <c r="L651" s="53">
        <f t="shared" si="258"/>
        <v>6.8056473384190624E+38</v>
      </c>
      <c r="M651" s="50">
        <f t="shared" si="265"/>
        <v>129.00000000000006</v>
      </c>
      <c r="N651" s="54">
        <v>645</v>
      </c>
      <c r="O651" s="76">
        <f t="shared" si="259"/>
        <v>645</v>
      </c>
      <c r="P651" s="76">
        <f t="shared" si="248"/>
        <v>10</v>
      </c>
      <c r="Q651" s="55">
        <v>1</v>
      </c>
      <c r="R651" s="76">
        <f t="shared" si="249"/>
        <v>1</v>
      </c>
      <c r="S651" s="75">
        <f t="shared" si="250"/>
        <v>1.3473630052717809E+36</v>
      </c>
      <c r="T651" s="75">
        <f t="shared" si="260"/>
        <v>8.690491384002987E+38</v>
      </c>
      <c r="U651" s="75">
        <f t="shared" si="251"/>
        <v>6.8056473384190618E+39</v>
      </c>
      <c r="V651" s="75">
        <f t="shared" si="252"/>
        <v>3.4028236692095307E+40</v>
      </c>
      <c r="W651" s="75">
        <f t="shared" si="261"/>
        <v>421888</v>
      </c>
      <c r="X651" s="106">
        <f t="shared" si="253"/>
        <v>7.8311421503121794</v>
      </c>
      <c r="Y651" s="96">
        <f t="shared" si="266"/>
        <v>6.6975166964529195E-2</v>
      </c>
    </row>
    <row r="652" spans="1:25">
      <c r="A652" s="50">
        <v>8192</v>
      </c>
      <c r="B652" s="50">
        <f t="shared" si="255"/>
        <v>21.533333333333335</v>
      </c>
      <c r="C652" s="88">
        <f t="shared" si="244"/>
        <v>14.74</v>
      </c>
      <c r="D652" s="92"/>
      <c r="E652" s="51">
        <f t="shared" si="254"/>
        <v>1731.5041351052776</v>
      </c>
      <c r="F652" s="63">
        <f t="shared" si="262"/>
        <v>0.74600000000000055</v>
      </c>
      <c r="G652" s="63">
        <f t="shared" si="263"/>
        <v>8.4599999999998623</v>
      </c>
      <c r="H652" s="63">
        <f t="shared" si="264"/>
        <v>4.2299999999999311</v>
      </c>
      <c r="I652" s="63">
        <f t="shared" si="264"/>
        <v>4.2299999999999311</v>
      </c>
      <c r="J652" s="64">
        <f t="shared" si="256"/>
        <v>6.5651599999999011</v>
      </c>
      <c r="K652" s="65">
        <f t="shared" si="257"/>
        <v>117.4697513639944</v>
      </c>
      <c r="L652" s="53">
        <f t="shared" si="258"/>
        <v>7.817635902331926E+38</v>
      </c>
      <c r="M652" s="50">
        <f t="shared" si="265"/>
        <v>129.20000000000005</v>
      </c>
      <c r="N652" s="54">
        <v>646</v>
      </c>
      <c r="O652" s="76">
        <f t="shared" si="259"/>
        <v>646</v>
      </c>
      <c r="P652" s="76">
        <f t="shared" si="248"/>
        <v>10</v>
      </c>
      <c r="Q652" s="55">
        <v>1</v>
      </c>
      <c r="R652" s="76">
        <f t="shared" si="249"/>
        <v>1</v>
      </c>
      <c r="S652" s="75">
        <f t="shared" si="250"/>
        <v>1.3473630052717809E+36</v>
      </c>
      <c r="T652" s="75">
        <f t="shared" si="260"/>
        <v>8.7039650140557048E+38</v>
      </c>
      <c r="U652" s="75">
        <f t="shared" si="251"/>
        <v>7.8176359023319263E+39</v>
      </c>
      <c r="V652" s="75">
        <f t="shared" si="252"/>
        <v>3.9088179511659631E+40</v>
      </c>
      <c r="W652" s="75">
        <f t="shared" si="261"/>
        <v>422161.06666666665</v>
      </c>
      <c r="X652" s="106">
        <f t="shared" si="253"/>
        <v>8.9816949972886153</v>
      </c>
      <c r="Y652" s="96">
        <f t="shared" si="266"/>
        <v>7.6459640826664677E-2</v>
      </c>
    </row>
    <row r="653" spans="1:25">
      <c r="A653" s="50">
        <v>8192</v>
      </c>
      <c r="B653" s="50">
        <f t="shared" si="255"/>
        <v>21.566666666666666</v>
      </c>
      <c r="C653" s="88">
        <f t="shared" si="244"/>
        <v>14.74</v>
      </c>
      <c r="D653" s="92"/>
      <c r="E653" s="51">
        <f t="shared" si="254"/>
        <v>1739.5469174394023</v>
      </c>
      <c r="F653" s="63">
        <f t="shared" si="262"/>
        <v>0.74700000000000055</v>
      </c>
      <c r="G653" s="63">
        <f t="shared" si="263"/>
        <v>8.4699999999998621</v>
      </c>
      <c r="H653" s="63">
        <f t="shared" si="264"/>
        <v>4.234999999999931</v>
      </c>
      <c r="I653" s="63">
        <f t="shared" si="264"/>
        <v>4.234999999999931</v>
      </c>
      <c r="J653" s="64">
        <f t="shared" si="256"/>
        <v>6.5800899999999007</v>
      </c>
      <c r="K653" s="65">
        <f t="shared" si="257"/>
        <v>118.01539467024439</v>
      </c>
      <c r="L653" s="53">
        <f t="shared" si="258"/>
        <v>8.9801055009744467E+38</v>
      </c>
      <c r="M653" s="50">
        <f t="shared" si="265"/>
        <v>129.40000000000006</v>
      </c>
      <c r="N653" s="54">
        <v>647</v>
      </c>
      <c r="O653" s="76">
        <f t="shared" si="259"/>
        <v>647</v>
      </c>
      <c r="P653" s="76">
        <f t="shared" si="248"/>
        <v>10</v>
      </c>
      <c r="Q653" s="55">
        <v>1</v>
      </c>
      <c r="R653" s="76">
        <f t="shared" si="249"/>
        <v>1</v>
      </c>
      <c r="S653" s="75">
        <f t="shared" si="250"/>
        <v>1.3473630052717809E+36</v>
      </c>
      <c r="T653" s="75">
        <f t="shared" si="260"/>
        <v>8.7174386441084226E+38</v>
      </c>
      <c r="U653" s="75">
        <f t="shared" si="251"/>
        <v>8.9801055009744464E+39</v>
      </c>
      <c r="V653" s="75">
        <f t="shared" si="252"/>
        <v>4.4900527504872232E+40</v>
      </c>
      <c r="W653" s="75">
        <f t="shared" si="261"/>
        <v>422434.1333333333</v>
      </c>
      <c r="X653" s="106">
        <f t="shared" si="253"/>
        <v>10.301311965118956</v>
      </c>
      <c r="Y653" s="96">
        <f t="shared" si="266"/>
        <v>8.7287866078002957E-2</v>
      </c>
    </row>
    <row r="654" spans="1:25">
      <c r="A654" s="50">
        <v>8192</v>
      </c>
      <c r="B654" s="50">
        <f t="shared" si="255"/>
        <v>21.6</v>
      </c>
      <c r="C654" s="88">
        <f t="shared" si="244"/>
        <v>14.74</v>
      </c>
      <c r="D654" s="92"/>
      <c r="E654" s="51">
        <f t="shared" si="254"/>
        <v>1747.6184888728769</v>
      </c>
      <c r="F654" s="63">
        <f t="shared" si="262"/>
        <v>0.74800000000000055</v>
      </c>
      <c r="G654" s="63">
        <f t="shared" si="263"/>
        <v>8.4799999999998619</v>
      </c>
      <c r="H654" s="63">
        <f t="shared" si="264"/>
        <v>4.2399999999999309</v>
      </c>
      <c r="I654" s="63">
        <f t="shared" si="264"/>
        <v>4.2399999999999309</v>
      </c>
      <c r="J654" s="64">
        <f t="shared" si="256"/>
        <v>6.5950399999999014</v>
      </c>
      <c r="K654" s="65">
        <f t="shared" si="257"/>
        <v>118.56299110399436</v>
      </c>
      <c r="L654" s="53">
        <f t="shared" si="258"/>
        <v>1.0315432416669173E+39</v>
      </c>
      <c r="M654" s="50">
        <f t="shared" si="265"/>
        <v>129.60000000000005</v>
      </c>
      <c r="N654" s="54">
        <v>648</v>
      </c>
      <c r="O654" s="76">
        <f t="shared" si="259"/>
        <v>648</v>
      </c>
      <c r="P654" s="76">
        <f t="shared" si="248"/>
        <v>10</v>
      </c>
      <c r="Q654" s="55">
        <v>1</v>
      </c>
      <c r="R654" s="76">
        <f t="shared" si="249"/>
        <v>1</v>
      </c>
      <c r="S654" s="75">
        <f t="shared" si="250"/>
        <v>1.3473630052717809E+36</v>
      </c>
      <c r="T654" s="75">
        <f t="shared" si="260"/>
        <v>8.7309122741611404E+38</v>
      </c>
      <c r="U654" s="75">
        <f t="shared" si="251"/>
        <v>1.0315432416669173E+40</v>
      </c>
      <c r="V654" s="75">
        <f t="shared" si="252"/>
        <v>5.1577162083345863E+40</v>
      </c>
      <c r="W654" s="75">
        <f t="shared" si="261"/>
        <v>422707.20000000001</v>
      </c>
      <c r="X654" s="106">
        <f t="shared" si="253"/>
        <v>11.814839151685637</v>
      </c>
      <c r="Y654" s="96">
        <f t="shared" si="266"/>
        <v>9.9650312814076755E-2</v>
      </c>
    </row>
    <row r="655" spans="1:25">
      <c r="A655" s="50">
        <v>8192</v>
      </c>
      <c r="B655" s="50">
        <f t="shared" si="255"/>
        <v>21.633333333333333</v>
      </c>
      <c r="C655" s="88">
        <f t="shared" si="244"/>
        <v>14.74</v>
      </c>
      <c r="D655" s="92"/>
      <c r="E655" s="51">
        <f t="shared" si="254"/>
        <v>1755.7189199366014</v>
      </c>
      <c r="F655" s="63">
        <f t="shared" si="262"/>
        <v>0.74900000000000055</v>
      </c>
      <c r="G655" s="63">
        <f t="shared" si="263"/>
        <v>8.4899999999998617</v>
      </c>
      <c r="H655" s="63">
        <f t="shared" si="264"/>
        <v>4.2449999999999308</v>
      </c>
      <c r="I655" s="63">
        <f t="shared" si="264"/>
        <v>4.2449999999999308</v>
      </c>
      <c r="J655" s="64">
        <f t="shared" si="256"/>
        <v>6.6100099999999005</v>
      </c>
      <c r="K655" s="65">
        <f t="shared" si="257"/>
        <v>119.11254545024433</v>
      </c>
      <c r="L655" s="53">
        <f t="shared" si="258"/>
        <v>1.1849320248110969E+39</v>
      </c>
      <c r="M655" s="50">
        <f t="shared" si="265"/>
        <v>129.80000000000007</v>
      </c>
      <c r="N655" s="54">
        <v>649</v>
      </c>
      <c r="O655" s="76">
        <f t="shared" si="259"/>
        <v>649</v>
      </c>
      <c r="P655" s="76">
        <f t="shared" si="248"/>
        <v>10</v>
      </c>
      <c r="Q655" s="55">
        <v>1</v>
      </c>
      <c r="R655" s="76">
        <f t="shared" si="249"/>
        <v>1</v>
      </c>
      <c r="S655" s="75">
        <f t="shared" si="250"/>
        <v>1.3473630052717809E+36</v>
      </c>
      <c r="T655" s="75">
        <f t="shared" si="260"/>
        <v>8.7443859042138582E+38</v>
      </c>
      <c r="U655" s="75">
        <f t="shared" si="251"/>
        <v>1.1849320248110968E+40</v>
      </c>
      <c r="V655" s="75">
        <f t="shared" si="252"/>
        <v>5.9246601240554838E+40</v>
      </c>
      <c r="W655" s="75">
        <f t="shared" si="261"/>
        <v>422980.26666666666</v>
      </c>
      <c r="X655" s="106">
        <f t="shared" si="253"/>
        <v>13.550774608884614</v>
      </c>
      <c r="Y655" s="96">
        <f t="shared" si="266"/>
        <v>0.11376446164980197</v>
      </c>
    </row>
    <row r="656" spans="1:25">
      <c r="A656" s="50">
        <v>8192</v>
      </c>
      <c r="B656" s="50">
        <f t="shared" si="255"/>
        <v>21.666666666666668</v>
      </c>
      <c r="C656" s="88">
        <f t="shared" si="244"/>
        <v>14.74</v>
      </c>
      <c r="D656" s="92"/>
      <c r="E656" s="51">
        <f t="shared" si="254"/>
        <v>1763.8482812499158</v>
      </c>
      <c r="F656" s="63">
        <f t="shared" si="262"/>
        <v>0.75000000000000056</v>
      </c>
      <c r="G656" s="63">
        <f t="shared" si="263"/>
        <v>8.4999999999998614</v>
      </c>
      <c r="H656" s="63">
        <f t="shared" si="264"/>
        <v>4.2499999999999307</v>
      </c>
      <c r="I656" s="63">
        <f t="shared" si="264"/>
        <v>4.2499999999999307</v>
      </c>
      <c r="J656" s="64">
        <f t="shared" si="256"/>
        <v>6.6249999999998996</v>
      </c>
      <c r="K656" s="65">
        <f t="shared" si="257"/>
        <v>119.66406249999429</v>
      </c>
      <c r="L656" s="53">
        <f t="shared" si="258"/>
        <v>1.3611294676838131E+39</v>
      </c>
      <c r="M656" s="50">
        <f t="shared" si="265"/>
        <v>130.00000000000006</v>
      </c>
      <c r="N656" s="54">
        <v>650</v>
      </c>
      <c r="O656" s="76">
        <f t="shared" si="259"/>
        <v>650</v>
      </c>
      <c r="P656" s="76">
        <f t="shared" si="248"/>
        <v>10</v>
      </c>
      <c r="Q656" s="55">
        <v>4</v>
      </c>
      <c r="R656" s="76">
        <f t="shared" si="249"/>
        <v>1</v>
      </c>
      <c r="S656" s="75">
        <f t="shared" si="250"/>
        <v>5.3894520210871237E+36</v>
      </c>
      <c r="T656" s="75">
        <f t="shared" si="260"/>
        <v>3.5031438137066304E+39</v>
      </c>
      <c r="U656" s="75">
        <f t="shared" si="251"/>
        <v>1.3611294676838131E+40</v>
      </c>
      <c r="V656" s="75">
        <f t="shared" si="252"/>
        <v>6.8056473384190652E+40</v>
      </c>
      <c r="W656" s="75">
        <f t="shared" si="261"/>
        <v>423253.33333333337</v>
      </c>
      <c r="X656" s="106">
        <f t="shared" si="253"/>
        <v>3.8854512976548912</v>
      </c>
      <c r="Y656" s="96">
        <f t="shared" si="266"/>
        <v>3.2469658947564782E-2</v>
      </c>
    </row>
    <row r="657" spans="1:25">
      <c r="A657" s="50">
        <v>8192</v>
      </c>
      <c r="B657" s="50">
        <f t="shared" si="255"/>
        <v>21.7</v>
      </c>
      <c r="C657" s="88">
        <f t="shared" si="244"/>
        <v>14.74</v>
      </c>
      <c r="D657" s="92"/>
      <c r="E657" s="51">
        <f t="shared" si="254"/>
        <v>1772.0066435206004</v>
      </c>
      <c r="F657" s="63">
        <f t="shared" si="262"/>
        <v>0.75100000000000056</v>
      </c>
      <c r="G657" s="63">
        <f t="shared" si="263"/>
        <v>8.5099999999998612</v>
      </c>
      <c r="H657" s="63">
        <f t="shared" si="264"/>
        <v>4.2549999999999306</v>
      </c>
      <c r="I657" s="63">
        <f t="shared" si="264"/>
        <v>4.2549999999999306</v>
      </c>
      <c r="J657" s="64">
        <f t="shared" si="256"/>
        <v>6.6400099999998998</v>
      </c>
      <c r="K657" s="65">
        <f t="shared" si="257"/>
        <v>120.21754705024426</v>
      </c>
      <c r="L657" s="53">
        <f t="shared" si="258"/>
        <v>1.5635271804663858E+39</v>
      </c>
      <c r="M657" s="50">
        <f t="shared" si="265"/>
        <v>130.20000000000005</v>
      </c>
      <c r="N657" s="54">
        <v>651</v>
      </c>
      <c r="O657" s="76">
        <f t="shared" si="259"/>
        <v>651</v>
      </c>
      <c r="P657" s="76">
        <f t="shared" si="248"/>
        <v>10</v>
      </c>
      <c r="Q657" s="55">
        <v>1</v>
      </c>
      <c r="R657" s="76">
        <f t="shared" si="249"/>
        <v>1</v>
      </c>
      <c r="S657" s="75">
        <f t="shared" si="250"/>
        <v>5.3894520210871237E+36</v>
      </c>
      <c r="T657" s="75">
        <f t="shared" si="260"/>
        <v>3.5085332657277175E+39</v>
      </c>
      <c r="U657" s="75">
        <f t="shared" si="251"/>
        <v>1.5635271804663857E+40</v>
      </c>
      <c r="V657" s="75">
        <f t="shared" si="252"/>
        <v>7.8176359023319282E+40</v>
      </c>
      <c r="W657" s="75">
        <f t="shared" si="261"/>
        <v>423526.40000000002</v>
      </c>
      <c r="X657" s="106">
        <f t="shared" si="253"/>
        <v>4.4563555823720797</v>
      </c>
      <c r="Y657" s="96">
        <f t="shared" si="266"/>
        <v>3.7069094252185748E-2</v>
      </c>
    </row>
    <row r="658" spans="1:25">
      <c r="A658" s="50">
        <v>8192</v>
      </c>
      <c r="B658" s="50">
        <f t="shared" si="255"/>
        <v>21.733333333333334</v>
      </c>
      <c r="C658" s="88">
        <f t="shared" si="244"/>
        <v>14.74</v>
      </c>
      <c r="D658" s="92"/>
      <c r="E658" s="51">
        <f t="shared" si="254"/>
        <v>1780.194077544875</v>
      </c>
      <c r="F658" s="63">
        <f t="shared" si="262"/>
        <v>0.75200000000000056</v>
      </c>
      <c r="G658" s="63">
        <f t="shared" si="263"/>
        <v>8.519999999999861</v>
      </c>
      <c r="H658" s="63">
        <f t="shared" si="264"/>
        <v>4.2599999999999305</v>
      </c>
      <c r="I658" s="63">
        <f t="shared" si="264"/>
        <v>4.2599999999999305</v>
      </c>
      <c r="J658" s="64">
        <f t="shared" si="256"/>
        <v>6.6550399999998993</v>
      </c>
      <c r="K658" s="65">
        <f t="shared" si="257"/>
        <v>120.77300390399422</v>
      </c>
      <c r="L658" s="53">
        <f t="shared" si="258"/>
        <v>1.7960211001948896E+39</v>
      </c>
      <c r="M658" s="50">
        <f t="shared" si="265"/>
        <v>130.40000000000006</v>
      </c>
      <c r="N658" s="54">
        <v>652</v>
      </c>
      <c r="O658" s="76">
        <f t="shared" si="259"/>
        <v>652</v>
      </c>
      <c r="P658" s="76">
        <f t="shared" si="248"/>
        <v>10</v>
      </c>
      <c r="Q658" s="55">
        <v>1</v>
      </c>
      <c r="R658" s="76">
        <f t="shared" si="249"/>
        <v>1</v>
      </c>
      <c r="S658" s="75">
        <f t="shared" si="250"/>
        <v>5.3894520210871237E+36</v>
      </c>
      <c r="T658" s="75">
        <f t="shared" si="260"/>
        <v>3.5139227177488046E+39</v>
      </c>
      <c r="U658" s="75">
        <f t="shared" si="251"/>
        <v>1.7960211001948898E+40</v>
      </c>
      <c r="V658" s="75">
        <f t="shared" si="252"/>
        <v>8.9801055009744483E+40</v>
      </c>
      <c r="W658" s="75">
        <f t="shared" si="261"/>
        <v>423799.46666666667</v>
      </c>
      <c r="X658" s="106">
        <f t="shared" si="253"/>
        <v>5.1111570869877045</v>
      </c>
      <c r="Y658" s="96">
        <f t="shared" si="266"/>
        <v>4.2320360691290776E-2</v>
      </c>
    </row>
    <row r="659" spans="1:25">
      <c r="A659" s="50">
        <v>8192</v>
      </c>
      <c r="B659" s="50">
        <f t="shared" si="255"/>
        <v>21.766666666666666</v>
      </c>
      <c r="C659" s="88">
        <f t="shared" si="244"/>
        <v>14.74</v>
      </c>
      <c r="D659" s="92"/>
      <c r="E659" s="51">
        <f t="shared" si="254"/>
        <v>1788.4106542073994</v>
      </c>
      <c r="F659" s="63">
        <f t="shared" si="262"/>
        <v>0.75300000000000056</v>
      </c>
      <c r="G659" s="63">
        <f t="shared" si="263"/>
        <v>8.5299999999998608</v>
      </c>
      <c r="H659" s="63">
        <f t="shared" si="264"/>
        <v>4.2649999999999304</v>
      </c>
      <c r="I659" s="63">
        <f t="shared" si="264"/>
        <v>4.2649999999999304</v>
      </c>
      <c r="J659" s="64">
        <f t="shared" si="256"/>
        <v>6.6700899999998988</v>
      </c>
      <c r="K659" s="65">
        <f t="shared" si="257"/>
        <v>121.3304378702442</v>
      </c>
      <c r="L659" s="53">
        <f t="shared" si="258"/>
        <v>2.0630864833338349E+39</v>
      </c>
      <c r="M659" s="50">
        <f t="shared" si="265"/>
        <v>130.60000000000005</v>
      </c>
      <c r="N659" s="54">
        <v>653</v>
      </c>
      <c r="O659" s="76">
        <f t="shared" si="259"/>
        <v>653</v>
      </c>
      <c r="P659" s="76">
        <f t="shared" si="248"/>
        <v>10</v>
      </c>
      <c r="Q659" s="55">
        <v>1</v>
      </c>
      <c r="R659" s="76">
        <f t="shared" si="249"/>
        <v>1</v>
      </c>
      <c r="S659" s="75">
        <f t="shared" si="250"/>
        <v>5.3894520210871237E+36</v>
      </c>
      <c r="T659" s="75">
        <f t="shared" si="260"/>
        <v>3.5193121697698918E+39</v>
      </c>
      <c r="U659" s="75">
        <f t="shared" si="251"/>
        <v>2.0630864833338348E+40</v>
      </c>
      <c r="V659" s="75">
        <f t="shared" si="252"/>
        <v>1.0315432416669175E+41</v>
      </c>
      <c r="W659" s="75">
        <f t="shared" si="261"/>
        <v>424072.53333333333</v>
      </c>
      <c r="X659" s="106">
        <f t="shared" si="253"/>
        <v>5.8621866541288625</v>
      </c>
      <c r="Y659" s="96">
        <f t="shared" si="266"/>
        <v>4.8315878167341057E-2</v>
      </c>
    </row>
    <row r="660" spans="1:25">
      <c r="A660" s="50">
        <v>8192</v>
      </c>
      <c r="B660" s="50">
        <f t="shared" si="255"/>
        <v>21.8</v>
      </c>
      <c r="C660" s="88">
        <f t="shared" si="244"/>
        <v>14.74</v>
      </c>
      <c r="D660" s="92"/>
      <c r="E660" s="51">
        <f t="shared" si="254"/>
        <v>1796.6564444812745</v>
      </c>
      <c r="F660" s="63">
        <f t="shared" si="262"/>
        <v>0.75400000000000056</v>
      </c>
      <c r="G660" s="63">
        <f t="shared" si="263"/>
        <v>8.5399999999998606</v>
      </c>
      <c r="H660" s="63">
        <f t="shared" si="264"/>
        <v>4.2699999999999303</v>
      </c>
      <c r="I660" s="63">
        <f t="shared" si="264"/>
        <v>4.2699999999999303</v>
      </c>
      <c r="J660" s="64">
        <f t="shared" si="256"/>
        <v>6.6851599999998994</v>
      </c>
      <c r="K660" s="65">
        <f t="shared" si="257"/>
        <v>121.8898537639942</v>
      </c>
      <c r="L660" s="53">
        <f t="shared" si="258"/>
        <v>2.3698640496221941E+39</v>
      </c>
      <c r="M660" s="50">
        <f t="shared" si="265"/>
        <v>130.80000000000007</v>
      </c>
      <c r="N660" s="54">
        <v>654</v>
      </c>
      <c r="O660" s="76">
        <f t="shared" si="259"/>
        <v>654</v>
      </c>
      <c r="P660" s="76">
        <f t="shared" si="248"/>
        <v>10</v>
      </c>
      <c r="Q660" s="55">
        <v>1</v>
      </c>
      <c r="R660" s="76">
        <f t="shared" si="249"/>
        <v>1</v>
      </c>
      <c r="S660" s="75">
        <f t="shared" si="250"/>
        <v>5.3894520210871237E+36</v>
      </c>
      <c r="T660" s="75">
        <f t="shared" si="260"/>
        <v>3.5247016217909789E+39</v>
      </c>
      <c r="U660" s="75">
        <f t="shared" si="251"/>
        <v>2.369864049622194E+40</v>
      </c>
      <c r="V660" s="75">
        <f t="shared" si="252"/>
        <v>1.1849320248110969E+41</v>
      </c>
      <c r="W660" s="75">
        <f t="shared" si="261"/>
        <v>424345.59999999998</v>
      </c>
      <c r="X660" s="106">
        <f t="shared" si="253"/>
        <v>6.7235877073135448</v>
      </c>
      <c r="Y660" s="96">
        <f t="shared" si="266"/>
        <v>5.516117625616241E-2</v>
      </c>
    </row>
    <row r="661" spans="1:25">
      <c r="A661" s="50">
        <v>8192</v>
      </c>
      <c r="B661" s="50">
        <f t="shared" si="255"/>
        <v>21.833333333333332</v>
      </c>
      <c r="C661" s="88">
        <f t="shared" si="244"/>
        <v>14.74</v>
      </c>
      <c r="D661" s="92"/>
      <c r="E661" s="51">
        <f t="shared" si="254"/>
        <v>1804.9315194280387</v>
      </c>
      <c r="F661" s="63">
        <f t="shared" si="262"/>
        <v>0.75500000000000056</v>
      </c>
      <c r="G661" s="63">
        <f t="shared" si="263"/>
        <v>8.5499999999998604</v>
      </c>
      <c r="H661" s="63">
        <f t="shared" si="264"/>
        <v>4.2749999999999302</v>
      </c>
      <c r="I661" s="63">
        <f t="shared" si="264"/>
        <v>4.2749999999999302</v>
      </c>
      <c r="J661" s="64">
        <f t="shared" si="256"/>
        <v>6.7002499999998983</v>
      </c>
      <c r="K661" s="65">
        <f t="shared" si="257"/>
        <v>122.45125640624414</v>
      </c>
      <c r="L661" s="53">
        <f t="shared" si="258"/>
        <v>2.7222589353676262E+39</v>
      </c>
      <c r="M661" s="50">
        <f t="shared" si="265"/>
        <v>131.00000000000006</v>
      </c>
      <c r="N661" s="54">
        <v>655</v>
      </c>
      <c r="O661" s="76">
        <f t="shared" si="259"/>
        <v>655</v>
      </c>
      <c r="P661" s="76">
        <f t="shared" si="248"/>
        <v>10</v>
      </c>
      <c r="Q661" s="55">
        <v>1</v>
      </c>
      <c r="R661" s="76">
        <f t="shared" si="249"/>
        <v>1</v>
      </c>
      <c r="S661" s="75">
        <f t="shared" si="250"/>
        <v>5.3894520210871237E+36</v>
      </c>
      <c r="T661" s="75">
        <f t="shared" si="260"/>
        <v>3.530091073812066E+39</v>
      </c>
      <c r="U661" s="75">
        <f t="shared" si="251"/>
        <v>2.7222589353676262E+40</v>
      </c>
      <c r="V661" s="75">
        <f t="shared" si="252"/>
        <v>1.361129467683813E+41</v>
      </c>
      <c r="W661" s="75">
        <f t="shared" si="261"/>
        <v>424618.66666666663</v>
      </c>
      <c r="X661" s="106">
        <f t="shared" si="253"/>
        <v>7.7115827281700131</v>
      </c>
      <c r="Y661" s="96">
        <f t="shared" si="266"/>
        <v>6.2976754624599979E-2</v>
      </c>
    </row>
    <row r="662" spans="1:25">
      <c r="A662" s="50">
        <v>8192</v>
      </c>
      <c r="B662" s="50">
        <f t="shared" si="255"/>
        <v>21.866666666666667</v>
      </c>
      <c r="C662" s="88">
        <f t="shared" ref="C662:C725" si="267">IF(D662&gt;0,C661+D662,C661)</f>
        <v>14.74</v>
      </c>
      <c r="D662" s="92"/>
      <c r="E662" s="51">
        <f t="shared" si="254"/>
        <v>1813.2359501976737</v>
      </c>
      <c r="F662" s="63">
        <f t="shared" si="262"/>
        <v>0.75600000000000056</v>
      </c>
      <c r="G662" s="63">
        <f t="shared" si="263"/>
        <v>8.5599999999998602</v>
      </c>
      <c r="H662" s="63">
        <f t="shared" si="264"/>
        <v>4.2799999999999301</v>
      </c>
      <c r="I662" s="63">
        <f t="shared" si="264"/>
        <v>4.2799999999999301</v>
      </c>
      <c r="J662" s="64">
        <f t="shared" si="256"/>
        <v>6.7153599999998992</v>
      </c>
      <c r="K662" s="65">
        <f t="shared" si="257"/>
        <v>123.01465062399414</v>
      </c>
      <c r="L662" s="53">
        <f t="shared" si="258"/>
        <v>3.1270543609327728E+39</v>
      </c>
      <c r="M662" s="50">
        <f t="shared" si="265"/>
        <v>131.20000000000007</v>
      </c>
      <c r="N662" s="54">
        <v>656</v>
      </c>
      <c r="O662" s="76">
        <f t="shared" si="259"/>
        <v>656</v>
      </c>
      <c r="P662" s="76">
        <f t="shared" si="248"/>
        <v>10</v>
      </c>
      <c r="Q662" s="55">
        <v>1</v>
      </c>
      <c r="R662" s="76">
        <f t="shared" si="249"/>
        <v>1</v>
      </c>
      <c r="S662" s="75">
        <f t="shared" si="250"/>
        <v>5.3894520210871237E+36</v>
      </c>
      <c r="T662" s="75">
        <f t="shared" si="260"/>
        <v>3.5354805258331531E+39</v>
      </c>
      <c r="U662" s="75">
        <f t="shared" si="251"/>
        <v>3.1270543609327729E+40</v>
      </c>
      <c r="V662" s="75">
        <f t="shared" si="252"/>
        <v>1.5635271804663864E+41</v>
      </c>
      <c r="W662" s="75">
        <f t="shared" si="261"/>
        <v>424891.73333333334</v>
      </c>
      <c r="X662" s="106">
        <f t="shared" si="253"/>
        <v>8.8447789150128813</v>
      </c>
      <c r="Y662" s="96">
        <f t="shared" si="266"/>
        <v>7.190020757810206E-2</v>
      </c>
    </row>
    <row r="663" spans="1:25">
      <c r="A663" s="50">
        <v>8192</v>
      </c>
      <c r="B663" s="50">
        <f t="shared" si="255"/>
        <v>21.9</v>
      </c>
      <c r="C663" s="88">
        <f t="shared" si="267"/>
        <v>14.74</v>
      </c>
      <c r="D663" s="92"/>
      <c r="E663" s="51">
        <f t="shared" si="254"/>
        <v>1821.5698080285981</v>
      </c>
      <c r="F663" s="63">
        <f t="shared" si="262"/>
        <v>0.75700000000000056</v>
      </c>
      <c r="G663" s="63">
        <f t="shared" si="263"/>
        <v>8.56999999999986</v>
      </c>
      <c r="H663" s="63">
        <f t="shared" si="264"/>
        <v>4.28499999999993</v>
      </c>
      <c r="I663" s="63">
        <f t="shared" si="264"/>
        <v>4.28499999999993</v>
      </c>
      <c r="J663" s="64">
        <f t="shared" si="256"/>
        <v>6.7304899999998984</v>
      </c>
      <c r="K663" s="65">
        <f t="shared" si="257"/>
        <v>123.58004125024411</v>
      </c>
      <c r="L663" s="53">
        <f t="shared" si="258"/>
        <v>3.5920422003897811E+39</v>
      </c>
      <c r="M663" s="50">
        <f t="shared" si="265"/>
        <v>131.40000000000006</v>
      </c>
      <c r="N663" s="54">
        <v>657</v>
      </c>
      <c r="O663" s="76">
        <f t="shared" si="259"/>
        <v>657</v>
      </c>
      <c r="P663" s="76">
        <f t="shared" si="248"/>
        <v>10</v>
      </c>
      <c r="Q663" s="55">
        <v>1</v>
      </c>
      <c r="R663" s="76">
        <f t="shared" si="249"/>
        <v>1</v>
      </c>
      <c r="S663" s="75">
        <f t="shared" si="250"/>
        <v>5.3894520210871237E+36</v>
      </c>
      <c r="T663" s="75">
        <f t="shared" si="260"/>
        <v>3.5408699778542403E+39</v>
      </c>
      <c r="U663" s="75">
        <f t="shared" si="251"/>
        <v>3.592042200389781E+40</v>
      </c>
      <c r="V663" s="75">
        <f t="shared" si="252"/>
        <v>1.7960211001948904E+41</v>
      </c>
      <c r="W663" s="75">
        <f t="shared" si="261"/>
        <v>425164.79999999999</v>
      </c>
      <c r="X663" s="106">
        <f t="shared" si="253"/>
        <v>10.144518784523544</v>
      </c>
      <c r="Y663" s="96">
        <f t="shared" si="266"/>
        <v>8.2088650253654985E-2</v>
      </c>
    </row>
    <row r="664" spans="1:25">
      <c r="A664" s="50">
        <v>8192</v>
      </c>
      <c r="B664" s="50">
        <f t="shared" si="255"/>
        <v>21.933333333333334</v>
      </c>
      <c r="C664" s="88">
        <f t="shared" si="267"/>
        <v>14.74</v>
      </c>
      <c r="D664" s="92"/>
      <c r="E664" s="51">
        <f t="shared" si="254"/>
        <v>1829.9331642476725</v>
      </c>
      <c r="F664" s="63">
        <f t="shared" si="262"/>
        <v>0.75800000000000056</v>
      </c>
      <c r="G664" s="63">
        <f t="shared" si="263"/>
        <v>8.5799999999998597</v>
      </c>
      <c r="H664" s="63">
        <f t="shared" ref="H664:I679" si="268">H663+0.5%</f>
        <v>4.2899999999999299</v>
      </c>
      <c r="I664" s="63">
        <f t="shared" si="268"/>
        <v>4.2899999999999299</v>
      </c>
      <c r="J664" s="64">
        <f t="shared" si="256"/>
        <v>6.7456399999998977</v>
      </c>
      <c r="K664" s="65">
        <f t="shared" si="257"/>
        <v>124.14743312399406</v>
      </c>
      <c r="L664" s="53">
        <f t="shared" si="258"/>
        <v>4.1261729666676716E+39</v>
      </c>
      <c r="M664" s="50">
        <f t="shared" si="265"/>
        <v>131.60000000000008</v>
      </c>
      <c r="N664" s="54">
        <v>658</v>
      </c>
      <c r="O664" s="76">
        <f t="shared" si="259"/>
        <v>658</v>
      </c>
      <c r="P664" s="76">
        <f t="shared" si="248"/>
        <v>10</v>
      </c>
      <c r="Q664" s="55">
        <v>1</v>
      </c>
      <c r="R664" s="76">
        <f t="shared" si="249"/>
        <v>1</v>
      </c>
      <c r="S664" s="75">
        <f t="shared" si="250"/>
        <v>5.3894520210871237E+36</v>
      </c>
      <c r="T664" s="75">
        <f t="shared" si="260"/>
        <v>3.5462594298753274E+39</v>
      </c>
      <c r="U664" s="75">
        <f t="shared" si="251"/>
        <v>4.1261729666676716E+40</v>
      </c>
      <c r="V664" s="75">
        <f t="shared" si="252"/>
        <v>2.0630864833338357E+41</v>
      </c>
      <c r="W664" s="75">
        <f t="shared" si="261"/>
        <v>425437.8666666667</v>
      </c>
      <c r="X664" s="106">
        <f t="shared" si="253"/>
        <v>11.635282325672184</v>
      </c>
      <c r="Y664" s="96">
        <f t="shared" si="266"/>
        <v>9.3721489304183003E-2</v>
      </c>
    </row>
    <row r="665" spans="1:25">
      <c r="A665" s="50">
        <v>8192</v>
      </c>
      <c r="B665" s="50">
        <f t="shared" si="255"/>
        <v>21.966666666666665</v>
      </c>
      <c r="C665" s="88">
        <f t="shared" si="267"/>
        <v>14.74</v>
      </c>
      <c r="D665" s="92"/>
      <c r="E665" s="51">
        <f t="shared" si="254"/>
        <v>1838.3260902701973</v>
      </c>
      <c r="F665" s="63">
        <f t="shared" si="262"/>
        <v>0.75900000000000056</v>
      </c>
      <c r="G665" s="63">
        <f t="shared" si="263"/>
        <v>8.5899999999998595</v>
      </c>
      <c r="H665" s="63">
        <f t="shared" si="268"/>
        <v>4.2949999999999298</v>
      </c>
      <c r="I665" s="63">
        <f t="shared" si="268"/>
        <v>4.2949999999999298</v>
      </c>
      <c r="J665" s="64">
        <f t="shared" si="256"/>
        <v>6.7608099999998981</v>
      </c>
      <c r="K665" s="65">
        <f t="shared" si="257"/>
        <v>124.71683109024404</v>
      </c>
      <c r="L665" s="53">
        <f t="shared" si="258"/>
        <v>4.7397280992443905E+39</v>
      </c>
      <c r="M665" s="50">
        <f t="shared" si="265"/>
        <v>131.80000000000007</v>
      </c>
      <c r="N665" s="54">
        <v>659</v>
      </c>
      <c r="O665" s="76">
        <f t="shared" si="259"/>
        <v>659</v>
      </c>
      <c r="P665" s="76">
        <f t="shared" si="248"/>
        <v>10</v>
      </c>
      <c r="Q665" s="55">
        <v>1</v>
      </c>
      <c r="R665" s="76">
        <f t="shared" si="249"/>
        <v>1</v>
      </c>
      <c r="S665" s="75">
        <f t="shared" si="250"/>
        <v>5.3894520210871237E+36</v>
      </c>
      <c r="T665" s="75">
        <f t="shared" si="260"/>
        <v>3.5516488818964145E+39</v>
      </c>
      <c r="U665" s="75">
        <f t="shared" si="251"/>
        <v>4.7397280992443909E+40</v>
      </c>
      <c r="V665" s="75">
        <f t="shared" si="252"/>
        <v>2.3698640496221954E+41</v>
      </c>
      <c r="W665" s="75">
        <f t="shared" si="261"/>
        <v>425710.93333333335</v>
      </c>
      <c r="X665" s="106">
        <f t="shared" si="253"/>
        <v>13.345148287050261</v>
      </c>
      <c r="Y665" s="96">
        <f t="shared" si="266"/>
        <v>0.10700358700898858</v>
      </c>
    </row>
    <row r="666" spans="1:25">
      <c r="A666" s="50">
        <v>8192</v>
      </c>
      <c r="B666" s="50">
        <f t="shared" si="255"/>
        <v>22</v>
      </c>
      <c r="C666" s="88">
        <f t="shared" si="267"/>
        <v>14.74</v>
      </c>
      <c r="D666" s="92"/>
      <c r="E666" s="51">
        <f t="shared" si="254"/>
        <v>1846.7486575999119</v>
      </c>
      <c r="F666" s="63">
        <f t="shared" si="262"/>
        <v>0.76000000000000056</v>
      </c>
      <c r="G666" s="63">
        <f t="shared" si="263"/>
        <v>8.5999999999998593</v>
      </c>
      <c r="H666" s="63">
        <f t="shared" si="268"/>
        <v>4.2999999999999297</v>
      </c>
      <c r="I666" s="63">
        <f t="shared" si="268"/>
        <v>4.2999999999999297</v>
      </c>
      <c r="J666" s="64">
        <f t="shared" si="256"/>
        <v>6.7759999999998977</v>
      </c>
      <c r="K666" s="65">
        <f t="shared" si="257"/>
        <v>125.28823999999402</v>
      </c>
      <c r="L666" s="53">
        <f t="shared" si="258"/>
        <v>5.4445178707352548E+39</v>
      </c>
      <c r="M666" s="50">
        <f t="shared" si="265"/>
        <v>132.00000000000009</v>
      </c>
      <c r="N666" s="54">
        <v>660</v>
      </c>
      <c r="O666" s="76">
        <f t="shared" si="259"/>
        <v>660</v>
      </c>
      <c r="P666" s="76">
        <f t="shared" si="248"/>
        <v>10</v>
      </c>
      <c r="Q666" s="55">
        <v>4</v>
      </c>
      <c r="R666" s="76">
        <f t="shared" si="249"/>
        <v>1</v>
      </c>
      <c r="S666" s="75">
        <f t="shared" si="250"/>
        <v>2.1557808084348495E+37</v>
      </c>
      <c r="T666" s="75">
        <f t="shared" si="260"/>
        <v>1.4228153335670007E+40</v>
      </c>
      <c r="U666" s="75">
        <f t="shared" si="251"/>
        <v>5.4445178707352553E+40</v>
      </c>
      <c r="V666" s="75">
        <f t="shared" si="252"/>
        <v>2.7222589353676276E+41</v>
      </c>
      <c r="W666" s="75">
        <f t="shared" si="261"/>
        <v>425984</v>
      </c>
      <c r="X666" s="106">
        <f t="shared" si="253"/>
        <v>3.8265808234480008</v>
      </c>
      <c r="Y666" s="96">
        <f t="shared" si="266"/>
        <v>3.0542218674699105E-2</v>
      </c>
    </row>
    <row r="667" spans="1:25">
      <c r="A667" s="50">
        <v>8192</v>
      </c>
      <c r="B667" s="50">
        <f t="shared" si="255"/>
        <v>22.033333333333335</v>
      </c>
      <c r="C667" s="88">
        <f t="shared" si="267"/>
        <v>14.74</v>
      </c>
      <c r="D667" s="92"/>
      <c r="E667" s="51">
        <f t="shared" si="254"/>
        <v>1855.2009378289961</v>
      </c>
      <c r="F667" s="63">
        <f t="shared" si="262"/>
        <v>0.76100000000000056</v>
      </c>
      <c r="G667" s="63">
        <f t="shared" si="263"/>
        <v>8.6099999999998591</v>
      </c>
      <c r="H667" s="63">
        <f t="shared" si="268"/>
        <v>4.3049999999999295</v>
      </c>
      <c r="I667" s="63">
        <f t="shared" si="268"/>
        <v>4.3049999999999295</v>
      </c>
      <c r="J667" s="64">
        <f t="shared" si="256"/>
        <v>6.7912099999998965</v>
      </c>
      <c r="K667" s="65">
        <f t="shared" si="257"/>
        <v>125.86166471024397</v>
      </c>
      <c r="L667" s="53">
        <f t="shared" si="258"/>
        <v>6.2541087218655468E+39</v>
      </c>
      <c r="M667" s="50">
        <f t="shared" si="265"/>
        <v>132.20000000000007</v>
      </c>
      <c r="N667" s="54">
        <v>661</v>
      </c>
      <c r="O667" s="76">
        <f t="shared" si="259"/>
        <v>661</v>
      </c>
      <c r="P667" s="76">
        <f t="shared" si="248"/>
        <v>10</v>
      </c>
      <c r="Q667" s="55">
        <v>1</v>
      </c>
      <c r="R667" s="76">
        <f t="shared" si="249"/>
        <v>1</v>
      </c>
      <c r="S667" s="75">
        <f t="shared" si="250"/>
        <v>2.1557808084348495E+37</v>
      </c>
      <c r="T667" s="75">
        <f t="shared" si="260"/>
        <v>1.4249711143754355E+40</v>
      </c>
      <c r="U667" s="75">
        <f t="shared" si="251"/>
        <v>6.2541087218655468E+40</v>
      </c>
      <c r="V667" s="75">
        <f t="shared" si="252"/>
        <v>3.1270543609327736E+41</v>
      </c>
      <c r="W667" s="75">
        <f t="shared" si="261"/>
        <v>426257.06666666665</v>
      </c>
      <c r="X667" s="106">
        <f t="shared" si="253"/>
        <v>4.3889371923210678</v>
      </c>
      <c r="Y667" s="96">
        <f t="shared" si="266"/>
        <v>3.4871119831643614E-2</v>
      </c>
    </row>
    <row r="668" spans="1:25">
      <c r="A668" s="50">
        <v>8192</v>
      </c>
      <c r="B668" s="50">
        <f t="shared" si="255"/>
        <v>22.066666666666666</v>
      </c>
      <c r="C668" s="88">
        <f t="shared" si="267"/>
        <v>14.74</v>
      </c>
      <c r="D668" s="92"/>
      <c r="E668" s="51">
        <f t="shared" si="254"/>
        <v>1863.683002638071</v>
      </c>
      <c r="F668" s="63">
        <f t="shared" si="262"/>
        <v>0.76200000000000057</v>
      </c>
      <c r="G668" s="63">
        <f t="shared" si="263"/>
        <v>8.6199999999998589</v>
      </c>
      <c r="H668" s="63">
        <f t="shared" si="268"/>
        <v>4.3099999999999294</v>
      </c>
      <c r="I668" s="63">
        <f t="shared" si="268"/>
        <v>4.3099999999999294</v>
      </c>
      <c r="J668" s="64">
        <f t="shared" si="256"/>
        <v>6.8064399999998972</v>
      </c>
      <c r="K668" s="65">
        <f t="shared" si="257"/>
        <v>126.43711008399396</v>
      </c>
      <c r="L668" s="53">
        <f t="shared" si="258"/>
        <v>7.1840844007795634E+39</v>
      </c>
      <c r="M668" s="50">
        <f t="shared" si="265"/>
        <v>132.40000000000009</v>
      </c>
      <c r="N668" s="54">
        <v>662</v>
      </c>
      <c r="O668" s="76">
        <f t="shared" si="259"/>
        <v>662</v>
      </c>
      <c r="P668" s="76">
        <f t="shared" si="248"/>
        <v>10</v>
      </c>
      <c r="Q668" s="55">
        <v>1</v>
      </c>
      <c r="R668" s="76">
        <f t="shared" si="249"/>
        <v>1</v>
      </c>
      <c r="S668" s="75">
        <f t="shared" si="250"/>
        <v>2.1557808084348495E+37</v>
      </c>
      <c r="T668" s="75">
        <f t="shared" si="260"/>
        <v>1.4271268951838704E+40</v>
      </c>
      <c r="U668" s="75">
        <f t="shared" si="251"/>
        <v>7.1840844007795629E+40</v>
      </c>
      <c r="V668" s="75">
        <f t="shared" si="252"/>
        <v>3.5920422003897816E+41</v>
      </c>
      <c r="W668" s="75">
        <f t="shared" si="261"/>
        <v>426530.1333333333</v>
      </c>
      <c r="X668" s="106">
        <f t="shared" si="253"/>
        <v>5.0339492760060196</v>
      </c>
      <c r="Y668" s="96">
        <f t="shared" si="266"/>
        <v>3.9813859021784789E-2</v>
      </c>
    </row>
    <row r="669" spans="1:25">
      <c r="A669" s="50">
        <v>8192</v>
      </c>
      <c r="B669" s="50">
        <f t="shared" si="255"/>
        <v>22.1</v>
      </c>
      <c r="C669" s="88">
        <f t="shared" si="267"/>
        <v>14.74</v>
      </c>
      <c r="D669" s="92"/>
      <c r="E669" s="51">
        <f t="shared" si="254"/>
        <v>1872.1949237961951</v>
      </c>
      <c r="F669" s="63">
        <f t="shared" si="262"/>
        <v>0.76300000000000057</v>
      </c>
      <c r="G669" s="63">
        <f t="shared" si="263"/>
        <v>8.6299999999998587</v>
      </c>
      <c r="H669" s="63">
        <f t="shared" si="268"/>
        <v>4.3149999999999293</v>
      </c>
      <c r="I669" s="63">
        <f t="shared" si="268"/>
        <v>4.3149999999999293</v>
      </c>
      <c r="J669" s="64">
        <f t="shared" si="256"/>
        <v>6.8216899999998963</v>
      </c>
      <c r="K669" s="65">
        <f t="shared" si="257"/>
        <v>127.0145809902439</v>
      </c>
      <c r="L669" s="53">
        <f t="shared" si="258"/>
        <v>8.2523459333353455E+39</v>
      </c>
      <c r="M669" s="50">
        <f t="shared" si="265"/>
        <v>132.60000000000008</v>
      </c>
      <c r="N669" s="54">
        <v>663</v>
      </c>
      <c r="O669" s="76">
        <f t="shared" si="259"/>
        <v>663</v>
      </c>
      <c r="P669" s="76">
        <f t="shared" si="248"/>
        <v>10</v>
      </c>
      <c r="Q669" s="55">
        <v>1</v>
      </c>
      <c r="R669" s="76">
        <f t="shared" si="249"/>
        <v>1</v>
      </c>
      <c r="S669" s="75">
        <f t="shared" si="250"/>
        <v>2.1557808084348495E+37</v>
      </c>
      <c r="T669" s="75">
        <f t="shared" si="260"/>
        <v>1.4292826759923052E+40</v>
      </c>
      <c r="U669" s="75">
        <f t="shared" si="251"/>
        <v>8.252345933335345E+40</v>
      </c>
      <c r="V669" s="75">
        <f t="shared" si="252"/>
        <v>4.1261729666676729E+41</v>
      </c>
      <c r="W669" s="75">
        <f t="shared" si="261"/>
        <v>426803.20000000001</v>
      </c>
      <c r="X669" s="106">
        <f t="shared" si="253"/>
        <v>5.7737675492400449</v>
      </c>
      <c r="Y669" s="96">
        <f t="shared" si="266"/>
        <v>4.5457517587555819E-2</v>
      </c>
    </row>
    <row r="670" spans="1:25">
      <c r="A670" s="50">
        <v>8192</v>
      </c>
      <c r="B670" s="50">
        <f t="shared" si="255"/>
        <v>22.133333333333333</v>
      </c>
      <c r="C670" s="88">
        <f t="shared" si="267"/>
        <v>14.74</v>
      </c>
      <c r="D670" s="92"/>
      <c r="E670" s="51">
        <f t="shared" si="254"/>
        <v>1880.7367731608699</v>
      </c>
      <c r="F670" s="63">
        <f t="shared" si="262"/>
        <v>0.76400000000000057</v>
      </c>
      <c r="G670" s="63">
        <f t="shared" si="263"/>
        <v>8.6399999999998585</v>
      </c>
      <c r="H670" s="63">
        <f t="shared" si="268"/>
        <v>4.3199999999999292</v>
      </c>
      <c r="I670" s="63">
        <f t="shared" si="268"/>
        <v>4.3199999999999292</v>
      </c>
      <c r="J670" s="64">
        <f t="shared" si="256"/>
        <v>6.8369599999998965</v>
      </c>
      <c r="K670" s="65">
        <f t="shared" si="257"/>
        <v>127.59408230399389</v>
      </c>
      <c r="L670" s="53">
        <f t="shared" si="258"/>
        <v>9.4794561984887823E+39</v>
      </c>
      <c r="M670" s="50">
        <f t="shared" si="265"/>
        <v>132.80000000000007</v>
      </c>
      <c r="N670" s="54">
        <v>664</v>
      </c>
      <c r="O670" s="76">
        <f t="shared" si="259"/>
        <v>664</v>
      </c>
      <c r="P670" s="76">
        <f t="shared" si="248"/>
        <v>10</v>
      </c>
      <c r="Q670" s="55">
        <v>1</v>
      </c>
      <c r="R670" s="76">
        <f t="shared" si="249"/>
        <v>1</v>
      </c>
      <c r="S670" s="75">
        <f t="shared" si="250"/>
        <v>2.1557808084348495E+37</v>
      </c>
      <c r="T670" s="75">
        <f t="shared" si="260"/>
        <v>1.4314384568007401E+40</v>
      </c>
      <c r="U670" s="75">
        <f t="shared" si="251"/>
        <v>9.4794561984887818E+40</v>
      </c>
      <c r="V670" s="75">
        <f t="shared" si="252"/>
        <v>4.7397280992443909E+41</v>
      </c>
      <c r="W670" s="75">
        <f t="shared" si="261"/>
        <v>427076.26666666666</v>
      </c>
      <c r="X670" s="106">
        <f t="shared" si="253"/>
        <v>6.6223288562997906</v>
      </c>
      <c r="Y670" s="96">
        <f t="shared" si="266"/>
        <v>5.1901536001662217E-2</v>
      </c>
    </row>
    <row r="671" spans="1:25">
      <c r="A671" s="50">
        <v>8192</v>
      </c>
      <c r="B671" s="50">
        <f t="shared" si="255"/>
        <v>22.166666666666668</v>
      </c>
      <c r="C671" s="88">
        <f t="shared" si="267"/>
        <v>14.74</v>
      </c>
      <c r="D671" s="92"/>
      <c r="E671" s="51">
        <f t="shared" si="254"/>
        <v>1889.3086226780342</v>
      </c>
      <c r="F671" s="63">
        <f t="shared" si="262"/>
        <v>0.76500000000000057</v>
      </c>
      <c r="G671" s="63">
        <f t="shared" si="263"/>
        <v>8.6499999999998582</v>
      </c>
      <c r="H671" s="63">
        <f t="shared" si="268"/>
        <v>4.3249999999999291</v>
      </c>
      <c r="I671" s="63">
        <f t="shared" si="268"/>
        <v>4.3249999999999291</v>
      </c>
      <c r="J671" s="64">
        <f t="shared" si="256"/>
        <v>6.8522499999998958</v>
      </c>
      <c r="K671" s="65">
        <f t="shared" si="257"/>
        <v>128.17561890624384</v>
      </c>
      <c r="L671" s="53">
        <f t="shared" si="258"/>
        <v>1.0889035741470514E+40</v>
      </c>
      <c r="M671" s="50">
        <f t="shared" si="265"/>
        <v>133.00000000000009</v>
      </c>
      <c r="N671" s="54">
        <v>665</v>
      </c>
      <c r="O671" s="76">
        <f t="shared" si="259"/>
        <v>665</v>
      </c>
      <c r="P671" s="76">
        <f t="shared" si="248"/>
        <v>10</v>
      </c>
      <c r="Q671" s="55">
        <v>1</v>
      </c>
      <c r="R671" s="76">
        <f t="shared" si="249"/>
        <v>1</v>
      </c>
      <c r="S671" s="75">
        <f t="shared" si="250"/>
        <v>2.1557808084348495E+37</v>
      </c>
      <c r="T671" s="75">
        <f t="shared" si="260"/>
        <v>1.4335942376091749E+40</v>
      </c>
      <c r="U671" s="75">
        <f t="shared" si="251"/>
        <v>1.0889035741470514E+41</v>
      </c>
      <c r="V671" s="75">
        <f t="shared" si="252"/>
        <v>5.4445178707352568E+41</v>
      </c>
      <c r="W671" s="75">
        <f t="shared" si="261"/>
        <v>427349.33333333337</v>
      </c>
      <c r="X671" s="106">
        <f t="shared" si="253"/>
        <v>7.5956190781223505</v>
      </c>
      <c r="Y671" s="96">
        <f t="shared" si="266"/>
        <v>5.9259468711270982E-2</v>
      </c>
    </row>
    <row r="672" spans="1:25">
      <c r="A672" s="50">
        <v>8192</v>
      </c>
      <c r="B672" s="50">
        <f t="shared" si="255"/>
        <v>22.2</v>
      </c>
      <c r="C672" s="88">
        <f t="shared" si="267"/>
        <v>14.74</v>
      </c>
      <c r="D672" s="92"/>
      <c r="E672" s="51">
        <f t="shared" si="254"/>
        <v>1897.910544382069</v>
      </c>
      <c r="F672" s="63">
        <f t="shared" si="262"/>
        <v>0.76600000000000057</v>
      </c>
      <c r="G672" s="63">
        <f t="shared" si="263"/>
        <v>8.659999999999858</v>
      </c>
      <c r="H672" s="63">
        <f t="shared" si="268"/>
        <v>4.329999999999929</v>
      </c>
      <c r="I672" s="63">
        <f t="shared" si="268"/>
        <v>4.329999999999929</v>
      </c>
      <c r="J672" s="64">
        <f t="shared" si="256"/>
        <v>6.8675599999998953</v>
      </c>
      <c r="K672" s="65">
        <f t="shared" si="257"/>
        <v>128.75919568399382</v>
      </c>
      <c r="L672" s="53">
        <f t="shared" si="258"/>
        <v>1.2508217443731098E+40</v>
      </c>
      <c r="M672" s="50">
        <f t="shared" si="265"/>
        <v>133.20000000000007</v>
      </c>
      <c r="N672" s="54">
        <v>666</v>
      </c>
      <c r="O672" s="76">
        <f t="shared" si="259"/>
        <v>666</v>
      </c>
      <c r="P672" s="76">
        <f t="shared" si="248"/>
        <v>10</v>
      </c>
      <c r="Q672" s="55">
        <v>1</v>
      </c>
      <c r="R672" s="76">
        <f t="shared" si="249"/>
        <v>1</v>
      </c>
      <c r="S672" s="75">
        <f t="shared" si="250"/>
        <v>2.1557808084348495E+37</v>
      </c>
      <c r="T672" s="75">
        <f t="shared" si="260"/>
        <v>1.4357500184176098E+40</v>
      </c>
      <c r="U672" s="75">
        <f t="shared" si="251"/>
        <v>1.2508217443731097E+41</v>
      </c>
      <c r="V672" s="75">
        <f t="shared" si="252"/>
        <v>6.2541087218655487E+41</v>
      </c>
      <c r="W672" s="75">
        <f t="shared" si="261"/>
        <v>427622.40000000002</v>
      </c>
      <c r="X672" s="106">
        <f t="shared" si="253"/>
        <v>8.711974426799479</v>
      </c>
      <c r="Y672" s="96">
        <f t="shared" si="266"/>
        <v>6.7660988254235208E-2</v>
      </c>
    </row>
    <row r="673" spans="1:25">
      <c r="A673" s="50">
        <v>8192</v>
      </c>
      <c r="B673" s="50">
        <f t="shared" si="255"/>
        <v>22.233333333333334</v>
      </c>
      <c r="C673" s="88">
        <f t="shared" si="267"/>
        <v>14.74</v>
      </c>
      <c r="D673" s="92"/>
      <c r="E673" s="51">
        <f t="shared" si="254"/>
        <v>1906.5426103957936</v>
      </c>
      <c r="F673" s="63">
        <f t="shared" si="262"/>
        <v>0.76700000000000057</v>
      </c>
      <c r="G673" s="63">
        <f t="shared" si="263"/>
        <v>8.6699999999998578</v>
      </c>
      <c r="H673" s="63">
        <f t="shared" si="268"/>
        <v>4.3349999999999289</v>
      </c>
      <c r="I673" s="63">
        <f t="shared" si="268"/>
        <v>4.3349999999999289</v>
      </c>
      <c r="J673" s="64">
        <f t="shared" si="256"/>
        <v>6.8828899999998958</v>
      </c>
      <c r="K673" s="65">
        <f t="shared" si="257"/>
        <v>129.3448175302438</v>
      </c>
      <c r="L673" s="53">
        <f t="shared" si="258"/>
        <v>1.4368168801559132E+40</v>
      </c>
      <c r="M673" s="50">
        <f t="shared" si="265"/>
        <v>133.40000000000006</v>
      </c>
      <c r="N673" s="54">
        <v>667</v>
      </c>
      <c r="O673" s="76">
        <f t="shared" si="259"/>
        <v>667</v>
      </c>
      <c r="P673" s="76">
        <f t="shared" si="248"/>
        <v>10</v>
      </c>
      <c r="Q673" s="55">
        <v>1</v>
      </c>
      <c r="R673" s="76">
        <f t="shared" si="249"/>
        <v>1</v>
      </c>
      <c r="S673" s="75">
        <f t="shared" si="250"/>
        <v>2.1557808084348495E+37</v>
      </c>
      <c r="T673" s="75">
        <f t="shared" si="260"/>
        <v>1.4379057992260446E+40</v>
      </c>
      <c r="U673" s="75">
        <f t="shared" si="251"/>
        <v>1.4368168801559132E+41</v>
      </c>
      <c r="V673" s="75">
        <f t="shared" si="252"/>
        <v>7.1840844007795664E+41</v>
      </c>
      <c r="W673" s="75">
        <f t="shared" si="261"/>
        <v>427895.46666666667</v>
      </c>
      <c r="X673" s="106">
        <f t="shared" si="253"/>
        <v>9.9924270486236466</v>
      </c>
      <c r="Y673" s="96">
        <f t="shared" si="266"/>
        <v>7.7254174070694306E-2</v>
      </c>
    </row>
    <row r="674" spans="1:25">
      <c r="A674" s="50">
        <v>8192</v>
      </c>
      <c r="B674" s="50">
        <f t="shared" si="255"/>
        <v>22.266666666666666</v>
      </c>
      <c r="C674" s="88">
        <f t="shared" si="267"/>
        <v>14.74</v>
      </c>
      <c r="D674" s="92"/>
      <c r="E674" s="51">
        <f t="shared" si="254"/>
        <v>1915.2048929304678</v>
      </c>
      <c r="F674" s="63">
        <f t="shared" si="262"/>
        <v>0.76800000000000057</v>
      </c>
      <c r="G674" s="63">
        <f t="shared" si="263"/>
        <v>8.6799999999998576</v>
      </c>
      <c r="H674" s="63">
        <f t="shared" si="268"/>
        <v>4.3399999999999288</v>
      </c>
      <c r="I674" s="63">
        <f t="shared" si="268"/>
        <v>4.3399999999999288</v>
      </c>
      <c r="J674" s="64">
        <f t="shared" si="256"/>
        <v>6.8982399999998947</v>
      </c>
      <c r="K674" s="65">
        <f t="shared" si="257"/>
        <v>129.93248934399375</v>
      </c>
      <c r="L674" s="53">
        <f t="shared" si="258"/>
        <v>1.6504691866670698E+40</v>
      </c>
      <c r="M674" s="50">
        <f t="shared" si="265"/>
        <v>133.60000000000008</v>
      </c>
      <c r="N674" s="54">
        <v>668</v>
      </c>
      <c r="O674" s="76">
        <f t="shared" si="259"/>
        <v>668</v>
      </c>
      <c r="P674" s="76">
        <f t="shared" si="248"/>
        <v>10</v>
      </c>
      <c r="Q674" s="55">
        <v>1</v>
      </c>
      <c r="R674" s="76">
        <f t="shared" si="249"/>
        <v>1</v>
      </c>
      <c r="S674" s="75">
        <f t="shared" si="250"/>
        <v>2.1557808084348495E+37</v>
      </c>
      <c r="T674" s="75">
        <f t="shared" si="260"/>
        <v>1.4400615800344795E+40</v>
      </c>
      <c r="U674" s="75">
        <f t="shared" si="251"/>
        <v>1.6504691866670698E+41</v>
      </c>
      <c r="V674" s="75">
        <f t="shared" si="252"/>
        <v>8.2523459333353489E+41</v>
      </c>
      <c r="W674" s="75">
        <f t="shared" si="261"/>
        <v>428168.53333333333</v>
      </c>
      <c r="X674" s="106">
        <f t="shared" si="253"/>
        <v>11.461101452533388</v>
      </c>
      <c r="Y674" s="96">
        <f t="shared" si="266"/>
        <v>8.8208126469357051E-2</v>
      </c>
    </row>
    <row r="675" spans="1:25">
      <c r="A675" s="50">
        <v>8192</v>
      </c>
      <c r="B675" s="50">
        <f t="shared" si="255"/>
        <v>22.3</v>
      </c>
      <c r="C675" s="88">
        <f t="shared" si="267"/>
        <v>14.74</v>
      </c>
      <c r="D675" s="92"/>
      <c r="E675" s="51">
        <f t="shared" si="254"/>
        <v>1923.8974642857929</v>
      </c>
      <c r="F675" s="63">
        <f t="shared" si="262"/>
        <v>0.76900000000000057</v>
      </c>
      <c r="G675" s="63">
        <f t="shared" si="263"/>
        <v>8.6899999999998574</v>
      </c>
      <c r="H675" s="63">
        <f t="shared" si="268"/>
        <v>4.3449999999999287</v>
      </c>
      <c r="I675" s="63">
        <f t="shared" si="268"/>
        <v>4.3449999999999287</v>
      </c>
      <c r="J675" s="64">
        <f t="shared" si="256"/>
        <v>6.9136099999998955</v>
      </c>
      <c r="K675" s="65">
        <f t="shared" si="257"/>
        <v>130.52221603024375</v>
      </c>
      <c r="L675" s="53">
        <f t="shared" si="258"/>
        <v>1.8958912396977574E+40</v>
      </c>
      <c r="M675" s="50">
        <f t="shared" si="265"/>
        <v>133.80000000000007</v>
      </c>
      <c r="N675" s="54">
        <v>669</v>
      </c>
      <c r="O675" s="76">
        <f t="shared" si="259"/>
        <v>669</v>
      </c>
      <c r="P675" s="76">
        <f t="shared" si="248"/>
        <v>10</v>
      </c>
      <c r="Q675" s="55">
        <v>1</v>
      </c>
      <c r="R675" s="76">
        <f t="shared" si="249"/>
        <v>1</v>
      </c>
      <c r="S675" s="75">
        <f t="shared" si="250"/>
        <v>2.1557808084348495E+37</v>
      </c>
      <c r="T675" s="75">
        <f t="shared" si="260"/>
        <v>1.4422173608429143E+40</v>
      </c>
      <c r="U675" s="75">
        <f t="shared" si="251"/>
        <v>1.8958912396977575E+41</v>
      </c>
      <c r="V675" s="75">
        <f t="shared" si="252"/>
        <v>9.479456198488788E+41</v>
      </c>
      <c r="W675" s="75">
        <f t="shared" si="261"/>
        <v>428441.59999999998</v>
      </c>
      <c r="X675" s="106">
        <f t="shared" si="253"/>
        <v>13.145669239411252</v>
      </c>
      <c r="Y675" s="96">
        <f t="shared" si="266"/>
        <v>0.10071595195997303</v>
      </c>
    </row>
    <row r="676" spans="1:25">
      <c r="A676" s="50">
        <v>8192</v>
      </c>
      <c r="B676" s="50">
        <f t="shared" si="255"/>
        <v>22.333333333333332</v>
      </c>
      <c r="C676" s="88">
        <f t="shared" si="267"/>
        <v>14.74</v>
      </c>
      <c r="D676" s="92"/>
      <c r="E676" s="51">
        <f t="shared" si="254"/>
        <v>1932.6203968499074</v>
      </c>
      <c r="F676" s="63">
        <f t="shared" si="262"/>
        <v>0.77000000000000057</v>
      </c>
      <c r="G676" s="63">
        <f t="shared" si="263"/>
        <v>8.6999999999998572</v>
      </c>
      <c r="H676" s="63">
        <f t="shared" si="268"/>
        <v>4.3499999999999286</v>
      </c>
      <c r="I676" s="63">
        <f t="shared" si="268"/>
        <v>4.3499999999999286</v>
      </c>
      <c r="J676" s="64">
        <f t="shared" si="256"/>
        <v>6.9289999999998946</v>
      </c>
      <c r="K676" s="65">
        <f t="shared" si="257"/>
        <v>131.11400249999372</v>
      </c>
      <c r="L676" s="53">
        <f t="shared" si="258"/>
        <v>2.1778071482941029E+40</v>
      </c>
      <c r="M676" s="50">
        <f t="shared" si="265"/>
        <v>134.00000000000009</v>
      </c>
      <c r="N676" s="54">
        <v>670</v>
      </c>
      <c r="O676" s="76">
        <f t="shared" si="259"/>
        <v>670</v>
      </c>
      <c r="P676" s="76">
        <f t="shared" si="248"/>
        <v>10</v>
      </c>
      <c r="Q676" s="55">
        <v>4</v>
      </c>
      <c r="R676" s="76">
        <f t="shared" si="249"/>
        <v>1</v>
      </c>
      <c r="S676" s="75">
        <f t="shared" si="250"/>
        <v>8.6231232337393979E+37</v>
      </c>
      <c r="T676" s="75">
        <f t="shared" si="260"/>
        <v>5.7774925666053966E+40</v>
      </c>
      <c r="U676" s="75">
        <f t="shared" si="251"/>
        <v>2.1778071482941029E+41</v>
      </c>
      <c r="V676" s="75">
        <f t="shared" si="252"/>
        <v>1.0889035741470514E+42</v>
      </c>
      <c r="W676" s="75">
        <f t="shared" si="261"/>
        <v>428714.66666666663</v>
      </c>
      <c r="X676" s="106">
        <f t="shared" si="253"/>
        <v>3.7694676768293753</v>
      </c>
      <c r="Y676" s="96">
        <f t="shared" si="266"/>
        <v>2.8749543183456367E-2</v>
      </c>
    </row>
    <row r="677" spans="1:25">
      <c r="A677" s="50">
        <v>8192</v>
      </c>
      <c r="B677" s="50">
        <f t="shared" si="255"/>
        <v>22.366666666666667</v>
      </c>
      <c r="C677" s="88">
        <f t="shared" si="267"/>
        <v>14.74</v>
      </c>
      <c r="D677" s="92"/>
      <c r="E677" s="51">
        <f t="shared" si="254"/>
        <v>1941.3737630993915</v>
      </c>
      <c r="F677" s="63">
        <f t="shared" si="262"/>
        <v>0.77100000000000057</v>
      </c>
      <c r="G677" s="63">
        <f t="shared" si="263"/>
        <v>8.709999999999857</v>
      </c>
      <c r="H677" s="63">
        <f t="shared" si="268"/>
        <v>4.3549999999999285</v>
      </c>
      <c r="I677" s="63">
        <f t="shared" si="268"/>
        <v>4.3549999999999285</v>
      </c>
      <c r="J677" s="64">
        <f t="shared" si="256"/>
        <v>6.9444099999998938</v>
      </c>
      <c r="K677" s="65">
        <f t="shared" si="257"/>
        <v>131.70785367024365</v>
      </c>
      <c r="L677" s="53">
        <f t="shared" si="258"/>
        <v>2.5016434887462207E+40</v>
      </c>
      <c r="M677" s="50">
        <f t="shared" si="265"/>
        <v>134.20000000000007</v>
      </c>
      <c r="N677" s="54">
        <v>671</v>
      </c>
      <c r="O677" s="76">
        <f t="shared" si="259"/>
        <v>671</v>
      </c>
      <c r="P677" s="76">
        <f t="shared" si="248"/>
        <v>10</v>
      </c>
      <c r="Q677" s="55">
        <v>1</v>
      </c>
      <c r="R677" s="76">
        <f t="shared" si="249"/>
        <v>1</v>
      </c>
      <c r="S677" s="75">
        <f t="shared" si="250"/>
        <v>8.6231232337393979E+37</v>
      </c>
      <c r="T677" s="75">
        <f t="shared" si="260"/>
        <v>5.786115689839136E+40</v>
      </c>
      <c r="U677" s="75">
        <f t="shared" si="251"/>
        <v>2.5016434887462207E+41</v>
      </c>
      <c r="V677" s="75">
        <f t="shared" si="252"/>
        <v>1.2508217443731104E+42</v>
      </c>
      <c r="W677" s="75">
        <f t="shared" si="261"/>
        <v>428987.73333333334</v>
      </c>
      <c r="X677" s="106">
        <f t="shared" si="253"/>
        <v>4.3235282922864799</v>
      </c>
      <c r="Y677" s="96">
        <f t="shared" si="266"/>
        <v>3.2826655144736303E-2</v>
      </c>
    </row>
    <row r="678" spans="1:25">
      <c r="A678" s="50">
        <v>8192</v>
      </c>
      <c r="B678" s="50">
        <f t="shared" si="255"/>
        <v>22.4</v>
      </c>
      <c r="C678" s="88">
        <f t="shared" si="267"/>
        <v>14.74</v>
      </c>
      <c r="D678" s="92"/>
      <c r="E678" s="51">
        <f t="shared" si="254"/>
        <v>1950.1576355992663</v>
      </c>
      <c r="F678" s="63">
        <f t="shared" si="262"/>
        <v>0.77200000000000057</v>
      </c>
      <c r="G678" s="63">
        <f t="shared" si="263"/>
        <v>8.7199999999998568</v>
      </c>
      <c r="H678" s="63">
        <f t="shared" si="268"/>
        <v>4.3599999999999284</v>
      </c>
      <c r="I678" s="63">
        <f t="shared" si="268"/>
        <v>4.3599999999999284</v>
      </c>
      <c r="J678" s="64">
        <f t="shared" si="256"/>
        <v>6.9598399999998941</v>
      </c>
      <c r="K678" s="65">
        <f t="shared" si="257"/>
        <v>132.30377446399365</v>
      </c>
      <c r="L678" s="53">
        <f t="shared" si="258"/>
        <v>2.8736337603118273E+40</v>
      </c>
      <c r="M678" s="50">
        <f t="shared" si="265"/>
        <v>134.40000000000006</v>
      </c>
      <c r="N678" s="54">
        <v>672</v>
      </c>
      <c r="O678" s="76">
        <f t="shared" si="259"/>
        <v>672</v>
      </c>
      <c r="P678" s="76">
        <f t="shared" si="248"/>
        <v>10</v>
      </c>
      <c r="Q678" s="55">
        <v>1</v>
      </c>
      <c r="R678" s="76">
        <f t="shared" si="249"/>
        <v>1</v>
      </c>
      <c r="S678" s="75">
        <f t="shared" si="250"/>
        <v>8.6231232337393979E+37</v>
      </c>
      <c r="T678" s="75">
        <f t="shared" si="260"/>
        <v>5.7947388130728754E+40</v>
      </c>
      <c r="U678" s="75">
        <f t="shared" si="251"/>
        <v>2.8736337603118275E+41</v>
      </c>
      <c r="V678" s="75">
        <f t="shared" si="252"/>
        <v>1.4368168801559136E+42</v>
      </c>
      <c r="W678" s="75">
        <f t="shared" si="261"/>
        <v>429260.79999999999</v>
      </c>
      <c r="X678" s="106">
        <f t="shared" si="253"/>
        <v>4.9590393165416486</v>
      </c>
      <c r="Y678" s="96">
        <f t="shared" si="266"/>
        <v>3.7482221022282679E-2</v>
      </c>
    </row>
    <row r="679" spans="1:25">
      <c r="A679" s="50">
        <v>8192</v>
      </c>
      <c r="B679" s="50">
        <f t="shared" si="255"/>
        <v>22.433333333333334</v>
      </c>
      <c r="C679" s="88">
        <f t="shared" si="267"/>
        <v>14.74</v>
      </c>
      <c r="D679" s="92"/>
      <c r="E679" s="51">
        <f t="shared" si="254"/>
        <v>1958.9720870029905</v>
      </c>
      <c r="F679" s="63">
        <f t="shared" si="262"/>
        <v>0.77300000000000058</v>
      </c>
      <c r="G679" s="63">
        <f t="shared" si="263"/>
        <v>8.7299999999998565</v>
      </c>
      <c r="H679" s="63">
        <f t="shared" si="268"/>
        <v>4.3649999999999283</v>
      </c>
      <c r="I679" s="63">
        <f t="shared" si="268"/>
        <v>4.3649999999999283</v>
      </c>
      <c r="J679" s="64">
        <f t="shared" si="256"/>
        <v>6.9752899999998936</v>
      </c>
      <c r="K679" s="65">
        <f t="shared" si="257"/>
        <v>132.90176981024359</v>
      </c>
      <c r="L679" s="53">
        <f t="shared" si="258"/>
        <v>3.3009383733341411E+40</v>
      </c>
      <c r="M679" s="50">
        <f t="shared" si="265"/>
        <v>134.60000000000008</v>
      </c>
      <c r="N679" s="54">
        <v>673</v>
      </c>
      <c r="O679" s="76">
        <f t="shared" si="259"/>
        <v>673</v>
      </c>
      <c r="P679" s="76">
        <f t="shared" si="248"/>
        <v>10</v>
      </c>
      <c r="Q679" s="55">
        <v>1</v>
      </c>
      <c r="R679" s="76">
        <f t="shared" si="249"/>
        <v>1</v>
      </c>
      <c r="S679" s="75">
        <f t="shared" si="250"/>
        <v>8.6231232337393979E+37</v>
      </c>
      <c r="T679" s="75">
        <f t="shared" si="260"/>
        <v>5.8033619363066148E+40</v>
      </c>
      <c r="U679" s="75">
        <f t="shared" si="251"/>
        <v>3.3009383733341411E+41</v>
      </c>
      <c r="V679" s="75">
        <f t="shared" si="252"/>
        <v>1.6504691866670704E+42</v>
      </c>
      <c r="W679" s="75">
        <f t="shared" si="261"/>
        <v>429533.8666666667</v>
      </c>
      <c r="X679" s="106">
        <f t="shared" si="253"/>
        <v>5.6879760551948788</v>
      </c>
      <c r="Y679" s="96">
        <f t="shared" si="266"/>
        <v>4.2798346954417081E-2</v>
      </c>
    </row>
    <row r="680" spans="1:25">
      <c r="A680" s="50">
        <v>8192</v>
      </c>
      <c r="B680" s="50">
        <f t="shared" si="255"/>
        <v>22.466666666666665</v>
      </c>
      <c r="C680" s="88">
        <f t="shared" si="267"/>
        <v>14.74</v>
      </c>
      <c r="D680" s="92"/>
      <c r="E680" s="51">
        <f t="shared" si="254"/>
        <v>1967.8171900524651</v>
      </c>
      <c r="F680" s="63">
        <f t="shared" si="262"/>
        <v>0.77400000000000058</v>
      </c>
      <c r="G680" s="63">
        <f t="shared" si="263"/>
        <v>8.7399999999998563</v>
      </c>
      <c r="H680" s="63">
        <f t="shared" ref="H680:I695" si="269">H679+0.5%</f>
        <v>4.3699999999999282</v>
      </c>
      <c r="I680" s="63">
        <f t="shared" si="269"/>
        <v>4.3699999999999282</v>
      </c>
      <c r="J680" s="64">
        <f t="shared" si="256"/>
        <v>6.9907599999998933</v>
      </c>
      <c r="K680" s="65">
        <f t="shared" si="257"/>
        <v>133.50184464399356</v>
      </c>
      <c r="L680" s="53">
        <f t="shared" si="258"/>
        <v>3.7917824793955163E+40</v>
      </c>
      <c r="M680" s="50">
        <f t="shared" si="265"/>
        <v>134.80000000000007</v>
      </c>
      <c r="N680" s="54">
        <v>674</v>
      </c>
      <c r="O680" s="76">
        <f t="shared" si="259"/>
        <v>674</v>
      </c>
      <c r="P680" s="76">
        <f t="shared" si="248"/>
        <v>10</v>
      </c>
      <c r="Q680" s="55">
        <v>1</v>
      </c>
      <c r="R680" s="76">
        <f t="shared" si="249"/>
        <v>1</v>
      </c>
      <c r="S680" s="75">
        <f t="shared" si="250"/>
        <v>8.6231232337393979E+37</v>
      </c>
      <c r="T680" s="75">
        <f t="shared" si="260"/>
        <v>5.8119850595403542E+40</v>
      </c>
      <c r="U680" s="75">
        <f t="shared" si="251"/>
        <v>3.7917824793955166E+41</v>
      </c>
      <c r="V680" s="75">
        <f t="shared" si="252"/>
        <v>1.8958912396977582E+42</v>
      </c>
      <c r="W680" s="75">
        <f t="shared" si="261"/>
        <v>429806.93333333335</v>
      </c>
      <c r="X680" s="106">
        <f t="shared" si="253"/>
        <v>6.5240747189659727</v>
      </c>
      <c r="Y680" s="96">
        <f t="shared" si="266"/>
        <v>4.8868798302851763E-2</v>
      </c>
    </row>
    <row r="681" spans="1:25">
      <c r="A681" s="50">
        <v>8192</v>
      </c>
      <c r="B681" s="50">
        <f t="shared" si="255"/>
        <v>22.5</v>
      </c>
      <c r="C681" s="88">
        <f t="shared" si="267"/>
        <v>14.74</v>
      </c>
      <c r="D681" s="92"/>
      <c r="E681" s="51">
        <f t="shared" si="254"/>
        <v>1976.6930175780299</v>
      </c>
      <c r="F681" s="63">
        <f t="shared" si="262"/>
        <v>0.77500000000000058</v>
      </c>
      <c r="G681" s="63">
        <f t="shared" si="263"/>
        <v>8.7499999999998561</v>
      </c>
      <c r="H681" s="63">
        <f t="shared" si="269"/>
        <v>4.3749999999999281</v>
      </c>
      <c r="I681" s="63">
        <f t="shared" si="269"/>
        <v>4.3749999999999281</v>
      </c>
      <c r="J681" s="64">
        <f t="shared" si="256"/>
        <v>7.0062499999998931</v>
      </c>
      <c r="K681" s="65">
        <f t="shared" si="257"/>
        <v>134.10400390624355</v>
      </c>
      <c r="L681" s="53">
        <f t="shared" si="258"/>
        <v>4.3556142965882096E+40</v>
      </c>
      <c r="M681" s="50">
        <f t="shared" si="265"/>
        <v>135.00000000000006</v>
      </c>
      <c r="N681" s="54">
        <v>675</v>
      </c>
      <c r="O681" s="76">
        <f t="shared" si="259"/>
        <v>675</v>
      </c>
      <c r="P681" s="76">
        <f t="shared" si="248"/>
        <v>10</v>
      </c>
      <c r="Q681" s="55">
        <v>1</v>
      </c>
      <c r="R681" s="76">
        <f t="shared" si="249"/>
        <v>1</v>
      </c>
      <c r="S681" s="75">
        <f t="shared" si="250"/>
        <v>8.6231232337393979E+37</v>
      </c>
      <c r="T681" s="75">
        <f t="shared" si="260"/>
        <v>5.8206081827740936E+40</v>
      </c>
      <c r="U681" s="75">
        <f t="shared" si="251"/>
        <v>4.3556142965882096E+41</v>
      </c>
      <c r="V681" s="75">
        <f t="shared" si="252"/>
        <v>2.1778071482941049E+42</v>
      </c>
      <c r="W681" s="75">
        <f t="shared" si="261"/>
        <v>430080</v>
      </c>
      <c r="X681" s="106">
        <f t="shared" si="253"/>
        <v>7.4830913880761001</v>
      </c>
      <c r="Y681" s="96">
        <f t="shared" si="266"/>
        <v>5.5800655984199934E-2</v>
      </c>
    </row>
    <row r="682" spans="1:25">
      <c r="A682" s="50">
        <v>8192</v>
      </c>
      <c r="B682" s="50">
        <f t="shared" si="255"/>
        <v>22.533333333333335</v>
      </c>
      <c r="C682" s="88">
        <f t="shared" si="267"/>
        <v>14.74</v>
      </c>
      <c r="D682" s="92"/>
      <c r="E682" s="51">
        <f t="shared" si="254"/>
        <v>1985.5996424984646</v>
      </c>
      <c r="F682" s="63">
        <f t="shared" si="262"/>
        <v>0.77600000000000058</v>
      </c>
      <c r="G682" s="63">
        <f t="shared" si="263"/>
        <v>8.7599999999998559</v>
      </c>
      <c r="H682" s="63">
        <f t="shared" si="269"/>
        <v>4.379999999999928</v>
      </c>
      <c r="I682" s="63">
        <f t="shared" si="269"/>
        <v>4.379999999999928</v>
      </c>
      <c r="J682" s="64">
        <f t="shared" si="256"/>
        <v>7.021759999999893</v>
      </c>
      <c r="K682" s="65">
        <f t="shared" si="257"/>
        <v>134.70825254399352</v>
      </c>
      <c r="L682" s="53">
        <f t="shared" si="258"/>
        <v>5.0032869774924433E+40</v>
      </c>
      <c r="M682" s="50">
        <f t="shared" si="265"/>
        <v>135.20000000000007</v>
      </c>
      <c r="N682" s="54">
        <v>676</v>
      </c>
      <c r="O682" s="76">
        <f t="shared" si="259"/>
        <v>676</v>
      </c>
      <c r="P682" s="76">
        <f t="shared" si="248"/>
        <v>10</v>
      </c>
      <c r="Q682" s="55">
        <v>1</v>
      </c>
      <c r="R682" s="76">
        <f t="shared" si="249"/>
        <v>1</v>
      </c>
      <c r="S682" s="75">
        <f t="shared" si="250"/>
        <v>8.6231232337393979E+37</v>
      </c>
      <c r="T682" s="75">
        <f t="shared" si="260"/>
        <v>5.829231306007833E+40</v>
      </c>
      <c r="U682" s="75">
        <f t="shared" si="251"/>
        <v>5.0032869774924436E+41</v>
      </c>
      <c r="V682" s="75">
        <f t="shared" si="252"/>
        <v>2.501643488746222E+42</v>
      </c>
      <c r="W682" s="75">
        <f t="shared" si="261"/>
        <v>430353.06666666665</v>
      </c>
      <c r="X682" s="106">
        <f t="shared" si="253"/>
        <v>8.5830990654562989</v>
      </c>
      <c r="Y682" s="96">
        <f t="shared" si="266"/>
        <v>6.3716208200779667E-2</v>
      </c>
    </row>
    <row r="683" spans="1:25">
      <c r="A683" s="50">
        <v>8192</v>
      </c>
      <c r="B683" s="50">
        <f t="shared" si="255"/>
        <v>22.566666666666666</v>
      </c>
      <c r="C683" s="88">
        <f t="shared" si="267"/>
        <v>14.74</v>
      </c>
      <c r="D683" s="92"/>
      <c r="E683" s="51">
        <f t="shared" si="254"/>
        <v>1994.5371378209886</v>
      </c>
      <c r="F683" s="63">
        <f t="shared" si="262"/>
        <v>0.77700000000000058</v>
      </c>
      <c r="G683" s="63">
        <f t="shared" si="263"/>
        <v>8.7699999999998557</v>
      </c>
      <c r="H683" s="63">
        <f t="shared" si="269"/>
        <v>4.3849999999999278</v>
      </c>
      <c r="I683" s="63">
        <f t="shared" si="269"/>
        <v>4.3849999999999278</v>
      </c>
      <c r="J683" s="64">
        <f t="shared" si="256"/>
        <v>7.0372899999998921</v>
      </c>
      <c r="K683" s="65">
        <f t="shared" si="257"/>
        <v>135.31459551024346</v>
      </c>
      <c r="L683" s="53">
        <f t="shared" si="258"/>
        <v>5.7472675206236565E+40</v>
      </c>
      <c r="M683" s="50">
        <f t="shared" si="265"/>
        <v>135.40000000000006</v>
      </c>
      <c r="N683" s="54">
        <v>677</v>
      </c>
      <c r="O683" s="76">
        <f t="shared" si="259"/>
        <v>677</v>
      </c>
      <c r="P683" s="76">
        <f t="shared" si="248"/>
        <v>10</v>
      </c>
      <c r="Q683" s="55">
        <v>1</v>
      </c>
      <c r="R683" s="76">
        <f t="shared" si="249"/>
        <v>1</v>
      </c>
      <c r="S683" s="75">
        <f t="shared" si="250"/>
        <v>8.6231232337393979E+37</v>
      </c>
      <c r="T683" s="75">
        <f t="shared" si="260"/>
        <v>5.8378544292415724E+40</v>
      </c>
      <c r="U683" s="75">
        <f t="shared" si="251"/>
        <v>5.7472675206236565E+41</v>
      </c>
      <c r="V683" s="75">
        <f t="shared" si="252"/>
        <v>2.8736337603118284E+42</v>
      </c>
      <c r="W683" s="75">
        <f t="shared" si="261"/>
        <v>430626.1333333333</v>
      </c>
      <c r="X683" s="106">
        <f t="shared" si="253"/>
        <v>9.8448284216129647</v>
      </c>
      <c r="Y683" s="96">
        <f t="shared" si="266"/>
        <v>7.2755111039501275E-2</v>
      </c>
    </row>
    <row r="684" spans="1:25">
      <c r="A684" s="50">
        <v>8192</v>
      </c>
      <c r="B684" s="50">
        <f t="shared" si="255"/>
        <v>22.6</v>
      </c>
      <c r="C684" s="88">
        <f t="shared" si="267"/>
        <v>14.74</v>
      </c>
      <c r="D684" s="92"/>
      <c r="E684" s="51">
        <f t="shared" si="254"/>
        <v>2003.5055766412634</v>
      </c>
      <c r="F684" s="63">
        <f t="shared" si="262"/>
        <v>0.77800000000000058</v>
      </c>
      <c r="G684" s="63">
        <f t="shared" si="263"/>
        <v>8.7799999999998555</v>
      </c>
      <c r="H684" s="63">
        <f t="shared" si="269"/>
        <v>4.3899999999999277</v>
      </c>
      <c r="I684" s="63">
        <f t="shared" si="269"/>
        <v>4.3899999999999277</v>
      </c>
      <c r="J684" s="64">
        <f t="shared" si="256"/>
        <v>7.0528399999998923</v>
      </c>
      <c r="K684" s="65">
        <f t="shared" si="257"/>
        <v>135.92303776399345</v>
      </c>
      <c r="L684" s="53">
        <f t="shared" si="258"/>
        <v>6.6018767466682832E+40</v>
      </c>
      <c r="M684" s="50">
        <f t="shared" si="265"/>
        <v>135.60000000000008</v>
      </c>
      <c r="N684" s="54">
        <v>678</v>
      </c>
      <c r="O684" s="76">
        <f t="shared" si="259"/>
        <v>678</v>
      </c>
      <c r="P684" s="76">
        <f t="shared" si="248"/>
        <v>10</v>
      </c>
      <c r="Q684" s="55">
        <v>1</v>
      </c>
      <c r="R684" s="76">
        <f t="shared" si="249"/>
        <v>1</v>
      </c>
      <c r="S684" s="75">
        <f t="shared" si="250"/>
        <v>8.6231232337393979E+37</v>
      </c>
      <c r="T684" s="75">
        <f t="shared" si="260"/>
        <v>5.8464775524753118E+40</v>
      </c>
      <c r="U684" s="75">
        <f t="shared" si="251"/>
        <v>6.601876746668283E+41</v>
      </c>
      <c r="V684" s="75">
        <f t="shared" si="252"/>
        <v>3.3009383733341414E+42</v>
      </c>
      <c r="W684" s="75">
        <f t="shared" si="261"/>
        <v>430899.20000000001</v>
      </c>
      <c r="X684" s="106">
        <f t="shared" si="253"/>
        <v>11.292058658248241</v>
      </c>
      <c r="Y684" s="96">
        <f t="shared" si="266"/>
        <v>8.3076856168083316E-2</v>
      </c>
    </row>
    <row r="685" spans="1:25">
      <c r="A685" s="50">
        <v>8192</v>
      </c>
      <c r="B685" s="50">
        <f t="shared" si="255"/>
        <v>22.633333333333333</v>
      </c>
      <c r="C685" s="88">
        <f t="shared" si="267"/>
        <v>14.74</v>
      </c>
      <c r="D685" s="92"/>
      <c r="E685" s="51">
        <f t="shared" si="254"/>
        <v>2012.5050321433878</v>
      </c>
      <c r="F685" s="63">
        <f t="shared" si="262"/>
        <v>0.77900000000000058</v>
      </c>
      <c r="G685" s="63">
        <f t="shared" si="263"/>
        <v>8.7899999999998553</v>
      </c>
      <c r="H685" s="63">
        <f t="shared" si="269"/>
        <v>4.3949999999999276</v>
      </c>
      <c r="I685" s="63">
        <f t="shared" si="269"/>
        <v>4.3949999999999276</v>
      </c>
      <c r="J685" s="64">
        <f t="shared" si="256"/>
        <v>7.0684099999998917</v>
      </c>
      <c r="K685" s="65">
        <f t="shared" si="257"/>
        <v>136.53358427024341</v>
      </c>
      <c r="L685" s="53">
        <f t="shared" si="258"/>
        <v>7.5835649587910355E+40</v>
      </c>
      <c r="M685" s="50">
        <f t="shared" si="265"/>
        <v>135.80000000000007</v>
      </c>
      <c r="N685" s="54">
        <v>679</v>
      </c>
      <c r="O685" s="76">
        <f t="shared" si="259"/>
        <v>679</v>
      </c>
      <c r="P685" s="76">
        <f t="shared" si="248"/>
        <v>10</v>
      </c>
      <c r="Q685" s="55">
        <v>1</v>
      </c>
      <c r="R685" s="76">
        <f t="shared" si="249"/>
        <v>1</v>
      </c>
      <c r="S685" s="75">
        <f t="shared" si="250"/>
        <v>8.6231232337393979E+37</v>
      </c>
      <c r="T685" s="75">
        <f t="shared" si="260"/>
        <v>5.8551006757090512E+40</v>
      </c>
      <c r="U685" s="75">
        <f t="shared" si="251"/>
        <v>7.5835649587910347E+41</v>
      </c>
      <c r="V685" s="75">
        <f t="shared" si="252"/>
        <v>3.791782479395517E+42</v>
      </c>
      <c r="W685" s="75">
        <f t="shared" si="261"/>
        <v>431172.26666666666</v>
      </c>
      <c r="X685" s="106">
        <f t="shared" si="253"/>
        <v>12.952065863278545</v>
      </c>
      <c r="Y685" s="96">
        <f t="shared" si="266"/>
        <v>9.4863589295673109E-2</v>
      </c>
    </row>
    <row r="686" spans="1:25">
      <c r="A686" s="50">
        <v>8192</v>
      </c>
      <c r="B686" s="50">
        <f t="shared" si="255"/>
        <v>22.666666666666668</v>
      </c>
      <c r="C686" s="88">
        <f t="shared" si="267"/>
        <v>14.74</v>
      </c>
      <c r="D686" s="92"/>
      <c r="E686" s="51">
        <f t="shared" si="254"/>
        <v>2021.5355775999026</v>
      </c>
      <c r="F686" s="63">
        <f t="shared" si="262"/>
        <v>0.78000000000000058</v>
      </c>
      <c r="G686" s="63">
        <f t="shared" si="263"/>
        <v>8.799999999999855</v>
      </c>
      <c r="H686" s="63">
        <f t="shared" si="269"/>
        <v>4.3999999999999275</v>
      </c>
      <c r="I686" s="63">
        <f t="shared" si="269"/>
        <v>4.3999999999999275</v>
      </c>
      <c r="J686" s="64">
        <f t="shared" si="256"/>
        <v>7.0839999999998922</v>
      </c>
      <c r="K686" s="65">
        <f t="shared" si="257"/>
        <v>137.14623999999338</v>
      </c>
      <c r="L686" s="53">
        <f t="shared" si="258"/>
        <v>8.7112285931764193E+40</v>
      </c>
      <c r="M686" s="50">
        <f t="shared" si="265"/>
        <v>136.00000000000006</v>
      </c>
      <c r="N686" s="54">
        <v>680</v>
      </c>
      <c r="O686" s="76">
        <f t="shared" si="259"/>
        <v>680</v>
      </c>
      <c r="P686" s="76">
        <f t="shared" si="248"/>
        <v>10</v>
      </c>
      <c r="Q686" s="55">
        <v>3</v>
      </c>
      <c r="R686" s="76">
        <f t="shared" si="249"/>
        <v>1</v>
      </c>
      <c r="S686" s="75">
        <f t="shared" si="250"/>
        <v>2.5869369701218194E+38</v>
      </c>
      <c r="T686" s="75">
        <f t="shared" si="260"/>
        <v>1.7591171396828372E+41</v>
      </c>
      <c r="U686" s="75">
        <f t="shared" si="251"/>
        <v>8.7112285931764193E+41</v>
      </c>
      <c r="V686" s="75">
        <f t="shared" si="252"/>
        <v>4.3556142965882098E+42</v>
      </c>
      <c r="W686" s="75">
        <f t="shared" si="261"/>
        <v>431445.33333333337</v>
      </c>
      <c r="X686" s="106">
        <f t="shared" si="253"/>
        <v>4.9520457715209485</v>
      </c>
      <c r="Y686" s="96">
        <f t="shared" si="266"/>
        <v>3.6107776425523493E-2</v>
      </c>
    </row>
    <row r="687" spans="1:25">
      <c r="A687" s="50">
        <v>8192</v>
      </c>
      <c r="B687" s="50">
        <f t="shared" si="255"/>
        <v>22.7</v>
      </c>
      <c r="C687" s="88">
        <f t="shared" si="267"/>
        <v>14.74</v>
      </c>
      <c r="D687" s="92"/>
      <c r="E687" s="51">
        <f t="shared" si="254"/>
        <v>2030.597286371787</v>
      </c>
      <c r="F687" s="63">
        <f t="shared" si="262"/>
        <v>0.78100000000000058</v>
      </c>
      <c r="G687" s="63">
        <f t="shared" si="263"/>
        <v>8.8099999999998548</v>
      </c>
      <c r="H687" s="63">
        <f t="shared" si="269"/>
        <v>4.4049999999999274</v>
      </c>
      <c r="I687" s="63">
        <f t="shared" si="269"/>
        <v>4.4049999999999274</v>
      </c>
      <c r="J687" s="64">
        <f t="shared" si="256"/>
        <v>7.099609999999891</v>
      </c>
      <c r="K687" s="65">
        <f t="shared" si="257"/>
        <v>137.76100993024335</v>
      </c>
      <c r="L687" s="53">
        <f t="shared" si="258"/>
        <v>1.000657395498489E+41</v>
      </c>
      <c r="M687" s="50">
        <f t="shared" si="265"/>
        <v>136.20000000000007</v>
      </c>
      <c r="N687" s="54">
        <v>681</v>
      </c>
      <c r="O687" s="76">
        <f t="shared" si="259"/>
        <v>681</v>
      </c>
      <c r="P687" s="76">
        <f t="shared" si="248"/>
        <v>10</v>
      </c>
      <c r="Q687" s="55">
        <v>1</v>
      </c>
      <c r="R687" s="76">
        <f t="shared" si="249"/>
        <v>1</v>
      </c>
      <c r="S687" s="75">
        <f t="shared" si="250"/>
        <v>2.5869369701218194E+38</v>
      </c>
      <c r="T687" s="75">
        <f t="shared" si="260"/>
        <v>1.761704076652959E+41</v>
      </c>
      <c r="U687" s="75">
        <f t="shared" si="251"/>
        <v>1.000657395498489E+42</v>
      </c>
      <c r="V687" s="75">
        <f t="shared" si="252"/>
        <v>5.0032869774924452E+42</v>
      </c>
      <c r="W687" s="75">
        <f t="shared" si="261"/>
        <v>431718.40000000002</v>
      </c>
      <c r="X687" s="106">
        <f t="shared" si="253"/>
        <v>5.6800538113053944</v>
      </c>
      <c r="Y687" s="96">
        <f t="shared" si="266"/>
        <v>4.1231214943775067E-2</v>
      </c>
    </row>
    <row r="688" spans="1:25">
      <c r="A688" s="50">
        <v>8192</v>
      </c>
      <c r="B688" s="50">
        <f t="shared" si="255"/>
        <v>22.733333333333334</v>
      </c>
      <c r="C688" s="88">
        <f t="shared" si="267"/>
        <v>14.74</v>
      </c>
      <c r="D688" s="92"/>
      <c r="E688" s="51">
        <f t="shared" si="254"/>
        <v>2039.6902319084611</v>
      </c>
      <c r="F688" s="63">
        <f t="shared" si="262"/>
        <v>0.78200000000000058</v>
      </c>
      <c r="G688" s="63">
        <f t="shared" si="263"/>
        <v>8.8199999999998546</v>
      </c>
      <c r="H688" s="63">
        <f t="shared" si="269"/>
        <v>4.4099999999999273</v>
      </c>
      <c r="I688" s="63">
        <f t="shared" si="269"/>
        <v>4.4099999999999273</v>
      </c>
      <c r="J688" s="64">
        <f t="shared" si="256"/>
        <v>7.1152399999998908</v>
      </c>
      <c r="K688" s="65">
        <f t="shared" si="257"/>
        <v>138.3778990439933</v>
      </c>
      <c r="L688" s="53">
        <f t="shared" si="258"/>
        <v>1.1494535041247317E+41</v>
      </c>
      <c r="M688" s="50">
        <f t="shared" si="265"/>
        <v>136.40000000000006</v>
      </c>
      <c r="N688" s="54">
        <v>682</v>
      </c>
      <c r="O688" s="76">
        <f t="shared" si="259"/>
        <v>682</v>
      </c>
      <c r="P688" s="76">
        <f t="shared" si="248"/>
        <v>10</v>
      </c>
      <c r="Q688" s="55">
        <v>1</v>
      </c>
      <c r="R688" s="76">
        <f t="shared" si="249"/>
        <v>1</v>
      </c>
      <c r="S688" s="75">
        <f t="shared" si="250"/>
        <v>2.5869369701218194E+38</v>
      </c>
      <c r="T688" s="75">
        <f t="shared" si="260"/>
        <v>1.7642910136230808E+41</v>
      </c>
      <c r="U688" s="75">
        <f t="shared" si="251"/>
        <v>1.1494535041247316E+42</v>
      </c>
      <c r="V688" s="75">
        <f t="shared" si="252"/>
        <v>5.747267520623658E+42</v>
      </c>
      <c r="W688" s="75">
        <f t="shared" si="261"/>
        <v>431991.46666666667</v>
      </c>
      <c r="X688" s="106">
        <f t="shared" si="253"/>
        <v>6.5151015067761282</v>
      </c>
      <c r="Y688" s="96">
        <f t="shared" si="266"/>
        <v>4.7081951321611248E-2</v>
      </c>
    </row>
    <row r="689" spans="1:25">
      <c r="A689" s="50">
        <v>8192</v>
      </c>
      <c r="B689" s="50">
        <f t="shared" si="255"/>
        <v>22.766666666666666</v>
      </c>
      <c r="C689" s="88">
        <f t="shared" si="267"/>
        <v>14.74</v>
      </c>
      <c r="D689" s="92"/>
      <c r="E689" s="51">
        <f t="shared" si="254"/>
        <v>2048.8144877477857</v>
      </c>
      <c r="F689" s="63">
        <f t="shared" si="262"/>
        <v>0.78300000000000058</v>
      </c>
      <c r="G689" s="63">
        <f t="shared" si="263"/>
        <v>8.8299999999998544</v>
      </c>
      <c r="H689" s="63">
        <f t="shared" si="269"/>
        <v>4.4149999999999272</v>
      </c>
      <c r="I689" s="63">
        <f t="shared" si="269"/>
        <v>4.4149999999999272</v>
      </c>
      <c r="J689" s="64">
        <f t="shared" si="256"/>
        <v>7.1308899999998907</v>
      </c>
      <c r="K689" s="65">
        <f t="shared" si="257"/>
        <v>138.99691233024328</v>
      </c>
      <c r="L689" s="53">
        <f t="shared" si="258"/>
        <v>1.3203753493336572E+41</v>
      </c>
      <c r="M689" s="50">
        <f t="shared" si="265"/>
        <v>136.60000000000005</v>
      </c>
      <c r="N689" s="54">
        <v>683</v>
      </c>
      <c r="O689" s="76">
        <f t="shared" si="259"/>
        <v>683</v>
      </c>
      <c r="P689" s="76">
        <f t="shared" si="248"/>
        <v>10</v>
      </c>
      <c r="Q689" s="55">
        <v>1</v>
      </c>
      <c r="R689" s="76">
        <f t="shared" si="249"/>
        <v>1</v>
      </c>
      <c r="S689" s="75">
        <f t="shared" si="250"/>
        <v>2.5869369701218194E+38</v>
      </c>
      <c r="T689" s="75">
        <f t="shared" si="260"/>
        <v>1.7668779505932026E+41</v>
      </c>
      <c r="U689" s="75">
        <f t="shared" si="251"/>
        <v>1.3203753493336572E+42</v>
      </c>
      <c r="V689" s="75">
        <f t="shared" si="252"/>
        <v>6.6018767466682866E+42</v>
      </c>
      <c r="W689" s="75">
        <f t="shared" si="261"/>
        <v>432264.53333333333</v>
      </c>
      <c r="X689" s="106">
        <f t="shared" si="253"/>
        <v>7.4729290095581371</v>
      </c>
      <c r="Y689" s="96">
        <f t="shared" si="266"/>
        <v>5.376327347332132E-2</v>
      </c>
    </row>
    <row r="690" spans="1:25">
      <c r="A690" s="50">
        <v>8192</v>
      </c>
      <c r="B690" s="50">
        <f t="shared" si="255"/>
        <v>22.8</v>
      </c>
      <c r="C690" s="88">
        <f t="shared" si="267"/>
        <v>14.74</v>
      </c>
      <c r="D690" s="92"/>
      <c r="E690" s="51">
        <f t="shared" si="254"/>
        <v>2057.9701275160605</v>
      </c>
      <c r="F690" s="63">
        <f t="shared" si="262"/>
        <v>0.78400000000000059</v>
      </c>
      <c r="G690" s="63">
        <f t="shared" si="263"/>
        <v>8.8399999999998542</v>
      </c>
      <c r="H690" s="63">
        <f t="shared" si="269"/>
        <v>4.4199999999999271</v>
      </c>
      <c r="I690" s="63">
        <f t="shared" si="269"/>
        <v>4.4199999999999271</v>
      </c>
      <c r="J690" s="64">
        <f t="shared" si="256"/>
        <v>7.1465599999998899</v>
      </c>
      <c r="K690" s="65">
        <f t="shared" si="257"/>
        <v>139.61805478399324</v>
      </c>
      <c r="L690" s="53">
        <f t="shared" si="258"/>
        <v>1.5167129917582075E+41</v>
      </c>
      <c r="M690" s="50">
        <f t="shared" si="265"/>
        <v>136.80000000000007</v>
      </c>
      <c r="N690" s="54">
        <v>684</v>
      </c>
      <c r="O690" s="76">
        <f t="shared" si="259"/>
        <v>684</v>
      </c>
      <c r="P690" s="76">
        <f t="shared" si="248"/>
        <v>10</v>
      </c>
      <c r="Q690" s="55">
        <v>1</v>
      </c>
      <c r="R690" s="76">
        <f t="shared" si="249"/>
        <v>1</v>
      </c>
      <c r="S690" s="75">
        <f t="shared" si="250"/>
        <v>2.5869369701218194E+38</v>
      </c>
      <c r="T690" s="75">
        <f t="shared" si="260"/>
        <v>1.7694648875633245E+41</v>
      </c>
      <c r="U690" s="75">
        <f t="shared" si="251"/>
        <v>1.5167129917582076E+42</v>
      </c>
      <c r="V690" s="75">
        <f t="shared" si="252"/>
        <v>7.5835649587910378E+42</v>
      </c>
      <c r="W690" s="75">
        <f t="shared" si="261"/>
        <v>432537.59999999998</v>
      </c>
      <c r="X690" s="106">
        <f t="shared" si="253"/>
        <v>8.5715913461658246</v>
      </c>
      <c r="Y690" s="96">
        <f t="shared" si="266"/>
        <v>6.1393144027304766E-2</v>
      </c>
    </row>
    <row r="691" spans="1:25">
      <c r="A691" s="50">
        <v>8192</v>
      </c>
      <c r="B691" s="50">
        <f t="shared" si="255"/>
        <v>22.833333333333332</v>
      </c>
      <c r="C691" s="88">
        <f t="shared" si="267"/>
        <v>14.74</v>
      </c>
      <c r="D691" s="92"/>
      <c r="E691" s="51">
        <f t="shared" si="254"/>
        <v>2067.1572249280248</v>
      </c>
      <c r="F691" s="63">
        <f t="shared" si="262"/>
        <v>0.78500000000000059</v>
      </c>
      <c r="G691" s="63">
        <f t="shared" si="263"/>
        <v>8.849999999999854</v>
      </c>
      <c r="H691" s="63">
        <f t="shared" si="269"/>
        <v>4.424999999999927</v>
      </c>
      <c r="I691" s="63">
        <f t="shared" si="269"/>
        <v>4.424999999999927</v>
      </c>
      <c r="J691" s="64">
        <f t="shared" si="256"/>
        <v>7.1622499999998901</v>
      </c>
      <c r="K691" s="65">
        <f t="shared" si="257"/>
        <v>140.24133140624321</v>
      </c>
      <c r="L691" s="53">
        <f t="shared" si="258"/>
        <v>1.7422457186352842E+41</v>
      </c>
      <c r="M691" s="50">
        <f t="shared" si="265"/>
        <v>137.00000000000006</v>
      </c>
      <c r="N691" s="54">
        <v>685</v>
      </c>
      <c r="O691" s="76">
        <f t="shared" si="259"/>
        <v>685</v>
      </c>
      <c r="P691" s="76">
        <f t="shared" si="248"/>
        <v>10</v>
      </c>
      <c r="Q691" s="55">
        <v>1</v>
      </c>
      <c r="R691" s="76">
        <f t="shared" si="249"/>
        <v>1</v>
      </c>
      <c r="S691" s="75">
        <f t="shared" si="250"/>
        <v>2.5869369701218194E+38</v>
      </c>
      <c r="T691" s="75">
        <f t="shared" si="260"/>
        <v>1.7720518245334463E+41</v>
      </c>
      <c r="U691" s="75">
        <f t="shared" si="251"/>
        <v>1.7422457186352842E+42</v>
      </c>
      <c r="V691" s="75">
        <f t="shared" si="252"/>
        <v>8.7112285931764208E+42</v>
      </c>
      <c r="W691" s="75">
        <f t="shared" si="261"/>
        <v>432810.66666666663</v>
      </c>
      <c r="X691" s="106">
        <f t="shared" si="253"/>
        <v>9.8317989040415927</v>
      </c>
      <c r="Y691" s="96">
        <f t="shared" si="266"/>
        <v>7.0106286110200922E-2</v>
      </c>
    </row>
    <row r="692" spans="1:25">
      <c r="A692" s="50">
        <v>8192</v>
      </c>
      <c r="B692" s="50">
        <f t="shared" si="255"/>
        <v>22.866666666666667</v>
      </c>
      <c r="C692" s="88">
        <f t="shared" si="267"/>
        <v>14.74</v>
      </c>
      <c r="D692" s="92"/>
      <c r="E692" s="51">
        <f t="shared" si="254"/>
        <v>2076.3758537868598</v>
      </c>
      <c r="F692" s="63">
        <f t="shared" si="262"/>
        <v>0.78600000000000059</v>
      </c>
      <c r="G692" s="63">
        <f t="shared" si="263"/>
        <v>8.8599999999998538</v>
      </c>
      <c r="H692" s="63">
        <f t="shared" si="269"/>
        <v>4.4299999999999269</v>
      </c>
      <c r="I692" s="63">
        <f t="shared" si="269"/>
        <v>4.4299999999999269</v>
      </c>
      <c r="J692" s="64">
        <f t="shared" si="256"/>
        <v>7.1779599999998895</v>
      </c>
      <c r="K692" s="65">
        <f t="shared" si="257"/>
        <v>140.86674720399319</v>
      </c>
      <c r="L692" s="53">
        <f t="shared" si="258"/>
        <v>2.0013147909969785E+41</v>
      </c>
      <c r="M692" s="50">
        <f t="shared" si="265"/>
        <v>137.20000000000007</v>
      </c>
      <c r="N692" s="54">
        <v>686</v>
      </c>
      <c r="O692" s="76">
        <f t="shared" si="259"/>
        <v>686</v>
      </c>
      <c r="P692" s="76">
        <f t="shared" si="248"/>
        <v>10</v>
      </c>
      <c r="Q692" s="55">
        <v>1</v>
      </c>
      <c r="R692" s="76">
        <f t="shared" si="249"/>
        <v>1</v>
      </c>
      <c r="S692" s="75">
        <f t="shared" si="250"/>
        <v>2.5869369701218194E+38</v>
      </c>
      <c r="T692" s="75">
        <f t="shared" si="260"/>
        <v>1.7746387615035681E+41</v>
      </c>
      <c r="U692" s="75">
        <f t="shared" si="251"/>
        <v>2.0013147909969784E+42</v>
      </c>
      <c r="V692" s="75">
        <f t="shared" si="252"/>
        <v>1.0006573954984892E+43</v>
      </c>
      <c r="W692" s="75">
        <f t="shared" si="261"/>
        <v>433083.73333333334</v>
      </c>
      <c r="X692" s="106">
        <f t="shared" si="253"/>
        <v>11.277308004370187</v>
      </c>
      <c r="Y692" s="96">
        <f t="shared" si="266"/>
        <v>8.0056565713405692E-2</v>
      </c>
    </row>
    <row r="693" spans="1:25">
      <c r="A693" s="50">
        <v>8192</v>
      </c>
      <c r="B693" s="50">
        <f t="shared" si="255"/>
        <v>22.9</v>
      </c>
      <c r="C693" s="88">
        <f t="shared" si="267"/>
        <v>14.74</v>
      </c>
      <c r="D693" s="92"/>
      <c r="E693" s="51">
        <f t="shared" si="254"/>
        <v>2085.6260879841839</v>
      </c>
      <c r="F693" s="63">
        <f t="shared" si="262"/>
        <v>0.78700000000000059</v>
      </c>
      <c r="G693" s="63">
        <f t="shared" si="263"/>
        <v>8.8699999999998536</v>
      </c>
      <c r="H693" s="63">
        <f t="shared" si="269"/>
        <v>4.4349999999999268</v>
      </c>
      <c r="I693" s="63">
        <f t="shared" si="269"/>
        <v>4.4349999999999268</v>
      </c>
      <c r="J693" s="64">
        <f t="shared" si="256"/>
        <v>7.1936899999998891</v>
      </c>
      <c r="K693" s="65">
        <f t="shared" si="257"/>
        <v>141.49430719024315</v>
      </c>
      <c r="L693" s="53">
        <f t="shared" si="258"/>
        <v>2.2989070082494641E+41</v>
      </c>
      <c r="M693" s="50">
        <f t="shared" si="265"/>
        <v>137.40000000000006</v>
      </c>
      <c r="N693" s="54">
        <v>687</v>
      </c>
      <c r="O693" s="76">
        <f t="shared" si="259"/>
        <v>687</v>
      </c>
      <c r="P693" s="76">
        <f t="shared" si="248"/>
        <v>10</v>
      </c>
      <c r="Q693" s="55">
        <v>1</v>
      </c>
      <c r="R693" s="76">
        <f t="shared" si="249"/>
        <v>1</v>
      </c>
      <c r="S693" s="75">
        <f t="shared" si="250"/>
        <v>2.5869369701218194E+38</v>
      </c>
      <c r="T693" s="75">
        <f t="shared" si="260"/>
        <v>1.7772256984736899E+41</v>
      </c>
      <c r="U693" s="75">
        <f t="shared" si="251"/>
        <v>2.2989070082494641E+42</v>
      </c>
      <c r="V693" s="75">
        <f t="shared" si="252"/>
        <v>1.1494535041247321E+43</v>
      </c>
      <c r="W693" s="75">
        <f t="shared" si="261"/>
        <v>433356.79999999999</v>
      </c>
      <c r="X693" s="106">
        <f t="shared" si="253"/>
        <v>12.935368930484195</v>
      </c>
      <c r="Y693" s="96">
        <f t="shared" si="266"/>
        <v>9.141971283051141E-2</v>
      </c>
    </row>
    <row r="694" spans="1:25">
      <c r="A694" s="50">
        <v>8192</v>
      </c>
      <c r="B694" s="50">
        <f t="shared" si="255"/>
        <v>22.933333333333334</v>
      </c>
      <c r="C694" s="88">
        <f t="shared" si="267"/>
        <v>14.74</v>
      </c>
      <c r="D694" s="92"/>
      <c r="E694" s="51">
        <f t="shared" si="254"/>
        <v>2094.9080015000591</v>
      </c>
      <c r="F694" s="63">
        <f t="shared" si="262"/>
        <v>0.78800000000000059</v>
      </c>
      <c r="G694" s="63">
        <f t="shared" si="263"/>
        <v>8.8799999999998533</v>
      </c>
      <c r="H694" s="63">
        <f t="shared" si="269"/>
        <v>4.4399999999999267</v>
      </c>
      <c r="I694" s="63">
        <f t="shared" si="269"/>
        <v>4.4399999999999267</v>
      </c>
      <c r="J694" s="64">
        <f t="shared" si="256"/>
        <v>7.2094399999998897</v>
      </c>
      <c r="K694" s="65">
        <f t="shared" si="257"/>
        <v>142.12401638399314</v>
      </c>
      <c r="L694" s="53">
        <f t="shared" si="258"/>
        <v>2.6407506986673148E+41</v>
      </c>
      <c r="M694" s="50">
        <f t="shared" si="265"/>
        <v>137.60000000000005</v>
      </c>
      <c r="N694" s="54">
        <v>688</v>
      </c>
      <c r="O694" s="76">
        <f t="shared" si="259"/>
        <v>688</v>
      </c>
      <c r="P694" s="76">
        <f t="shared" si="248"/>
        <v>10</v>
      </c>
      <c r="Q694" s="55">
        <v>1</v>
      </c>
      <c r="R694" s="76">
        <f t="shared" si="249"/>
        <v>1</v>
      </c>
      <c r="S694" s="75">
        <f t="shared" si="250"/>
        <v>2.5869369701218194E+38</v>
      </c>
      <c r="T694" s="75">
        <f t="shared" si="260"/>
        <v>1.7798126354438117E+41</v>
      </c>
      <c r="U694" s="75">
        <f t="shared" si="251"/>
        <v>2.6407506986673147E+42</v>
      </c>
      <c r="V694" s="75">
        <f t="shared" si="252"/>
        <v>1.3203753493336573E+43</v>
      </c>
      <c r="W694" s="75">
        <f t="shared" si="261"/>
        <v>433629.8666666667</v>
      </c>
      <c r="X694" s="106">
        <f t="shared" si="253"/>
        <v>14.837239864907581</v>
      </c>
      <c r="Y694" s="96">
        <f t="shared" si="266"/>
        <v>0.10439642955783116</v>
      </c>
    </row>
    <row r="695" spans="1:25">
      <c r="A695" s="50">
        <v>8192</v>
      </c>
      <c r="B695" s="50">
        <f t="shared" si="255"/>
        <v>22.966666666666665</v>
      </c>
      <c r="C695" s="88">
        <f t="shared" si="267"/>
        <v>14.74</v>
      </c>
      <c r="D695" s="92"/>
      <c r="E695" s="51">
        <f t="shared" si="254"/>
        <v>2104.2216684029831</v>
      </c>
      <c r="F695" s="63">
        <f t="shared" si="262"/>
        <v>0.78900000000000059</v>
      </c>
      <c r="G695" s="63">
        <f t="shared" si="263"/>
        <v>8.8899999999998531</v>
      </c>
      <c r="H695" s="63">
        <f t="shared" si="269"/>
        <v>4.4449999999999266</v>
      </c>
      <c r="I695" s="63">
        <f t="shared" si="269"/>
        <v>4.4449999999999266</v>
      </c>
      <c r="J695" s="64">
        <f t="shared" si="256"/>
        <v>7.2252099999998887</v>
      </c>
      <c r="K695" s="65">
        <f t="shared" si="257"/>
        <v>142.75587981024307</v>
      </c>
      <c r="L695" s="53">
        <f t="shared" si="258"/>
        <v>3.0334259835164161E+41</v>
      </c>
      <c r="M695" s="50">
        <f t="shared" si="265"/>
        <v>137.80000000000007</v>
      </c>
      <c r="N695" s="54">
        <v>689</v>
      </c>
      <c r="O695" s="76">
        <f t="shared" si="259"/>
        <v>689</v>
      </c>
      <c r="P695" s="76">
        <f t="shared" si="248"/>
        <v>10</v>
      </c>
      <c r="Q695" s="55">
        <v>1</v>
      </c>
      <c r="R695" s="76">
        <f t="shared" si="249"/>
        <v>1</v>
      </c>
      <c r="S695" s="75">
        <f t="shared" si="250"/>
        <v>2.5869369701218194E+38</v>
      </c>
      <c r="T695" s="75">
        <f t="shared" si="260"/>
        <v>1.7823995724139335E+41</v>
      </c>
      <c r="U695" s="75">
        <f t="shared" si="251"/>
        <v>3.0334259835164164E+42</v>
      </c>
      <c r="V695" s="75">
        <f t="shared" si="252"/>
        <v>1.5167129917582083E+43</v>
      </c>
      <c r="W695" s="75">
        <f t="shared" si="261"/>
        <v>433902.93333333335</v>
      </c>
      <c r="X695" s="106">
        <f t="shared" si="253"/>
        <v>17.018776431864808</v>
      </c>
      <c r="Y695" s="96">
        <f t="shared" si="266"/>
        <v>0.11921594020846538</v>
      </c>
    </row>
    <row r="696" spans="1:25">
      <c r="A696" s="50">
        <v>8192</v>
      </c>
      <c r="B696" s="50">
        <f t="shared" si="255"/>
        <v>23</v>
      </c>
      <c r="C696" s="88">
        <f t="shared" si="267"/>
        <v>14.74</v>
      </c>
      <c r="D696" s="92"/>
      <c r="E696" s="51">
        <f t="shared" si="254"/>
        <v>2113.5671628498972</v>
      </c>
      <c r="F696" s="63">
        <f t="shared" si="262"/>
        <v>0.79000000000000059</v>
      </c>
      <c r="G696" s="63">
        <f t="shared" si="263"/>
        <v>8.8999999999998529</v>
      </c>
      <c r="H696" s="63">
        <f t="shared" ref="H696:I711" si="270">H695+0.5%</f>
        <v>4.4499999999999265</v>
      </c>
      <c r="I696" s="63">
        <f t="shared" si="270"/>
        <v>4.4499999999999265</v>
      </c>
      <c r="J696" s="64">
        <f t="shared" si="256"/>
        <v>7.2409999999998877</v>
      </c>
      <c r="K696" s="65">
        <f t="shared" si="257"/>
        <v>143.38990249999301</v>
      </c>
      <c r="L696" s="53">
        <f t="shared" si="258"/>
        <v>3.48449143727057E+41</v>
      </c>
      <c r="M696" s="50">
        <f t="shared" si="265"/>
        <v>138.00000000000006</v>
      </c>
      <c r="N696" s="54">
        <v>690</v>
      </c>
      <c r="O696" s="76">
        <f t="shared" si="259"/>
        <v>690</v>
      </c>
      <c r="P696" s="76">
        <f t="shared" si="248"/>
        <v>10</v>
      </c>
      <c r="Q696" s="55">
        <v>4</v>
      </c>
      <c r="R696" s="76">
        <f t="shared" si="249"/>
        <v>1</v>
      </c>
      <c r="S696" s="75">
        <f t="shared" si="250"/>
        <v>1.0347747880487277E+39</v>
      </c>
      <c r="T696" s="75">
        <f t="shared" si="260"/>
        <v>7.1399460375362215E+41</v>
      </c>
      <c r="U696" s="75">
        <f t="shared" si="251"/>
        <v>3.4844914372705702E+42</v>
      </c>
      <c r="V696" s="75">
        <f t="shared" si="252"/>
        <v>1.7422457186352852E+43</v>
      </c>
      <c r="W696" s="75">
        <f t="shared" si="261"/>
        <v>434176</v>
      </c>
      <c r="X696" s="106">
        <f t="shared" si="253"/>
        <v>4.8802769922235472</v>
      </c>
      <c r="Y696" s="96">
        <f t="shared" si="266"/>
        <v>3.4035011581263784E-2</v>
      </c>
    </row>
    <row r="697" spans="1:25">
      <c r="A697" s="50">
        <v>8192</v>
      </c>
      <c r="B697" s="50">
        <f t="shared" si="255"/>
        <v>23.033333333333335</v>
      </c>
      <c r="C697" s="88">
        <f t="shared" si="267"/>
        <v>14.74</v>
      </c>
      <c r="D697" s="92"/>
      <c r="E697" s="51">
        <f t="shared" si="254"/>
        <v>2122.9445590861824</v>
      </c>
      <c r="F697" s="63">
        <f t="shared" si="262"/>
        <v>0.79100000000000059</v>
      </c>
      <c r="G697" s="63">
        <f t="shared" si="263"/>
        <v>8.9099999999998527</v>
      </c>
      <c r="H697" s="63">
        <f t="shared" si="270"/>
        <v>4.4549999999999264</v>
      </c>
      <c r="I697" s="63">
        <f t="shared" si="270"/>
        <v>4.4549999999999264</v>
      </c>
      <c r="J697" s="64">
        <f t="shared" si="256"/>
        <v>7.2568099999998887</v>
      </c>
      <c r="K697" s="65">
        <f t="shared" si="257"/>
        <v>144.02608949024304</v>
      </c>
      <c r="L697" s="53">
        <f t="shared" si="258"/>
        <v>4.0026295819939585E+41</v>
      </c>
      <c r="M697" s="50">
        <f t="shared" si="265"/>
        <v>138.20000000000007</v>
      </c>
      <c r="N697" s="54">
        <v>691</v>
      </c>
      <c r="O697" s="76">
        <f t="shared" si="259"/>
        <v>691</v>
      </c>
      <c r="P697" s="76">
        <f t="shared" si="248"/>
        <v>10</v>
      </c>
      <c r="Q697" s="55">
        <v>1</v>
      </c>
      <c r="R697" s="76">
        <f t="shared" si="249"/>
        <v>1</v>
      </c>
      <c r="S697" s="75">
        <f t="shared" si="250"/>
        <v>1.0347747880487277E+39</v>
      </c>
      <c r="T697" s="75">
        <f t="shared" si="260"/>
        <v>7.1502937854167087E+41</v>
      </c>
      <c r="U697" s="75">
        <f t="shared" si="251"/>
        <v>4.0026295819939586E+42</v>
      </c>
      <c r="V697" s="75">
        <f t="shared" si="252"/>
        <v>2.0013147909969793E+43</v>
      </c>
      <c r="W697" s="75">
        <f t="shared" si="261"/>
        <v>434449.06666666665</v>
      </c>
      <c r="X697" s="106">
        <f t="shared" si="253"/>
        <v>5.5978533219956237</v>
      </c>
      <c r="Y697" s="96">
        <f t="shared" si="266"/>
        <v>3.8866939606624858E-2</v>
      </c>
    </row>
    <row r="698" spans="1:25">
      <c r="A698" s="50">
        <v>8192</v>
      </c>
      <c r="B698" s="50">
        <f t="shared" si="255"/>
        <v>23.066666666666666</v>
      </c>
      <c r="C698" s="88">
        <f t="shared" si="267"/>
        <v>14.74</v>
      </c>
      <c r="D698" s="92"/>
      <c r="E698" s="51">
        <f t="shared" si="254"/>
        <v>2132.3539314456561</v>
      </c>
      <c r="F698" s="63">
        <f t="shared" si="262"/>
        <v>0.79200000000000059</v>
      </c>
      <c r="G698" s="63">
        <f t="shared" si="263"/>
        <v>8.9199999999998525</v>
      </c>
      <c r="H698" s="63">
        <f t="shared" si="270"/>
        <v>4.4599999999999262</v>
      </c>
      <c r="I698" s="63">
        <f t="shared" si="270"/>
        <v>4.4599999999999262</v>
      </c>
      <c r="J698" s="64">
        <f t="shared" si="256"/>
        <v>7.2726399999998881</v>
      </c>
      <c r="K698" s="65">
        <f t="shared" si="257"/>
        <v>144.66444582399296</v>
      </c>
      <c r="L698" s="53">
        <f t="shared" si="258"/>
        <v>4.5978140164989298E+41</v>
      </c>
      <c r="M698" s="50">
        <f t="shared" si="265"/>
        <v>138.40000000000006</v>
      </c>
      <c r="N698" s="54">
        <v>692</v>
      </c>
      <c r="O698" s="76">
        <f t="shared" si="259"/>
        <v>692</v>
      </c>
      <c r="P698" s="76">
        <f t="shared" si="248"/>
        <v>10</v>
      </c>
      <c r="Q698" s="55">
        <v>1</v>
      </c>
      <c r="R698" s="76">
        <f t="shared" si="249"/>
        <v>1</v>
      </c>
      <c r="S698" s="75">
        <f t="shared" si="250"/>
        <v>1.0347747880487277E+39</v>
      </c>
      <c r="T698" s="75">
        <f t="shared" si="260"/>
        <v>7.160641533297196E+41</v>
      </c>
      <c r="U698" s="75">
        <f t="shared" si="251"/>
        <v>4.5978140164989302E+42</v>
      </c>
      <c r="V698" s="75">
        <f t="shared" si="252"/>
        <v>2.2989070082494652E+43</v>
      </c>
      <c r="W698" s="75">
        <f t="shared" si="261"/>
        <v>434722.1333333333</v>
      </c>
      <c r="X698" s="106">
        <f t="shared" si="253"/>
        <v>6.4209526410712758</v>
      </c>
      <c r="Y698" s="96">
        <f t="shared" si="266"/>
        <v>4.4385146637089902E-2</v>
      </c>
    </row>
    <row r="699" spans="1:25">
      <c r="A699" s="50">
        <v>8192</v>
      </c>
      <c r="B699" s="50">
        <f t="shared" si="255"/>
        <v>23.1</v>
      </c>
      <c r="C699" s="88">
        <f t="shared" si="267"/>
        <v>14.74</v>
      </c>
      <c r="D699" s="92"/>
      <c r="E699" s="51">
        <f t="shared" si="254"/>
        <v>2141.7953543505814</v>
      </c>
      <c r="F699" s="63">
        <f t="shared" si="262"/>
        <v>0.79300000000000059</v>
      </c>
      <c r="G699" s="63">
        <f t="shared" si="263"/>
        <v>8.9299999999998523</v>
      </c>
      <c r="H699" s="63">
        <f t="shared" si="270"/>
        <v>4.4649999999999261</v>
      </c>
      <c r="I699" s="63">
        <f t="shared" si="270"/>
        <v>4.4649999999999261</v>
      </c>
      <c r="J699" s="64">
        <f t="shared" si="256"/>
        <v>7.2884899999998876</v>
      </c>
      <c r="K699" s="65">
        <f t="shared" si="257"/>
        <v>145.30497655024297</v>
      </c>
      <c r="L699" s="53">
        <f t="shared" si="258"/>
        <v>5.281501397334632E+41</v>
      </c>
      <c r="M699" s="50">
        <f t="shared" si="265"/>
        <v>138.60000000000008</v>
      </c>
      <c r="N699" s="54">
        <v>693</v>
      </c>
      <c r="O699" s="76">
        <f t="shared" si="259"/>
        <v>693</v>
      </c>
      <c r="P699" s="76">
        <f t="shared" si="248"/>
        <v>10</v>
      </c>
      <c r="Q699" s="55">
        <v>1</v>
      </c>
      <c r="R699" s="76">
        <f t="shared" si="249"/>
        <v>1</v>
      </c>
      <c r="S699" s="75">
        <f t="shared" si="250"/>
        <v>1.0347747880487277E+39</v>
      </c>
      <c r="T699" s="75">
        <f t="shared" si="260"/>
        <v>7.1709892811776833E+41</v>
      </c>
      <c r="U699" s="75">
        <f t="shared" si="251"/>
        <v>5.281501397334632E+42</v>
      </c>
      <c r="V699" s="75">
        <f t="shared" si="252"/>
        <v>2.6407506986673161E+43</v>
      </c>
      <c r="W699" s="75">
        <f t="shared" si="261"/>
        <v>434995.20000000001</v>
      </c>
      <c r="X699" s="106">
        <f t="shared" si="253"/>
        <v>7.3650945361157438</v>
      </c>
      <c r="Y699" s="96">
        <f t="shared" si="266"/>
        <v>5.0687145829235045E-2</v>
      </c>
    </row>
    <row r="700" spans="1:25">
      <c r="A700" s="50">
        <v>8192</v>
      </c>
      <c r="B700" s="50">
        <f t="shared" si="255"/>
        <v>23.133333333333333</v>
      </c>
      <c r="C700" s="88">
        <f t="shared" si="267"/>
        <v>14.74</v>
      </c>
      <c r="D700" s="92"/>
      <c r="E700" s="51">
        <f t="shared" si="254"/>
        <v>2151.2689023116554</v>
      </c>
      <c r="F700" s="63">
        <f t="shared" si="262"/>
        <v>0.79400000000000059</v>
      </c>
      <c r="G700" s="63">
        <f t="shared" si="263"/>
        <v>8.9399999999998521</v>
      </c>
      <c r="H700" s="63">
        <f t="shared" si="270"/>
        <v>4.469999999999926</v>
      </c>
      <c r="I700" s="63">
        <f t="shared" si="270"/>
        <v>4.469999999999926</v>
      </c>
      <c r="J700" s="64">
        <f t="shared" si="256"/>
        <v>7.3043599999998872</v>
      </c>
      <c r="K700" s="65">
        <f t="shared" si="257"/>
        <v>145.94768672399292</v>
      </c>
      <c r="L700" s="53">
        <f t="shared" si="258"/>
        <v>6.066851967032833E+41</v>
      </c>
      <c r="M700" s="50">
        <f t="shared" si="265"/>
        <v>138.80000000000007</v>
      </c>
      <c r="N700" s="54">
        <v>694</v>
      </c>
      <c r="O700" s="76">
        <f t="shared" si="259"/>
        <v>694</v>
      </c>
      <c r="P700" s="76">
        <f t="shared" si="248"/>
        <v>10</v>
      </c>
      <c r="Q700" s="55">
        <v>1</v>
      </c>
      <c r="R700" s="76">
        <f t="shared" si="249"/>
        <v>1</v>
      </c>
      <c r="S700" s="75">
        <f t="shared" si="250"/>
        <v>1.0347747880487277E+39</v>
      </c>
      <c r="T700" s="75">
        <f t="shared" si="260"/>
        <v>7.1813370290581706E+41</v>
      </c>
      <c r="U700" s="75">
        <f t="shared" si="251"/>
        <v>6.0668519670328327E+42</v>
      </c>
      <c r="V700" s="75">
        <f t="shared" si="252"/>
        <v>3.0334259835164166E+43</v>
      </c>
      <c r="W700" s="75">
        <f t="shared" si="261"/>
        <v>435268.26666666666</v>
      </c>
      <c r="X700" s="106">
        <f t="shared" si="253"/>
        <v>8.4480813844055138</v>
      </c>
      <c r="Y700" s="96">
        <f t="shared" si="266"/>
        <v>5.7884311660122395E-2</v>
      </c>
    </row>
    <row r="701" spans="1:25">
      <c r="A701" s="50">
        <v>8192</v>
      </c>
      <c r="B701" s="50">
        <f t="shared" si="255"/>
        <v>23.166666666666668</v>
      </c>
      <c r="C701" s="88">
        <f t="shared" si="267"/>
        <v>14.74</v>
      </c>
      <c r="D701" s="92"/>
      <c r="E701" s="51">
        <f t="shared" si="254"/>
        <v>2160.7746499280202</v>
      </c>
      <c r="F701" s="63">
        <f t="shared" si="262"/>
        <v>0.7950000000000006</v>
      </c>
      <c r="G701" s="63">
        <f t="shared" si="263"/>
        <v>8.9499999999998519</v>
      </c>
      <c r="H701" s="63">
        <f t="shared" si="270"/>
        <v>4.4749999999999259</v>
      </c>
      <c r="I701" s="63">
        <f t="shared" si="270"/>
        <v>4.4749999999999259</v>
      </c>
      <c r="J701" s="64">
        <f t="shared" si="256"/>
        <v>7.3202499999998869</v>
      </c>
      <c r="K701" s="65">
        <f t="shared" si="257"/>
        <v>146.59258140624289</v>
      </c>
      <c r="L701" s="53">
        <f t="shared" si="258"/>
        <v>6.9689828745411431E+41</v>
      </c>
      <c r="M701" s="50">
        <f t="shared" si="265"/>
        <v>139.00000000000006</v>
      </c>
      <c r="N701" s="54">
        <v>695</v>
      </c>
      <c r="O701" s="76">
        <f t="shared" si="259"/>
        <v>695</v>
      </c>
      <c r="P701" s="76">
        <f t="shared" si="248"/>
        <v>10</v>
      </c>
      <c r="Q701" s="55">
        <v>1</v>
      </c>
      <c r="R701" s="76">
        <f t="shared" si="249"/>
        <v>1</v>
      </c>
      <c r="S701" s="75">
        <f t="shared" si="250"/>
        <v>1.0347747880487277E+39</v>
      </c>
      <c r="T701" s="75">
        <f t="shared" si="260"/>
        <v>7.1916847769386579E+41</v>
      </c>
      <c r="U701" s="75">
        <f t="shared" si="251"/>
        <v>6.9689828745411428E+42</v>
      </c>
      <c r="V701" s="75">
        <f t="shared" si="252"/>
        <v>3.4844914372705713E+43</v>
      </c>
      <c r="W701" s="75">
        <f t="shared" si="261"/>
        <v>435541.33333333337</v>
      </c>
      <c r="X701" s="106">
        <f t="shared" si="253"/>
        <v>9.690334171609349</v>
      </c>
      <c r="Y701" s="96">
        <f t="shared" si="266"/>
        <v>6.6103851086127818E-2</v>
      </c>
    </row>
    <row r="702" spans="1:25">
      <c r="A702" s="50">
        <v>8192</v>
      </c>
      <c r="B702" s="50">
        <f t="shared" si="255"/>
        <v>23.2</v>
      </c>
      <c r="C702" s="88">
        <f t="shared" si="267"/>
        <v>14.74</v>
      </c>
      <c r="D702" s="92"/>
      <c r="E702" s="51">
        <f t="shared" si="254"/>
        <v>2170.3126718872545</v>
      </c>
      <c r="F702" s="63">
        <f t="shared" si="262"/>
        <v>0.7960000000000006</v>
      </c>
      <c r="G702" s="63">
        <f t="shared" si="263"/>
        <v>8.9599999999998516</v>
      </c>
      <c r="H702" s="63">
        <f t="shared" si="270"/>
        <v>4.4799999999999258</v>
      </c>
      <c r="I702" s="63">
        <f t="shared" si="270"/>
        <v>4.4799999999999258</v>
      </c>
      <c r="J702" s="64">
        <f t="shared" si="256"/>
        <v>7.3361599999998868</v>
      </c>
      <c r="K702" s="65">
        <f t="shared" si="257"/>
        <v>147.23966566399284</v>
      </c>
      <c r="L702" s="53">
        <f t="shared" si="258"/>
        <v>8.00525916398792E+41</v>
      </c>
      <c r="M702" s="50">
        <f t="shared" si="265"/>
        <v>139.20000000000007</v>
      </c>
      <c r="N702" s="54">
        <v>696</v>
      </c>
      <c r="O702" s="76">
        <f t="shared" si="259"/>
        <v>696</v>
      </c>
      <c r="P702" s="76">
        <f t="shared" si="248"/>
        <v>10</v>
      </c>
      <c r="Q702" s="55">
        <v>1</v>
      </c>
      <c r="R702" s="76">
        <f t="shared" si="249"/>
        <v>1</v>
      </c>
      <c r="S702" s="75">
        <f t="shared" si="250"/>
        <v>1.0347747880487277E+39</v>
      </c>
      <c r="T702" s="75">
        <f t="shared" si="260"/>
        <v>7.2020325248191451E+41</v>
      </c>
      <c r="U702" s="75">
        <f t="shared" si="251"/>
        <v>8.0052591639879197E+42</v>
      </c>
      <c r="V702" s="75">
        <f t="shared" si="252"/>
        <v>4.0026295819939601E+43</v>
      </c>
      <c r="W702" s="75">
        <f t="shared" si="261"/>
        <v>435814.40000000002</v>
      </c>
      <c r="X702" s="106">
        <f t="shared" si="253"/>
        <v>11.115277716951084</v>
      </c>
      <c r="Y702" s="96">
        <f t="shared" si="266"/>
        <v>7.5491055123125719E-2</v>
      </c>
    </row>
    <row r="703" spans="1:25">
      <c r="A703" s="50">
        <v>8192</v>
      </c>
      <c r="B703" s="50">
        <f t="shared" si="255"/>
        <v>23.233333333333334</v>
      </c>
      <c r="C703" s="88">
        <f t="shared" si="267"/>
        <v>14.74</v>
      </c>
      <c r="D703" s="92"/>
      <c r="E703" s="51">
        <f t="shared" si="254"/>
        <v>2179.883042965379</v>
      </c>
      <c r="F703" s="63">
        <f t="shared" si="262"/>
        <v>0.7970000000000006</v>
      </c>
      <c r="G703" s="63">
        <f t="shared" si="263"/>
        <v>8.9699999999998514</v>
      </c>
      <c r="H703" s="63">
        <f t="shared" si="270"/>
        <v>4.4849999999999257</v>
      </c>
      <c r="I703" s="63">
        <f t="shared" si="270"/>
        <v>4.4849999999999257</v>
      </c>
      <c r="J703" s="64">
        <f t="shared" si="256"/>
        <v>7.3520899999998868</v>
      </c>
      <c r="K703" s="65">
        <f t="shared" si="257"/>
        <v>147.88894457024281</v>
      </c>
      <c r="L703" s="53">
        <f t="shared" si="258"/>
        <v>9.1956280329978659E+41</v>
      </c>
      <c r="M703" s="50">
        <f t="shared" si="265"/>
        <v>139.40000000000006</v>
      </c>
      <c r="N703" s="54">
        <v>697</v>
      </c>
      <c r="O703" s="76">
        <f t="shared" si="259"/>
        <v>697</v>
      </c>
      <c r="P703" s="76">
        <f t="shared" si="248"/>
        <v>10</v>
      </c>
      <c r="Q703" s="55">
        <v>1</v>
      </c>
      <c r="R703" s="76">
        <f t="shared" si="249"/>
        <v>1</v>
      </c>
      <c r="S703" s="75">
        <f t="shared" si="250"/>
        <v>1.0347747880487277E+39</v>
      </c>
      <c r="T703" s="75">
        <f t="shared" si="260"/>
        <v>7.2123802726996324E+41</v>
      </c>
      <c r="U703" s="75">
        <f t="shared" si="251"/>
        <v>9.1956280329978653E+42</v>
      </c>
      <c r="V703" s="75">
        <f t="shared" si="252"/>
        <v>4.5978140164989324E+43</v>
      </c>
      <c r="W703" s="75">
        <f t="shared" si="261"/>
        <v>436087.46666666667</v>
      </c>
      <c r="X703" s="106">
        <f t="shared" si="253"/>
        <v>12.749782575670947</v>
      </c>
      <c r="Y703" s="96">
        <f t="shared" si="266"/>
        <v>8.6211870756946155E-2</v>
      </c>
    </row>
    <row r="704" spans="1:25">
      <c r="A704" s="50">
        <v>8192</v>
      </c>
      <c r="B704" s="50">
        <f t="shared" si="255"/>
        <v>23.266666666666666</v>
      </c>
      <c r="C704" s="88">
        <f t="shared" si="267"/>
        <v>14.74</v>
      </c>
      <c r="D704" s="92"/>
      <c r="E704" s="51">
        <f t="shared" si="254"/>
        <v>2189.4858380268538</v>
      </c>
      <c r="F704" s="63">
        <f t="shared" si="262"/>
        <v>0.7980000000000006</v>
      </c>
      <c r="G704" s="63">
        <f t="shared" si="263"/>
        <v>8.9799999999998512</v>
      </c>
      <c r="H704" s="63">
        <f t="shared" si="270"/>
        <v>4.4899999999999256</v>
      </c>
      <c r="I704" s="63">
        <f t="shared" si="270"/>
        <v>4.4899999999999256</v>
      </c>
      <c r="J704" s="64">
        <f t="shared" si="256"/>
        <v>7.368039999999886</v>
      </c>
      <c r="K704" s="65">
        <f t="shared" si="257"/>
        <v>148.54042320399279</v>
      </c>
      <c r="L704" s="53">
        <f t="shared" si="258"/>
        <v>1.0563002794669265E+42</v>
      </c>
      <c r="M704" s="50">
        <f t="shared" si="265"/>
        <v>139.60000000000008</v>
      </c>
      <c r="N704" s="54">
        <v>698</v>
      </c>
      <c r="O704" s="76">
        <f t="shared" si="259"/>
        <v>698</v>
      </c>
      <c r="P704" s="76">
        <f t="shared" si="248"/>
        <v>10</v>
      </c>
      <c r="Q704" s="55">
        <v>1</v>
      </c>
      <c r="R704" s="76">
        <f t="shared" si="249"/>
        <v>1</v>
      </c>
      <c r="S704" s="75">
        <f t="shared" si="250"/>
        <v>1.0347747880487277E+39</v>
      </c>
      <c r="T704" s="75">
        <f t="shared" si="260"/>
        <v>7.2227280205801197E+41</v>
      </c>
      <c r="U704" s="75">
        <f t="shared" si="251"/>
        <v>1.0563002794669265E+43</v>
      </c>
      <c r="V704" s="75">
        <f t="shared" si="252"/>
        <v>5.2815013973346322E+43</v>
      </c>
      <c r="W704" s="75">
        <f t="shared" si="261"/>
        <v>436360.53333333333</v>
      </c>
      <c r="X704" s="106">
        <f t="shared" si="253"/>
        <v>14.624671958533556</v>
      </c>
      <c r="Y704" s="96">
        <f t="shared" si="266"/>
        <v>9.8455838774939228E-2</v>
      </c>
    </row>
    <row r="705" spans="1:25">
      <c r="A705" s="50">
        <v>8192</v>
      </c>
      <c r="B705" s="50">
        <f t="shared" si="255"/>
        <v>23.3</v>
      </c>
      <c r="C705" s="88">
        <f t="shared" si="267"/>
        <v>14.74</v>
      </c>
      <c r="D705" s="92"/>
      <c r="E705" s="51">
        <f t="shared" si="254"/>
        <v>2199.1211320245784</v>
      </c>
      <c r="F705" s="63">
        <f t="shared" si="262"/>
        <v>0.7990000000000006</v>
      </c>
      <c r="G705" s="63">
        <f t="shared" si="263"/>
        <v>8.989999999999851</v>
      </c>
      <c r="H705" s="63">
        <f t="shared" si="270"/>
        <v>4.4949999999999255</v>
      </c>
      <c r="I705" s="63">
        <f t="shared" si="270"/>
        <v>4.4949999999999255</v>
      </c>
      <c r="J705" s="64">
        <f t="shared" si="256"/>
        <v>7.3840099999998863</v>
      </c>
      <c r="K705" s="65">
        <f t="shared" si="257"/>
        <v>149.19410665024276</v>
      </c>
      <c r="L705" s="53">
        <f t="shared" si="258"/>
        <v>1.2133703934065671E+42</v>
      </c>
      <c r="M705" s="50">
        <f t="shared" si="265"/>
        <v>139.80000000000007</v>
      </c>
      <c r="N705" s="54">
        <v>699</v>
      </c>
      <c r="O705" s="76">
        <f t="shared" si="259"/>
        <v>699</v>
      </c>
      <c r="P705" s="76">
        <f t="shared" si="248"/>
        <v>10</v>
      </c>
      <c r="Q705" s="55">
        <v>1</v>
      </c>
      <c r="R705" s="76">
        <f t="shared" si="249"/>
        <v>1</v>
      </c>
      <c r="S705" s="75">
        <f t="shared" si="250"/>
        <v>1.0347747880487277E+39</v>
      </c>
      <c r="T705" s="75">
        <f t="shared" si="260"/>
        <v>7.233075768460607E+41</v>
      </c>
      <c r="U705" s="75">
        <f t="shared" si="251"/>
        <v>1.213370393406567E+43</v>
      </c>
      <c r="V705" s="75">
        <f t="shared" si="252"/>
        <v>6.0668519670328352E+43</v>
      </c>
      <c r="W705" s="75">
        <f t="shared" si="261"/>
        <v>436633.59999999998</v>
      </c>
      <c r="X705" s="106">
        <f t="shared" si="253"/>
        <v>16.775303235414675</v>
      </c>
      <c r="Y705" s="96">
        <f t="shared" si="266"/>
        <v>0.11243944960065472</v>
      </c>
    </row>
    <row r="706" spans="1:25">
      <c r="A706" s="50">
        <v>8192</v>
      </c>
      <c r="B706" s="50">
        <f t="shared" si="255"/>
        <v>23.333333333333332</v>
      </c>
      <c r="C706" s="88">
        <f t="shared" si="267"/>
        <v>14.74</v>
      </c>
      <c r="D706" s="92"/>
      <c r="E706" s="51">
        <f t="shared" si="254"/>
        <v>2208.7889999998929</v>
      </c>
      <c r="F706" s="63">
        <f t="shared" si="262"/>
        <v>0.8000000000000006</v>
      </c>
      <c r="G706" s="63">
        <f t="shared" si="263"/>
        <v>8.9999999999998508</v>
      </c>
      <c r="H706" s="63">
        <f t="shared" si="270"/>
        <v>4.4999999999999254</v>
      </c>
      <c r="I706" s="63">
        <f t="shared" si="270"/>
        <v>4.4999999999999254</v>
      </c>
      <c r="J706" s="64">
        <f t="shared" si="256"/>
        <v>7.3999999999998849</v>
      </c>
      <c r="K706" s="65">
        <f t="shared" si="257"/>
        <v>149.84999999999272</v>
      </c>
      <c r="L706" s="53">
        <f t="shared" si="258"/>
        <v>1.3937965749082289E+42</v>
      </c>
      <c r="M706" s="50">
        <f t="shared" si="265"/>
        <v>140.00000000000009</v>
      </c>
      <c r="N706" s="54">
        <v>700</v>
      </c>
      <c r="O706" s="76">
        <f t="shared" si="259"/>
        <v>700</v>
      </c>
      <c r="P706" s="76">
        <f t="shared" si="248"/>
        <v>10</v>
      </c>
      <c r="Q706" s="55">
        <v>4</v>
      </c>
      <c r="R706" s="76">
        <f t="shared" si="249"/>
        <v>1</v>
      </c>
      <c r="S706" s="75">
        <f t="shared" si="250"/>
        <v>4.139099152194911E+39</v>
      </c>
      <c r="T706" s="75">
        <f t="shared" si="260"/>
        <v>2.8973694065364377E+42</v>
      </c>
      <c r="U706" s="75">
        <f t="shared" si="251"/>
        <v>1.3937965749082288E+43</v>
      </c>
      <c r="V706" s="75">
        <f t="shared" si="252"/>
        <v>6.9689828745411446E+43</v>
      </c>
      <c r="W706" s="75">
        <f t="shared" si="261"/>
        <v>436906.66666666663</v>
      </c>
      <c r="X706" s="106">
        <f t="shared" si="253"/>
        <v>4.8105587494774991</v>
      </c>
      <c r="Y706" s="96">
        <f t="shared" si="266"/>
        <v>3.2102494157342225E-2</v>
      </c>
    </row>
    <row r="707" spans="1:25">
      <c r="A707" s="50">
        <v>8192</v>
      </c>
      <c r="B707" s="50">
        <f t="shared" si="255"/>
        <v>23.366666666666667</v>
      </c>
      <c r="C707" s="88">
        <f t="shared" si="267"/>
        <v>14.74</v>
      </c>
      <c r="D707" s="92"/>
      <c r="E707" s="51">
        <f t="shared" si="254"/>
        <v>2218.4895170825771</v>
      </c>
      <c r="F707" s="63">
        <f t="shared" si="262"/>
        <v>0.8010000000000006</v>
      </c>
      <c r="G707" s="63">
        <f t="shared" si="263"/>
        <v>9.0099999999998506</v>
      </c>
      <c r="H707" s="63">
        <f t="shared" si="270"/>
        <v>4.5049999999999253</v>
      </c>
      <c r="I707" s="63">
        <f t="shared" si="270"/>
        <v>4.5049999999999253</v>
      </c>
      <c r="J707" s="64">
        <f t="shared" si="256"/>
        <v>7.4160099999998845</v>
      </c>
      <c r="K707" s="65">
        <f t="shared" si="257"/>
        <v>150.50810835024268</v>
      </c>
      <c r="L707" s="53">
        <f t="shared" si="258"/>
        <v>1.6010518327975843E+42</v>
      </c>
      <c r="M707" s="50">
        <f t="shared" si="265"/>
        <v>140.20000000000007</v>
      </c>
      <c r="N707" s="54">
        <v>701</v>
      </c>
      <c r="O707" s="76">
        <f t="shared" si="259"/>
        <v>701</v>
      </c>
      <c r="P707" s="76">
        <f t="shared" ref="P707:P770" si="271">Q$3</f>
        <v>10</v>
      </c>
      <c r="Q707" s="55">
        <v>1</v>
      </c>
      <c r="R707" s="76">
        <f t="shared" ref="R707:R770" si="272">R$3/U$3</f>
        <v>1</v>
      </c>
      <c r="S707" s="75">
        <f t="shared" ref="S707:S770" si="273">S706*Q707</f>
        <v>4.139099152194911E+39</v>
      </c>
      <c r="T707" s="75">
        <f t="shared" si="260"/>
        <v>2.9015085056886326E+42</v>
      </c>
      <c r="U707" s="75">
        <f t="shared" ref="U707:U770" si="274">P707*POWER($M$1,O707)</f>
        <v>1.6010518327975844E+43</v>
      </c>
      <c r="V707" s="75">
        <f t="shared" ref="V707:V770" si="275">$L707*P707*5</f>
        <v>8.0052591639879222E+43</v>
      </c>
      <c r="W707" s="75">
        <f t="shared" si="261"/>
        <v>437179.73333333334</v>
      </c>
      <c r="X707" s="106">
        <f t="shared" ref="X707:X770" si="276">U707/T707</f>
        <v>5.5179980677588851</v>
      </c>
      <c r="Y707" s="96">
        <f t="shared" si="266"/>
        <v>3.6662463758551304E-2</v>
      </c>
    </row>
    <row r="708" spans="1:25">
      <c r="A708" s="50">
        <v>8192</v>
      </c>
      <c r="B708" s="50">
        <f t="shared" si="255"/>
        <v>23.4</v>
      </c>
      <c r="C708" s="88">
        <f t="shared" si="267"/>
        <v>14.74</v>
      </c>
      <c r="D708" s="92"/>
      <c r="E708" s="51">
        <f t="shared" si="254"/>
        <v>2228.2227584908514</v>
      </c>
      <c r="F708" s="63">
        <f t="shared" si="262"/>
        <v>0.8020000000000006</v>
      </c>
      <c r="G708" s="63">
        <f t="shared" si="263"/>
        <v>9.0199999999998504</v>
      </c>
      <c r="H708" s="63">
        <f t="shared" si="270"/>
        <v>4.5099999999999252</v>
      </c>
      <c r="I708" s="63">
        <f t="shared" si="270"/>
        <v>4.5099999999999252</v>
      </c>
      <c r="J708" s="64">
        <f t="shared" si="256"/>
        <v>7.4320399999998852</v>
      </c>
      <c r="K708" s="65">
        <f t="shared" si="257"/>
        <v>151.16843680399265</v>
      </c>
      <c r="L708" s="53">
        <f t="shared" si="258"/>
        <v>1.8391256065995732E+42</v>
      </c>
      <c r="M708" s="50">
        <f t="shared" si="265"/>
        <v>140.40000000000009</v>
      </c>
      <c r="N708" s="54">
        <v>702</v>
      </c>
      <c r="O708" s="76">
        <f t="shared" si="259"/>
        <v>702</v>
      </c>
      <c r="P708" s="76">
        <f t="shared" si="271"/>
        <v>10</v>
      </c>
      <c r="Q708" s="55">
        <v>1</v>
      </c>
      <c r="R708" s="76">
        <f t="shared" si="272"/>
        <v>1</v>
      </c>
      <c r="S708" s="75">
        <f t="shared" si="273"/>
        <v>4.139099152194911E+39</v>
      </c>
      <c r="T708" s="75">
        <f t="shared" si="260"/>
        <v>2.9056476048408275E+42</v>
      </c>
      <c r="U708" s="75">
        <f t="shared" si="274"/>
        <v>1.8391256065995731E+43</v>
      </c>
      <c r="V708" s="75">
        <f t="shared" si="275"/>
        <v>9.1956280329978648E+43</v>
      </c>
      <c r="W708" s="75">
        <f t="shared" si="261"/>
        <v>437452.79999999999</v>
      </c>
      <c r="X708" s="106">
        <f t="shared" si="276"/>
        <v>6.329486079232657</v>
      </c>
      <c r="Y708" s="96">
        <f t="shared" si="266"/>
        <v>4.1870420922851558E-2</v>
      </c>
    </row>
    <row r="709" spans="1:25">
      <c r="A709" s="50">
        <v>8192</v>
      </c>
      <c r="B709" s="50">
        <f t="shared" si="255"/>
        <v>23.433333333333334</v>
      </c>
      <c r="C709" s="88">
        <f t="shared" si="267"/>
        <v>14.74</v>
      </c>
      <c r="D709" s="92"/>
      <c r="E709" s="51">
        <f t="shared" si="254"/>
        <v>2237.9887995313761</v>
      </c>
      <c r="F709" s="63">
        <f t="shared" si="262"/>
        <v>0.8030000000000006</v>
      </c>
      <c r="G709" s="63">
        <f t="shared" si="263"/>
        <v>9.0299999999998501</v>
      </c>
      <c r="H709" s="63">
        <f t="shared" si="270"/>
        <v>4.5149999999999251</v>
      </c>
      <c r="I709" s="63">
        <f t="shared" si="270"/>
        <v>4.5149999999999251</v>
      </c>
      <c r="J709" s="64">
        <f t="shared" si="256"/>
        <v>7.4480899999998842</v>
      </c>
      <c r="K709" s="65">
        <f t="shared" si="257"/>
        <v>151.83099047024263</v>
      </c>
      <c r="L709" s="53">
        <f t="shared" si="258"/>
        <v>2.1126005589338543E+42</v>
      </c>
      <c r="M709" s="50">
        <f t="shared" si="265"/>
        <v>140.60000000000008</v>
      </c>
      <c r="N709" s="54">
        <v>703</v>
      </c>
      <c r="O709" s="76">
        <f t="shared" si="259"/>
        <v>703</v>
      </c>
      <c r="P709" s="76">
        <f t="shared" si="271"/>
        <v>10</v>
      </c>
      <c r="Q709" s="55">
        <v>1</v>
      </c>
      <c r="R709" s="76">
        <f t="shared" si="272"/>
        <v>1</v>
      </c>
      <c r="S709" s="75">
        <f t="shared" si="273"/>
        <v>4.139099152194911E+39</v>
      </c>
      <c r="T709" s="75">
        <f t="shared" si="260"/>
        <v>2.9097867039930224E+42</v>
      </c>
      <c r="U709" s="75">
        <f t="shared" si="274"/>
        <v>2.1126005589338543E+43</v>
      </c>
      <c r="V709" s="75">
        <f t="shared" si="275"/>
        <v>1.056300279466927E+44</v>
      </c>
      <c r="W709" s="75">
        <f t="shared" si="261"/>
        <v>437725.8666666667</v>
      </c>
      <c r="X709" s="106">
        <f t="shared" si="276"/>
        <v>7.2603278997556391</v>
      </c>
      <c r="Y709" s="96">
        <f t="shared" si="266"/>
        <v>4.7818484732723862E-2</v>
      </c>
    </row>
    <row r="710" spans="1:25">
      <c r="A710" s="50">
        <v>8192</v>
      </c>
      <c r="B710" s="50">
        <f t="shared" si="255"/>
        <v>23.466666666666665</v>
      </c>
      <c r="C710" s="88">
        <f t="shared" si="267"/>
        <v>14.74</v>
      </c>
      <c r="D710" s="92"/>
      <c r="E710" s="51">
        <f t="shared" ref="E710:E773" si="277">C710*K710*1</f>
        <v>2247.7877155992505</v>
      </c>
      <c r="F710" s="63">
        <f t="shared" si="262"/>
        <v>0.8040000000000006</v>
      </c>
      <c r="G710" s="63">
        <f t="shared" si="263"/>
        <v>9.0399999999998499</v>
      </c>
      <c r="H710" s="63">
        <f t="shared" si="270"/>
        <v>4.519999999999925</v>
      </c>
      <c r="I710" s="63">
        <f t="shared" si="270"/>
        <v>4.519999999999925</v>
      </c>
      <c r="J710" s="64">
        <f t="shared" si="256"/>
        <v>7.4641599999998842</v>
      </c>
      <c r="K710" s="65">
        <f t="shared" si="257"/>
        <v>152.49577446399257</v>
      </c>
      <c r="L710" s="53">
        <f t="shared" si="258"/>
        <v>2.4267407868131354E+42</v>
      </c>
      <c r="M710" s="50">
        <f t="shared" si="265"/>
        <v>140.80000000000007</v>
      </c>
      <c r="N710" s="54">
        <v>704</v>
      </c>
      <c r="O710" s="76">
        <f t="shared" si="259"/>
        <v>704</v>
      </c>
      <c r="P710" s="76">
        <f t="shared" si="271"/>
        <v>10</v>
      </c>
      <c r="Q710" s="55">
        <v>1</v>
      </c>
      <c r="R710" s="76">
        <f t="shared" si="272"/>
        <v>1</v>
      </c>
      <c r="S710" s="75">
        <f t="shared" si="273"/>
        <v>4.139099152194911E+39</v>
      </c>
      <c r="T710" s="75">
        <f t="shared" si="260"/>
        <v>2.9139258031452173E+42</v>
      </c>
      <c r="U710" s="75">
        <f t="shared" si="274"/>
        <v>2.4267407868131356E+43</v>
      </c>
      <c r="V710" s="75">
        <f t="shared" si="275"/>
        <v>1.2133703934065678E+44</v>
      </c>
      <c r="W710" s="75">
        <f t="shared" si="261"/>
        <v>437998.93333333335</v>
      </c>
      <c r="X710" s="106">
        <f t="shared" si="276"/>
        <v>8.3280802283770345</v>
      </c>
      <c r="Y710" s="96">
        <f t="shared" si="266"/>
        <v>5.4611875362772545E-2</v>
      </c>
    </row>
    <row r="711" spans="1:25">
      <c r="A711" s="50">
        <v>8192</v>
      </c>
      <c r="B711" s="50">
        <f t="shared" ref="B711:B774" si="278">N711/30</f>
        <v>23.5</v>
      </c>
      <c r="C711" s="88">
        <f t="shared" si="267"/>
        <v>14.74</v>
      </c>
      <c r="D711" s="92"/>
      <c r="E711" s="51">
        <f t="shared" si="277"/>
        <v>2257.6195821780148</v>
      </c>
      <c r="F711" s="63">
        <f t="shared" si="262"/>
        <v>0.8050000000000006</v>
      </c>
      <c r="G711" s="63">
        <f t="shared" si="263"/>
        <v>9.0499999999998497</v>
      </c>
      <c r="H711" s="63">
        <f t="shared" si="270"/>
        <v>4.5249999999999249</v>
      </c>
      <c r="I711" s="63">
        <f t="shared" si="270"/>
        <v>4.5249999999999249</v>
      </c>
      <c r="J711" s="64">
        <f t="shared" ref="J711:J774" si="279">(1-F711)+F711*G711</f>
        <v>7.4802499999998835</v>
      </c>
      <c r="K711" s="65">
        <f t="shared" ref="K711:K774" si="280">J711*H711*I711</f>
        <v>153.16279390624251</v>
      </c>
      <c r="L711" s="53">
        <f t="shared" ref="L711:L774" si="281">POWER($M$1,N711)</f>
        <v>2.7875931498164591E+42</v>
      </c>
      <c r="M711" s="50">
        <f t="shared" si="265"/>
        <v>141.00000000000009</v>
      </c>
      <c r="N711" s="54">
        <v>705</v>
      </c>
      <c r="O711" s="76">
        <f t="shared" ref="O711:O774" si="282">$N711-P$3</f>
        <v>705</v>
      </c>
      <c r="P711" s="76">
        <f t="shared" si="271"/>
        <v>10</v>
      </c>
      <c r="Q711" s="55">
        <v>1</v>
      </c>
      <c r="R711" s="76">
        <f t="shared" si="272"/>
        <v>1</v>
      </c>
      <c r="S711" s="75">
        <f t="shared" si="273"/>
        <v>4.139099152194911E+39</v>
      </c>
      <c r="T711" s="75">
        <f t="shared" ref="T711:T774" si="283">O711*S711*R711</f>
        <v>2.9180649022974123E+42</v>
      </c>
      <c r="U711" s="75">
        <f t="shared" si="274"/>
        <v>2.7875931498164591E+43</v>
      </c>
      <c r="V711" s="75">
        <f t="shared" si="275"/>
        <v>1.3937965749082295E+44</v>
      </c>
      <c r="W711" s="75">
        <f t="shared" ref="W711:W774" si="284">$A711*(30+$B711)</f>
        <v>438272</v>
      </c>
      <c r="X711" s="106">
        <f t="shared" si="276"/>
        <v>9.5528826230758881</v>
      </c>
      <c r="Y711" s="96">
        <f t="shared" si="266"/>
        <v>6.2370778042372454E-2</v>
      </c>
    </row>
    <row r="712" spans="1:25">
      <c r="A712" s="50">
        <v>8192</v>
      </c>
      <c r="B712" s="50">
        <f t="shared" si="278"/>
        <v>23.533333333333335</v>
      </c>
      <c r="C712" s="88">
        <f t="shared" si="267"/>
        <v>14.74</v>
      </c>
      <c r="D712" s="92"/>
      <c r="E712" s="51">
        <f t="shared" si="277"/>
        <v>2267.484474839649</v>
      </c>
      <c r="F712" s="63">
        <f t="shared" ref="F712:F775" si="285">F711+0.1%</f>
        <v>0.8060000000000006</v>
      </c>
      <c r="G712" s="63">
        <f t="shared" ref="G712:G775" si="286">G711+1%</f>
        <v>9.0599999999998495</v>
      </c>
      <c r="H712" s="63">
        <f t="shared" ref="H712:I727" si="287">H711+0.5%</f>
        <v>4.5299999999999248</v>
      </c>
      <c r="I712" s="63">
        <f t="shared" si="287"/>
        <v>4.5299999999999248</v>
      </c>
      <c r="J712" s="64">
        <f t="shared" si="279"/>
        <v>7.4963599999998829</v>
      </c>
      <c r="K712" s="65">
        <f t="shared" si="280"/>
        <v>153.83205392399248</v>
      </c>
      <c r="L712" s="53">
        <f t="shared" si="281"/>
        <v>3.2021036655951705E+42</v>
      </c>
      <c r="M712" s="50">
        <f t="shared" ref="M712:M775" si="288">LOG(L712,2)</f>
        <v>141.20000000000007</v>
      </c>
      <c r="N712" s="54">
        <v>706</v>
      </c>
      <c r="O712" s="76">
        <f t="shared" si="282"/>
        <v>706</v>
      </c>
      <c r="P712" s="76">
        <f t="shared" si="271"/>
        <v>10</v>
      </c>
      <c r="Q712" s="55">
        <v>1</v>
      </c>
      <c r="R712" s="76">
        <f t="shared" si="272"/>
        <v>1</v>
      </c>
      <c r="S712" s="75">
        <f t="shared" si="273"/>
        <v>4.139099152194911E+39</v>
      </c>
      <c r="T712" s="75">
        <f t="shared" si="283"/>
        <v>2.9222040014496072E+42</v>
      </c>
      <c r="U712" s="75">
        <f t="shared" si="274"/>
        <v>3.2021036655951704E+43</v>
      </c>
      <c r="V712" s="75">
        <f t="shared" si="275"/>
        <v>1.6010518327975852E+44</v>
      </c>
      <c r="W712" s="75">
        <f t="shared" si="284"/>
        <v>438545.06666666665</v>
      </c>
      <c r="X712" s="106">
        <f t="shared" si="276"/>
        <v>10.95783752266</v>
      </c>
      <c r="Y712" s="96">
        <f t="shared" ref="Y712:Y775" si="289">X712/K712</f>
        <v>7.1232472317337744E-2</v>
      </c>
    </row>
    <row r="713" spans="1:25">
      <c r="A713" s="50">
        <v>8192</v>
      </c>
      <c r="B713" s="50">
        <f t="shared" si="278"/>
        <v>23.566666666666666</v>
      </c>
      <c r="C713" s="88">
        <f t="shared" si="267"/>
        <v>14.74</v>
      </c>
      <c r="D713" s="92"/>
      <c r="E713" s="51">
        <f t="shared" si="277"/>
        <v>2277.3824692445742</v>
      </c>
      <c r="F713" s="63">
        <f t="shared" si="285"/>
        <v>0.80700000000000061</v>
      </c>
      <c r="G713" s="63">
        <f t="shared" si="286"/>
        <v>9.0699999999998493</v>
      </c>
      <c r="H713" s="63">
        <f t="shared" si="287"/>
        <v>4.5349999999999246</v>
      </c>
      <c r="I713" s="63">
        <f t="shared" si="287"/>
        <v>4.5349999999999246</v>
      </c>
      <c r="J713" s="64">
        <f t="shared" si="279"/>
        <v>7.5124899999998833</v>
      </c>
      <c r="K713" s="65">
        <f t="shared" si="280"/>
        <v>154.50355965024247</v>
      </c>
      <c r="L713" s="53">
        <f t="shared" si="281"/>
        <v>3.6782512131991482E+42</v>
      </c>
      <c r="M713" s="50">
        <f t="shared" si="288"/>
        <v>141.40000000000009</v>
      </c>
      <c r="N713" s="54">
        <v>707</v>
      </c>
      <c r="O713" s="76">
        <f t="shared" si="282"/>
        <v>707</v>
      </c>
      <c r="P713" s="76">
        <f t="shared" si="271"/>
        <v>10</v>
      </c>
      <c r="Q713" s="55">
        <v>1</v>
      </c>
      <c r="R713" s="76">
        <f t="shared" si="272"/>
        <v>1</v>
      </c>
      <c r="S713" s="75">
        <f t="shared" si="273"/>
        <v>4.139099152194911E+39</v>
      </c>
      <c r="T713" s="75">
        <f t="shared" si="283"/>
        <v>2.9263431006018021E+42</v>
      </c>
      <c r="U713" s="75">
        <f t="shared" si="274"/>
        <v>3.6782512131991481E+43</v>
      </c>
      <c r="V713" s="75">
        <f t="shared" si="275"/>
        <v>1.8391256065995741E+44</v>
      </c>
      <c r="W713" s="75">
        <f t="shared" si="284"/>
        <v>438818.1333333333</v>
      </c>
      <c r="X713" s="106">
        <f t="shared" si="276"/>
        <v>12.569446188462031</v>
      </c>
      <c r="Y713" s="96">
        <f t="shared" si="289"/>
        <v>8.135376438520979E-2</v>
      </c>
    </row>
    <row r="714" spans="1:25">
      <c r="A714" s="50">
        <v>8192</v>
      </c>
      <c r="B714" s="50">
        <f t="shared" si="278"/>
        <v>23.6</v>
      </c>
      <c r="C714" s="88">
        <f t="shared" si="267"/>
        <v>14.74</v>
      </c>
      <c r="D714" s="92"/>
      <c r="E714" s="51">
        <f t="shared" si="277"/>
        <v>2287.3136411416485</v>
      </c>
      <c r="F714" s="63">
        <f t="shared" si="285"/>
        <v>0.80800000000000061</v>
      </c>
      <c r="G714" s="63">
        <f t="shared" si="286"/>
        <v>9.0799999999998491</v>
      </c>
      <c r="H714" s="63">
        <f t="shared" si="287"/>
        <v>4.5399999999999245</v>
      </c>
      <c r="I714" s="63">
        <f t="shared" si="287"/>
        <v>4.5399999999999245</v>
      </c>
      <c r="J714" s="64">
        <f t="shared" si="279"/>
        <v>7.528639999999883</v>
      </c>
      <c r="K714" s="65">
        <f t="shared" si="280"/>
        <v>155.17731622399242</v>
      </c>
      <c r="L714" s="53">
        <f t="shared" si="281"/>
        <v>4.2252011178677105E+42</v>
      </c>
      <c r="M714" s="50">
        <f t="shared" si="288"/>
        <v>141.60000000000008</v>
      </c>
      <c r="N714" s="54">
        <v>708</v>
      </c>
      <c r="O714" s="76">
        <f t="shared" si="282"/>
        <v>708</v>
      </c>
      <c r="P714" s="76">
        <f t="shared" si="271"/>
        <v>10</v>
      </c>
      <c r="Q714" s="55">
        <v>1</v>
      </c>
      <c r="R714" s="76">
        <f t="shared" si="272"/>
        <v>1</v>
      </c>
      <c r="S714" s="75">
        <f t="shared" si="273"/>
        <v>4.139099152194911E+39</v>
      </c>
      <c r="T714" s="75">
        <f t="shared" si="283"/>
        <v>2.930482199753997E+42</v>
      </c>
      <c r="U714" s="75">
        <f t="shared" si="274"/>
        <v>4.2252011178677105E+43</v>
      </c>
      <c r="V714" s="75">
        <f t="shared" si="275"/>
        <v>2.1126005589338553E+44</v>
      </c>
      <c r="W714" s="75">
        <f t="shared" si="284"/>
        <v>439091.20000000001</v>
      </c>
      <c r="X714" s="106">
        <f t="shared" si="276"/>
        <v>14.418108795277448</v>
      </c>
      <c r="Y714" s="96">
        <f t="shared" si="289"/>
        <v>9.2913765659314973E-2</v>
      </c>
    </row>
    <row r="715" spans="1:25">
      <c r="A715" s="50">
        <v>8192</v>
      </c>
      <c r="B715" s="50">
        <f t="shared" si="278"/>
        <v>23.633333333333333</v>
      </c>
      <c r="C715" s="88">
        <f t="shared" si="267"/>
        <v>14.74</v>
      </c>
      <c r="D715" s="92"/>
      <c r="E715" s="51">
        <f t="shared" si="277"/>
        <v>2297.2780663681729</v>
      </c>
      <c r="F715" s="63">
        <f t="shared" si="285"/>
        <v>0.80900000000000061</v>
      </c>
      <c r="G715" s="63">
        <f t="shared" si="286"/>
        <v>9.0899999999998489</v>
      </c>
      <c r="H715" s="63">
        <f t="shared" si="287"/>
        <v>4.5449999999999244</v>
      </c>
      <c r="I715" s="63">
        <f t="shared" si="287"/>
        <v>4.5449999999999244</v>
      </c>
      <c r="J715" s="64">
        <f t="shared" si="279"/>
        <v>7.5448099999998828</v>
      </c>
      <c r="K715" s="65">
        <f t="shared" si="280"/>
        <v>155.85332879024239</v>
      </c>
      <c r="L715" s="53">
        <f t="shared" si="281"/>
        <v>4.8534815736262714E+42</v>
      </c>
      <c r="M715" s="50">
        <f t="shared" si="288"/>
        <v>141.80000000000007</v>
      </c>
      <c r="N715" s="54">
        <v>709</v>
      </c>
      <c r="O715" s="76">
        <f t="shared" si="282"/>
        <v>709</v>
      </c>
      <c r="P715" s="76">
        <f t="shared" si="271"/>
        <v>10</v>
      </c>
      <c r="Q715" s="55">
        <v>1</v>
      </c>
      <c r="R715" s="76">
        <f t="shared" si="272"/>
        <v>1</v>
      </c>
      <c r="S715" s="75">
        <f t="shared" si="273"/>
        <v>4.139099152194911E+39</v>
      </c>
      <c r="T715" s="75">
        <f t="shared" si="283"/>
        <v>2.9346212989061919E+42</v>
      </c>
      <c r="U715" s="75">
        <f t="shared" si="274"/>
        <v>4.8534815736262711E+43</v>
      </c>
      <c r="V715" s="75">
        <f t="shared" si="275"/>
        <v>2.4267407868131357E+44</v>
      </c>
      <c r="W715" s="75">
        <f t="shared" si="284"/>
        <v>439364.26666666666</v>
      </c>
      <c r="X715" s="106">
        <f t="shared" si="276"/>
        <v>16.538698112207143</v>
      </c>
      <c r="Y715" s="96">
        <f t="shared" si="289"/>
        <v>0.10611706686397443</v>
      </c>
    </row>
    <row r="716" spans="1:25">
      <c r="A716" s="50">
        <v>8192</v>
      </c>
      <c r="B716" s="50">
        <f t="shared" si="278"/>
        <v>23.666666666666668</v>
      </c>
      <c r="C716" s="88">
        <f t="shared" si="267"/>
        <v>14.74</v>
      </c>
      <c r="D716" s="92"/>
      <c r="E716" s="51">
        <f t="shared" si="277"/>
        <v>2307.2758208498876</v>
      </c>
      <c r="F716" s="63">
        <f t="shared" si="285"/>
        <v>0.81000000000000061</v>
      </c>
      <c r="G716" s="63">
        <f t="shared" si="286"/>
        <v>9.0999999999998487</v>
      </c>
      <c r="H716" s="63">
        <f t="shared" si="287"/>
        <v>4.5499999999999243</v>
      </c>
      <c r="I716" s="63">
        <f t="shared" si="287"/>
        <v>4.5499999999999243</v>
      </c>
      <c r="J716" s="64">
        <f t="shared" si="279"/>
        <v>7.5609999999998827</v>
      </c>
      <c r="K716" s="65">
        <f t="shared" si="280"/>
        <v>156.53160249999237</v>
      </c>
      <c r="L716" s="53">
        <f t="shared" si="281"/>
        <v>5.5751862996329195E+42</v>
      </c>
      <c r="M716" s="50">
        <f t="shared" si="288"/>
        <v>142.00000000000009</v>
      </c>
      <c r="N716" s="54">
        <v>710</v>
      </c>
      <c r="O716" s="76">
        <f t="shared" si="282"/>
        <v>710</v>
      </c>
      <c r="P716" s="76">
        <f t="shared" si="271"/>
        <v>10</v>
      </c>
      <c r="Q716" s="55">
        <v>4</v>
      </c>
      <c r="R716" s="76">
        <f t="shared" si="272"/>
        <v>1</v>
      </c>
      <c r="S716" s="75">
        <f t="shared" si="273"/>
        <v>1.6556396608779644E+40</v>
      </c>
      <c r="T716" s="75">
        <f t="shared" si="283"/>
        <v>1.1755041592233547E+43</v>
      </c>
      <c r="U716" s="75">
        <f t="shared" si="274"/>
        <v>5.5751862996329192E+43</v>
      </c>
      <c r="V716" s="75">
        <f t="shared" si="275"/>
        <v>2.7875931498164594E+44</v>
      </c>
      <c r="W716" s="75">
        <f t="shared" si="284"/>
        <v>439637.33333333337</v>
      </c>
      <c r="X716" s="106">
        <f t="shared" si="276"/>
        <v>4.7428044008933119</v>
      </c>
      <c r="Y716" s="96">
        <f t="shared" si="289"/>
        <v>3.0299340996611485E-2</v>
      </c>
    </row>
    <row r="717" spans="1:25">
      <c r="A717" s="50">
        <v>8192</v>
      </c>
      <c r="B717" s="50">
        <f t="shared" si="278"/>
        <v>23.7</v>
      </c>
      <c r="C717" s="88">
        <f t="shared" si="267"/>
        <v>14.74</v>
      </c>
      <c r="D717" s="92"/>
      <c r="E717" s="51">
        <f t="shared" si="277"/>
        <v>2317.3069806009721</v>
      </c>
      <c r="F717" s="63">
        <f t="shared" si="285"/>
        <v>0.81100000000000061</v>
      </c>
      <c r="G717" s="63">
        <f t="shared" si="286"/>
        <v>9.1099999999998484</v>
      </c>
      <c r="H717" s="63">
        <f t="shared" si="287"/>
        <v>4.5549999999999242</v>
      </c>
      <c r="I717" s="63">
        <f t="shared" si="287"/>
        <v>4.5549999999999242</v>
      </c>
      <c r="J717" s="64">
        <f t="shared" si="279"/>
        <v>7.5772099999998819</v>
      </c>
      <c r="K717" s="65">
        <f t="shared" si="280"/>
        <v>157.21214251024233</v>
      </c>
      <c r="L717" s="53">
        <f t="shared" si="281"/>
        <v>6.4042073311903422E+42</v>
      </c>
      <c r="M717" s="50">
        <f t="shared" si="288"/>
        <v>142.20000000000007</v>
      </c>
      <c r="N717" s="54">
        <v>711</v>
      </c>
      <c r="O717" s="76">
        <f t="shared" si="282"/>
        <v>711</v>
      </c>
      <c r="P717" s="76">
        <f t="shared" si="271"/>
        <v>10</v>
      </c>
      <c r="Q717" s="55">
        <v>1</v>
      </c>
      <c r="R717" s="76">
        <f t="shared" si="272"/>
        <v>1</v>
      </c>
      <c r="S717" s="75">
        <f t="shared" si="273"/>
        <v>1.6556396608779644E+40</v>
      </c>
      <c r="T717" s="75">
        <f t="shared" si="283"/>
        <v>1.1771597988842327E+43</v>
      </c>
      <c r="U717" s="75">
        <f t="shared" si="274"/>
        <v>6.4042073311903417E+43</v>
      </c>
      <c r="V717" s="75">
        <f t="shared" si="275"/>
        <v>3.2021036655951709E+44</v>
      </c>
      <c r="W717" s="75">
        <f t="shared" si="284"/>
        <v>439910.40000000002</v>
      </c>
      <c r="X717" s="106">
        <f t="shared" si="276"/>
        <v>5.4403890935288057</v>
      </c>
      <c r="Y717" s="96">
        <f t="shared" si="289"/>
        <v>3.4605400108801178E-2</v>
      </c>
    </row>
    <row r="718" spans="1:25">
      <c r="A718" s="50">
        <v>8192</v>
      </c>
      <c r="B718" s="50">
        <f t="shared" si="278"/>
        <v>23.733333333333334</v>
      </c>
      <c r="C718" s="88">
        <f t="shared" si="267"/>
        <v>14.74</v>
      </c>
      <c r="D718" s="92"/>
      <c r="E718" s="51">
        <f t="shared" si="277"/>
        <v>2327.3716217240462</v>
      </c>
      <c r="F718" s="63">
        <f t="shared" si="285"/>
        <v>0.81200000000000061</v>
      </c>
      <c r="G718" s="63">
        <f t="shared" si="286"/>
        <v>9.1199999999998482</v>
      </c>
      <c r="H718" s="63">
        <f t="shared" si="287"/>
        <v>4.5599999999999241</v>
      </c>
      <c r="I718" s="63">
        <f t="shared" si="287"/>
        <v>4.5599999999999241</v>
      </c>
      <c r="J718" s="64">
        <f t="shared" si="279"/>
        <v>7.5934399999998821</v>
      </c>
      <c r="K718" s="65">
        <f t="shared" si="280"/>
        <v>157.89495398399228</v>
      </c>
      <c r="L718" s="53">
        <f t="shared" si="281"/>
        <v>7.3565024263982977E+42</v>
      </c>
      <c r="M718" s="50">
        <f t="shared" si="288"/>
        <v>142.40000000000006</v>
      </c>
      <c r="N718" s="54">
        <v>712</v>
      </c>
      <c r="O718" s="76">
        <f t="shared" si="282"/>
        <v>712</v>
      </c>
      <c r="P718" s="76">
        <f t="shared" si="271"/>
        <v>10</v>
      </c>
      <c r="Q718" s="55">
        <v>1</v>
      </c>
      <c r="R718" s="76">
        <f t="shared" si="272"/>
        <v>1</v>
      </c>
      <c r="S718" s="75">
        <f t="shared" si="273"/>
        <v>1.6556396608779644E+40</v>
      </c>
      <c r="T718" s="75">
        <f t="shared" si="283"/>
        <v>1.1788154385451107E+43</v>
      </c>
      <c r="U718" s="75">
        <f t="shared" si="274"/>
        <v>7.3565024263982981E+43</v>
      </c>
      <c r="V718" s="75">
        <f t="shared" si="275"/>
        <v>3.6782512131991491E+44</v>
      </c>
      <c r="W718" s="75">
        <f t="shared" si="284"/>
        <v>440183.46666666667</v>
      </c>
      <c r="X718" s="106">
        <f t="shared" si="276"/>
        <v>6.2405888028389453</v>
      </c>
      <c r="Y718" s="96">
        <f t="shared" si="289"/>
        <v>3.9523674730426339E-2</v>
      </c>
    </row>
    <row r="719" spans="1:25">
      <c r="A719" s="50">
        <v>8192</v>
      </c>
      <c r="B719" s="50">
        <f t="shared" si="278"/>
        <v>23.766666666666666</v>
      </c>
      <c r="C719" s="88">
        <f t="shared" si="267"/>
        <v>14.74</v>
      </c>
      <c r="D719" s="92"/>
      <c r="E719" s="51">
        <f t="shared" si="277"/>
        <v>2337.4698204101705</v>
      </c>
      <c r="F719" s="63">
        <f t="shared" si="285"/>
        <v>0.81300000000000061</v>
      </c>
      <c r="G719" s="63">
        <f t="shared" si="286"/>
        <v>9.129999999999848</v>
      </c>
      <c r="H719" s="63">
        <f t="shared" si="287"/>
        <v>4.564999999999924</v>
      </c>
      <c r="I719" s="63">
        <f t="shared" si="287"/>
        <v>4.564999999999924</v>
      </c>
      <c r="J719" s="64">
        <f t="shared" si="279"/>
        <v>7.6096899999998815</v>
      </c>
      <c r="K719" s="65">
        <f t="shared" si="280"/>
        <v>158.58004209024224</v>
      </c>
      <c r="L719" s="53">
        <f t="shared" si="281"/>
        <v>8.4504022357354223E+42</v>
      </c>
      <c r="M719" s="50">
        <f t="shared" si="288"/>
        <v>142.60000000000008</v>
      </c>
      <c r="N719" s="54">
        <v>713</v>
      </c>
      <c r="O719" s="76">
        <f t="shared" si="282"/>
        <v>713</v>
      </c>
      <c r="P719" s="76">
        <f t="shared" si="271"/>
        <v>10</v>
      </c>
      <c r="Q719" s="55">
        <v>1</v>
      </c>
      <c r="R719" s="76">
        <f t="shared" si="272"/>
        <v>1</v>
      </c>
      <c r="S719" s="75">
        <f t="shared" si="273"/>
        <v>1.6556396608779644E+40</v>
      </c>
      <c r="T719" s="75">
        <f t="shared" si="283"/>
        <v>1.1804710782059886E+43</v>
      </c>
      <c r="U719" s="75">
        <f t="shared" si="274"/>
        <v>8.450402235735422E+43</v>
      </c>
      <c r="V719" s="75">
        <f t="shared" si="275"/>
        <v>4.2252011178677113E+44</v>
      </c>
      <c r="W719" s="75">
        <f t="shared" si="284"/>
        <v>440456.53333333333</v>
      </c>
      <c r="X719" s="106">
        <f t="shared" si="276"/>
        <v>7.1585000189736565</v>
      </c>
      <c r="Y719" s="96">
        <f t="shared" si="289"/>
        <v>4.5141241764206426E-2</v>
      </c>
    </row>
    <row r="720" spans="1:25">
      <c r="A720" s="50">
        <v>8192</v>
      </c>
      <c r="B720" s="50">
        <f t="shared" si="278"/>
        <v>23.8</v>
      </c>
      <c r="C720" s="88">
        <f t="shared" si="267"/>
        <v>14.74</v>
      </c>
      <c r="D720" s="92"/>
      <c r="E720" s="51">
        <f t="shared" si="277"/>
        <v>2347.6016529388457</v>
      </c>
      <c r="F720" s="63">
        <f t="shared" si="285"/>
        <v>0.81400000000000061</v>
      </c>
      <c r="G720" s="63">
        <f t="shared" si="286"/>
        <v>9.1399999999998478</v>
      </c>
      <c r="H720" s="63">
        <f t="shared" si="287"/>
        <v>4.5699999999999239</v>
      </c>
      <c r="I720" s="63">
        <f t="shared" si="287"/>
        <v>4.5699999999999239</v>
      </c>
      <c r="J720" s="64">
        <f t="shared" si="279"/>
        <v>7.6259599999998811</v>
      </c>
      <c r="K720" s="65">
        <f t="shared" si="280"/>
        <v>159.26741200399223</v>
      </c>
      <c r="L720" s="53">
        <f t="shared" si="281"/>
        <v>9.7069631472525477E+42</v>
      </c>
      <c r="M720" s="50">
        <f t="shared" si="288"/>
        <v>142.80000000000007</v>
      </c>
      <c r="N720" s="54">
        <v>714</v>
      </c>
      <c r="O720" s="76">
        <f t="shared" si="282"/>
        <v>714</v>
      </c>
      <c r="P720" s="76">
        <f t="shared" si="271"/>
        <v>10</v>
      </c>
      <c r="Q720" s="55">
        <v>1</v>
      </c>
      <c r="R720" s="76">
        <f t="shared" si="272"/>
        <v>1</v>
      </c>
      <c r="S720" s="75">
        <f t="shared" si="273"/>
        <v>1.6556396608779644E+40</v>
      </c>
      <c r="T720" s="75">
        <f t="shared" si="283"/>
        <v>1.1821267178668666E+43</v>
      </c>
      <c r="U720" s="75">
        <f t="shared" si="274"/>
        <v>9.7069631472525482E+43</v>
      </c>
      <c r="V720" s="75">
        <f t="shared" si="275"/>
        <v>4.8534815736262745E+44</v>
      </c>
      <c r="W720" s="75">
        <f t="shared" si="284"/>
        <v>440729.59999999998</v>
      </c>
      <c r="X720" s="106">
        <f t="shared" si="276"/>
        <v>8.2114404492681174</v>
      </c>
      <c r="Y720" s="96">
        <f t="shared" si="289"/>
        <v>5.1557568155011446E-2</v>
      </c>
    </row>
    <row r="721" spans="1:25">
      <c r="A721" s="50">
        <v>8192</v>
      </c>
      <c r="B721" s="50">
        <f t="shared" si="278"/>
        <v>23.833333333333332</v>
      </c>
      <c r="C721" s="88">
        <f t="shared" si="267"/>
        <v>14.74</v>
      </c>
      <c r="D721" s="92"/>
      <c r="E721" s="51">
        <f t="shared" si="277"/>
        <v>2357.7671956780096</v>
      </c>
      <c r="F721" s="63">
        <f t="shared" si="285"/>
        <v>0.81500000000000061</v>
      </c>
      <c r="G721" s="63">
        <f t="shared" si="286"/>
        <v>9.1499999999998476</v>
      </c>
      <c r="H721" s="63">
        <f t="shared" si="287"/>
        <v>4.5749999999999238</v>
      </c>
      <c r="I721" s="63">
        <f t="shared" si="287"/>
        <v>4.5749999999999238</v>
      </c>
      <c r="J721" s="64">
        <f t="shared" si="279"/>
        <v>7.6422499999998807</v>
      </c>
      <c r="K721" s="65">
        <f t="shared" si="280"/>
        <v>159.95706890624217</v>
      </c>
      <c r="L721" s="53">
        <f t="shared" si="281"/>
        <v>1.1150372599265841E+43</v>
      </c>
      <c r="M721" s="50">
        <f t="shared" si="288"/>
        <v>143.00000000000009</v>
      </c>
      <c r="N721" s="54">
        <v>715</v>
      </c>
      <c r="O721" s="76">
        <f t="shared" si="282"/>
        <v>715</v>
      </c>
      <c r="P721" s="76">
        <f t="shared" si="271"/>
        <v>10</v>
      </c>
      <c r="Q721" s="55">
        <v>1</v>
      </c>
      <c r="R721" s="76">
        <f t="shared" si="272"/>
        <v>1</v>
      </c>
      <c r="S721" s="75">
        <f t="shared" si="273"/>
        <v>1.6556396608779644E+40</v>
      </c>
      <c r="T721" s="75">
        <f t="shared" si="283"/>
        <v>1.1837823575277445E+43</v>
      </c>
      <c r="U721" s="75">
        <f t="shared" si="274"/>
        <v>1.1150372599265842E+44</v>
      </c>
      <c r="V721" s="75">
        <f t="shared" si="275"/>
        <v>5.5751862996329212E+44</v>
      </c>
      <c r="W721" s="75">
        <f t="shared" si="284"/>
        <v>441002.66666666663</v>
      </c>
      <c r="X721" s="106">
        <f t="shared" si="276"/>
        <v>9.419275873102805</v>
      </c>
      <c r="Y721" s="96">
        <f t="shared" si="289"/>
        <v>5.8886274532973931E-2</v>
      </c>
    </row>
    <row r="722" spans="1:25">
      <c r="A722" s="50">
        <v>8192</v>
      </c>
      <c r="B722" s="50">
        <f t="shared" si="278"/>
        <v>23.866666666666667</v>
      </c>
      <c r="C722" s="88">
        <f t="shared" si="267"/>
        <v>14.74</v>
      </c>
      <c r="D722" s="92"/>
      <c r="E722" s="51">
        <f t="shared" si="277"/>
        <v>2367.966525084044</v>
      </c>
      <c r="F722" s="63">
        <f t="shared" si="285"/>
        <v>0.81600000000000061</v>
      </c>
      <c r="G722" s="63">
        <f t="shared" si="286"/>
        <v>9.1599999999998474</v>
      </c>
      <c r="H722" s="63">
        <f t="shared" si="287"/>
        <v>4.5799999999999237</v>
      </c>
      <c r="I722" s="63">
        <f t="shared" si="287"/>
        <v>4.5799999999999237</v>
      </c>
      <c r="J722" s="64">
        <f t="shared" si="279"/>
        <v>7.6585599999998806</v>
      </c>
      <c r="K722" s="65">
        <f t="shared" si="280"/>
        <v>160.64901798399214</v>
      </c>
      <c r="L722" s="53">
        <f t="shared" si="281"/>
        <v>1.2808414662380689E+43</v>
      </c>
      <c r="M722" s="50">
        <f t="shared" si="288"/>
        <v>143.20000000000007</v>
      </c>
      <c r="N722" s="54">
        <v>716</v>
      </c>
      <c r="O722" s="76">
        <f t="shared" si="282"/>
        <v>716</v>
      </c>
      <c r="P722" s="76">
        <f t="shared" si="271"/>
        <v>10</v>
      </c>
      <c r="Q722" s="55">
        <v>1</v>
      </c>
      <c r="R722" s="76">
        <f t="shared" si="272"/>
        <v>1</v>
      </c>
      <c r="S722" s="75">
        <f t="shared" si="273"/>
        <v>1.6556396608779644E+40</v>
      </c>
      <c r="T722" s="75">
        <f t="shared" si="283"/>
        <v>1.1854379971886225E+43</v>
      </c>
      <c r="U722" s="75">
        <f t="shared" si="274"/>
        <v>1.2808414662380689E+44</v>
      </c>
      <c r="V722" s="75">
        <f t="shared" si="275"/>
        <v>6.4042073311903449E+44</v>
      </c>
      <c r="W722" s="75">
        <f t="shared" si="284"/>
        <v>441275.73333333334</v>
      </c>
      <c r="X722" s="106">
        <f t="shared" si="276"/>
        <v>10.804795099159168</v>
      </c>
      <c r="Y722" s="96">
        <f t="shared" si="289"/>
        <v>6.7257149995375701E-2</v>
      </c>
    </row>
    <row r="723" spans="1:25">
      <c r="A723" s="50">
        <v>8192</v>
      </c>
      <c r="B723" s="50">
        <f t="shared" si="278"/>
        <v>23.9</v>
      </c>
      <c r="C723" s="88">
        <f t="shared" si="267"/>
        <v>14.74</v>
      </c>
      <c r="D723" s="92"/>
      <c r="E723" s="51">
        <f t="shared" si="277"/>
        <v>2378.1997177017688</v>
      </c>
      <c r="F723" s="63">
        <f t="shared" si="285"/>
        <v>0.81700000000000061</v>
      </c>
      <c r="G723" s="63">
        <f t="shared" si="286"/>
        <v>9.1699999999998472</v>
      </c>
      <c r="H723" s="63">
        <f t="shared" si="287"/>
        <v>4.5849999999999236</v>
      </c>
      <c r="I723" s="63">
        <f t="shared" si="287"/>
        <v>4.5849999999999236</v>
      </c>
      <c r="J723" s="64">
        <f t="shared" si="279"/>
        <v>7.6748899999998805</v>
      </c>
      <c r="K723" s="65">
        <f t="shared" si="280"/>
        <v>161.3432644302421</v>
      </c>
      <c r="L723" s="53">
        <f t="shared" si="281"/>
        <v>1.4713004852796603E+43</v>
      </c>
      <c r="M723" s="50">
        <f t="shared" si="288"/>
        <v>143.40000000000006</v>
      </c>
      <c r="N723" s="54">
        <v>717</v>
      </c>
      <c r="O723" s="76">
        <f t="shared" si="282"/>
        <v>717</v>
      </c>
      <c r="P723" s="76">
        <f t="shared" si="271"/>
        <v>10</v>
      </c>
      <c r="Q723" s="55">
        <v>1</v>
      </c>
      <c r="R723" s="76">
        <f t="shared" si="272"/>
        <v>1</v>
      </c>
      <c r="S723" s="75">
        <f t="shared" si="273"/>
        <v>1.6556396608779644E+40</v>
      </c>
      <c r="T723" s="75">
        <f t="shared" si="283"/>
        <v>1.1870936368495005E+43</v>
      </c>
      <c r="U723" s="75">
        <f t="shared" si="274"/>
        <v>1.4713004852796602E+44</v>
      </c>
      <c r="V723" s="75">
        <f t="shared" si="275"/>
        <v>7.3565024263983013E+44</v>
      </c>
      <c r="W723" s="75">
        <f t="shared" si="284"/>
        <v>441548.79999999999</v>
      </c>
      <c r="X723" s="106">
        <f t="shared" si="276"/>
        <v>12.39414010494095</v>
      </c>
      <c r="Y723" s="96">
        <f t="shared" si="289"/>
        <v>7.6818453802263584E-2</v>
      </c>
    </row>
    <row r="724" spans="1:25">
      <c r="A724" s="50">
        <v>8192</v>
      </c>
      <c r="B724" s="50">
        <f t="shared" si="278"/>
        <v>23.933333333333334</v>
      </c>
      <c r="C724" s="88">
        <f t="shared" si="267"/>
        <v>14.74</v>
      </c>
      <c r="D724" s="92"/>
      <c r="E724" s="51">
        <f t="shared" si="277"/>
        <v>2388.4668501644433</v>
      </c>
      <c r="F724" s="63">
        <f t="shared" si="285"/>
        <v>0.81800000000000062</v>
      </c>
      <c r="G724" s="63">
        <f t="shared" si="286"/>
        <v>9.1799999999998469</v>
      </c>
      <c r="H724" s="63">
        <f t="shared" si="287"/>
        <v>4.5899999999999235</v>
      </c>
      <c r="I724" s="63">
        <f t="shared" si="287"/>
        <v>4.5899999999999235</v>
      </c>
      <c r="J724" s="64">
        <f t="shared" si="279"/>
        <v>7.6912399999998797</v>
      </c>
      <c r="K724" s="65">
        <f t="shared" si="280"/>
        <v>162.03981344399207</v>
      </c>
      <c r="L724" s="53">
        <f t="shared" si="281"/>
        <v>1.6900804471470847E+43</v>
      </c>
      <c r="M724" s="50">
        <f t="shared" si="288"/>
        <v>143.60000000000008</v>
      </c>
      <c r="N724" s="54">
        <v>718</v>
      </c>
      <c r="O724" s="76">
        <f t="shared" si="282"/>
        <v>718</v>
      </c>
      <c r="P724" s="76">
        <f t="shared" si="271"/>
        <v>10</v>
      </c>
      <c r="Q724" s="55">
        <v>1</v>
      </c>
      <c r="R724" s="76">
        <f t="shared" si="272"/>
        <v>1</v>
      </c>
      <c r="S724" s="75">
        <f t="shared" si="273"/>
        <v>1.6556396608779644E+40</v>
      </c>
      <c r="T724" s="75">
        <f t="shared" si="283"/>
        <v>1.1887492765103784E+43</v>
      </c>
      <c r="U724" s="75">
        <f t="shared" si="274"/>
        <v>1.6900804471470846E+44</v>
      </c>
      <c r="V724" s="75">
        <f t="shared" si="275"/>
        <v>8.4504022357354226E+44</v>
      </c>
      <c r="W724" s="75">
        <f t="shared" si="284"/>
        <v>441821.8666666667</v>
      </c>
      <c r="X724" s="106">
        <f t="shared" si="276"/>
        <v>14.217299480579992</v>
      </c>
      <c r="Y724" s="96">
        <f t="shared" si="289"/>
        <v>8.7739544858795468E-2</v>
      </c>
    </row>
    <row r="725" spans="1:25">
      <c r="A725" s="50">
        <v>8192</v>
      </c>
      <c r="B725" s="50">
        <f t="shared" si="278"/>
        <v>23.966666666666665</v>
      </c>
      <c r="C725" s="88">
        <f t="shared" si="267"/>
        <v>14.74</v>
      </c>
      <c r="D725" s="92"/>
      <c r="E725" s="51">
        <f t="shared" si="277"/>
        <v>2398.7679991937671</v>
      </c>
      <c r="F725" s="63">
        <f t="shared" si="285"/>
        <v>0.81900000000000062</v>
      </c>
      <c r="G725" s="63">
        <f t="shared" si="286"/>
        <v>9.1899999999998467</v>
      </c>
      <c r="H725" s="63">
        <f t="shared" si="287"/>
        <v>4.5949999999999234</v>
      </c>
      <c r="I725" s="63">
        <f t="shared" si="287"/>
        <v>4.5949999999999234</v>
      </c>
      <c r="J725" s="64">
        <f t="shared" si="279"/>
        <v>7.7076099999998791</v>
      </c>
      <c r="K725" s="65">
        <f t="shared" si="280"/>
        <v>162.73867023024201</v>
      </c>
      <c r="L725" s="53">
        <f t="shared" si="281"/>
        <v>1.9413926294505098E+43</v>
      </c>
      <c r="M725" s="50">
        <f t="shared" si="288"/>
        <v>143.80000000000007</v>
      </c>
      <c r="N725" s="54">
        <v>719</v>
      </c>
      <c r="O725" s="76">
        <f t="shared" si="282"/>
        <v>719</v>
      </c>
      <c r="P725" s="76">
        <f t="shared" si="271"/>
        <v>10</v>
      </c>
      <c r="Q725" s="55">
        <v>1</v>
      </c>
      <c r="R725" s="76">
        <f t="shared" si="272"/>
        <v>1</v>
      </c>
      <c r="S725" s="75">
        <f t="shared" si="273"/>
        <v>1.6556396608779644E+40</v>
      </c>
      <c r="T725" s="75">
        <f t="shared" si="283"/>
        <v>1.1904049161712564E+43</v>
      </c>
      <c r="U725" s="75">
        <f t="shared" si="274"/>
        <v>1.9413926294505096E+44</v>
      </c>
      <c r="V725" s="75">
        <f t="shared" si="275"/>
        <v>9.706963147252549E+44</v>
      </c>
      <c r="W725" s="75">
        <f t="shared" si="284"/>
        <v>442094.93333333335</v>
      </c>
      <c r="X725" s="106">
        <f t="shared" si="276"/>
        <v>16.308674494513035</v>
      </c>
      <c r="Y725" s="96">
        <f t="shared" si="289"/>
        <v>0.10021388568211592</v>
      </c>
    </row>
    <row r="726" spans="1:25">
      <c r="A726" s="50">
        <v>8192</v>
      </c>
      <c r="B726" s="50">
        <f t="shared" si="278"/>
        <v>24</v>
      </c>
      <c r="C726" s="88">
        <f t="shared" ref="C726:C789" si="290">IF(D726&gt;0,C725+D726,C725)</f>
        <v>14.74</v>
      </c>
      <c r="D726" s="92"/>
      <c r="E726" s="51">
        <f t="shared" si="277"/>
        <v>2409.103241599882</v>
      </c>
      <c r="F726" s="63">
        <f t="shared" si="285"/>
        <v>0.82000000000000062</v>
      </c>
      <c r="G726" s="63">
        <f t="shared" si="286"/>
        <v>9.1999999999998465</v>
      </c>
      <c r="H726" s="63">
        <f t="shared" si="287"/>
        <v>4.5999999999999233</v>
      </c>
      <c r="I726" s="63">
        <f t="shared" si="287"/>
        <v>4.5999999999999233</v>
      </c>
      <c r="J726" s="64">
        <f t="shared" si="279"/>
        <v>7.7239999999998794</v>
      </c>
      <c r="K726" s="65">
        <f t="shared" si="280"/>
        <v>163.43983999999199</v>
      </c>
      <c r="L726" s="53">
        <f t="shared" si="281"/>
        <v>2.2300745198531693E+43</v>
      </c>
      <c r="M726" s="50">
        <f t="shared" si="288"/>
        <v>144.00000000000006</v>
      </c>
      <c r="N726" s="54">
        <v>720</v>
      </c>
      <c r="O726" s="76">
        <f t="shared" si="282"/>
        <v>720</v>
      </c>
      <c r="P726" s="76">
        <f t="shared" si="271"/>
        <v>10</v>
      </c>
      <c r="Q726" s="55">
        <v>4</v>
      </c>
      <c r="R726" s="76">
        <f t="shared" si="272"/>
        <v>1</v>
      </c>
      <c r="S726" s="75">
        <f t="shared" si="273"/>
        <v>6.6225586435118576E+40</v>
      </c>
      <c r="T726" s="75">
        <f t="shared" si="283"/>
        <v>4.7682422233285375E+43</v>
      </c>
      <c r="U726" s="75">
        <f t="shared" si="274"/>
        <v>2.2300745198531693E+44</v>
      </c>
      <c r="V726" s="75">
        <f t="shared" si="275"/>
        <v>1.1150372599265847E+45</v>
      </c>
      <c r="W726" s="75">
        <f t="shared" si="284"/>
        <v>442368</v>
      </c>
      <c r="X726" s="106">
        <f t="shared" si="276"/>
        <v>4.6769321175475751</v>
      </c>
      <c r="Y726" s="96">
        <f t="shared" si="289"/>
        <v>2.8615618551436444E-2</v>
      </c>
    </row>
    <row r="727" spans="1:25">
      <c r="A727" s="50">
        <v>8192</v>
      </c>
      <c r="B727" s="50">
        <f t="shared" si="278"/>
        <v>24.033333333333335</v>
      </c>
      <c r="C727" s="88">
        <f t="shared" si="290"/>
        <v>14.74</v>
      </c>
      <c r="D727" s="92"/>
      <c r="E727" s="51">
        <f t="shared" si="277"/>
        <v>2419.472654281366</v>
      </c>
      <c r="F727" s="63">
        <f t="shared" si="285"/>
        <v>0.82100000000000062</v>
      </c>
      <c r="G727" s="63">
        <f t="shared" si="286"/>
        <v>9.2099999999998463</v>
      </c>
      <c r="H727" s="63">
        <f t="shared" si="287"/>
        <v>4.6049999999999232</v>
      </c>
      <c r="I727" s="63">
        <f t="shared" si="287"/>
        <v>4.6049999999999232</v>
      </c>
      <c r="J727" s="64">
        <f t="shared" si="279"/>
        <v>7.740409999999879</v>
      </c>
      <c r="K727" s="65">
        <f t="shared" si="280"/>
        <v>164.14332797024193</v>
      </c>
      <c r="L727" s="53">
        <f t="shared" si="281"/>
        <v>2.5616829324761389E+43</v>
      </c>
      <c r="M727" s="50">
        <f t="shared" si="288"/>
        <v>144.20000000000007</v>
      </c>
      <c r="N727" s="54">
        <v>721</v>
      </c>
      <c r="O727" s="76">
        <f t="shared" si="282"/>
        <v>721</v>
      </c>
      <c r="P727" s="76">
        <f t="shared" si="271"/>
        <v>10</v>
      </c>
      <c r="Q727" s="55">
        <v>1</v>
      </c>
      <c r="R727" s="76">
        <f t="shared" si="272"/>
        <v>1</v>
      </c>
      <c r="S727" s="75">
        <f t="shared" si="273"/>
        <v>6.6225586435118576E+40</v>
      </c>
      <c r="T727" s="75">
        <f t="shared" si="283"/>
        <v>4.7748647819720493E+43</v>
      </c>
      <c r="U727" s="75">
        <f t="shared" si="274"/>
        <v>2.5616829324761391E+44</v>
      </c>
      <c r="V727" s="75">
        <f t="shared" si="275"/>
        <v>1.2808414662380695E+45</v>
      </c>
      <c r="W727" s="75">
        <f t="shared" si="284"/>
        <v>442641.06666666665</v>
      </c>
      <c r="X727" s="106">
        <f t="shared" si="276"/>
        <v>5.3649329341178698</v>
      </c>
      <c r="Y727" s="96">
        <f t="shared" si="289"/>
        <v>3.26844410946176E-2</v>
      </c>
    </row>
    <row r="728" spans="1:25">
      <c r="A728" s="50">
        <v>8192</v>
      </c>
      <c r="B728" s="50">
        <f t="shared" si="278"/>
        <v>24.066666666666666</v>
      </c>
      <c r="C728" s="88">
        <f t="shared" si="290"/>
        <v>14.74</v>
      </c>
      <c r="D728" s="92"/>
      <c r="E728" s="51">
        <f t="shared" si="277"/>
        <v>2429.8763142252405</v>
      </c>
      <c r="F728" s="63">
        <f t="shared" si="285"/>
        <v>0.82200000000000062</v>
      </c>
      <c r="G728" s="63">
        <f t="shared" si="286"/>
        <v>9.2199999999998461</v>
      </c>
      <c r="H728" s="63">
        <f t="shared" ref="H728:I743" si="291">H727+0.5%</f>
        <v>4.609999999999923</v>
      </c>
      <c r="I728" s="63">
        <f t="shared" si="291"/>
        <v>4.609999999999923</v>
      </c>
      <c r="J728" s="64">
        <f t="shared" si="279"/>
        <v>7.7568399999998778</v>
      </c>
      <c r="K728" s="65">
        <f t="shared" si="280"/>
        <v>164.8491393639919</v>
      </c>
      <c r="L728" s="53">
        <f t="shared" si="281"/>
        <v>2.942600970559321E+43</v>
      </c>
      <c r="M728" s="50">
        <f t="shared" si="288"/>
        <v>144.40000000000006</v>
      </c>
      <c r="N728" s="54">
        <v>722</v>
      </c>
      <c r="O728" s="76">
        <f t="shared" si="282"/>
        <v>722</v>
      </c>
      <c r="P728" s="76">
        <f t="shared" si="271"/>
        <v>10</v>
      </c>
      <c r="Q728" s="55">
        <v>1</v>
      </c>
      <c r="R728" s="76">
        <f t="shared" si="272"/>
        <v>1</v>
      </c>
      <c r="S728" s="75">
        <f t="shared" si="273"/>
        <v>6.6225586435118576E+40</v>
      </c>
      <c r="T728" s="75">
        <f t="shared" si="283"/>
        <v>4.7814873406155612E+43</v>
      </c>
      <c r="U728" s="75">
        <f t="shared" si="274"/>
        <v>2.9426009705593208E+44</v>
      </c>
      <c r="V728" s="75">
        <f t="shared" si="275"/>
        <v>1.4713004852796606E+45</v>
      </c>
      <c r="W728" s="75">
        <f t="shared" si="284"/>
        <v>442914.1333333333</v>
      </c>
      <c r="X728" s="106">
        <f t="shared" si="276"/>
        <v>6.15415405487719</v>
      </c>
      <c r="Y728" s="96">
        <f t="shared" si="289"/>
        <v>3.7332036300709047E-2</v>
      </c>
    </row>
    <row r="729" spans="1:25">
      <c r="A729" s="50">
        <v>8192</v>
      </c>
      <c r="B729" s="50">
        <f t="shared" si="278"/>
        <v>24.1</v>
      </c>
      <c r="C729" s="88">
        <f t="shared" si="290"/>
        <v>14.74</v>
      </c>
      <c r="D729" s="92"/>
      <c r="E729" s="51">
        <f t="shared" si="277"/>
        <v>2440.3142985069658</v>
      </c>
      <c r="F729" s="63">
        <f t="shared" si="285"/>
        <v>0.82300000000000062</v>
      </c>
      <c r="G729" s="63">
        <f t="shared" si="286"/>
        <v>9.2299999999998459</v>
      </c>
      <c r="H729" s="63">
        <f t="shared" si="291"/>
        <v>4.6149999999999229</v>
      </c>
      <c r="I729" s="63">
        <f t="shared" si="291"/>
        <v>4.6149999999999229</v>
      </c>
      <c r="J729" s="64">
        <f t="shared" si="279"/>
        <v>7.7732899999998786</v>
      </c>
      <c r="K729" s="65">
        <f t="shared" si="280"/>
        <v>165.5572794102419</v>
      </c>
      <c r="L729" s="53">
        <f t="shared" si="281"/>
        <v>3.3801608942941709E+43</v>
      </c>
      <c r="M729" s="50">
        <f t="shared" si="288"/>
        <v>144.60000000000008</v>
      </c>
      <c r="N729" s="54">
        <v>723</v>
      </c>
      <c r="O729" s="76">
        <f t="shared" si="282"/>
        <v>723</v>
      </c>
      <c r="P729" s="76">
        <f t="shared" si="271"/>
        <v>10</v>
      </c>
      <c r="Q729" s="55">
        <v>1</v>
      </c>
      <c r="R729" s="76">
        <f t="shared" si="272"/>
        <v>1</v>
      </c>
      <c r="S729" s="75">
        <f t="shared" si="273"/>
        <v>6.6225586435118576E+40</v>
      </c>
      <c r="T729" s="75">
        <f t="shared" si="283"/>
        <v>4.788109899259073E+43</v>
      </c>
      <c r="U729" s="75">
        <f t="shared" si="274"/>
        <v>3.3801608942941708E+44</v>
      </c>
      <c r="V729" s="75">
        <f t="shared" si="275"/>
        <v>1.6900804471470855E+45</v>
      </c>
      <c r="W729" s="75">
        <f t="shared" si="284"/>
        <v>443187.20000000001</v>
      </c>
      <c r="X729" s="106">
        <f t="shared" si="276"/>
        <v>7.0594889537043155</v>
      </c>
      <c r="Y729" s="96">
        <f t="shared" si="289"/>
        <v>4.2640764446311583E-2</v>
      </c>
    </row>
    <row r="730" spans="1:25">
      <c r="A730" s="50">
        <v>8192</v>
      </c>
      <c r="B730" s="50">
        <f t="shared" si="278"/>
        <v>24.133333333333333</v>
      </c>
      <c r="C730" s="88">
        <f t="shared" si="290"/>
        <v>14.74</v>
      </c>
      <c r="D730" s="92"/>
      <c r="E730" s="51">
        <f t="shared" si="277"/>
        <v>2450.78668429044</v>
      </c>
      <c r="F730" s="63">
        <f t="shared" si="285"/>
        <v>0.82400000000000062</v>
      </c>
      <c r="G730" s="63">
        <f t="shared" si="286"/>
        <v>9.2399999999998457</v>
      </c>
      <c r="H730" s="63">
        <f t="shared" si="291"/>
        <v>4.6199999999999228</v>
      </c>
      <c r="I730" s="63">
        <f t="shared" si="291"/>
        <v>4.6199999999999228</v>
      </c>
      <c r="J730" s="64">
        <f t="shared" si="279"/>
        <v>7.7897599999998777</v>
      </c>
      <c r="K730" s="65">
        <f t="shared" si="280"/>
        <v>166.26775334399184</v>
      </c>
      <c r="L730" s="53">
        <f t="shared" si="281"/>
        <v>3.8827852589010216E+43</v>
      </c>
      <c r="M730" s="50">
        <f t="shared" si="288"/>
        <v>144.80000000000007</v>
      </c>
      <c r="N730" s="54">
        <v>724</v>
      </c>
      <c r="O730" s="76">
        <f t="shared" si="282"/>
        <v>724</v>
      </c>
      <c r="P730" s="76">
        <f t="shared" si="271"/>
        <v>10</v>
      </c>
      <c r="Q730" s="55">
        <v>1</v>
      </c>
      <c r="R730" s="76">
        <f t="shared" si="272"/>
        <v>1</v>
      </c>
      <c r="S730" s="75">
        <f t="shared" si="273"/>
        <v>6.6225586435118576E+40</v>
      </c>
      <c r="T730" s="75">
        <f t="shared" si="283"/>
        <v>4.7947324579025849E+43</v>
      </c>
      <c r="U730" s="75">
        <f t="shared" si="274"/>
        <v>3.8827852589010217E+44</v>
      </c>
      <c r="V730" s="75">
        <f t="shared" si="275"/>
        <v>1.9413926294505107E+45</v>
      </c>
      <c r="W730" s="75">
        <f t="shared" si="284"/>
        <v>443460.26666666666</v>
      </c>
      <c r="X730" s="106">
        <f t="shared" si="276"/>
        <v>8.0980227635047513</v>
      </c>
      <c r="Y730" s="96">
        <f t="shared" si="289"/>
        <v>4.8704710327989627E-2</v>
      </c>
    </row>
    <row r="731" spans="1:25">
      <c r="A731" s="50">
        <v>8192</v>
      </c>
      <c r="B731" s="50">
        <f t="shared" si="278"/>
        <v>24.166666666666668</v>
      </c>
      <c r="C731" s="88">
        <f t="shared" si="290"/>
        <v>14.74</v>
      </c>
      <c r="D731" s="92"/>
      <c r="E731" s="51">
        <f t="shared" si="277"/>
        <v>2461.2935488280041</v>
      </c>
      <c r="F731" s="63">
        <f t="shared" si="285"/>
        <v>0.82500000000000062</v>
      </c>
      <c r="G731" s="63">
        <f t="shared" si="286"/>
        <v>9.2499999999998455</v>
      </c>
      <c r="H731" s="63">
        <f t="shared" si="291"/>
        <v>4.6249999999999227</v>
      </c>
      <c r="I731" s="63">
        <f t="shared" si="291"/>
        <v>4.6249999999999227</v>
      </c>
      <c r="J731" s="64">
        <f t="shared" si="279"/>
        <v>7.8062499999998778</v>
      </c>
      <c r="K731" s="65">
        <f t="shared" si="280"/>
        <v>166.98056640624179</v>
      </c>
      <c r="L731" s="53">
        <f t="shared" si="281"/>
        <v>4.4601490397063395E+43</v>
      </c>
      <c r="M731" s="50">
        <f t="shared" si="288"/>
        <v>145.00000000000006</v>
      </c>
      <c r="N731" s="54">
        <v>725</v>
      </c>
      <c r="O731" s="76">
        <f t="shared" si="282"/>
        <v>725</v>
      </c>
      <c r="P731" s="76">
        <f t="shared" si="271"/>
        <v>10</v>
      </c>
      <c r="Q731" s="55">
        <v>1</v>
      </c>
      <c r="R731" s="76">
        <f t="shared" si="272"/>
        <v>1</v>
      </c>
      <c r="S731" s="75">
        <f t="shared" si="273"/>
        <v>6.6225586435118576E+40</v>
      </c>
      <c r="T731" s="75">
        <f t="shared" si="283"/>
        <v>4.8013550165460968E+43</v>
      </c>
      <c r="U731" s="75">
        <f t="shared" si="274"/>
        <v>4.4601490397063393E+44</v>
      </c>
      <c r="V731" s="75">
        <f t="shared" si="275"/>
        <v>2.2300745198531697E+45</v>
      </c>
      <c r="W731" s="75">
        <f t="shared" si="284"/>
        <v>443733.33333333337</v>
      </c>
      <c r="X731" s="106">
        <f t="shared" si="276"/>
        <v>9.2893548265772541</v>
      </c>
      <c r="Y731" s="96">
        <f t="shared" si="289"/>
        <v>5.5631352956232484E-2</v>
      </c>
    </row>
    <row r="732" spans="1:25">
      <c r="A732" s="50">
        <v>8192</v>
      </c>
      <c r="B732" s="50">
        <f t="shared" si="278"/>
        <v>24.2</v>
      </c>
      <c r="C732" s="88">
        <f t="shared" si="290"/>
        <v>14.74</v>
      </c>
      <c r="D732" s="92"/>
      <c r="E732" s="51">
        <f t="shared" si="277"/>
        <v>2471.834969460439</v>
      </c>
      <c r="F732" s="63">
        <f t="shared" si="285"/>
        <v>0.82600000000000062</v>
      </c>
      <c r="G732" s="63">
        <f t="shared" si="286"/>
        <v>9.2599999999998452</v>
      </c>
      <c r="H732" s="63">
        <f t="shared" si="291"/>
        <v>4.6299999999999226</v>
      </c>
      <c r="I732" s="63">
        <f t="shared" si="291"/>
        <v>4.6299999999999226</v>
      </c>
      <c r="J732" s="64">
        <f t="shared" si="279"/>
        <v>7.8227599999998771</v>
      </c>
      <c r="K732" s="65">
        <f t="shared" si="280"/>
        <v>167.69572384399177</v>
      </c>
      <c r="L732" s="53">
        <f t="shared" si="281"/>
        <v>5.1233658649522787E+43</v>
      </c>
      <c r="M732" s="50">
        <f t="shared" si="288"/>
        <v>145.20000000000007</v>
      </c>
      <c r="N732" s="54">
        <v>726</v>
      </c>
      <c r="O732" s="76">
        <f t="shared" si="282"/>
        <v>726</v>
      </c>
      <c r="P732" s="76">
        <f t="shared" si="271"/>
        <v>10</v>
      </c>
      <c r="Q732" s="55">
        <v>1</v>
      </c>
      <c r="R732" s="76">
        <f t="shared" si="272"/>
        <v>1</v>
      </c>
      <c r="S732" s="75">
        <f t="shared" si="273"/>
        <v>6.6225586435118576E+40</v>
      </c>
      <c r="T732" s="75">
        <f t="shared" si="283"/>
        <v>4.8079775751896086E+43</v>
      </c>
      <c r="U732" s="75">
        <f t="shared" si="274"/>
        <v>5.1233658649522789E+44</v>
      </c>
      <c r="V732" s="75">
        <f t="shared" si="275"/>
        <v>2.5616829324761395E+45</v>
      </c>
      <c r="W732" s="75">
        <f t="shared" si="284"/>
        <v>444006.40000000002</v>
      </c>
      <c r="X732" s="106">
        <f t="shared" si="276"/>
        <v>10.655968720382878</v>
      </c>
      <c r="Y732" s="96">
        <f t="shared" si="289"/>
        <v>6.3543473119780813E-2</v>
      </c>
    </row>
    <row r="733" spans="1:25">
      <c r="A733" s="50">
        <v>8192</v>
      </c>
      <c r="B733" s="50">
        <f t="shared" si="278"/>
        <v>24.233333333333334</v>
      </c>
      <c r="C733" s="88">
        <f t="shared" si="290"/>
        <v>14.74</v>
      </c>
      <c r="D733" s="92"/>
      <c r="E733" s="51">
        <f t="shared" si="277"/>
        <v>2482.4110236169627</v>
      </c>
      <c r="F733" s="63">
        <f t="shared" si="285"/>
        <v>0.82700000000000062</v>
      </c>
      <c r="G733" s="63">
        <f t="shared" si="286"/>
        <v>9.269999999999845</v>
      </c>
      <c r="H733" s="63">
        <f t="shared" si="291"/>
        <v>4.6349999999999225</v>
      </c>
      <c r="I733" s="63">
        <f t="shared" si="291"/>
        <v>4.6349999999999225</v>
      </c>
      <c r="J733" s="64">
        <f t="shared" si="279"/>
        <v>7.8392899999998766</v>
      </c>
      <c r="K733" s="65">
        <f t="shared" si="280"/>
        <v>168.41323091024171</v>
      </c>
      <c r="L733" s="53">
        <f t="shared" si="281"/>
        <v>5.8852019411186451E+43</v>
      </c>
      <c r="M733" s="50">
        <f t="shared" si="288"/>
        <v>145.40000000000006</v>
      </c>
      <c r="N733" s="54">
        <v>727</v>
      </c>
      <c r="O733" s="76">
        <f t="shared" si="282"/>
        <v>727</v>
      </c>
      <c r="P733" s="76">
        <f t="shared" si="271"/>
        <v>10</v>
      </c>
      <c r="Q733" s="55">
        <v>1</v>
      </c>
      <c r="R733" s="76">
        <f t="shared" si="272"/>
        <v>1</v>
      </c>
      <c r="S733" s="75">
        <f t="shared" si="273"/>
        <v>6.6225586435118576E+40</v>
      </c>
      <c r="T733" s="75">
        <f t="shared" si="283"/>
        <v>4.8146001338331205E+43</v>
      </c>
      <c r="U733" s="75">
        <f t="shared" si="274"/>
        <v>5.8852019411186449E+44</v>
      </c>
      <c r="V733" s="75">
        <f t="shared" si="275"/>
        <v>2.9426009705593224E+45</v>
      </c>
      <c r="W733" s="75">
        <f t="shared" si="284"/>
        <v>444279.46666666667</v>
      </c>
      <c r="X733" s="106">
        <f t="shared" si="276"/>
        <v>12.223656747238882</v>
      </c>
      <c r="Y733" s="96">
        <f t="shared" si="289"/>
        <v>7.2581332720548897E-2</v>
      </c>
    </row>
    <row r="734" spans="1:25">
      <c r="A734" s="50">
        <v>8192</v>
      </c>
      <c r="B734" s="50">
        <f t="shared" si="278"/>
        <v>24.266666666666666</v>
      </c>
      <c r="C734" s="88">
        <f t="shared" si="290"/>
        <v>14.74</v>
      </c>
      <c r="D734" s="92"/>
      <c r="E734" s="51">
        <f t="shared" si="277"/>
        <v>2493.0217888152374</v>
      </c>
      <c r="F734" s="63">
        <f t="shared" si="285"/>
        <v>0.82800000000000062</v>
      </c>
      <c r="G734" s="63">
        <f t="shared" si="286"/>
        <v>9.2799999999998448</v>
      </c>
      <c r="H734" s="63">
        <f t="shared" si="291"/>
        <v>4.6399999999999224</v>
      </c>
      <c r="I734" s="63">
        <f t="shared" si="291"/>
        <v>4.6399999999999224</v>
      </c>
      <c r="J734" s="64">
        <f t="shared" si="279"/>
        <v>7.8558399999998771</v>
      </c>
      <c r="K734" s="65">
        <f t="shared" si="280"/>
        <v>169.13309286399169</v>
      </c>
      <c r="L734" s="53">
        <f t="shared" si="281"/>
        <v>6.7603217885883438E+43</v>
      </c>
      <c r="M734" s="50">
        <f t="shared" si="288"/>
        <v>145.60000000000008</v>
      </c>
      <c r="N734" s="54">
        <v>728</v>
      </c>
      <c r="O734" s="76">
        <f t="shared" si="282"/>
        <v>728</v>
      </c>
      <c r="P734" s="76">
        <f t="shared" si="271"/>
        <v>10</v>
      </c>
      <c r="Q734" s="55">
        <v>1</v>
      </c>
      <c r="R734" s="76">
        <f t="shared" si="272"/>
        <v>1</v>
      </c>
      <c r="S734" s="75">
        <f t="shared" si="273"/>
        <v>6.6225586435118576E+40</v>
      </c>
      <c r="T734" s="75">
        <f t="shared" si="283"/>
        <v>4.8212226924766323E+43</v>
      </c>
      <c r="U734" s="75">
        <f t="shared" si="274"/>
        <v>6.760321788588344E+44</v>
      </c>
      <c r="V734" s="75">
        <f t="shared" si="275"/>
        <v>3.3801608942941722E+45</v>
      </c>
      <c r="W734" s="75">
        <f t="shared" si="284"/>
        <v>444552.53333333333</v>
      </c>
      <c r="X734" s="106">
        <f t="shared" si="276"/>
        <v>14.022006905297312</v>
      </c>
      <c r="Y734" s="96">
        <f t="shared" si="289"/>
        <v>8.2905164612422144E-2</v>
      </c>
    </row>
    <row r="735" spans="1:25">
      <c r="A735" s="50">
        <v>8192</v>
      </c>
      <c r="B735" s="50">
        <f t="shared" si="278"/>
        <v>24.3</v>
      </c>
      <c r="C735" s="88">
        <f t="shared" si="290"/>
        <v>14.74</v>
      </c>
      <c r="D735" s="92"/>
      <c r="E735" s="51">
        <f t="shared" si="277"/>
        <v>2503.6673426613615</v>
      </c>
      <c r="F735" s="63">
        <f t="shared" si="285"/>
        <v>0.82900000000000063</v>
      </c>
      <c r="G735" s="63">
        <f t="shared" si="286"/>
        <v>9.2899999999998446</v>
      </c>
      <c r="H735" s="63">
        <f t="shared" si="291"/>
        <v>4.6449999999999223</v>
      </c>
      <c r="I735" s="63">
        <f t="shared" si="291"/>
        <v>4.6449999999999223</v>
      </c>
      <c r="J735" s="64">
        <f t="shared" si="279"/>
        <v>7.872409999999876</v>
      </c>
      <c r="K735" s="65">
        <f t="shared" si="280"/>
        <v>169.85531497024164</v>
      </c>
      <c r="L735" s="53">
        <f t="shared" si="281"/>
        <v>7.7655705178020471E+43</v>
      </c>
      <c r="M735" s="50">
        <f t="shared" si="288"/>
        <v>145.80000000000007</v>
      </c>
      <c r="N735" s="54">
        <v>729</v>
      </c>
      <c r="O735" s="76">
        <f t="shared" si="282"/>
        <v>729</v>
      </c>
      <c r="P735" s="76">
        <f t="shared" si="271"/>
        <v>10</v>
      </c>
      <c r="Q735" s="55">
        <v>1</v>
      </c>
      <c r="R735" s="76">
        <f t="shared" si="272"/>
        <v>1</v>
      </c>
      <c r="S735" s="75">
        <f t="shared" si="273"/>
        <v>6.6225586435118576E+40</v>
      </c>
      <c r="T735" s="75">
        <f t="shared" si="283"/>
        <v>4.8278452511201442E+43</v>
      </c>
      <c r="U735" s="75">
        <f t="shared" si="274"/>
        <v>7.7655705178020465E+44</v>
      </c>
      <c r="V735" s="75">
        <f t="shared" si="275"/>
        <v>3.8827852589010234E+45</v>
      </c>
      <c r="W735" s="75">
        <f t="shared" si="284"/>
        <v>444825.59999999998</v>
      </c>
      <c r="X735" s="106">
        <f t="shared" si="276"/>
        <v>16.084961538484066</v>
      </c>
      <c r="Y735" s="96">
        <f t="shared" si="289"/>
        <v>9.4698017199533163E-2</v>
      </c>
    </row>
    <row r="736" spans="1:25">
      <c r="A736" s="50">
        <v>8192</v>
      </c>
      <c r="B736" s="50">
        <f t="shared" si="278"/>
        <v>24.333333333333332</v>
      </c>
      <c r="C736" s="88">
        <f t="shared" si="290"/>
        <v>14.74</v>
      </c>
      <c r="D736" s="92"/>
      <c r="E736" s="51">
        <f t="shared" si="277"/>
        <v>2514.3477628498763</v>
      </c>
      <c r="F736" s="63">
        <f t="shared" si="285"/>
        <v>0.83000000000000063</v>
      </c>
      <c r="G736" s="63">
        <f t="shared" si="286"/>
        <v>9.2999999999998444</v>
      </c>
      <c r="H736" s="63">
        <f t="shared" si="291"/>
        <v>4.6499999999999222</v>
      </c>
      <c r="I736" s="63">
        <f t="shared" si="291"/>
        <v>4.6499999999999222</v>
      </c>
      <c r="J736" s="64">
        <f t="shared" si="279"/>
        <v>7.8889999999998759</v>
      </c>
      <c r="K736" s="65">
        <f t="shared" si="280"/>
        <v>170.57990249999159</v>
      </c>
      <c r="L736" s="53">
        <f t="shared" si="281"/>
        <v>8.920298079412683E+43</v>
      </c>
      <c r="M736" s="50">
        <f t="shared" si="288"/>
        <v>146.00000000000006</v>
      </c>
      <c r="N736" s="54">
        <v>730</v>
      </c>
      <c r="O736" s="76">
        <f t="shared" si="282"/>
        <v>730</v>
      </c>
      <c r="P736" s="76">
        <f t="shared" si="271"/>
        <v>10</v>
      </c>
      <c r="Q736" s="55">
        <v>4</v>
      </c>
      <c r="R736" s="76">
        <f t="shared" si="272"/>
        <v>1</v>
      </c>
      <c r="S736" s="75">
        <f t="shared" si="273"/>
        <v>2.649023457404743E+41</v>
      </c>
      <c r="T736" s="75">
        <f t="shared" si="283"/>
        <v>1.9337871239054624E+44</v>
      </c>
      <c r="U736" s="75">
        <f t="shared" si="274"/>
        <v>8.9202980794126834E+44</v>
      </c>
      <c r="V736" s="75">
        <f t="shared" si="275"/>
        <v>4.4601490397063414E+45</v>
      </c>
      <c r="W736" s="75">
        <f t="shared" si="284"/>
        <v>445098.66666666663</v>
      </c>
      <c r="X736" s="106">
        <f t="shared" si="276"/>
        <v>4.6128645542935018</v>
      </c>
      <c r="Y736" s="96">
        <f t="shared" si="289"/>
        <v>2.7042251089888676E-2</v>
      </c>
    </row>
    <row r="737" spans="1:25">
      <c r="A737" s="50">
        <v>8192</v>
      </c>
      <c r="B737" s="50">
        <f t="shared" si="278"/>
        <v>24.366666666666667</v>
      </c>
      <c r="C737" s="88">
        <f t="shared" si="290"/>
        <v>14.74</v>
      </c>
      <c r="D737" s="92"/>
      <c r="E737" s="51">
        <f t="shared" si="277"/>
        <v>2525.0631271637608</v>
      </c>
      <c r="F737" s="63">
        <f t="shared" si="285"/>
        <v>0.83100000000000063</v>
      </c>
      <c r="G737" s="63">
        <f t="shared" si="286"/>
        <v>9.3099999999998442</v>
      </c>
      <c r="H737" s="63">
        <f t="shared" si="291"/>
        <v>4.6549999999999221</v>
      </c>
      <c r="I737" s="63">
        <f t="shared" si="291"/>
        <v>4.6549999999999221</v>
      </c>
      <c r="J737" s="64">
        <f t="shared" si="279"/>
        <v>7.9056099999998759</v>
      </c>
      <c r="K737" s="65">
        <f t="shared" si="280"/>
        <v>171.30686073024157</v>
      </c>
      <c r="L737" s="53">
        <f t="shared" si="281"/>
        <v>1.0246731729904559E+44</v>
      </c>
      <c r="M737" s="50">
        <f t="shared" si="288"/>
        <v>146.20000000000007</v>
      </c>
      <c r="N737" s="54">
        <v>731</v>
      </c>
      <c r="O737" s="76">
        <f t="shared" si="282"/>
        <v>731</v>
      </c>
      <c r="P737" s="76">
        <f t="shared" si="271"/>
        <v>10</v>
      </c>
      <c r="Q737" s="55">
        <v>1</v>
      </c>
      <c r="R737" s="76">
        <f t="shared" si="272"/>
        <v>1</v>
      </c>
      <c r="S737" s="75">
        <f t="shared" si="273"/>
        <v>2.649023457404743E+41</v>
      </c>
      <c r="T737" s="75">
        <f t="shared" si="283"/>
        <v>1.9364361473628672E+44</v>
      </c>
      <c r="U737" s="75">
        <f t="shared" si="274"/>
        <v>1.0246731729904559E+45</v>
      </c>
      <c r="V737" s="75">
        <f t="shared" si="275"/>
        <v>5.1233658649522797E+45</v>
      </c>
      <c r="W737" s="75">
        <f t="shared" si="284"/>
        <v>445371.73333333334</v>
      </c>
      <c r="X737" s="106">
        <f t="shared" si="276"/>
        <v>5.2915412387127025</v>
      </c>
      <c r="Y737" s="96">
        <f t="shared" si="289"/>
        <v>3.0889254616867562E-2</v>
      </c>
    </row>
    <row r="738" spans="1:25">
      <c r="A738" s="50">
        <v>8192</v>
      </c>
      <c r="B738" s="50">
        <f t="shared" si="278"/>
        <v>24.4</v>
      </c>
      <c r="C738" s="88">
        <f t="shared" si="290"/>
        <v>14.74</v>
      </c>
      <c r="D738" s="92"/>
      <c r="E738" s="51">
        <f t="shared" si="277"/>
        <v>2535.8135134744348</v>
      </c>
      <c r="F738" s="63">
        <f t="shared" si="285"/>
        <v>0.83200000000000063</v>
      </c>
      <c r="G738" s="63">
        <f t="shared" si="286"/>
        <v>9.319999999999844</v>
      </c>
      <c r="H738" s="63">
        <f t="shared" si="291"/>
        <v>4.659999999999922</v>
      </c>
      <c r="I738" s="63">
        <f t="shared" si="291"/>
        <v>4.659999999999922</v>
      </c>
      <c r="J738" s="64">
        <f t="shared" si="279"/>
        <v>7.9222399999998752</v>
      </c>
      <c r="K738" s="65">
        <f t="shared" si="280"/>
        <v>172.03619494399152</v>
      </c>
      <c r="L738" s="53">
        <f t="shared" si="281"/>
        <v>1.1770403882237292E+44</v>
      </c>
      <c r="M738" s="50">
        <f t="shared" si="288"/>
        <v>146.40000000000006</v>
      </c>
      <c r="N738" s="54">
        <v>732</v>
      </c>
      <c r="O738" s="76">
        <f t="shared" si="282"/>
        <v>732</v>
      </c>
      <c r="P738" s="76">
        <f t="shared" si="271"/>
        <v>10</v>
      </c>
      <c r="Q738" s="55">
        <v>1</v>
      </c>
      <c r="R738" s="76">
        <f t="shared" si="272"/>
        <v>1</v>
      </c>
      <c r="S738" s="75">
        <f t="shared" si="273"/>
        <v>2.649023457404743E+41</v>
      </c>
      <c r="T738" s="75">
        <f t="shared" si="283"/>
        <v>1.9390851708202719E+44</v>
      </c>
      <c r="U738" s="75">
        <f t="shared" si="274"/>
        <v>1.1770403882237293E+45</v>
      </c>
      <c r="V738" s="75">
        <f t="shared" si="275"/>
        <v>5.8852019411186461E+45</v>
      </c>
      <c r="W738" s="75">
        <f t="shared" si="284"/>
        <v>445644.79999999999</v>
      </c>
      <c r="X738" s="106">
        <f t="shared" si="276"/>
        <v>6.0700809120510035</v>
      </c>
      <c r="Y738" s="96">
        <f t="shared" si="289"/>
        <v>3.5283743133398132E-2</v>
      </c>
    </row>
    <row r="739" spans="1:25">
      <c r="A739" s="50">
        <v>8192</v>
      </c>
      <c r="B739" s="50">
        <f t="shared" si="278"/>
        <v>24.433333333333334</v>
      </c>
      <c r="C739" s="88">
        <f t="shared" si="290"/>
        <v>14.74</v>
      </c>
      <c r="D739" s="92"/>
      <c r="E739" s="51">
        <f t="shared" si="277"/>
        <v>2546.5989997417596</v>
      </c>
      <c r="F739" s="63">
        <f t="shared" si="285"/>
        <v>0.83300000000000063</v>
      </c>
      <c r="G739" s="63">
        <f t="shared" si="286"/>
        <v>9.3299999999998438</v>
      </c>
      <c r="H739" s="63">
        <f t="shared" si="291"/>
        <v>4.6649999999999219</v>
      </c>
      <c r="I739" s="63">
        <f t="shared" si="291"/>
        <v>4.6649999999999219</v>
      </c>
      <c r="J739" s="64">
        <f t="shared" si="279"/>
        <v>7.9388899999998745</v>
      </c>
      <c r="K739" s="65">
        <f t="shared" si="280"/>
        <v>172.7679104302415</v>
      </c>
      <c r="L739" s="53">
        <f t="shared" si="281"/>
        <v>1.3520643577176693E+44</v>
      </c>
      <c r="M739" s="50">
        <f t="shared" si="288"/>
        <v>146.60000000000008</v>
      </c>
      <c r="N739" s="54">
        <v>733</v>
      </c>
      <c r="O739" s="76">
        <f t="shared" si="282"/>
        <v>733</v>
      </c>
      <c r="P739" s="76">
        <f t="shared" si="271"/>
        <v>10</v>
      </c>
      <c r="Q739" s="55">
        <v>1</v>
      </c>
      <c r="R739" s="76">
        <f t="shared" si="272"/>
        <v>1</v>
      </c>
      <c r="S739" s="75">
        <f t="shared" si="273"/>
        <v>2.649023457404743E+41</v>
      </c>
      <c r="T739" s="75">
        <f t="shared" si="283"/>
        <v>1.9417341942776766E+44</v>
      </c>
      <c r="U739" s="75">
        <f t="shared" si="274"/>
        <v>1.3520643577176693E+45</v>
      </c>
      <c r="V739" s="75">
        <f t="shared" si="275"/>
        <v>6.7603217885883457E+45</v>
      </c>
      <c r="W739" s="75">
        <f t="shared" si="284"/>
        <v>445917.8666666667</v>
      </c>
      <c r="X739" s="106">
        <f t="shared" si="276"/>
        <v>6.963179418183115</v>
      </c>
      <c r="Y739" s="96">
        <f t="shared" si="289"/>
        <v>4.0303661720760567E-2</v>
      </c>
    </row>
    <row r="740" spans="1:25">
      <c r="A740" s="50">
        <v>8192</v>
      </c>
      <c r="B740" s="50">
        <f t="shared" si="278"/>
        <v>24.466666666666665</v>
      </c>
      <c r="C740" s="88">
        <f t="shared" si="290"/>
        <v>14.74</v>
      </c>
      <c r="D740" s="92"/>
      <c r="E740" s="51">
        <f t="shared" si="277"/>
        <v>2557.419664014034</v>
      </c>
      <c r="F740" s="63">
        <f t="shared" si="285"/>
        <v>0.83400000000000063</v>
      </c>
      <c r="G740" s="63">
        <f t="shared" si="286"/>
        <v>9.3399999999998435</v>
      </c>
      <c r="H740" s="63">
        <f t="shared" si="291"/>
        <v>4.6699999999999218</v>
      </c>
      <c r="I740" s="63">
        <f t="shared" si="291"/>
        <v>4.6699999999999218</v>
      </c>
      <c r="J740" s="64">
        <f t="shared" si="279"/>
        <v>7.955559999999875</v>
      </c>
      <c r="K740" s="65">
        <f t="shared" si="280"/>
        <v>173.50201248399145</v>
      </c>
      <c r="L740" s="53">
        <f t="shared" si="281"/>
        <v>1.5531141035604094E+44</v>
      </c>
      <c r="M740" s="50">
        <f t="shared" si="288"/>
        <v>146.80000000000007</v>
      </c>
      <c r="N740" s="54">
        <v>734</v>
      </c>
      <c r="O740" s="76">
        <f t="shared" si="282"/>
        <v>734</v>
      </c>
      <c r="P740" s="76">
        <f t="shared" si="271"/>
        <v>10</v>
      </c>
      <c r="Q740" s="55">
        <v>1</v>
      </c>
      <c r="R740" s="76">
        <f t="shared" si="272"/>
        <v>1</v>
      </c>
      <c r="S740" s="75">
        <f t="shared" si="273"/>
        <v>2.649023457404743E+41</v>
      </c>
      <c r="T740" s="75">
        <f t="shared" si="283"/>
        <v>1.9443832177350814E+44</v>
      </c>
      <c r="U740" s="75">
        <f t="shared" si="274"/>
        <v>1.5531141035604093E+45</v>
      </c>
      <c r="V740" s="75">
        <f t="shared" si="275"/>
        <v>7.7655705178020468E+45</v>
      </c>
      <c r="W740" s="75">
        <f t="shared" si="284"/>
        <v>446190.93333333335</v>
      </c>
      <c r="X740" s="106">
        <f t="shared" si="276"/>
        <v>7.9876954778984226</v>
      </c>
      <c r="Y740" s="96">
        <f t="shared" si="289"/>
        <v>4.6038056640037101E-2</v>
      </c>
    </row>
    <row r="741" spans="1:25">
      <c r="A741" s="50">
        <v>8192</v>
      </c>
      <c r="B741" s="50">
        <f t="shared" si="278"/>
        <v>24.5</v>
      </c>
      <c r="C741" s="88">
        <f t="shared" si="290"/>
        <v>14.74</v>
      </c>
      <c r="D741" s="92"/>
      <c r="E741" s="51">
        <f t="shared" si="277"/>
        <v>2568.2755844279991</v>
      </c>
      <c r="F741" s="63">
        <f t="shared" si="285"/>
        <v>0.83500000000000063</v>
      </c>
      <c r="G741" s="63">
        <f t="shared" si="286"/>
        <v>9.3499999999998433</v>
      </c>
      <c r="H741" s="63">
        <f t="shared" si="291"/>
        <v>4.6749999999999217</v>
      </c>
      <c r="I741" s="63">
        <f t="shared" si="291"/>
        <v>4.6749999999999217</v>
      </c>
      <c r="J741" s="64">
        <f t="shared" si="279"/>
        <v>7.9722499999998746</v>
      </c>
      <c r="K741" s="65">
        <f t="shared" si="280"/>
        <v>174.23850640624144</v>
      </c>
      <c r="L741" s="53">
        <f t="shared" si="281"/>
        <v>1.7840596158825374E+44</v>
      </c>
      <c r="M741" s="50">
        <f t="shared" si="288"/>
        <v>147.00000000000009</v>
      </c>
      <c r="N741" s="54">
        <v>735</v>
      </c>
      <c r="O741" s="76">
        <f t="shared" si="282"/>
        <v>735</v>
      </c>
      <c r="P741" s="76">
        <f t="shared" si="271"/>
        <v>10</v>
      </c>
      <c r="Q741" s="55">
        <v>1</v>
      </c>
      <c r="R741" s="76">
        <f t="shared" si="272"/>
        <v>1</v>
      </c>
      <c r="S741" s="75">
        <f t="shared" si="273"/>
        <v>2.649023457404743E+41</v>
      </c>
      <c r="T741" s="75">
        <f t="shared" si="283"/>
        <v>1.9470322411924861E+44</v>
      </c>
      <c r="U741" s="75">
        <f t="shared" si="274"/>
        <v>1.7840596158825373E+45</v>
      </c>
      <c r="V741" s="75">
        <f t="shared" si="275"/>
        <v>8.9202980794126866E+45</v>
      </c>
      <c r="W741" s="75">
        <f t="shared" si="284"/>
        <v>446464</v>
      </c>
      <c r="X741" s="106">
        <f t="shared" si="276"/>
        <v>9.1629690466238305</v>
      </c>
      <c r="Y741" s="96">
        <f t="shared" si="289"/>
        <v>5.2588656982975615E-2</v>
      </c>
    </row>
    <row r="742" spans="1:25">
      <c r="A742" s="50">
        <v>8192</v>
      </c>
      <c r="B742" s="50">
        <f t="shared" si="278"/>
        <v>24.533333333333335</v>
      </c>
      <c r="C742" s="88">
        <f t="shared" si="290"/>
        <v>14.74</v>
      </c>
      <c r="D742" s="92"/>
      <c r="E742" s="51">
        <f t="shared" si="277"/>
        <v>2579.1668392088327</v>
      </c>
      <c r="F742" s="63">
        <f t="shared" si="285"/>
        <v>0.83600000000000063</v>
      </c>
      <c r="G742" s="63">
        <f t="shared" si="286"/>
        <v>9.3599999999998431</v>
      </c>
      <c r="H742" s="63">
        <f t="shared" si="291"/>
        <v>4.6799999999999216</v>
      </c>
      <c r="I742" s="63">
        <f t="shared" si="291"/>
        <v>4.6799999999999216</v>
      </c>
      <c r="J742" s="64">
        <f t="shared" si="279"/>
        <v>7.9889599999998744</v>
      </c>
      <c r="K742" s="65">
        <f t="shared" si="280"/>
        <v>174.97739750399137</v>
      </c>
      <c r="L742" s="53">
        <f t="shared" si="281"/>
        <v>2.0493463459809131E+44</v>
      </c>
      <c r="M742" s="50">
        <f t="shared" si="288"/>
        <v>147.20000000000007</v>
      </c>
      <c r="N742" s="54">
        <v>736</v>
      </c>
      <c r="O742" s="76">
        <f t="shared" si="282"/>
        <v>736</v>
      </c>
      <c r="P742" s="76">
        <f t="shared" si="271"/>
        <v>10</v>
      </c>
      <c r="Q742" s="55">
        <v>1</v>
      </c>
      <c r="R742" s="76">
        <f t="shared" si="272"/>
        <v>1</v>
      </c>
      <c r="S742" s="75">
        <f t="shared" si="273"/>
        <v>2.649023457404743E+41</v>
      </c>
      <c r="T742" s="75">
        <f t="shared" si="283"/>
        <v>1.9496812646498909E+44</v>
      </c>
      <c r="U742" s="75">
        <f t="shared" si="274"/>
        <v>2.0493463459809132E+45</v>
      </c>
      <c r="V742" s="75">
        <f t="shared" si="275"/>
        <v>1.0246731729904566E+46</v>
      </c>
      <c r="W742" s="75">
        <f t="shared" si="284"/>
        <v>446737.06666666665</v>
      </c>
      <c r="X742" s="106">
        <f t="shared" si="276"/>
        <v>10.511186536682033</v>
      </c>
      <c r="Y742" s="96">
        <f t="shared" si="289"/>
        <v>6.0071681752166102E-2</v>
      </c>
    </row>
    <row r="743" spans="1:25">
      <c r="A743" s="50">
        <v>8192</v>
      </c>
      <c r="B743" s="50">
        <f t="shared" si="278"/>
        <v>24.566666666666666</v>
      </c>
      <c r="C743" s="88">
        <f t="shared" si="290"/>
        <v>14.74</v>
      </c>
      <c r="D743" s="92"/>
      <c r="E743" s="51">
        <f t="shared" si="277"/>
        <v>2590.0935066701572</v>
      </c>
      <c r="F743" s="63">
        <f t="shared" si="285"/>
        <v>0.83700000000000063</v>
      </c>
      <c r="G743" s="63">
        <f t="shared" si="286"/>
        <v>9.3699999999998429</v>
      </c>
      <c r="H743" s="63">
        <f t="shared" si="291"/>
        <v>4.6849999999999214</v>
      </c>
      <c r="I743" s="63">
        <f t="shared" si="291"/>
        <v>4.6849999999999214</v>
      </c>
      <c r="J743" s="64">
        <f t="shared" si="279"/>
        <v>8.0056899999998734</v>
      </c>
      <c r="K743" s="65">
        <f t="shared" si="280"/>
        <v>175.71869109024132</v>
      </c>
      <c r="L743" s="53">
        <f t="shared" si="281"/>
        <v>2.35408077644746E+44</v>
      </c>
      <c r="M743" s="50">
        <f t="shared" si="288"/>
        <v>147.40000000000009</v>
      </c>
      <c r="N743" s="54">
        <v>737</v>
      </c>
      <c r="O743" s="76">
        <f t="shared" si="282"/>
        <v>737</v>
      </c>
      <c r="P743" s="76">
        <f t="shared" si="271"/>
        <v>10</v>
      </c>
      <c r="Q743" s="55">
        <v>1</v>
      </c>
      <c r="R743" s="76">
        <f t="shared" si="272"/>
        <v>1</v>
      </c>
      <c r="S743" s="75">
        <f t="shared" si="273"/>
        <v>2.649023457404743E+41</v>
      </c>
      <c r="T743" s="75">
        <f t="shared" si="283"/>
        <v>1.9523302881072956E+44</v>
      </c>
      <c r="U743" s="75">
        <f t="shared" si="274"/>
        <v>2.3540807764474598E+45</v>
      </c>
      <c r="V743" s="75">
        <f t="shared" si="275"/>
        <v>1.17704038822373E+46</v>
      </c>
      <c r="W743" s="75">
        <f t="shared" si="284"/>
        <v>447010.1333333333</v>
      </c>
      <c r="X743" s="106">
        <f t="shared" si="276"/>
        <v>12.057799803585718</v>
      </c>
      <c r="Y743" s="96">
        <f t="shared" si="289"/>
        <v>6.8619904511998481E-2</v>
      </c>
    </row>
    <row r="744" spans="1:25">
      <c r="A744" s="50">
        <v>8192</v>
      </c>
      <c r="B744" s="50">
        <f t="shared" si="278"/>
        <v>24.6</v>
      </c>
      <c r="C744" s="88">
        <f t="shared" si="290"/>
        <v>14.74</v>
      </c>
      <c r="D744" s="92"/>
      <c r="E744" s="51">
        <f t="shared" si="277"/>
        <v>2601.0556652140317</v>
      </c>
      <c r="F744" s="63">
        <f t="shared" si="285"/>
        <v>0.83800000000000063</v>
      </c>
      <c r="G744" s="63">
        <f t="shared" si="286"/>
        <v>9.3799999999998427</v>
      </c>
      <c r="H744" s="63">
        <f t="shared" ref="H744:I759" si="292">H743+0.5%</f>
        <v>4.6899999999999213</v>
      </c>
      <c r="I744" s="63">
        <f t="shared" si="292"/>
        <v>4.6899999999999213</v>
      </c>
      <c r="J744" s="64">
        <f t="shared" si="279"/>
        <v>8.0224399999998735</v>
      </c>
      <c r="K744" s="65">
        <f t="shared" si="280"/>
        <v>176.46239248399129</v>
      </c>
      <c r="L744" s="53">
        <f t="shared" si="281"/>
        <v>2.7041287154353399E+44</v>
      </c>
      <c r="M744" s="50">
        <f t="shared" si="288"/>
        <v>147.60000000000008</v>
      </c>
      <c r="N744" s="54">
        <v>738</v>
      </c>
      <c r="O744" s="76">
        <f t="shared" si="282"/>
        <v>738</v>
      </c>
      <c r="P744" s="76">
        <f t="shared" si="271"/>
        <v>10</v>
      </c>
      <c r="Q744" s="55">
        <v>1</v>
      </c>
      <c r="R744" s="76">
        <f t="shared" si="272"/>
        <v>1</v>
      </c>
      <c r="S744" s="75">
        <f t="shared" si="273"/>
        <v>2.649023457404743E+41</v>
      </c>
      <c r="T744" s="75">
        <f t="shared" si="283"/>
        <v>1.9549793115647004E+44</v>
      </c>
      <c r="U744" s="75">
        <f t="shared" si="274"/>
        <v>2.7041287154353398E+45</v>
      </c>
      <c r="V744" s="75">
        <f t="shared" si="275"/>
        <v>1.3520643577176699E+46</v>
      </c>
      <c r="W744" s="75">
        <f t="shared" si="284"/>
        <v>447283.20000000001</v>
      </c>
      <c r="X744" s="106">
        <f t="shared" si="276"/>
        <v>13.83200681172961</v>
      </c>
      <c r="Y744" s="96">
        <f t="shared" si="289"/>
        <v>7.8385012336180657E-2</v>
      </c>
    </row>
    <row r="745" spans="1:25">
      <c r="A745" s="50">
        <v>8192</v>
      </c>
      <c r="B745" s="50">
        <f t="shared" si="278"/>
        <v>24.633333333333333</v>
      </c>
      <c r="C745" s="88">
        <f t="shared" si="290"/>
        <v>14.74</v>
      </c>
      <c r="D745" s="92"/>
      <c r="E745" s="51">
        <f t="shared" si="277"/>
        <v>2612.0533933309562</v>
      </c>
      <c r="F745" s="63">
        <f t="shared" si="285"/>
        <v>0.83900000000000063</v>
      </c>
      <c r="G745" s="63">
        <f t="shared" si="286"/>
        <v>9.3899999999998425</v>
      </c>
      <c r="H745" s="63">
        <f t="shared" si="292"/>
        <v>4.6949999999999212</v>
      </c>
      <c r="I745" s="63">
        <f t="shared" si="292"/>
        <v>4.6949999999999212</v>
      </c>
      <c r="J745" s="64">
        <f t="shared" si="279"/>
        <v>8.0392099999998727</v>
      </c>
      <c r="K745" s="65">
        <f t="shared" si="280"/>
        <v>177.20850701024125</v>
      </c>
      <c r="L745" s="53">
        <f t="shared" si="281"/>
        <v>3.1062282071208204E+44</v>
      </c>
      <c r="M745" s="50">
        <f t="shared" si="288"/>
        <v>147.8000000000001</v>
      </c>
      <c r="N745" s="54">
        <v>739</v>
      </c>
      <c r="O745" s="76">
        <f t="shared" si="282"/>
        <v>739</v>
      </c>
      <c r="P745" s="76">
        <f t="shared" si="271"/>
        <v>10</v>
      </c>
      <c r="Q745" s="55">
        <v>1</v>
      </c>
      <c r="R745" s="76">
        <f t="shared" si="272"/>
        <v>1</v>
      </c>
      <c r="S745" s="75">
        <f t="shared" si="273"/>
        <v>2.649023457404743E+41</v>
      </c>
      <c r="T745" s="75">
        <f t="shared" si="283"/>
        <v>1.9576283350221051E+44</v>
      </c>
      <c r="U745" s="75">
        <f t="shared" si="274"/>
        <v>3.1062282071208205E+45</v>
      </c>
      <c r="V745" s="75">
        <f t="shared" si="275"/>
        <v>1.5531141035604104E+46</v>
      </c>
      <c r="W745" s="75">
        <f t="shared" si="284"/>
        <v>447556.26666666666</v>
      </c>
      <c r="X745" s="106">
        <f t="shared" si="276"/>
        <v>15.867303060290785</v>
      </c>
      <c r="Y745" s="96">
        <f t="shared" si="289"/>
        <v>8.9540301015987797E-2</v>
      </c>
    </row>
    <row r="746" spans="1:25">
      <c r="A746" s="50">
        <v>8192</v>
      </c>
      <c r="B746" s="50">
        <f t="shared" si="278"/>
        <v>24.666666666666668</v>
      </c>
      <c r="C746" s="88">
        <f t="shared" si="290"/>
        <v>14.74</v>
      </c>
      <c r="D746" s="92"/>
      <c r="E746" s="51">
        <f t="shared" si="277"/>
        <v>2623.0867695998709</v>
      </c>
      <c r="F746" s="63">
        <f t="shared" si="285"/>
        <v>0.84000000000000064</v>
      </c>
      <c r="G746" s="63">
        <f t="shared" si="286"/>
        <v>9.3999999999998423</v>
      </c>
      <c r="H746" s="63">
        <f t="shared" si="292"/>
        <v>4.6999999999999211</v>
      </c>
      <c r="I746" s="63">
        <f t="shared" si="292"/>
        <v>4.6999999999999211</v>
      </c>
      <c r="J746" s="64">
        <f t="shared" si="279"/>
        <v>8.055999999999873</v>
      </c>
      <c r="K746" s="65">
        <f t="shared" si="280"/>
        <v>177.95703999999122</v>
      </c>
      <c r="L746" s="53">
        <f t="shared" si="281"/>
        <v>3.5681192317650756E+44</v>
      </c>
      <c r="M746" s="50">
        <f t="shared" si="288"/>
        <v>148.00000000000009</v>
      </c>
      <c r="N746" s="54">
        <v>740</v>
      </c>
      <c r="O746" s="76">
        <f t="shared" si="282"/>
        <v>740</v>
      </c>
      <c r="P746" s="76">
        <f t="shared" si="271"/>
        <v>10</v>
      </c>
      <c r="Q746" s="55">
        <v>4</v>
      </c>
      <c r="R746" s="76">
        <f t="shared" si="272"/>
        <v>1</v>
      </c>
      <c r="S746" s="75">
        <f t="shared" si="273"/>
        <v>1.0596093829618972E+42</v>
      </c>
      <c r="T746" s="75">
        <f t="shared" si="283"/>
        <v>7.8411094339180394E+44</v>
      </c>
      <c r="U746" s="75">
        <f t="shared" si="274"/>
        <v>3.5681192317650759E+45</v>
      </c>
      <c r="V746" s="75">
        <f t="shared" si="275"/>
        <v>1.7840596158825381E+46</v>
      </c>
      <c r="W746" s="75">
        <f t="shared" si="284"/>
        <v>447829.33333333337</v>
      </c>
      <c r="X746" s="106">
        <f t="shared" si="276"/>
        <v>4.5505285468030525</v>
      </c>
      <c r="Y746" s="96">
        <f t="shared" si="289"/>
        <v>2.5570938619811145E-2</v>
      </c>
    </row>
    <row r="747" spans="1:25">
      <c r="A747" s="50">
        <v>8192</v>
      </c>
      <c r="B747" s="50">
        <f t="shared" si="278"/>
        <v>24.7</v>
      </c>
      <c r="C747" s="88">
        <f t="shared" si="290"/>
        <v>14.74</v>
      </c>
      <c r="D747" s="92"/>
      <c r="E747" s="51">
        <f t="shared" si="277"/>
        <v>2634.1558726881549</v>
      </c>
      <c r="F747" s="63">
        <f t="shared" si="285"/>
        <v>0.84100000000000064</v>
      </c>
      <c r="G747" s="63">
        <f t="shared" si="286"/>
        <v>9.409999999999842</v>
      </c>
      <c r="H747" s="63">
        <f t="shared" si="292"/>
        <v>4.704999999999921</v>
      </c>
      <c r="I747" s="63">
        <f t="shared" si="292"/>
        <v>4.704999999999921</v>
      </c>
      <c r="J747" s="64">
        <f t="shared" si="279"/>
        <v>8.0728099999998726</v>
      </c>
      <c r="K747" s="65">
        <f t="shared" si="280"/>
        <v>178.70799679024117</v>
      </c>
      <c r="L747" s="53">
        <f t="shared" si="281"/>
        <v>4.0986926919618269E+44</v>
      </c>
      <c r="M747" s="50">
        <f t="shared" si="288"/>
        <v>148.20000000000007</v>
      </c>
      <c r="N747" s="54">
        <v>741</v>
      </c>
      <c r="O747" s="76">
        <f t="shared" si="282"/>
        <v>741</v>
      </c>
      <c r="P747" s="76">
        <f t="shared" si="271"/>
        <v>10</v>
      </c>
      <c r="Q747" s="55">
        <v>1</v>
      </c>
      <c r="R747" s="76">
        <f t="shared" si="272"/>
        <v>1</v>
      </c>
      <c r="S747" s="75">
        <f t="shared" si="273"/>
        <v>1.0596093829618972E+42</v>
      </c>
      <c r="T747" s="75">
        <f t="shared" si="283"/>
        <v>7.8517055277476584E+44</v>
      </c>
      <c r="U747" s="75">
        <f t="shared" si="274"/>
        <v>4.0986926919618269E+45</v>
      </c>
      <c r="V747" s="75">
        <f t="shared" si="275"/>
        <v>2.0493463459809134E+46</v>
      </c>
      <c r="W747" s="75">
        <f t="shared" si="284"/>
        <v>448102.40000000002</v>
      </c>
      <c r="X747" s="106">
        <f t="shared" si="276"/>
        <v>5.2201304257746131</v>
      </c>
      <c r="Y747" s="96">
        <f t="shared" si="289"/>
        <v>2.9210390802498619E-2</v>
      </c>
    </row>
    <row r="748" spans="1:25">
      <c r="A748" s="50">
        <v>8192</v>
      </c>
      <c r="B748" s="50">
        <f t="shared" si="278"/>
        <v>24.733333333333334</v>
      </c>
      <c r="C748" s="88">
        <f t="shared" si="290"/>
        <v>14.74</v>
      </c>
      <c r="D748" s="92"/>
      <c r="E748" s="51">
        <f t="shared" si="277"/>
        <v>2645.2607813516288</v>
      </c>
      <c r="F748" s="63">
        <f t="shared" si="285"/>
        <v>0.84200000000000064</v>
      </c>
      <c r="G748" s="63">
        <f t="shared" si="286"/>
        <v>9.4199999999998418</v>
      </c>
      <c r="H748" s="63">
        <f t="shared" si="292"/>
        <v>4.7099999999999209</v>
      </c>
      <c r="I748" s="63">
        <f t="shared" si="292"/>
        <v>4.7099999999999209</v>
      </c>
      <c r="J748" s="64">
        <f t="shared" si="279"/>
        <v>8.0896399999998714</v>
      </c>
      <c r="K748" s="65">
        <f t="shared" si="280"/>
        <v>179.46138272399111</v>
      </c>
      <c r="L748" s="53">
        <f t="shared" si="281"/>
        <v>4.70816155289492E+44</v>
      </c>
      <c r="M748" s="50">
        <f t="shared" si="288"/>
        <v>148.40000000000009</v>
      </c>
      <c r="N748" s="54">
        <v>742</v>
      </c>
      <c r="O748" s="76">
        <f t="shared" si="282"/>
        <v>742</v>
      </c>
      <c r="P748" s="76">
        <f t="shared" si="271"/>
        <v>10</v>
      </c>
      <c r="Q748" s="55">
        <v>1</v>
      </c>
      <c r="R748" s="76">
        <f t="shared" si="272"/>
        <v>1</v>
      </c>
      <c r="S748" s="75">
        <f t="shared" si="273"/>
        <v>1.0596093829618972E+42</v>
      </c>
      <c r="T748" s="75">
        <f t="shared" si="283"/>
        <v>7.8623016215772773E+44</v>
      </c>
      <c r="U748" s="75">
        <f t="shared" si="274"/>
        <v>4.7081615528949197E+45</v>
      </c>
      <c r="V748" s="75">
        <f t="shared" si="275"/>
        <v>2.35408077644746E+46</v>
      </c>
      <c r="W748" s="75">
        <f t="shared" si="284"/>
        <v>448375.46666666667</v>
      </c>
      <c r="X748" s="106">
        <f t="shared" si="276"/>
        <v>5.9882738916729616</v>
      </c>
      <c r="Y748" s="96">
        <f t="shared" si="289"/>
        <v>3.3368036068700285E-2</v>
      </c>
    </row>
    <row r="749" spans="1:25">
      <c r="A749" s="50">
        <v>8192</v>
      </c>
      <c r="B749" s="50">
        <f t="shared" si="278"/>
        <v>24.766666666666666</v>
      </c>
      <c r="C749" s="88">
        <f t="shared" si="290"/>
        <v>14.74</v>
      </c>
      <c r="D749" s="92"/>
      <c r="E749" s="51">
        <f t="shared" si="277"/>
        <v>2656.4015744345547</v>
      </c>
      <c r="F749" s="63">
        <f t="shared" si="285"/>
        <v>0.84300000000000064</v>
      </c>
      <c r="G749" s="63">
        <f t="shared" si="286"/>
        <v>9.4299999999998416</v>
      </c>
      <c r="H749" s="63">
        <f t="shared" si="292"/>
        <v>4.7149999999999208</v>
      </c>
      <c r="I749" s="63">
        <f t="shared" si="292"/>
        <v>4.7149999999999208</v>
      </c>
      <c r="J749" s="64">
        <f t="shared" si="279"/>
        <v>8.106489999999873</v>
      </c>
      <c r="K749" s="65">
        <f t="shared" si="280"/>
        <v>180.21720315024115</v>
      </c>
      <c r="L749" s="53">
        <f t="shared" si="281"/>
        <v>5.4082574308706814E+44</v>
      </c>
      <c r="M749" s="50">
        <f t="shared" si="288"/>
        <v>148.60000000000008</v>
      </c>
      <c r="N749" s="54">
        <v>743</v>
      </c>
      <c r="O749" s="76">
        <f t="shared" si="282"/>
        <v>743</v>
      </c>
      <c r="P749" s="76">
        <f t="shared" si="271"/>
        <v>10</v>
      </c>
      <c r="Q749" s="55">
        <v>1</v>
      </c>
      <c r="R749" s="76">
        <f t="shared" si="272"/>
        <v>1</v>
      </c>
      <c r="S749" s="75">
        <f t="shared" si="273"/>
        <v>1.0596093829618972E+42</v>
      </c>
      <c r="T749" s="75">
        <f t="shared" si="283"/>
        <v>7.8728977154068963E+44</v>
      </c>
      <c r="U749" s="75">
        <f t="shared" si="274"/>
        <v>5.4082574308706815E+45</v>
      </c>
      <c r="V749" s="75">
        <f t="shared" si="275"/>
        <v>2.7041287154353408E+46</v>
      </c>
      <c r="W749" s="75">
        <f t="shared" si="284"/>
        <v>448648.53333333333</v>
      </c>
      <c r="X749" s="106">
        <f t="shared" si="276"/>
        <v>6.869462333147009</v>
      </c>
      <c r="Y749" s="96">
        <f t="shared" si="289"/>
        <v>3.8117683623245247E-2</v>
      </c>
    </row>
    <row r="750" spans="1:25">
      <c r="A750" s="50">
        <v>8192</v>
      </c>
      <c r="B750" s="50">
        <f t="shared" si="278"/>
        <v>24.8</v>
      </c>
      <c r="C750" s="88">
        <f t="shared" si="290"/>
        <v>14.74</v>
      </c>
      <c r="D750" s="92"/>
      <c r="E750" s="51">
        <f t="shared" si="277"/>
        <v>2667.5783308696286</v>
      </c>
      <c r="F750" s="63">
        <f t="shared" si="285"/>
        <v>0.84400000000000064</v>
      </c>
      <c r="G750" s="63">
        <f t="shared" si="286"/>
        <v>9.4399999999998414</v>
      </c>
      <c r="H750" s="63">
        <f t="shared" si="292"/>
        <v>4.7199999999999207</v>
      </c>
      <c r="I750" s="63">
        <f t="shared" si="292"/>
        <v>4.7199999999999207</v>
      </c>
      <c r="J750" s="64">
        <f t="shared" si="279"/>
        <v>8.123359999999872</v>
      </c>
      <c r="K750" s="65">
        <f t="shared" si="280"/>
        <v>180.97546342399107</v>
      </c>
      <c r="L750" s="53">
        <f t="shared" si="281"/>
        <v>6.2124564142416432E+44</v>
      </c>
      <c r="M750" s="50">
        <f t="shared" si="288"/>
        <v>148.8000000000001</v>
      </c>
      <c r="N750" s="54">
        <v>744</v>
      </c>
      <c r="O750" s="76">
        <f t="shared" si="282"/>
        <v>744</v>
      </c>
      <c r="P750" s="76">
        <f t="shared" si="271"/>
        <v>10</v>
      </c>
      <c r="Q750" s="55">
        <v>1</v>
      </c>
      <c r="R750" s="76">
        <f t="shared" si="272"/>
        <v>1</v>
      </c>
      <c r="S750" s="75">
        <f t="shared" si="273"/>
        <v>1.0596093829618972E+42</v>
      </c>
      <c r="T750" s="75">
        <f t="shared" si="283"/>
        <v>7.8834938092365153E+44</v>
      </c>
      <c r="U750" s="75">
        <f t="shared" si="274"/>
        <v>6.2124564142416435E+45</v>
      </c>
      <c r="V750" s="75">
        <f t="shared" si="275"/>
        <v>3.1062282071208218E+46</v>
      </c>
      <c r="W750" s="75">
        <f t="shared" si="284"/>
        <v>448921.59999999998</v>
      </c>
      <c r="X750" s="106">
        <f t="shared" si="276"/>
        <v>7.8803339795395804</v>
      </c>
      <c r="Y750" s="96">
        <f t="shared" si="289"/>
        <v>4.354365962350077E-2</v>
      </c>
    </row>
    <row r="751" spans="1:25">
      <c r="A751" s="50">
        <v>8192</v>
      </c>
      <c r="B751" s="50">
        <f t="shared" si="278"/>
        <v>24.833333333333332</v>
      </c>
      <c r="C751" s="88">
        <f t="shared" si="290"/>
        <v>14.74</v>
      </c>
      <c r="D751" s="92"/>
      <c r="E751" s="51">
        <f t="shared" si="277"/>
        <v>2678.7911296779921</v>
      </c>
      <c r="F751" s="63">
        <f t="shared" si="285"/>
        <v>0.84500000000000064</v>
      </c>
      <c r="G751" s="63">
        <f t="shared" si="286"/>
        <v>9.4499999999998412</v>
      </c>
      <c r="H751" s="63">
        <f t="shared" si="292"/>
        <v>4.7249999999999206</v>
      </c>
      <c r="I751" s="63">
        <f t="shared" si="292"/>
        <v>4.7249999999999206</v>
      </c>
      <c r="J751" s="64">
        <f t="shared" si="279"/>
        <v>8.1402499999998703</v>
      </c>
      <c r="K751" s="65">
        <f t="shared" si="280"/>
        <v>181.73616890624098</v>
      </c>
      <c r="L751" s="53">
        <f t="shared" si="281"/>
        <v>7.1362384635301559E+44</v>
      </c>
      <c r="M751" s="50">
        <f t="shared" si="288"/>
        <v>149.00000000000009</v>
      </c>
      <c r="N751" s="54">
        <v>745</v>
      </c>
      <c r="O751" s="76">
        <f t="shared" si="282"/>
        <v>745</v>
      </c>
      <c r="P751" s="76">
        <f t="shared" si="271"/>
        <v>10</v>
      </c>
      <c r="Q751" s="55">
        <v>1</v>
      </c>
      <c r="R751" s="76">
        <f t="shared" si="272"/>
        <v>1</v>
      </c>
      <c r="S751" s="75">
        <f t="shared" si="273"/>
        <v>1.0596093829618972E+42</v>
      </c>
      <c r="T751" s="75">
        <f t="shared" si="283"/>
        <v>7.8940899030661342E+44</v>
      </c>
      <c r="U751" s="75">
        <f t="shared" si="274"/>
        <v>7.1362384635301556E+45</v>
      </c>
      <c r="V751" s="75">
        <f t="shared" si="275"/>
        <v>3.5681192317650777E+46</v>
      </c>
      <c r="W751" s="75">
        <f t="shared" si="284"/>
        <v>449194.66666666663</v>
      </c>
      <c r="X751" s="106">
        <f t="shared" si="276"/>
        <v>9.039976173514793</v>
      </c>
      <c r="Y751" s="96">
        <f t="shared" si="289"/>
        <v>4.9742306266941191E-2</v>
      </c>
    </row>
    <row r="752" spans="1:25">
      <c r="A752" s="50">
        <v>8192</v>
      </c>
      <c r="B752" s="50">
        <f t="shared" si="278"/>
        <v>24.866666666666667</v>
      </c>
      <c r="C752" s="88">
        <f t="shared" si="290"/>
        <v>14.74</v>
      </c>
      <c r="D752" s="92"/>
      <c r="E752" s="51">
        <f t="shared" si="277"/>
        <v>2690.0400499692269</v>
      </c>
      <c r="F752" s="63">
        <f t="shared" si="285"/>
        <v>0.84600000000000064</v>
      </c>
      <c r="G752" s="63">
        <f t="shared" si="286"/>
        <v>9.459999999999841</v>
      </c>
      <c r="H752" s="63">
        <f t="shared" si="292"/>
        <v>4.7299999999999205</v>
      </c>
      <c r="I752" s="63">
        <f t="shared" si="292"/>
        <v>4.7299999999999205</v>
      </c>
      <c r="J752" s="64">
        <f t="shared" si="279"/>
        <v>8.1571599999998714</v>
      </c>
      <c r="K752" s="65">
        <f t="shared" si="280"/>
        <v>182.49932496399097</v>
      </c>
      <c r="L752" s="53">
        <f t="shared" si="281"/>
        <v>8.1973853839236571E+44</v>
      </c>
      <c r="M752" s="50">
        <f t="shared" si="288"/>
        <v>149.20000000000007</v>
      </c>
      <c r="N752" s="54">
        <v>746</v>
      </c>
      <c r="O752" s="76">
        <f t="shared" si="282"/>
        <v>746</v>
      </c>
      <c r="P752" s="76">
        <f t="shared" si="271"/>
        <v>10</v>
      </c>
      <c r="Q752" s="55">
        <v>1</v>
      </c>
      <c r="R752" s="76">
        <f t="shared" si="272"/>
        <v>1</v>
      </c>
      <c r="S752" s="75">
        <f t="shared" si="273"/>
        <v>1.0596093829618972E+42</v>
      </c>
      <c r="T752" s="75">
        <f t="shared" si="283"/>
        <v>7.9046859968957532E+44</v>
      </c>
      <c r="U752" s="75">
        <f t="shared" si="274"/>
        <v>8.1973853839236577E+45</v>
      </c>
      <c r="V752" s="75">
        <f t="shared" si="275"/>
        <v>4.0986926919618288E+46</v>
      </c>
      <c r="W752" s="75">
        <f t="shared" si="284"/>
        <v>449467.73333333334</v>
      </c>
      <c r="X752" s="106">
        <f t="shared" si="276"/>
        <v>10.370285912865926</v>
      </c>
      <c r="Y752" s="96">
        <f t="shared" si="289"/>
        <v>5.6823694635101209E-2</v>
      </c>
    </row>
    <row r="753" spans="1:25">
      <c r="A753" s="50">
        <v>8192</v>
      </c>
      <c r="B753" s="50">
        <f t="shared" si="278"/>
        <v>24.9</v>
      </c>
      <c r="C753" s="88">
        <f t="shared" si="290"/>
        <v>14.74</v>
      </c>
      <c r="D753" s="92"/>
      <c r="E753" s="51">
        <f t="shared" si="277"/>
        <v>2701.3251709413512</v>
      </c>
      <c r="F753" s="63">
        <f t="shared" si="285"/>
        <v>0.84700000000000064</v>
      </c>
      <c r="G753" s="63">
        <f t="shared" si="286"/>
        <v>9.4699999999998408</v>
      </c>
      <c r="H753" s="63">
        <f t="shared" si="292"/>
        <v>4.7349999999999204</v>
      </c>
      <c r="I753" s="63">
        <f t="shared" si="292"/>
        <v>4.7349999999999204</v>
      </c>
      <c r="J753" s="64">
        <f t="shared" si="279"/>
        <v>8.17408999999987</v>
      </c>
      <c r="K753" s="65">
        <f t="shared" si="280"/>
        <v>183.26493697024091</v>
      </c>
      <c r="L753" s="53">
        <f t="shared" si="281"/>
        <v>9.4163231057898448E+44</v>
      </c>
      <c r="M753" s="50">
        <f t="shared" si="288"/>
        <v>149.40000000000009</v>
      </c>
      <c r="N753" s="54">
        <v>747</v>
      </c>
      <c r="O753" s="76">
        <f t="shared" si="282"/>
        <v>747</v>
      </c>
      <c r="P753" s="76">
        <f t="shared" si="271"/>
        <v>10</v>
      </c>
      <c r="Q753" s="55">
        <v>1</v>
      </c>
      <c r="R753" s="76">
        <f t="shared" si="272"/>
        <v>1</v>
      </c>
      <c r="S753" s="75">
        <f t="shared" si="273"/>
        <v>1.0596093829618972E+42</v>
      </c>
      <c r="T753" s="75">
        <f t="shared" si="283"/>
        <v>7.9152820907253722E+44</v>
      </c>
      <c r="U753" s="75">
        <f t="shared" si="274"/>
        <v>9.4163231057898444E+45</v>
      </c>
      <c r="V753" s="75">
        <f t="shared" si="275"/>
        <v>4.708161552894922E+46</v>
      </c>
      <c r="W753" s="75">
        <f t="shared" si="284"/>
        <v>449740.79999999999</v>
      </c>
      <c r="X753" s="106">
        <f t="shared" si="276"/>
        <v>11.896383474220455</v>
      </c>
      <c r="Y753" s="96">
        <f t="shared" si="289"/>
        <v>6.4913581784344407E-2</v>
      </c>
    </row>
    <row r="754" spans="1:25">
      <c r="A754" s="50">
        <v>8192</v>
      </c>
      <c r="B754" s="50">
        <f t="shared" si="278"/>
        <v>24.933333333333334</v>
      </c>
      <c r="C754" s="88">
        <f t="shared" si="290"/>
        <v>14.74</v>
      </c>
      <c r="D754" s="92"/>
      <c r="E754" s="51">
        <f t="shared" si="277"/>
        <v>2712.6465718808258</v>
      </c>
      <c r="F754" s="63">
        <f t="shared" si="285"/>
        <v>0.84800000000000064</v>
      </c>
      <c r="G754" s="63">
        <f t="shared" si="286"/>
        <v>9.4799999999998406</v>
      </c>
      <c r="H754" s="63">
        <f t="shared" si="292"/>
        <v>4.7399999999999203</v>
      </c>
      <c r="I754" s="63">
        <f t="shared" si="292"/>
        <v>4.7399999999999203</v>
      </c>
      <c r="J754" s="64">
        <f t="shared" si="279"/>
        <v>8.1910399999998695</v>
      </c>
      <c r="K754" s="65">
        <f t="shared" si="280"/>
        <v>184.03301030399089</v>
      </c>
      <c r="L754" s="53">
        <f t="shared" si="281"/>
        <v>1.0816514861741367E+45</v>
      </c>
      <c r="M754" s="50">
        <f t="shared" si="288"/>
        <v>149.60000000000008</v>
      </c>
      <c r="N754" s="54">
        <v>748</v>
      </c>
      <c r="O754" s="76">
        <f t="shared" si="282"/>
        <v>748</v>
      </c>
      <c r="P754" s="76">
        <f t="shared" si="271"/>
        <v>10</v>
      </c>
      <c r="Q754" s="55">
        <v>1</v>
      </c>
      <c r="R754" s="76">
        <f t="shared" si="272"/>
        <v>1</v>
      </c>
      <c r="S754" s="75">
        <f t="shared" si="273"/>
        <v>1.0596093829618972E+42</v>
      </c>
      <c r="T754" s="75">
        <f t="shared" si="283"/>
        <v>7.9258781845549912E+44</v>
      </c>
      <c r="U754" s="75">
        <f t="shared" si="274"/>
        <v>1.0816514861741367E+46</v>
      </c>
      <c r="V754" s="75">
        <f t="shared" si="275"/>
        <v>5.4082574308706837E+46</v>
      </c>
      <c r="W754" s="75">
        <f t="shared" si="284"/>
        <v>450013.8666666667</v>
      </c>
      <c r="X754" s="106">
        <f t="shared" si="276"/>
        <v>13.647086934567458</v>
      </c>
      <c r="Y754" s="96">
        <f t="shared" si="289"/>
        <v>7.4155646924564333E-2</v>
      </c>
    </row>
    <row r="755" spans="1:25">
      <c r="A755" s="50">
        <v>8192</v>
      </c>
      <c r="B755" s="50">
        <f t="shared" si="278"/>
        <v>24.966666666666665</v>
      </c>
      <c r="C755" s="88">
        <f t="shared" si="290"/>
        <v>14.74</v>
      </c>
      <c r="D755" s="92"/>
      <c r="E755" s="51">
        <f t="shared" si="277"/>
        <v>2724.0043321625503</v>
      </c>
      <c r="F755" s="63">
        <f t="shared" si="285"/>
        <v>0.84900000000000064</v>
      </c>
      <c r="G755" s="63">
        <f t="shared" si="286"/>
        <v>9.4899999999998403</v>
      </c>
      <c r="H755" s="63">
        <f t="shared" si="292"/>
        <v>4.7449999999999202</v>
      </c>
      <c r="I755" s="63">
        <f t="shared" si="292"/>
        <v>4.7449999999999202</v>
      </c>
      <c r="J755" s="64">
        <f t="shared" si="279"/>
        <v>8.2080099999998701</v>
      </c>
      <c r="K755" s="65">
        <f t="shared" si="280"/>
        <v>184.80355035024087</v>
      </c>
      <c r="L755" s="53">
        <f t="shared" si="281"/>
        <v>1.2424912828483288E+45</v>
      </c>
      <c r="M755" s="50">
        <f t="shared" si="288"/>
        <v>149.80000000000007</v>
      </c>
      <c r="N755" s="54">
        <v>749</v>
      </c>
      <c r="O755" s="76">
        <f t="shared" si="282"/>
        <v>749</v>
      </c>
      <c r="P755" s="76">
        <f t="shared" si="271"/>
        <v>10</v>
      </c>
      <c r="Q755" s="55">
        <v>1</v>
      </c>
      <c r="R755" s="76">
        <f t="shared" si="272"/>
        <v>1</v>
      </c>
      <c r="S755" s="75">
        <f t="shared" si="273"/>
        <v>1.0596093829618972E+42</v>
      </c>
      <c r="T755" s="75">
        <f t="shared" si="283"/>
        <v>7.9364742783846101E+44</v>
      </c>
      <c r="U755" s="75">
        <f t="shared" si="274"/>
        <v>1.2424912828483287E+46</v>
      </c>
      <c r="V755" s="75">
        <f t="shared" si="275"/>
        <v>6.2124564142416435E+46</v>
      </c>
      <c r="W755" s="75">
        <f t="shared" si="284"/>
        <v>450286.93333333335</v>
      </c>
      <c r="X755" s="106">
        <f t="shared" si="276"/>
        <v>15.655456557483172</v>
      </c>
      <c r="Y755" s="96">
        <f t="shared" si="289"/>
        <v>8.4714046498635176E-2</v>
      </c>
    </row>
    <row r="756" spans="1:25">
      <c r="A756" s="50">
        <v>8192</v>
      </c>
      <c r="B756" s="50">
        <f t="shared" si="278"/>
        <v>25</v>
      </c>
      <c r="C756" s="88">
        <f t="shared" si="290"/>
        <v>14.74</v>
      </c>
      <c r="D756" s="92"/>
      <c r="E756" s="51">
        <f t="shared" si="277"/>
        <v>2735.3985312498644</v>
      </c>
      <c r="F756" s="63">
        <f t="shared" si="285"/>
        <v>0.85000000000000064</v>
      </c>
      <c r="G756" s="63">
        <f t="shared" si="286"/>
        <v>9.4999999999998401</v>
      </c>
      <c r="H756" s="63">
        <f t="shared" si="292"/>
        <v>4.7499999999999201</v>
      </c>
      <c r="I756" s="63">
        <f t="shared" si="292"/>
        <v>4.7499999999999201</v>
      </c>
      <c r="J756" s="64">
        <f t="shared" si="279"/>
        <v>8.2249999999998682</v>
      </c>
      <c r="K756" s="65">
        <f t="shared" si="280"/>
        <v>185.57656249999079</v>
      </c>
      <c r="L756" s="53">
        <f t="shared" si="281"/>
        <v>1.4272476927060312E+45</v>
      </c>
      <c r="M756" s="50">
        <f t="shared" si="288"/>
        <v>150.00000000000009</v>
      </c>
      <c r="N756" s="54">
        <v>750</v>
      </c>
      <c r="O756" s="76">
        <f t="shared" si="282"/>
        <v>750</v>
      </c>
      <c r="P756" s="76">
        <f t="shared" si="271"/>
        <v>10</v>
      </c>
      <c r="Q756" s="55">
        <v>4</v>
      </c>
      <c r="R756" s="76">
        <f t="shared" si="272"/>
        <v>1</v>
      </c>
      <c r="S756" s="75">
        <f t="shared" si="273"/>
        <v>4.2384375318475889E+42</v>
      </c>
      <c r="T756" s="75">
        <f t="shared" si="283"/>
        <v>3.1788281488856916E+45</v>
      </c>
      <c r="U756" s="75">
        <f t="shared" si="274"/>
        <v>1.4272476927060311E+46</v>
      </c>
      <c r="V756" s="75">
        <f t="shared" si="275"/>
        <v>7.1362384635301554E+46</v>
      </c>
      <c r="W756" s="75">
        <f t="shared" si="284"/>
        <v>450560</v>
      </c>
      <c r="X756" s="106">
        <f t="shared" si="276"/>
        <v>4.4898548328456807</v>
      </c>
      <c r="Y756" s="96">
        <f t="shared" si="289"/>
        <v>2.4194083414202178E-2</v>
      </c>
    </row>
    <row r="757" spans="1:25">
      <c r="A757" s="50">
        <v>8192</v>
      </c>
      <c r="B757" s="50">
        <f t="shared" si="278"/>
        <v>25.033333333333335</v>
      </c>
      <c r="C757" s="88">
        <f t="shared" si="290"/>
        <v>14.74</v>
      </c>
      <c r="D757" s="92"/>
      <c r="E757" s="51">
        <f t="shared" si="277"/>
        <v>2746.8292486945488</v>
      </c>
      <c r="F757" s="63">
        <f t="shared" si="285"/>
        <v>0.85100000000000064</v>
      </c>
      <c r="G757" s="63">
        <f t="shared" si="286"/>
        <v>9.5099999999998399</v>
      </c>
      <c r="H757" s="63">
        <f t="shared" si="292"/>
        <v>4.75499999999992</v>
      </c>
      <c r="I757" s="63">
        <f t="shared" si="292"/>
        <v>4.75499999999992</v>
      </c>
      <c r="J757" s="64">
        <f t="shared" si="279"/>
        <v>8.2420099999998691</v>
      </c>
      <c r="K757" s="65">
        <f t="shared" si="280"/>
        <v>186.35205215024075</v>
      </c>
      <c r="L757" s="53">
        <f t="shared" si="281"/>
        <v>1.6394770767847317E+45</v>
      </c>
      <c r="M757" s="50">
        <f t="shared" si="288"/>
        <v>150.20000000000007</v>
      </c>
      <c r="N757" s="54">
        <v>751</v>
      </c>
      <c r="O757" s="76">
        <f t="shared" si="282"/>
        <v>751</v>
      </c>
      <c r="P757" s="76">
        <f t="shared" si="271"/>
        <v>10</v>
      </c>
      <c r="Q757" s="55">
        <v>1</v>
      </c>
      <c r="R757" s="76">
        <f t="shared" si="272"/>
        <v>1</v>
      </c>
      <c r="S757" s="75">
        <f t="shared" si="273"/>
        <v>4.2384375318475889E+42</v>
      </c>
      <c r="T757" s="75">
        <f t="shared" si="283"/>
        <v>3.1830665864175392E+45</v>
      </c>
      <c r="U757" s="75">
        <f t="shared" si="274"/>
        <v>1.6394770767847318E+46</v>
      </c>
      <c r="V757" s="75">
        <f t="shared" si="275"/>
        <v>8.1973853839236587E+46</v>
      </c>
      <c r="W757" s="75">
        <f t="shared" si="284"/>
        <v>450833.06666666665</v>
      </c>
      <c r="X757" s="106">
        <f t="shared" si="276"/>
        <v>5.1506213655113058</v>
      </c>
      <c r="Y757" s="96">
        <f t="shared" si="289"/>
        <v>2.7639198528164165E-2</v>
      </c>
    </row>
    <row r="758" spans="1:25">
      <c r="A758" s="50">
        <v>8192</v>
      </c>
      <c r="B758" s="50">
        <f t="shared" si="278"/>
        <v>25.066666666666666</v>
      </c>
      <c r="C758" s="88">
        <f t="shared" si="290"/>
        <v>14.74</v>
      </c>
      <c r="D758" s="92"/>
      <c r="E758" s="51">
        <f t="shared" si="277"/>
        <v>2758.2965641368232</v>
      </c>
      <c r="F758" s="63">
        <f t="shared" si="285"/>
        <v>0.85200000000000065</v>
      </c>
      <c r="G758" s="63">
        <f t="shared" si="286"/>
        <v>9.5199999999998397</v>
      </c>
      <c r="H758" s="63">
        <f t="shared" si="292"/>
        <v>4.7599999999999199</v>
      </c>
      <c r="I758" s="63">
        <f t="shared" si="292"/>
        <v>4.7599999999999199</v>
      </c>
      <c r="J758" s="64">
        <f t="shared" si="279"/>
        <v>8.2590399999998692</v>
      </c>
      <c r="K758" s="65">
        <f t="shared" si="280"/>
        <v>187.13002470399073</v>
      </c>
      <c r="L758" s="53">
        <f t="shared" si="281"/>
        <v>1.8832646211579696E+45</v>
      </c>
      <c r="M758" s="50">
        <f t="shared" si="288"/>
        <v>150.40000000000009</v>
      </c>
      <c r="N758" s="54">
        <v>752</v>
      </c>
      <c r="O758" s="76">
        <f t="shared" si="282"/>
        <v>752</v>
      </c>
      <c r="P758" s="76">
        <f t="shared" si="271"/>
        <v>10</v>
      </c>
      <c r="Q758" s="55">
        <v>1</v>
      </c>
      <c r="R758" s="76">
        <f t="shared" si="272"/>
        <v>1</v>
      </c>
      <c r="S758" s="75">
        <f t="shared" si="273"/>
        <v>4.2384375318475889E+42</v>
      </c>
      <c r="T758" s="75">
        <f t="shared" si="283"/>
        <v>3.1873050239493868E+45</v>
      </c>
      <c r="U758" s="75">
        <f t="shared" si="274"/>
        <v>1.8832646211579696E+46</v>
      </c>
      <c r="V758" s="75">
        <f t="shared" si="275"/>
        <v>9.416323105789848E+46</v>
      </c>
      <c r="W758" s="75">
        <f t="shared" si="284"/>
        <v>451106.1333333333</v>
      </c>
      <c r="X758" s="106">
        <f t="shared" si="276"/>
        <v>5.908642589921997</v>
      </c>
      <c r="Y758" s="96">
        <f t="shared" si="289"/>
        <v>3.1575064446598078E-2</v>
      </c>
    </row>
    <row r="759" spans="1:25">
      <c r="A759" s="50">
        <v>8192</v>
      </c>
      <c r="B759" s="50">
        <f t="shared" si="278"/>
        <v>25.1</v>
      </c>
      <c r="C759" s="88">
        <f t="shared" si="290"/>
        <v>14.74</v>
      </c>
      <c r="D759" s="92"/>
      <c r="E759" s="51">
        <f t="shared" si="277"/>
        <v>2769.8005573053479</v>
      </c>
      <c r="F759" s="63">
        <f t="shared" si="285"/>
        <v>0.85300000000000065</v>
      </c>
      <c r="G759" s="63">
        <f t="shared" si="286"/>
        <v>9.5299999999998395</v>
      </c>
      <c r="H759" s="63">
        <f t="shared" si="292"/>
        <v>4.7649999999999197</v>
      </c>
      <c r="I759" s="63">
        <f t="shared" si="292"/>
        <v>4.7649999999999197</v>
      </c>
      <c r="J759" s="64">
        <f t="shared" si="279"/>
        <v>8.2760899999998685</v>
      </c>
      <c r="K759" s="65">
        <f t="shared" si="280"/>
        <v>187.9104855702407</v>
      </c>
      <c r="L759" s="53">
        <f t="shared" si="281"/>
        <v>2.1633029723482738E+45</v>
      </c>
      <c r="M759" s="50">
        <f t="shared" si="288"/>
        <v>150.60000000000008</v>
      </c>
      <c r="N759" s="54">
        <v>753</v>
      </c>
      <c r="O759" s="76">
        <f t="shared" si="282"/>
        <v>753</v>
      </c>
      <c r="P759" s="76">
        <f t="shared" si="271"/>
        <v>10</v>
      </c>
      <c r="Q759" s="55">
        <v>1</v>
      </c>
      <c r="R759" s="76">
        <f t="shared" si="272"/>
        <v>1</v>
      </c>
      <c r="S759" s="75">
        <f t="shared" si="273"/>
        <v>4.2384375318475889E+42</v>
      </c>
      <c r="T759" s="75">
        <f t="shared" si="283"/>
        <v>3.1915434614812344E+45</v>
      </c>
      <c r="U759" s="75">
        <f t="shared" si="274"/>
        <v>2.1633029723482739E+46</v>
      </c>
      <c r="V759" s="75">
        <f t="shared" si="275"/>
        <v>1.0816514861741369E+47</v>
      </c>
      <c r="W759" s="75">
        <f t="shared" si="284"/>
        <v>451379.20000000001</v>
      </c>
      <c r="X759" s="106">
        <f t="shared" si="276"/>
        <v>6.7782344137161097</v>
      </c>
      <c r="Y759" s="96">
        <f t="shared" si="289"/>
        <v>3.6071613529956074E-2</v>
      </c>
    </row>
    <row r="760" spans="1:25">
      <c r="A760" s="50">
        <v>8192</v>
      </c>
      <c r="B760" s="50">
        <f t="shared" si="278"/>
        <v>25.133333333333333</v>
      </c>
      <c r="C760" s="88">
        <f t="shared" si="290"/>
        <v>14.74</v>
      </c>
      <c r="D760" s="92"/>
      <c r="E760" s="51">
        <f t="shared" si="277"/>
        <v>2781.3413080172213</v>
      </c>
      <c r="F760" s="63">
        <f t="shared" si="285"/>
        <v>0.85400000000000065</v>
      </c>
      <c r="G760" s="63">
        <f t="shared" si="286"/>
        <v>9.5399999999998393</v>
      </c>
      <c r="H760" s="63">
        <f t="shared" ref="H760:I775" si="293">H759+0.5%</f>
        <v>4.7699999999999196</v>
      </c>
      <c r="I760" s="63">
        <f t="shared" si="293"/>
        <v>4.7699999999999196</v>
      </c>
      <c r="J760" s="64">
        <f t="shared" si="279"/>
        <v>8.2931599999998671</v>
      </c>
      <c r="K760" s="65">
        <f t="shared" si="280"/>
        <v>188.6934401639906</v>
      </c>
      <c r="L760" s="53">
        <f t="shared" si="281"/>
        <v>2.4849825656966589E+45</v>
      </c>
      <c r="M760" s="50">
        <f t="shared" si="288"/>
        <v>150.80000000000007</v>
      </c>
      <c r="N760" s="54">
        <v>754</v>
      </c>
      <c r="O760" s="76">
        <f t="shared" si="282"/>
        <v>754</v>
      </c>
      <c r="P760" s="76">
        <f t="shared" si="271"/>
        <v>10</v>
      </c>
      <c r="Q760" s="55">
        <v>1</v>
      </c>
      <c r="R760" s="76">
        <f t="shared" si="272"/>
        <v>1</v>
      </c>
      <c r="S760" s="75">
        <f t="shared" si="273"/>
        <v>4.2384375318475889E+42</v>
      </c>
      <c r="T760" s="75">
        <f t="shared" si="283"/>
        <v>3.195781899013082E+45</v>
      </c>
      <c r="U760" s="75">
        <f t="shared" si="274"/>
        <v>2.4849825656966589E+46</v>
      </c>
      <c r="V760" s="75">
        <f t="shared" si="275"/>
        <v>1.2424912828483295E+47</v>
      </c>
      <c r="W760" s="75">
        <f t="shared" si="284"/>
        <v>451652.26666666666</v>
      </c>
      <c r="X760" s="106">
        <f t="shared" si="276"/>
        <v>7.775820266283092</v>
      </c>
      <c r="Y760" s="96">
        <f t="shared" si="289"/>
        <v>4.1208747159017532E-2</v>
      </c>
    </row>
    <row r="761" spans="1:25">
      <c r="A761" s="50">
        <v>8192</v>
      </c>
      <c r="B761" s="50">
        <f t="shared" si="278"/>
        <v>25.166666666666668</v>
      </c>
      <c r="C761" s="88">
        <f t="shared" si="290"/>
        <v>14.74</v>
      </c>
      <c r="D761" s="92"/>
      <c r="E761" s="51">
        <f t="shared" si="277"/>
        <v>2792.9188961779873</v>
      </c>
      <c r="F761" s="63">
        <f t="shared" si="285"/>
        <v>0.85500000000000065</v>
      </c>
      <c r="G761" s="63">
        <f t="shared" si="286"/>
        <v>9.5499999999998391</v>
      </c>
      <c r="H761" s="63">
        <f t="shared" si="293"/>
        <v>4.7749999999999195</v>
      </c>
      <c r="I761" s="63">
        <f t="shared" si="293"/>
        <v>4.7749999999999195</v>
      </c>
      <c r="J761" s="64">
        <f t="shared" si="279"/>
        <v>8.3102499999998685</v>
      </c>
      <c r="K761" s="65">
        <f t="shared" si="280"/>
        <v>189.47889390624064</v>
      </c>
      <c r="L761" s="53">
        <f t="shared" si="281"/>
        <v>2.8544953854120636E+45</v>
      </c>
      <c r="M761" s="50">
        <f t="shared" si="288"/>
        <v>151.00000000000009</v>
      </c>
      <c r="N761" s="54">
        <v>755</v>
      </c>
      <c r="O761" s="76">
        <f t="shared" si="282"/>
        <v>755</v>
      </c>
      <c r="P761" s="76">
        <f t="shared" si="271"/>
        <v>10</v>
      </c>
      <c r="Q761" s="55">
        <v>1</v>
      </c>
      <c r="R761" s="76">
        <f t="shared" si="272"/>
        <v>1</v>
      </c>
      <c r="S761" s="75">
        <f t="shared" si="273"/>
        <v>4.2384375318475889E+42</v>
      </c>
      <c r="T761" s="75">
        <f t="shared" si="283"/>
        <v>3.2000203365449296E+45</v>
      </c>
      <c r="U761" s="75">
        <f t="shared" si="274"/>
        <v>2.8544953854120638E+46</v>
      </c>
      <c r="V761" s="75">
        <f t="shared" si="275"/>
        <v>1.4272476927060319E+47</v>
      </c>
      <c r="W761" s="75">
        <f t="shared" si="284"/>
        <v>451925.33333333337</v>
      </c>
      <c r="X761" s="106">
        <f t="shared" si="276"/>
        <v>8.9202413897596351</v>
      </c>
      <c r="Y761" s="96">
        <f t="shared" si="289"/>
        <v>4.7077757347336088E-2</v>
      </c>
    </row>
    <row r="762" spans="1:25">
      <c r="A762" s="50">
        <v>8192</v>
      </c>
      <c r="B762" s="50">
        <f t="shared" si="278"/>
        <v>25.2</v>
      </c>
      <c r="C762" s="88">
        <f t="shared" si="290"/>
        <v>14.74</v>
      </c>
      <c r="D762" s="92"/>
      <c r="E762" s="51">
        <f t="shared" si="277"/>
        <v>2804.5334017816213</v>
      </c>
      <c r="F762" s="63">
        <f t="shared" si="285"/>
        <v>0.85600000000000065</v>
      </c>
      <c r="G762" s="63">
        <f t="shared" si="286"/>
        <v>9.5599999999998388</v>
      </c>
      <c r="H762" s="63">
        <f t="shared" si="293"/>
        <v>4.7799999999999194</v>
      </c>
      <c r="I762" s="63">
        <f t="shared" si="293"/>
        <v>4.7799999999999194</v>
      </c>
      <c r="J762" s="64">
        <f t="shared" si="279"/>
        <v>8.3273599999998691</v>
      </c>
      <c r="K762" s="65">
        <f t="shared" si="280"/>
        <v>190.26685222399058</v>
      </c>
      <c r="L762" s="53">
        <f t="shared" si="281"/>
        <v>3.2789541535694654E+45</v>
      </c>
      <c r="M762" s="50">
        <f t="shared" si="288"/>
        <v>151.20000000000007</v>
      </c>
      <c r="N762" s="54">
        <v>756</v>
      </c>
      <c r="O762" s="76">
        <f t="shared" si="282"/>
        <v>756</v>
      </c>
      <c r="P762" s="76">
        <f t="shared" si="271"/>
        <v>10</v>
      </c>
      <c r="Q762" s="55">
        <v>1</v>
      </c>
      <c r="R762" s="76">
        <f t="shared" si="272"/>
        <v>1</v>
      </c>
      <c r="S762" s="75">
        <f t="shared" si="273"/>
        <v>4.2384375318475889E+42</v>
      </c>
      <c r="T762" s="75">
        <f t="shared" si="283"/>
        <v>3.2042587740767772E+45</v>
      </c>
      <c r="U762" s="75">
        <f t="shared" si="274"/>
        <v>3.2789541535694651E+46</v>
      </c>
      <c r="V762" s="75">
        <f t="shared" si="275"/>
        <v>1.6394770767847326E+47</v>
      </c>
      <c r="W762" s="75">
        <f t="shared" si="284"/>
        <v>452198.40000000002</v>
      </c>
      <c r="X762" s="106">
        <f t="shared" si="276"/>
        <v>10.233112818780404</v>
      </c>
      <c r="Y762" s="96">
        <f t="shared" si="289"/>
        <v>5.3782951150805447E-2</v>
      </c>
    </row>
    <row r="763" spans="1:25">
      <c r="A763" s="50">
        <v>8192</v>
      </c>
      <c r="B763" s="50">
        <f t="shared" si="278"/>
        <v>25.233333333333334</v>
      </c>
      <c r="C763" s="88">
        <f t="shared" si="290"/>
        <v>14.74</v>
      </c>
      <c r="D763" s="92"/>
      <c r="E763" s="51">
        <f t="shared" si="277"/>
        <v>2816.1849049105454</v>
      </c>
      <c r="F763" s="63">
        <f t="shared" si="285"/>
        <v>0.85700000000000065</v>
      </c>
      <c r="G763" s="63">
        <f t="shared" si="286"/>
        <v>9.5699999999998386</v>
      </c>
      <c r="H763" s="63">
        <f t="shared" si="293"/>
        <v>4.7849999999999193</v>
      </c>
      <c r="I763" s="63">
        <f t="shared" si="293"/>
        <v>4.7849999999999193</v>
      </c>
      <c r="J763" s="64">
        <f t="shared" si="279"/>
        <v>8.3444899999998672</v>
      </c>
      <c r="K763" s="65">
        <f t="shared" si="280"/>
        <v>191.05732055024052</v>
      </c>
      <c r="L763" s="53">
        <f t="shared" si="281"/>
        <v>3.7665292423159392E+45</v>
      </c>
      <c r="M763" s="50">
        <f t="shared" si="288"/>
        <v>151.40000000000006</v>
      </c>
      <c r="N763" s="54">
        <v>757</v>
      </c>
      <c r="O763" s="76">
        <f t="shared" si="282"/>
        <v>757</v>
      </c>
      <c r="P763" s="76">
        <f t="shared" si="271"/>
        <v>10</v>
      </c>
      <c r="Q763" s="55">
        <v>1</v>
      </c>
      <c r="R763" s="76">
        <f t="shared" si="272"/>
        <v>1</v>
      </c>
      <c r="S763" s="75">
        <f t="shared" si="273"/>
        <v>4.2384375318475889E+42</v>
      </c>
      <c r="T763" s="75">
        <f t="shared" si="283"/>
        <v>3.2084972116086248E+45</v>
      </c>
      <c r="U763" s="75">
        <f t="shared" si="274"/>
        <v>3.7665292423159393E+46</v>
      </c>
      <c r="V763" s="75">
        <f t="shared" si="275"/>
        <v>1.8832646211579696E+47</v>
      </c>
      <c r="W763" s="75">
        <f t="shared" si="284"/>
        <v>452471.46666666667</v>
      </c>
      <c r="X763" s="106">
        <f t="shared" si="276"/>
        <v>11.739231777070916</v>
      </c>
      <c r="Y763" s="96">
        <f t="shared" si="289"/>
        <v>6.1443506813882921E-2</v>
      </c>
    </row>
    <row r="764" spans="1:25">
      <c r="A764" s="50">
        <v>8192</v>
      </c>
      <c r="B764" s="50">
        <f t="shared" si="278"/>
        <v>25.266666666666666</v>
      </c>
      <c r="C764" s="88">
        <f t="shared" si="290"/>
        <v>14.74</v>
      </c>
      <c r="D764" s="92"/>
      <c r="E764" s="51">
        <f t="shared" si="277"/>
        <v>2827.8734857356194</v>
      </c>
      <c r="F764" s="63">
        <f t="shared" si="285"/>
        <v>0.85800000000000065</v>
      </c>
      <c r="G764" s="63">
        <f t="shared" si="286"/>
        <v>9.5799999999998384</v>
      </c>
      <c r="H764" s="63">
        <f t="shared" si="293"/>
        <v>4.7899999999999192</v>
      </c>
      <c r="I764" s="63">
        <f t="shared" si="293"/>
        <v>4.7899999999999192</v>
      </c>
      <c r="J764" s="64">
        <f t="shared" si="279"/>
        <v>8.3616399999998663</v>
      </c>
      <c r="K764" s="65">
        <f t="shared" si="280"/>
        <v>191.85030432399046</v>
      </c>
      <c r="L764" s="53">
        <f t="shared" si="281"/>
        <v>4.3266059446965489E+45</v>
      </c>
      <c r="M764" s="50">
        <f t="shared" si="288"/>
        <v>151.60000000000008</v>
      </c>
      <c r="N764" s="54">
        <v>758</v>
      </c>
      <c r="O764" s="76">
        <f t="shared" si="282"/>
        <v>758</v>
      </c>
      <c r="P764" s="76">
        <f t="shared" si="271"/>
        <v>10</v>
      </c>
      <c r="Q764" s="55">
        <v>1</v>
      </c>
      <c r="R764" s="76">
        <f t="shared" si="272"/>
        <v>1</v>
      </c>
      <c r="S764" s="75">
        <f t="shared" si="273"/>
        <v>4.2384375318475889E+42</v>
      </c>
      <c r="T764" s="75">
        <f t="shared" si="283"/>
        <v>3.2127356491404724E+45</v>
      </c>
      <c r="U764" s="75">
        <f t="shared" si="274"/>
        <v>4.3266059446965488E+46</v>
      </c>
      <c r="V764" s="75">
        <f t="shared" si="275"/>
        <v>2.1633029723482743E+47</v>
      </c>
      <c r="W764" s="75">
        <f t="shared" si="284"/>
        <v>452744.53333333333</v>
      </c>
      <c r="X764" s="106">
        <f t="shared" si="276"/>
        <v>13.467046209837024</v>
      </c>
      <c r="Y764" s="96">
        <f t="shared" si="289"/>
        <v>7.0195594723135399E-2</v>
      </c>
    </row>
    <row r="765" spans="1:25">
      <c r="A765" s="50">
        <v>8192</v>
      </c>
      <c r="B765" s="50">
        <f t="shared" si="278"/>
        <v>25.3</v>
      </c>
      <c r="C765" s="88">
        <f t="shared" si="290"/>
        <v>14.74</v>
      </c>
      <c r="D765" s="92"/>
      <c r="E765" s="51">
        <f t="shared" si="277"/>
        <v>2839.5992245161437</v>
      </c>
      <c r="F765" s="63">
        <f t="shared" si="285"/>
        <v>0.85900000000000065</v>
      </c>
      <c r="G765" s="63">
        <f t="shared" si="286"/>
        <v>9.5899999999998382</v>
      </c>
      <c r="H765" s="63">
        <f t="shared" si="293"/>
        <v>4.7949999999999191</v>
      </c>
      <c r="I765" s="63">
        <f t="shared" si="293"/>
        <v>4.7949999999999191</v>
      </c>
      <c r="J765" s="64">
        <f t="shared" si="279"/>
        <v>8.3788099999998664</v>
      </c>
      <c r="K765" s="65">
        <f t="shared" si="280"/>
        <v>192.64580899024043</v>
      </c>
      <c r="L765" s="53">
        <f t="shared" si="281"/>
        <v>4.9699651313933203E+45</v>
      </c>
      <c r="M765" s="50">
        <f t="shared" si="288"/>
        <v>151.80000000000007</v>
      </c>
      <c r="N765" s="54">
        <v>759</v>
      </c>
      <c r="O765" s="76">
        <f t="shared" si="282"/>
        <v>759</v>
      </c>
      <c r="P765" s="76">
        <f t="shared" si="271"/>
        <v>10</v>
      </c>
      <c r="Q765" s="55">
        <v>1</v>
      </c>
      <c r="R765" s="76">
        <f t="shared" si="272"/>
        <v>1</v>
      </c>
      <c r="S765" s="75">
        <f t="shared" si="273"/>
        <v>4.2384375318475889E+42</v>
      </c>
      <c r="T765" s="75">
        <f t="shared" si="283"/>
        <v>3.2169740866723199E+45</v>
      </c>
      <c r="U765" s="75">
        <f t="shared" si="274"/>
        <v>4.9699651313933199E+46</v>
      </c>
      <c r="V765" s="75">
        <f t="shared" si="275"/>
        <v>2.4849825656966598E+47</v>
      </c>
      <c r="W765" s="75">
        <f t="shared" si="284"/>
        <v>453017.59999999998</v>
      </c>
      <c r="X765" s="106">
        <f t="shared" si="276"/>
        <v>15.449192307713975</v>
      </c>
      <c r="Y765" s="96">
        <f t="shared" si="289"/>
        <v>8.0194800959810353E-2</v>
      </c>
    </row>
    <row r="766" spans="1:25">
      <c r="A766" s="50">
        <v>8192</v>
      </c>
      <c r="B766" s="50">
        <f t="shared" si="278"/>
        <v>25.333333333333332</v>
      </c>
      <c r="C766" s="88">
        <f t="shared" si="290"/>
        <v>14.74</v>
      </c>
      <c r="D766" s="92"/>
      <c r="E766" s="51">
        <f t="shared" si="277"/>
        <v>2851.3622015998581</v>
      </c>
      <c r="F766" s="63">
        <f t="shared" si="285"/>
        <v>0.86000000000000065</v>
      </c>
      <c r="G766" s="63">
        <f t="shared" si="286"/>
        <v>9.599999999999838</v>
      </c>
      <c r="H766" s="63">
        <f t="shared" si="293"/>
        <v>4.799999999999919</v>
      </c>
      <c r="I766" s="63">
        <f t="shared" si="293"/>
        <v>4.799999999999919</v>
      </c>
      <c r="J766" s="64">
        <f t="shared" si="279"/>
        <v>8.3959999999998658</v>
      </c>
      <c r="K766" s="65">
        <f t="shared" si="280"/>
        <v>193.44383999999036</v>
      </c>
      <c r="L766" s="53">
        <f t="shared" si="281"/>
        <v>5.7089907708241298E+45</v>
      </c>
      <c r="M766" s="50">
        <f t="shared" si="288"/>
        <v>152.00000000000009</v>
      </c>
      <c r="N766" s="54">
        <v>760</v>
      </c>
      <c r="O766" s="76">
        <f t="shared" si="282"/>
        <v>760</v>
      </c>
      <c r="P766" s="76">
        <f t="shared" si="271"/>
        <v>10</v>
      </c>
      <c r="Q766" s="55">
        <v>4</v>
      </c>
      <c r="R766" s="76">
        <f t="shared" si="272"/>
        <v>1</v>
      </c>
      <c r="S766" s="75">
        <f t="shared" si="273"/>
        <v>1.6953750127390355E+43</v>
      </c>
      <c r="T766" s="75">
        <f t="shared" si="283"/>
        <v>1.288485009681667E+46</v>
      </c>
      <c r="U766" s="75">
        <f t="shared" si="274"/>
        <v>5.7089907708241296E+46</v>
      </c>
      <c r="V766" s="75">
        <f t="shared" si="275"/>
        <v>2.854495385412065E+47</v>
      </c>
      <c r="W766" s="75">
        <f t="shared" si="284"/>
        <v>453290.66666666663</v>
      </c>
      <c r="X766" s="106">
        <f t="shared" si="276"/>
        <v>4.4307777955713989</v>
      </c>
      <c r="Y766" s="96">
        <f t="shared" si="289"/>
        <v>2.2904724159588746E-2</v>
      </c>
    </row>
    <row r="767" spans="1:25">
      <c r="A767" s="50">
        <v>8192</v>
      </c>
      <c r="B767" s="50">
        <f t="shared" si="278"/>
        <v>25.366666666666667</v>
      </c>
      <c r="C767" s="88">
        <f t="shared" si="290"/>
        <v>14.74</v>
      </c>
      <c r="D767" s="92"/>
      <c r="E767" s="51">
        <f t="shared" si="277"/>
        <v>2863.162497422943</v>
      </c>
      <c r="F767" s="63">
        <f t="shared" si="285"/>
        <v>0.86100000000000065</v>
      </c>
      <c r="G767" s="63">
        <f t="shared" si="286"/>
        <v>9.6099999999998378</v>
      </c>
      <c r="H767" s="63">
        <f t="shared" si="293"/>
        <v>4.8049999999999189</v>
      </c>
      <c r="I767" s="63">
        <f t="shared" si="293"/>
        <v>4.8049999999999189</v>
      </c>
      <c r="J767" s="64">
        <f t="shared" si="279"/>
        <v>8.4132099999998662</v>
      </c>
      <c r="K767" s="65">
        <f t="shared" si="280"/>
        <v>194.24440281024036</v>
      </c>
      <c r="L767" s="53">
        <f t="shared" si="281"/>
        <v>6.5579083071389345E+45</v>
      </c>
      <c r="M767" s="50">
        <f t="shared" si="288"/>
        <v>152.20000000000007</v>
      </c>
      <c r="N767" s="54">
        <v>761</v>
      </c>
      <c r="O767" s="76">
        <f t="shared" si="282"/>
        <v>761</v>
      </c>
      <c r="P767" s="76">
        <f t="shared" si="271"/>
        <v>10</v>
      </c>
      <c r="Q767" s="55">
        <v>1</v>
      </c>
      <c r="R767" s="76">
        <f t="shared" si="272"/>
        <v>1</v>
      </c>
      <c r="S767" s="75">
        <f t="shared" si="273"/>
        <v>1.6953750127390355E+43</v>
      </c>
      <c r="T767" s="75">
        <f t="shared" si="283"/>
        <v>1.290180384694406E+46</v>
      </c>
      <c r="U767" s="75">
        <f t="shared" si="274"/>
        <v>6.5579083071389343E+46</v>
      </c>
      <c r="V767" s="75">
        <f t="shared" si="275"/>
        <v>3.2789541535694671E+47</v>
      </c>
      <c r="W767" s="75">
        <f t="shared" si="284"/>
        <v>453563.73333333334</v>
      </c>
      <c r="X767" s="106">
        <f t="shared" si="276"/>
        <v>5.082939087383699</v>
      </c>
      <c r="Y767" s="96">
        <f t="shared" si="289"/>
        <v>2.6167750595878336E-2</v>
      </c>
    </row>
    <row r="768" spans="1:25">
      <c r="A768" s="50">
        <v>8192</v>
      </c>
      <c r="B768" s="50">
        <f t="shared" si="278"/>
        <v>25.4</v>
      </c>
      <c r="C768" s="88">
        <f t="shared" si="290"/>
        <v>14.74</v>
      </c>
      <c r="D768" s="92"/>
      <c r="E768" s="51">
        <f t="shared" si="277"/>
        <v>2875.0001925100169</v>
      </c>
      <c r="F768" s="63">
        <f t="shared" si="285"/>
        <v>0.86200000000000065</v>
      </c>
      <c r="G768" s="63">
        <f t="shared" si="286"/>
        <v>9.6199999999998376</v>
      </c>
      <c r="H768" s="63">
        <f t="shared" si="293"/>
        <v>4.8099999999999188</v>
      </c>
      <c r="I768" s="63">
        <f t="shared" si="293"/>
        <v>4.8099999999999188</v>
      </c>
      <c r="J768" s="64">
        <f t="shared" si="279"/>
        <v>8.4304399999998658</v>
      </c>
      <c r="K768" s="65">
        <f t="shared" si="280"/>
        <v>195.04750288399029</v>
      </c>
      <c r="L768" s="53">
        <f t="shared" si="281"/>
        <v>7.5330584846318821E+45</v>
      </c>
      <c r="M768" s="50">
        <f t="shared" si="288"/>
        <v>152.40000000000006</v>
      </c>
      <c r="N768" s="54">
        <v>762</v>
      </c>
      <c r="O768" s="76">
        <f t="shared" si="282"/>
        <v>762</v>
      </c>
      <c r="P768" s="76">
        <f t="shared" si="271"/>
        <v>10</v>
      </c>
      <c r="Q768" s="55">
        <v>1</v>
      </c>
      <c r="R768" s="76">
        <f t="shared" si="272"/>
        <v>1</v>
      </c>
      <c r="S768" s="75">
        <f t="shared" si="273"/>
        <v>1.6953750127390355E+43</v>
      </c>
      <c r="T768" s="75">
        <f t="shared" si="283"/>
        <v>1.2918757597071451E+46</v>
      </c>
      <c r="U768" s="75">
        <f t="shared" si="274"/>
        <v>7.5330584846318816E+46</v>
      </c>
      <c r="V768" s="75">
        <f t="shared" si="275"/>
        <v>3.7665292423159408E+47</v>
      </c>
      <c r="W768" s="75">
        <f t="shared" si="284"/>
        <v>453836.79999999999</v>
      </c>
      <c r="X768" s="106">
        <f t="shared" si="276"/>
        <v>5.8311013485844398</v>
      </c>
      <c r="Y768" s="96">
        <f t="shared" si="289"/>
        <v>2.9895801086223816E-2</v>
      </c>
    </row>
    <row r="769" spans="1:25">
      <c r="A769" s="50">
        <v>8192</v>
      </c>
      <c r="B769" s="50">
        <f t="shared" si="278"/>
        <v>25.433333333333334</v>
      </c>
      <c r="C769" s="88">
        <f t="shared" si="290"/>
        <v>14.74</v>
      </c>
      <c r="D769" s="92"/>
      <c r="E769" s="51">
        <f t="shared" si="277"/>
        <v>2886.8753674741415</v>
      </c>
      <c r="F769" s="63">
        <f t="shared" si="285"/>
        <v>0.86300000000000066</v>
      </c>
      <c r="G769" s="63">
        <f t="shared" si="286"/>
        <v>9.6299999999998374</v>
      </c>
      <c r="H769" s="63">
        <f t="shared" si="293"/>
        <v>4.8149999999999187</v>
      </c>
      <c r="I769" s="63">
        <f t="shared" si="293"/>
        <v>4.8149999999999187</v>
      </c>
      <c r="J769" s="64">
        <f t="shared" si="279"/>
        <v>8.4476899999998647</v>
      </c>
      <c r="K769" s="65">
        <f t="shared" si="280"/>
        <v>195.85314569024027</v>
      </c>
      <c r="L769" s="53">
        <f t="shared" si="281"/>
        <v>8.6532118893931003E+45</v>
      </c>
      <c r="M769" s="50">
        <f t="shared" si="288"/>
        <v>152.60000000000008</v>
      </c>
      <c r="N769" s="54">
        <v>763</v>
      </c>
      <c r="O769" s="76">
        <f t="shared" si="282"/>
        <v>763</v>
      </c>
      <c r="P769" s="76">
        <f t="shared" si="271"/>
        <v>10</v>
      </c>
      <c r="Q769" s="55">
        <v>1</v>
      </c>
      <c r="R769" s="76">
        <f t="shared" si="272"/>
        <v>1</v>
      </c>
      <c r="S769" s="75">
        <f t="shared" si="273"/>
        <v>1.6953750127390355E+43</v>
      </c>
      <c r="T769" s="75">
        <f t="shared" si="283"/>
        <v>1.2935711347198841E+46</v>
      </c>
      <c r="U769" s="75">
        <f t="shared" si="274"/>
        <v>8.6532118893931006E+46</v>
      </c>
      <c r="V769" s="75">
        <f t="shared" si="275"/>
        <v>4.3266059446965502E+47</v>
      </c>
      <c r="W769" s="75">
        <f t="shared" si="284"/>
        <v>454109.8666666667</v>
      </c>
      <c r="X769" s="106">
        <f t="shared" si="276"/>
        <v>6.6893977896831371</v>
      </c>
      <c r="Y769" s="96">
        <f t="shared" si="289"/>
        <v>3.4155171550131924E-2</v>
      </c>
    </row>
    <row r="770" spans="1:25">
      <c r="A770" s="50">
        <v>8192</v>
      </c>
      <c r="B770" s="50">
        <f t="shared" si="278"/>
        <v>25.466666666666665</v>
      </c>
      <c r="C770" s="88">
        <f t="shared" si="290"/>
        <v>14.74</v>
      </c>
      <c r="D770" s="92"/>
      <c r="E770" s="51">
        <f t="shared" si="277"/>
        <v>2898.788103016816</v>
      </c>
      <c r="F770" s="63">
        <f t="shared" si="285"/>
        <v>0.86400000000000066</v>
      </c>
      <c r="G770" s="63">
        <f t="shared" si="286"/>
        <v>9.6399999999998371</v>
      </c>
      <c r="H770" s="63">
        <f t="shared" si="293"/>
        <v>4.8199999999999186</v>
      </c>
      <c r="I770" s="63">
        <f t="shared" si="293"/>
        <v>4.8199999999999186</v>
      </c>
      <c r="J770" s="64">
        <f t="shared" si="279"/>
        <v>8.4649599999998646</v>
      </c>
      <c r="K770" s="65">
        <f t="shared" si="280"/>
        <v>196.66133670399023</v>
      </c>
      <c r="L770" s="53">
        <f t="shared" si="281"/>
        <v>9.9399302627866405E+45</v>
      </c>
      <c r="M770" s="50">
        <f t="shared" si="288"/>
        <v>152.80000000000007</v>
      </c>
      <c r="N770" s="54">
        <v>764</v>
      </c>
      <c r="O770" s="76">
        <f t="shared" si="282"/>
        <v>764</v>
      </c>
      <c r="P770" s="76">
        <f t="shared" si="271"/>
        <v>10</v>
      </c>
      <c r="Q770" s="55">
        <v>1</v>
      </c>
      <c r="R770" s="76">
        <f t="shared" si="272"/>
        <v>1</v>
      </c>
      <c r="S770" s="75">
        <f t="shared" si="273"/>
        <v>1.6953750127390355E+43</v>
      </c>
      <c r="T770" s="75">
        <f t="shared" si="283"/>
        <v>1.2952665097326232E+46</v>
      </c>
      <c r="U770" s="75">
        <f t="shared" si="274"/>
        <v>9.9399302627866398E+46</v>
      </c>
      <c r="V770" s="75">
        <f t="shared" si="275"/>
        <v>4.9699651313933197E+47</v>
      </c>
      <c r="W770" s="75">
        <f t="shared" si="284"/>
        <v>454382.93333333335</v>
      </c>
      <c r="X770" s="106">
        <f t="shared" si="276"/>
        <v>7.6740425141066151</v>
      </c>
      <c r="Y770" s="96">
        <f t="shared" si="289"/>
        <v>3.9021612700911285E-2</v>
      </c>
    </row>
    <row r="771" spans="1:25">
      <c r="A771" s="50">
        <v>8192</v>
      </c>
      <c r="B771" s="50">
        <f t="shared" si="278"/>
        <v>25.5</v>
      </c>
      <c r="C771" s="88">
        <f t="shared" si="290"/>
        <v>14.74</v>
      </c>
      <c r="D771" s="92"/>
      <c r="E771" s="51">
        <f t="shared" si="277"/>
        <v>2910.7384799279803</v>
      </c>
      <c r="F771" s="63">
        <f t="shared" si="285"/>
        <v>0.86500000000000066</v>
      </c>
      <c r="G771" s="63">
        <f t="shared" si="286"/>
        <v>9.6499999999998369</v>
      </c>
      <c r="H771" s="63">
        <f t="shared" si="293"/>
        <v>4.8249999999999185</v>
      </c>
      <c r="I771" s="63">
        <f t="shared" si="293"/>
        <v>4.8249999999999185</v>
      </c>
      <c r="J771" s="64">
        <f t="shared" si="279"/>
        <v>8.4822499999998655</v>
      </c>
      <c r="K771" s="65">
        <f t="shared" si="280"/>
        <v>197.47208140624019</v>
      </c>
      <c r="L771" s="53">
        <f t="shared" si="281"/>
        <v>1.141798154164826E+46</v>
      </c>
      <c r="M771" s="50">
        <f t="shared" si="288"/>
        <v>153.00000000000009</v>
      </c>
      <c r="N771" s="54">
        <v>765</v>
      </c>
      <c r="O771" s="76">
        <f t="shared" si="282"/>
        <v>765</v>
      </c>
      <c r="P771" s="76">
        <f t="shared" ref="P771:P834" si="294">Q$3</f>
        <v>10</v>
      </c>
      <c r="Q771" s="55">
        <v>1</v>
      </c>
      <c r="R771" s="76">
        <f t="shared" ref="R771:R834" si="295">R$3/U$3</f>
        <v>1</v>
      </c>
      <c r="S771" s="75">
        <f t="shared" ref="S771:S834" si="296">S770*Q771</f>
        <v>1.6953750127390355E+43</v>
      </c>
      <c r="T771" s="75">
        <f t="shared" si="283"/>
        <v>1.2969618847453622E+46</v>
      </c>
      <c r="U771" s="75">
        <f t="shared" ref="U771:U834" si="297">P771*POWER($M$1,O771)</f>
        <v>1.1417981541648259E+47</v>
      </c>
      <c r="V771" s="75">
        <f t="shared" ref="V771:V834" si="298">$L771*P771*5</f>
        <v>5.70899077082413E+47</v>
      </c>
      <c r="W771" s="75">
        <f t="shared" si="284"/>
        <v>454656</v>
      </c>
      <c r="X771" s="106">
        <f t="shared" ref="X771:X834" si="299">U771/T771</f>
        <v>8.8036369271484016</v>
      </c>
      <c r="Y771" s="96">
        <f t="shared" si="289"/>
        <v>4.4581678911043289E-2</v>
      </c>
    </row>
    <row r="772" spans="1:25">
      <c r="A772" s="50">
        <v>8192</v>
      </c>
      <c r="B772" s="50">
        <f t="shared" si="278"/>
        <v>25.533333333333335</v>
      </c>
      <c r="C772" s="88">
        <f t="shared" si="290"/>
        <v>14.74</v>
      </c>
      <c r="D772" s="92"/>
      <c r="E772" s="51">
        <f t="shared" si="277"/>
        <v>2922.7265790860142</v>
      </c>
      <c r="F772" s="63">
        <f t="shared" si="285"/>
        <v>0.86600000000000066</v>
      </c>
      <c r="G772" s="63">
        <f t="shared" si="286"/>
        <v>9.6599999999998367</v>
      </c>
      <c r="H772" s="63">
        <f t="shared" si="293"/>
        <v>4.8299999999999184</v>
      </c>
      <c r="I772" s="63">
        <f t="shared" si="293"/>
        <v>4.8299999999999184</v>
      </c>
      <c r="J772" s="64">
        <f t="shared" si="279"/>
        <v>8.4995599999998639</v>
      </c>
      <c r="K772" s="65">
        <f t="shared" si="280"/>
        <v>198.28538528399011</v>
      </c>
      <c r="L772" s="53">
        <f t="shared" si="281"/>
        <v>1.3115816614277869E+46</v>
      </c>
      <c r="M772" s="50">
        <f t="shared" si="288"/>
        <v>153.20000000000007</v>
      </c>
      <c r="N772" s="54">
        <v>766</v>
      </c>
      <c r="O772" s="76">
        <f t="shared" si="282"/>
        <v>766</v>
      </c>
      <c r="P772" s="76">
        <f t="shared" si="294"/>
        <v>10</v>
      </c>
      <c r="Q772" s="55">
        <v>1</v>
      </c>
      <c r="R772" s="76">
        <f t="shared" si="295"/>
        <v>1</v>
      </c>
      <c r="S772" s="75">
        <f t="shared" si="296"/>
        <v>1.6953750127390355E+43</v>
      </c>
      <c r="T772" s="75">
        <f t="shared" si="283"/>
        <v>1.2986572597581012E+46</v>
      </c>
      <c r="U772" s="75">
        <f t="shared" si="297"/>
        <v>1.3115816614277869E+47</v>
      </c>
      <c r="V772" s="75">
        <f t="shared" si="298"/>
        <v>6.5579083071389343E+47</v>
      </c>
      <c r="W772" s="75">
        <f t="shared" si="284"/>
        <v>454929.06666666665</v>
      </c>
      <c r="X772" s="106">
        <f t="shared" si="299"/>
        <v>10.099521267621396</v>
      </c>
      <c r="Y772" s="96">
        <f t="shared" si="289"/>
        <v>5.0934269578953424E-2</v>
      </c>
    </row>
    <row r="773" spans="1:25">
      <c r="A773" s="50">
        <v>8192</v>
      </c>
      <c r="B773" s="50">
        <f t="shared" si="278"/>
        <v>25.566666666666666</v>
      </c>
      <c r="C773" s="88">
        <f t="shared" si="290"/>
        <v>14.74</v>
      </c>
      <c r="D773" s="92"/>
      <c r="E773" s="51">
        <f t="shared" si="277"/>
        <v>2934.7524814577387</v>
      </c>
      <c r="F773" s="63">
        <f t="shared" si="285"/>
        <v>0.86700000000000066</v>
      </c>
      <c r="G773" s="63">
        <f t="shared" si="286"/>
        <v>9.6699999999998365</v>
      </c>
      <c r="H773" s="63">
        <f t="shared" si="293"/>
        <v>4.8349999999999183</v>
      </c>
      <c r="I773" s="63">
        <f t="shared" si="293"/>
        <v>4.8349999999999183</v>
      </c>
      <c r="J773" s="64">
        <f t="shared" si="279"/>
        <v>8.5168899999998633</v>
      </c>
      <c r="K773" s="65">
        <f t="shared" si="280"/>
        <v>199.10125383024007</v>
      </c>
      <c r="L773" s="53">
        <f t="shared" si="281"/>
        <v>1.5066116969263772E+46</v>
      </c>
      <c r="M773" s="50">
        <f t="shared" si="288"/>
        <v>153.40000000000006</v>
      </c>
      <c r="N773" s="54">
        <v>767</v>
      </c>
      <c r="O773" s="76">
        <f t="shared" si="282"/>
        <v>767</v>
      </c>
      <c r="P773" s="76">
        <f t="shared" si="294"/>
        <v>10</v>
      </c>
      <c r="Q773" s="55">
        <v>1</v>
      </c>
      <c r="R773" s="76">
        <f t="shared" si="295"/>
        <v>1</v>
      </c>
      <c r="S773" s="75">
        <f t="shared" si="296"/>
        <v>1.6953750127390355E+43</v>
      </c>
      <c r="T773" s="75">
        <f t="shared" si="283"/>
        <v>1.3003526347708403E+46</v>
      </c>
      <c r="U773" s="75">
        <f t="shared" si="297"/>
        <v>1.5066116969263771E+47</v>
      </c>
      <c r="V773" s="75">
        <f t="shared" si="298"/>
        <v>7.5330584846318849E+47</v>
      </c>
      <c r="W773" s="75">
        <f t="shared" si="284"/>
        <v>455202.1333333333</v>
      </c>
      <c r="X773" s="106">
        <f t="shared" si="299"/>
        <v>11.586177907747969</v>
      </c>
      <c r="Y773" s="96">
        <f t="shared" si="289"/>
        <v>5.8192390479000725E-2</v>
      </c>
    </row>
    <row r="774" spans="1:25">
      <c r="A774" s="50">
        <v>8192</v>
      </c>
      <c r="B774" s="50">
        <f t="shared" si="278"/>
        <v>25.6</v>
      </c>
      <c r="C774" s="88">
        <f t="shared" si="290"/>
        <v>14.74</v>
      </c>
      <c r="D774" s="92"/>
      <c r="E774" s="51">
        <f t="shared" ref="E774:E837" si="300">C774*K774*1</f>
        <v>2946.8162680984133</v>
      </c>
      <c r="F774" s="63">
        <f t="shared" si="285"/>
        <v>0.86800000000000066</v>
      </c>
      <c r="G774" s="63">
        <f t="shared" si="286"/>
        <v>9.6799999999998363</v>
      </c>
      <c r="H774" s="63">
        <f t="shared" si="293"/>
        <v>4.8399999999999181</v>
      </c>
      <c r="I774" s="63">
        <f t="shared" si="293"/>
        <v>4.8399999999999181</v>
      </c>
      <c r="J774" s="64">
        <f t="shared" si="279"/>
        <v>8.5342399999998637</v>
      </c>
      <c r="K774" s="65">
        <f t="shared" si="280"/>
        <v>199.91969254399004</v>
      </c>
      <c r="L774" s="53">
        <f t="shared" si="281"/>
        <v>1.7306423778786208E+46</v>
      </c>
      <c r="M774" s="50">
        <f t="shared" si="288"/>
        <v>153.60000000000008</v>
      </c>
      <c r="N774" s="54">
        <v>768</v>
      </c>
      <c r="O774" s="76">
        <f t="shared" si="282"/>
        <v>768</v>
      </c>
      <c r="P774" s="76">
        <f t="shared" si="294"/>
        <v>10</v>
      </c>
      <c r="Q774" s="55">
        <v>1</v>
      </c>
      <c r="R774" s="76">
        <f t="shared" si="295"/>
        <v>1</v>
      </c>
      <c r="S774" s="75">
        <f t="shared" si="296"/>
        <v>1.6953750127390355E+43</v>
      </c>
      <c r="T774" s="75">
        <f t="shared" si="283"/>
        <v>1.3020480097835793E+46</v>
      </c>
      <c r="U774" s="75">
        <f t="shared" si="297"/>
        <v>1.7306423778786207E+47</v>
      </c>
      <c r="V774" s="75">
        <f t="shared" si="298"/>
        <v>8.6532118893931036E+47</v>
      </c>
      <c r="W774" s="75">
        <f t="shared" si="284"/>
        <v>455475.20000000001</v>
      </c>
      <c r="X774" s="106">
        <f t="shared" si="299"/>
        <v>13.291694045646446</v>
      </c>
      <c r="Y774" s="96">
        <f t="shared" si="289"/>
        <v>6.6485166501152757E-2</v>
      </c>
    </row>
    <row r="775" spans="1:25">
      <c r="A775" s="50">
        <v>8192</v>
      </c>
      <c r="B775" s="50">
        <f t="shared" ref="B775:B838" si="301">N775/30</f>
        <v>25.633333333333333</v>
      </c>
      <c r="C775" s="88">
        <f t="shared" si="290"/>
        <v>14.74</v>
      </c>
      <c r="D775" s="92"/>
      <c r="E775" s="51">
        <f t="shared" si="300"/>
        <v>2958.918020151737</v>
      </c>
      <c r="F775" s="63">
        <f t="shared" si="285"/>
        <v>0.86900000000000066</v>
      </c>
      <c r="G775" s="63">
        <f t="shared" si="286"/>
        <v>9.6899999999998361</v>
      </c>
      <c r="H775" s="63">
        <f t="shared" si="293"/>
        <v>4.844999999999918</v>
      </c>
      <c r="I775" s="63">
        <f t="shared" si="293"/>
        <v>4.844999999999918</v>
      </c>
      <c r="J775" s="64">
        <f t="shared" ref="J775:J838" si="302">(1-F775)+F775*G775</f>
        <v>8.5516099999998616</v>
      </c>
      <c r="K775" s="65">
        <f t="shared" ref="K775:K838" si="303">J775*H775*I775</f>
        <v>200.74070693023995</v>
      </c>
      <c r="L775" s="53">
        <f t="shared" ref="L775:L838" si="304">POWER($M$1,N775)</f>
        <v>1.9879860525573289E+46</v>
      </c>
      <c r="M775" s="50">
        <f t="shared" si="288"/>
        <v>153.80000000000007</v>
      </c>
      <c r="N775" s="54">
        <v>769</v>
      </c>
      <c r="O775" s="76">
        <f t="shared" ref="O775:O838" si="305">$N775-P$3</f>
        <v>769</v>
      </c>
      <c r="P775" s="76">
        <f t="shared" si="294"/>
        <v>10</v>
      </c>
      <c r="Q775" s="55">
        <v>1</v>
      </c>
      <c r="R775" s="76">
        <f t="shared" si="295"/>
        <v>1</v>
      </c>
      <c r="S775" s="75">
        <f t="shared" si="296"/>
        <v>1.6953750127390355E+43</v>
      </c>
      <c r="T775" s="75">
        <f t="shared" ref="T775:T838" si="306">O775*S775*R775</f>
        <v>1.3037433847963183E+46</v>
      </c>
      <c r="U775" s="75">
        <f t="shared" si="297"/>
        <v>1.9879860525573288E+47</v>
      </c>
      <c r="V775" s="75">
        <f t="shared" si="298"/>
        <v>9.9399302627866442E+47</v>
      </c>
      <c r="W775" s="75">
        <f t="shared" ref="W775:W838" si="307">$A775*(30+$B775)</f>
        <v>455748.26666666666</v>
      </c>
      <c r="X775" s="106">
        <f t="shared" si="299"/>
        <v>15.248292537782721</v>
      </c>
      <c r="Y775" s="96">
        <f t="shared" si="289"/>
        <v>7.5960141672120868E-2</v>
      </c>
    </row>
    <row r="776" spans="1:25">
      <c r="A776" s="50">
        <v>8192</v>
      </c>
      <c r="B776" s="50">
        <f t="shared" si="301"/>
        <v>25.666666666666668</v>
      </c>
      <c r="C776" s="88">
        <f t="shared" si="290"/>
        <v>14.74</v>
      </c>
      <c r="D776" s="92"/>
      <c r="E776" s="51">
        <f t="shared" si="300"/>
        <v>2971.0578188498516</v>
      </c>
      <c r="F776" s="63">
        <f t="shared" ref="F776:F839" si="308">F775+0.1%</f>
        <v>0.87000000000000066</v>
      </c>
      <c r="G776" s="63">
        <f t="shared" ref="G776:G839" si="309">G775+1%</f>
        <v>9.6999999999998359</v>
      </c>
      <c r="H776" s="63">
        <f t="shared" ref="H776:I791" si="310">H775+0.5%</f>
        <v>4.8499999999999179</v>
      </c>
      <c r="I776" s="63">
        <f t="shared" si="310"/>
        <v>4.8499999999999179</v>
      </c>
      <c r="J776" s="64">
        <f t="shared" si="302"/>
        <v>8.5689999999998623</v>
      </c>
      <c r="K776" s="65">
        <f t="shared" si="303"/>
        <v>201.56430249998994</v>
      </c>
      <c r="L776" s="53">
        <f t="shared" si="304"/>
        <v>2.2835963083296529E+46</v>
      </c>
      <c r="M776" s="50">
        <f t="shared" ref="M776:M839" si="311">LOG(L776,2)</f>
        <v>154.00000000000006</v>
      </c>
      <c r="N776" s="54">
        <v>770</v>
      </c>
      <c r="O776" s="76">
        <f t="shared" si="305"/>
        <v>770</v>
      </c>
      <c r="P776" s="76">
        <f t="shared" si="294"/>
        <v>10</v>
      </c>
      <c r="Q776" s="55">
        <v>4</v>
      </c>
      <c r="R776" s="76">
        <f t="shared" si="295"/>
        <v>1</v>
      </c>
      <c r="S776" s="75">
        <f t="shared" si="296"/>
        <v>6.7815000509561422E+43</v>
      </c>
      <c r="T776" s="75">
        <f t="shared" si="306"/>
        <v>5.2217550392362295E+46</v>
      </c>
      <c r="U776" s="75">
        <f t="shared" si="297"/>
        <v>2.283596308329653E+47</v>
      </c>
      <c r="V776" s="75">
        <f t="shared" si="298"/>
        <v>1.1417981541648265E+48</v>
      </c>
      <c r="W776" s="75">
        <f t="shared" si="307"/>
        <v>456021.33333333337</v>
      </c>
      <c r="X776" s="106">
        <f t="shared" si="299"/>
        <v>4.373235226797747</v>
      </c>
      <c r="Y776" s="96">
        <f t="shared" ref="Y776:Y839" si="312">X776/K776</f>
        <v>2.1696476868953346E-2</v>
      </c>
    </row>
    <row r="777" spans="1:25">
      <c r="A777" s="50">
        <v>8192</v>
      </c>
      <c r="B777" s="50">
        <f t="shared" si="301"/>
        <v>25.7</v>
      </c>
      <c r="C777" s="88">
        <f t="shared" si="290"/>
        <v>14.74</v>
      </c>
      <c r="D777" s="92"/>
      <c r="E777" s="51">
        <f t="shared" si="300"/>
        <v>2983.2357455133365</v>
      </c>
      <c r="F777" s="63">
        <f t="shared" si="308"/>
        <v>0.87100000000000066</v>
      </c>
      <c r="G777" s="63">
        <f t="shared" si="309"/>
        <v>9.7099999999998357</v>
      </c>
      <c r="H777" s="63">
        <f t="shared" si="310"/>
        <v>4.8549999999999178</v>
      </c>
      <c r="I777" s="63">
        <f t="shared" si="310"/>
        <v>4.8549999999999178</v>
      </c>
      <c r="J777" s="64">
        <f t="shared" si="302"/>
        <v>8.5864099999998622</v>
      </c>
      <c r="K777" s="65">
        <f t="shared" si="303"/>
        <v>202.39048477023991</v>
      </c>
      <c r="L777" s="53">
        <f t="shared" si="304"/>
        <v>2.6231633228555748E+46</v>
      </c>
      <c r="M777" s="50">
        <f t="shared" si="311"/>
        <v>154.20000000000007</v>
      </c>
      <c r="N777" s="54">
        <v>771</v>
      </c>
      <c r="O777" s="76">
        <f t="shared" si="305"/>
        <v>771</v>
      </c>
      <c r="P777" s="76">
        <f t="shared" si="294"/>
        <v>10</v>
      </c>
      <c r="Q777" s="55">
        <v>1</v>
      </c>
      <c r="R777" s="76">
        <f t="shared" si="295"/>
        <v>1</v>
      </c>
      <c r="S777" s="75">
        <f t="shared" si="296"/>
        <v>6.7815000509561422E+43</v>
      </c>
      <c r="T777" s="75">
        <f t="shared" si="306"/>
        <v>5.2285365392871856E+46</v>
      </c>
      <c r="U777" s="75">
        <f t="shared" si="297"/>
        <v>2.6231633228555749E+47</v>
      </c>
      <c r="V777" s="75">
        <f t="shared" si="298"/>
        <v>1.3115816614277875E+48</v>
      </c>
      <c r="W777" s="75">
        <f t="shared" si="307"/>
        <v>456294.40000000002</v>
      </c>
      <c r="X777" s="106">
        <f t="shared" si="299"/>
        <v>5.0170125103748342</v>
      </c>
      <c r="Y777" s="96">
        <f t="shared" si="312"/>
        <v>2.478877658734948E-2</v>
      </c>
    </row>
    <row r="778" spans="1:25">
      <c r="A778" s="50">
        <v>8192</v>
      </c>
      <c r="B778" s="50">
        <f t="shared" si="301"/>
        <v>25.733333333333334</v>
      </c>
      <c r="C778" s="88">
        <f t="shared" si="290"/>
        <v>14.74</v>
      </c>
      <c r="D778" s="92"/>
      <c r="E778" s="51">
        <f t="shared" si="300"/>
        <v>2995.4518815512106</v>
      </c>
      <c r="F778" s="63">
        <f t="shared" si="308"/>
        <v>0.87200000000000066</v>
      </c>
      <c r="G778" s="63">
        <f t="shared" si="309"/>
        <v>9.7199999999998354</v>
      </c>
      <c r="H778" s="63">
        <f t="shared" si="310"/>
        <v>4.8599999999999177</v>
      </c>
      <c r="I778" s="63">
        <f t="shared" si="310"/>
        <v>4.8599999999999177</v>
      </c>
      <c r="J778" s="64">
        <f t="shared" si="302"/>
        <v>8.6038399999998632</v>
      </c>
      <c r="K778" s="65">
        <f t="shared" si="303"/>
        <v>203.21925926398987</v>
      </c>
      <c r="L778" s="53">
        <f t="shared" si="304"/>
        <v>3.0132233938527549E+46</v>
      </c>
      <c r="M778" s="50">
        <f t="shared" si="311"/>
        <v>154.40000000000006</v>
      </c>
      <c r="N778" s="54">
        <v>772</v>
      </c>
      <c r="O778" s="76">
        <f t="shared" si="305"/>
        <v>772</v>
      </c>
      <c r="P778" s="76">
        <f t="shared" si="294"/>
        <v>10</v>
      </c>
      <c r="Q778" s="55">
        <v>1</v>
      </c>
      <c r="R778" s="76">
        <f t="shared" si="295"/>
        <v>1</v>
      </c>
      <c r="S778" s="75">
        <f t="shared" si="296"/>
        <v>6.7815000509561422E+43</v>
      </c>
      <c r="T778" s="75">
        <f t="shared" si="306"/>
        <v>5.2353180393381418E+46</v>
      </c>
      <c r="U778" s="75">
        <f t="shared" si="297"/>
        <v>3.0132233938527551E+47</v>
      </c>
      <c r="V778" s="75">
        <f t="shared" si="298"/>
        <v>1.5066116969263776E+48</v>
      </c>
      <c r="W778" s="75">
        <f t="shared" si="307"/>
        <v>456567.46666666667</v>
      </c>
      <c r="X778" s="106">
        <f t="shared" si="299"/>
        <v>5.7555689476960454</v>
      </c>
      <c r="Y778" s="96">
        <f t="shared" si="312"/>
        <v>2.8321965981675652E-2</v>
      </c>
    </row>
    <row r="779" spans="1:25">
      <c r="A779" s="50">
        <v>8192</v>
      </c>
      <c r="B779" s="50">
        <f t="shared" si="301"/>
        <v>25.766666666666666</v>
      </c>
      <c r="C779" s="88">
        <f t="shared" si="290"/>
        <v>14.74</v>
      </c>
      <c r="D779" s="92"/>
      <c r="E779" s="51">
        <f t="shared" si="300"/>
        <v>3007.7063084609354</v>
      </c>
      <c r="F779" s="63">
        <f t="shared" si="308"/>
        <v>0.87300000000000066</v>
      </c>
      <c r="G779" s="63">
        <f t="shared" si="309"/>
        <v>9.7299999999998352</v>
      </c>
      <c r="H779" s="63">
        <f t="shared" si="310"/>
        <v>4.8649999999999176</v>
      </c>
      <c r="I779" s="63">
        <f t="shared" si="310"/>
        <v>4.8649999999999176</v>
      </c>
      <c r="J779" s="64">
        <f t="shared" si="302"/>
        <v>8.6212899999998616</v>
      </c>
      <c r="K779" s="65">
        <f t="shared" si="303"/>
        <v>204.05063151023984</v>
      </c>
      <c r="L779" s="53">
        <f t="shared" si="304"/>
        <v>3.4612847557572422E+46</v>
      </c>
      <c r="M779" s="50">
        <f t="shared" si="311"/>
        <v>154.60000000000008</v>
      </c>
      <c r="N779" s="54">
        <v>773</v>
      </c>
      <c r="O779" s="76">
        <f t="shared" si="305"/>
        <v>773</v>
      </c>
      <c r="P779" s="76">
        <f t="shared" si="294"/>
        <v>10</v>
      </c>
      <c r="Q779" s="55">
        <v>1</v>
      </c>
      <c r="R779" s="76">
        <f t="shared" si="295"/>
        <v>1</v>
      </c>
      <c r="S779" s="75">
        <f t="shared" si="296"/>
        <v>6.7815000509561422E+43</v>
      </c>
      <c r="T779" s="75">
        <f t="shared" si="306"/>
        <v>5.2420995393890979E+46</v>
      </c>
      <c r="U779" s="75">
        <f t="shared" si="297"/>
        <v>3.4612847557572423E+47</v>
      </c>
      <c r="V779" s="75">
        <f t="shared" si="298"/>
        <v>1.730642377878621E+48</v>
      </c>
      <c r="W779" s="75">
        <f t="shared" si="307"/>
        <v>456840.53333333333</v>
      </c>
      <c r="X779" s="106">
        <f t="shared" si="299"/>
        <v>6.6028596552758563</v>
      </c>
      <c r="Y779" s="96">
        <f t="shared" si="312"/>
        <v>3.2358927813190844E-2</v>
      </c>
    </row>
    <row r="780" spans="1:25">
      <c r="A780" s="50">
        <v>8192</v>
      </c>
      <c r="B780" s="50">
        <f t="shared" si="301"/>
        <v>25.8</v>
      </c>
      <c r="C780" s="88">
        <f t="shared" si="290"/>
        <v>14.74</v>
      </c>
      <c r="D780" s="92"/>
      <c r="E780" s="51">
        <f t="shared" si="300"/>
        <v>3019.9991078284088</v>
      </c>
      <c r="F780" s="63">
        <f t="shared" si="308"/>
        <v>0.87400000000000067</v>
      </c>
      <c r="G780" s="63">
        <f t="shared" si="309"/>
        <v>9.739999999999835</v>
      </c>
      <c r="H780" s="63">
        <f t="shared" si="310"/>
        <v>4.8699999999999175</v>
      </c>
      <c r="I780" s="63">
        <f t="shared" si="310"/>
        <v>4.8699999999999175</v>
      </c>
      <c r="J780" s="64">
        <f t="shared" si="302"/>
        <v>8.638759999999861</v>
      </c>
      <c r="K780" s="65">
        <f t="shared" si="303"/>
        <v>204.88460704398975</v>
      </c>
      <c r="L780" s="53">
        <f t="shared" si="304"/>
        <v>3.9759721051146582E+46</v>
      </c>
      <c r="M780" s="50">
        <f t="shared" si="311"/>
        <v>154.80000000000007</v>
      </c>
      <c r="N780" s="54">
        <v>774</v>
      </c>
      <c r="O780" s="76">
        <f t="shared" si="305"/>
        <v>774</v>
      </c>
      <c r="P780" s="76">
        <f t="shared" si="294"/>
        <v>10</v>
      </c>
      <c r="Q780" s="55">
        <v>1</v>
      </c>
      <c r="R780" s="76">
        <f t="shared" si="295"/>
        <v>1</v>
      </c>
      <c r="S780" s="75">
        <f t="shared" si="296"/>
        <v>6.7815000509561422E+43</v>
      </c>
      <c r="T780" s="75">
        <f t="shared" si="306"/>
        <v>5.248881039440054E+46</v>
      </c>
      <c r="U780" s="75">
        <f t="shared" si="297"/>
        <v>3.9759721051146583E+47</v>
      </c>
      <c r="V780" s="75">
        <f t="shared" si="298"/>
        <v>1.9879860525573292E+48</v>
      </c>
      <c r="W780" s="75">
        <f t="shared" si="307"/>
        <v>457113.59999999998</v>
      </c>
      <c r="X780" s="106">
        <f t="shared" si="299"/>
        <v>7.574894678007051</v>
      </c>
      <c r="Y780" s="96">
        <f t="shared" si="312"/>
        <v>3.6971516734689021E-2</v>
      </c>
    </row>
    <row r="781" spans="1:25">
      <c r="A781" s="50">
        <v>8192</v>
      </c>
      <c r="B781" s="50">
        <f t="shared" si="301"/>
        <v>25.833333333333332</v>
      </c>
      <c r="C781" s="88">
        <f t="shared" si="290"/>
        <v>14.74</v>
      </c>
      <c r="D781" s="92"/>
      <c r="E781" s="51">
        <f t="shared" si="300"/>
        <v>3032.3303613279736</v>
      </c>
      <c r="F781" s="63">
        <f t="shared" si="308"/>
        <v>0.87500000000000067</v>
      </c>
      <c r="G781" s="63">
        <f t="shared" si="309"/>
        <v>9.7499999999998348</v>
      </c>
      <c r="H781" s="63">
        <f t="shared" si="310"/>
        <v>4.8749999999999174</v>
      </c>
      <c r="I781" s="63">
        <f t="shared" si="310"/>
        <v>4.8749999999999174</v>
      </c>
      <c r="J781" s="64">
        <f t="shared" si="302"/>
        <v>8.6562499999998614</v>
      </c>
      <c r="K781" s="65">
        <f t="shared" si="303"/>
        <v>205.72119140623971</v>
      </c>
      <c r="L781" s="53">
        <f t="shared" si="304"/>
        <v>4.5671926166593079E+46</v>
      </c>
      <c r="M781" s="50">
        <f t="shared" si="311"/>
        <v>155.00000000000009</v>
      </c>
      <c r="N781" s="54">
        <v>775</v>
      </c>
      <c r="O781" s="76">
        <f t="shared" si="305"/>
        <v>775</v>
      </c>
      <c r="P781" s="76">
        <f t="shared" si="294"/>
        <v>10</v>
      </c>
      <c r="Q781" s="55">
        <v>1</v>
      </c>
      <c r="R781" s="76">
        <f t="shared" si="295"/>
        <v>1</v>
      </c>
      <c r="S781" s="75">
        <f t="shared" si="296"/>
        <v>6.7815000509561422E+43</v>
      </c>
      <c r="T781" s="75">
        <f t="shared" si="306"/>
        <v>5.2556625394910102E+46</v>
      </c>
      <c r="U781" s="75">
        <f t="shared" si="297"/>
        <v>4.5671926166593077E+47</v>
      </c>
      <c r="V781" s="75">
        <f t="shared" si="298"/>
        <v>2.2835963083296539E+48</v>
      </c>
      <c r="W781" s="75">
        <f t="shared" si="307"/>
        <v>457386.66666666663</v>
      </c>
      <c r="X781" s="106">
        <f t="shared" si="299"/>
        <v>8.6900416119593977</v>
      </c>
      <c r="Y781" s="96">
        <f t="shared" si="312"/>
        <v>4.2241839805404809E-2</v>
      </c>
    </row>
    <row r="782" spans="1:25">
      <c r="A782" s="50">
        <v>8192</v>
      </c>
      <c r="B782" s="50">
        <f t="shared" si="301"/>
        <v>25.866666666666667</v>
      </c>
      <c r="C782" s="88">
        <f t="shared" si="290"/>
        <v>14.74</v>
      </c>
      <c r="D782" s="92"/>
      <c r="E782" s="51">
        <f t="shared" si="300"/>
        <v>3044.7001507224081</v>
      </c>
      <c r="F782" s="63">
        <f t="shared" si="308"/>
        <v>0.87600000000000067</v>
      </c>
      <c r="G782" s="63">
        <f t="shared" si="309"/>
        <v>9.7599999999998346</v>
      </c>
      <c r="H782" s="63">
        <f t="shared" si="310"/>
        <v>4.8799999999999173</v>
      </c>
      <c r="I782" s="63">
        <f t="shared" si="310"/>
        <v>4.8799999999999173</v>
      </c>
      <c r="J782" s="64">
        <f t="shared" si="302"/>
        <v>8.6737599999998611</v>
      </c>
      <c r="K782" s="65">
        <f t="shared" si="303"/>
        <v>206.56039014398968</v>
      </c>
      <c r="L782" s="53">
        <f t="shared" si="304"/>
        <v>5.2463266457111507E+46</v>
      </c>
      <c r="M782" s="50">
        <f t="shared" si="311"/>
        <v>155.20000000000007</v>
      </c>
      <c r="N782" s="54">
        <v>776</v>
      </c>
      <c r="O782" s="76">
        <f t="shared" si="305"/>
        <v>776</v>
      </c>
      <c r="P782" s="76">
        <f t="shared" si="294"/>
        <v>10</v>
      </c>
      <c r="Q782" s="55">
        <v>1</v>
      </c>
      <c r="R782" s="76">
        <f t="shared" si="295"/>
        <v>1</v>
      </c>
      <c r="S782" s="75">
        <f t="shared" si="296"/>
        <v>6.7815000509561422E+43</v>
      </c>
      <c r="T782" s="75">
        <f t="shared" si="306"/>
        <v>5.2624440395419663E+46</v>
      </c>
      <c r="U782" s="75">
        <f t="shared" si="297"/>
        <v>5.2463266457111507E+47</v>
      </c>
      <c r="V782" s="75">
        <f t="shared" si="298"/>
        <v>2.6231633228555753E+48</v>
      </c>
      <c r="W782" s="75">
        <f t="shared" si="307"/>
        <v>457659.73333333334</v>
      </c>
      <c r="X782" s="106">
        <f t="shared" si="299"/>
        <v>9.9693727976778295</v>
      </c>
      <c r="Y782" s="96">
        <f t="shared" si="312"/>
        <v>4.8263719828996993E-2</v>
      </c>
    </row>
    <row r="783" spans="1:25">
      <c r="A783" s="50">
        <v>8192</v>
      </c>
      <c r="B783" s="50">
        <f t="shared" si="301"/>
        <v>25.9</v>
      </c>
      <c r="C783" s="88">
        <f t="shared" si="290"/>
        <v>14.74</v>
      </c>
      <c r="D783" s="92"/>
      <c r="E783" s="51">
        <f t="shared" si="300"/>
        <v>3057.1085578629318</v>
      </c>
      <c r="F783" s="63">
        <f t="shared" si="308"/>
        <v>0.87700000000000067</v>
      </c>
      <c r="G783" s="63">
        <f t="shared" si="309"/>
        <v>9.7699999999998344</v>
      </c>
      <c r="H783" s="63">
        <f t="shared" si="310"/>
        <v>4.8849999999999172</v>
      </c>
      <c r="I783" s="63">
        <f t="shared" si="310"/>
        <v>4.8849999999999172</v>
      </c>
      <c r="J783" s="64">
        <f t="shared" si="302"/>
        <v>8.6912899999998601</v>
      </c>
      <c r="K783" s="65">
        <f t="shared" si="303"/>
        <v>207.40220881023961</v>
      </c>
      <c r="L783" s="53">
        <f t="shared" si="304"/>
        <v>6.0264467877055128E+46</v>
      </c>
      <c r="M783" s="50">
        <f t="shared" si="311"/>
        <v>155.40000000000009</v>
      </c>
      <c r="N783" s="54">
        <v>777</v>
      </c>
      <c r="O783" s="76">
        <f t="shared" si="305"/>
        <v>777</v>
      </c>
      <c r="P783" s="76">
        <f t="shared" si="294"/>
        <v>10</v>
      </c>
      <c r="Q783" s="55">
        <v>1</v>
      </c>
      <c r="R783" s="76">
        <f t="shared" si="295"/>
        <v>1</v>
      </c>
      <c r="S783" s="75">
        <f t="shared" si="296"/>
        <v>6.7815000509561422E+43</v>
      </c>
      <c r="T783" s="75">
        <f t="shared" si="306"/>
        <v>5.2692255395929225E+46</v>
      </c>
      <c r="U783" s="75">
        <f t="shared" si="297"/>
        <v>6.0264467877055126E+47</v>
      </c>
      <c r="V783" s="75">
        <f t="shared" si="298"/>
        <v>3.0132233938527566E+48</v>
      </c>
      <c r="W783" s="75">
        <f t="shared" si="307"/>
        <v>457932.79999999999</v>
      </c>
      <c r="X783" s="106">
        <f t="shared" si="299"/>
        <v>11.437063648961001</v>
      </c>
      <c r="Y783" s="96">
        <f t="shared" si="312"/>
        <v>5.5144367625444224E-2</v>
      </c>
    </row>
    <row r="784" spans="1:25">
      <c r="A784" s="50">
        <v>8192</v>
      </c>
      <c r="B784" s="50">
        <f t="shared" si="301"/>
        <v>25.933333333333334</v>
      </c>
      <c r="C784" s="88">
        <f t="shared" si="290"/>
        <v>14.74</v>
      </c>
      <c r="D784" s="92"/>
      <c r="E784" s="51">
        <f t="shared" si="300"/>
        <v>3069.5556646892064</v>
      </c>
      <c r="F784" s="63">
        <f t="shared" si="308"/>
        <v>0.87800000000000067</v>
      </c>
      <c r="G784" s="63">
        <f t="shared" si="309"/>
        <v>9.7799999999998342</v>
      </c>
      <c r="H784" s="63">
        <f t="shared" si="310"/>
        <v>4.8899999999999171</v>
      </c>
      <c r="I784" s="63">
        <f t="shared" si="310"/>
        <v>4.8899999999999171</v>
      </c>
      <c r="J784" s="64">
        <f t="shared" si="302"/>
        <v>8.70883999999986</v>
      </c>
      <c r="K784" s="65">
        <f t="shared" si="303"/>
        <v>208.24665296398959</v>
      </c>
      <c r="L784" s="53">
        <f t="shared" si="304"/>
        <v>6.9225695115144874E+46</v>
      </c>
      <c r="M784" s="50">
        <f t="shared" si="311"/>
        <v>155.60000000000008</v>
      </c>
      <c r="N784" s="54">
        <v>778</v>
      </c>
      <c r="O784" s="76">
        <f t="shared" si="305"/>
        <v>778</v>
      </c>
      <c r="P784" s="76">
        <f t="shared" si="294"/>
        <v>10</v>
      </c>
      <c r="Q784" s="55">
        <v>1</v>
      </c>
      <c r="R784" s="76">
        <f t="shared" si="295"/>
        <v>1</v>
      </c>
      <c r="S784" s="75">
        <f t="shared" si="296"/>
        <v>6.7815000509561422E+43</v>
      </c>
      <c r="T784" s="75">
        <f t="shared" si="306"/>
        <v>5.2760070396438786E+46</v>
      </c>
      <c r="U784" s="75">
        <f t="shared" si="297"/>
        <v>6.9225695115144878E+47</v>
      </c>
      <c r="V784" s="75">
        <f t="shared" si="298"/>
        <v>3.461284755757244E+48</v>
      </c>
      <c r="W784" s="75">
        <f t="shared" si="307"/>
        <v>458205.8666666667</v>
      </c>
      <c r="X784" s="106">
        <f t="shared" si="299"/>
        <v>13.12084964917285</v>
      </c>
      <c r="Y784" s="96">
        <f t="shared" si="312"/>
        <v>6.300629307805361E-2</v>
      </c>
    </row>
    <row r="785" spans="1:25">
      <c r="A785" s="50">
        <v>8192</v>
      </c>
      <c r="B785" s="50">
        <f t="shared" si="301"/>
        <v>25.966666666666665</v>
      </c>
      <c r="C785" s="88">
        <f t="shared" si="290"/>
        <v>14.74</v>
      </c>
      <c r="D785" s="92"/>
      <c r="E785" s="51">
        <f t="shared" si="300"/>
        <v>3082.0415532293309</v>
      </c>
      <c r="F785" s="63">
        <f t="shared" si="308"/>
        <v>0.87900000000000067</v>
      </c>
      <c r="G785" s="63">
        <f t="shared" si="309"/>
        <v>9.7899999999998339</v>
      </c>
      <c r="H785" s="63">
        <f t="shared" si="310"/>
        <v>4.894999999999917</v>
      </c>
      <c r="I785" s="63">
        <f t="shared" si="310"/>
        <v>4.894999999999917</v>
      </c>
      <c r="J785" s="64">
        <f t="shared" si="302"/>
        <v>8.7264099999998592</v>
      </c>
      <c r="K785" s="65">
        <f t="shared" si="303"/>
        <v>209.09372817023953</v>
      </c>
      <c r="L785" s="53">
        <f t="shared" si="304"/>
        <v>7.9519442102293205E+46</v>
      </c>
      <c r="M785" s="50">
        <f t="shared" si="311"/>
        <v>155.8000000000001</v>
      </c>
      <c r="N785" s="54">
        <v>779</v>
      </c>
      <c r="O785" s="76">
        <f t="shared" si="305"/>
        <v>779</v>
      </c>
      <c r="P785" s="76">
        <f t="shared" si="294"/>
        <v>10</v>
      </c>
      <c r="Q785" s="55">
        <v>1</v>
      </c>
      <c r="R785" s="76">
        <f t="shared" si="295"/>
        <v>1</v>
      </c>
      <c r="S785" s="75">
        <f t="shared" si="296"/>
        <v>6.7815000509561422E+43</v>
      </c>
      <c r="T785" s="75">
        <f t="shared" si="306"/>
        <v>5.2827885396948348E+46</v>
      </c>
      <c r="U785" s="75">
        <f t="shared" si="297"/>
        <v>7.9519442102293199E+47</v>
      </c>
      <c r="V785" s="75">
        <f t="shared" si="298"/>
        <v>3.9759721051146596E+48</v>
      </c>
      <c r="W785" s="75">
        <f t="shared" si="307"/>
        <v>458478.93333333335</v>
      </c>
      <c r="X785" s="106">
        <f t="shared" si="299"/>
        <v>15.052550656681539</v>
      </c>
      <c r="Y785" s="96">
        <f t="shared" si="312"/>
        <v>7.1989489060265269E-2</v>
      </c>
    </row>
    <row r="786" spans="1:25">
      <c r="A786" s="50">
        <v>8192</v>
      </c>
      <c r="B786" s="50">
        <f t="shared" si="301"/>
        <v>26</v>
      </c>
      <c r="C786" s="88">
        <f t="shared" si="290"/>
        <v>14.74</v>
      </c>
      <c r="D786" s="92"/>
      <c r="E786" s="51">
        <f t="shared" si="300"/>
        <v>3094.5663055998452</v>
      </c>
      <c r="F786" s="63">
        <f t="shared" si="308"/>
        <v>0.88000000000000067</v>
      </c>
      <c r="G786" s="63">
        <f t="shared" si="309"/>
        <v>9.7999999999998337</v>
      </c>
      <c r="H786" s="63">
        <f t="shared" si="310"/>
        <v>4.8999999999999169</v>
      </c>
      <c r="I786" s="63">
        <f t="shared" si="310"/>
        <v>4.8999999999999169</v>
      </c>
      <c r="J786" s="64">
        <f t="shared" si="302"/>
        <v>8.7439999999998594</v>
      </c>
      <c r="K786" s="65">
        <f t="shared" si="303"/>
        <v>209.94343999998949</v>
      </c>
      <c r="L786" s="53">
        <f t="shared" si="304"/>
        <v>9.1343852333186199E+46</v>
      </c>
      <c r="M786" s="50">
        <f t="shared" si="311"/>
        <v>156.00000000000009</v>
      </c>
      <c r="N786" s="54">
        <v>780</v>
      </c>
      <c r="O786" s="76">
        <f t="shared" si="305"/>
        <v>780</v>
      </c>
      <c r="P786" s="76">
        <f t="shared" si="294"/>
        <v>10</v>
      </c>
      <c r="Q786" s="55">
        <v>4</v>
      </c>
      <c r="R786" s="76">
        <f t="shared" si="295"/>
        <v>1</v>
      </c>
      <c r="S786" s="75">
        <f t="shared" si="296"/>
        <v>2.7126000203824569E+44</v>
      </c>
      <c r="T786" s="75">
        <f t="shared" si="306"/>
        <v>2.1158280158983164E+47</v>
      </c>
      <c r="U786" s="75">
        <f t="shared" si="297"/>
        <v>9.1343852333186203E+47</v>
      </c>
      <c r="V786" s="75">
        <f t="shared" si="298"/>
        <v>4.5671926166593105E+48</v>
      </c>
      <c r="W786" s="75">
        <f t="shared" si="307"/>
        <v>458752</v>
      </c>
      <c r="X786" s="106">
        <f t="shared" si="299"/>
        <v>4.3171681085054718</v>
      </c>
      <c r="Y786" s="96">
        <f t="shared" si="312"/>
        <v>2.0563481804936071E-2</v>
      </c>
    </row>
    <row r="787" spans="1:25">
      <c r="A787" s="50">
        <v>8192</v>
      </c>
      <c r="B787" s="50">
        <f t="shared" si="301"/>
        <v>26.033333333333335</v>
      </c>
      <c r="C787" s="88">
        <f t="shared" si="290"/>
        <v>14.74</v>
      </c>
      <c r="D787" s="92"/>
      <c r="E787" s="51">
        <f t="shared" si="300"/>
        <v>3107.1300040057295</v>
      </c>
      <c r="F787" s="63">
        <f t="shared" si="308"/>
        <v>0.88100000000000067</v>
      </c>
      <c r="G787" s="63">
        <f t="shared" si="309"/>
        <v>9.8099999999998335</v>
      </c>
      <c r="H787" s="63">
        <f t="shared" si="310"/>
        <v>4.9049999999999168</v>
      </c>
      <c r="I787" s="63">
        <f t="shared" si="310"/>
        <v>4.9049999999999168</v>
      </c>
      <c r="J787" s="64">
        <f t="shared" si="302"/>
        <v>8.7616099999998589</v>
      </c>
      <c r="K787" s="65">
        <f t="shared" si="303"/>
        <v>210.79579403023945</v>
      </c>
      <c r="L787" s="53">
        <f t="shared" si="304"/>
        <v>1.0492653291422305E+47</v>
      </c>
      <c r="M787" s="50">
        <f t="shared" si="311"/>
        <v>156.2000000000001</v>
      </c>
      <c r="N787" s="54">
        <v>781</v>
      </c>
      <c r="O787" s="76">
        <f t="shared" si="305"/>
        <v>781</v>
      </c>
      <c r="P787" s="76">
        <f t="shared" si="294"/>
        <v>10</v>
      </c>
      <c r="Q787" s="55">
        <v>1</v>
      </c>
      <c r="R787" s="76">
        <f t="shared" si="295"/>
        <v>1</v>
      </c>
      <c r="S787" s="75">
        <f t="shared" si="296"/>
        <v>2.7126000203824569E+44</v>
      </c>
      <c r="T787" s="75">
        <f t="shared" si="306"/>
        <v>2.1185406159186988E+47</v>
      </c>
      <c r="U787" s="75">
        <f t="shared" si="297"/>
        <v>1.0492653291422305E+48</v>
      </c>
      <c r="V787" s="75">
        <f t="shared" si="298"/>
        <v>5.246326645711152E+48</v>
      </c>
      <c r="W787" s="75">
        <f t="shared" si="307"/>
        <v>459025.06666666665</v>
      </c>
      <c r="X787" s="106">
        <f t="shared" si="299"/>
        <v>4.9527741939807921</v>
      </c>
      <c r="Y787" s="96">
        <f t="shared" si="312"/>
        <v>2.349560254162518E-2</v>
      </c>
    </row>
    <row r="788" spans="1:25">
      <c r="A788" s="50">
        <v>8192</v>
      </c>
      <c r="B788" s="50">
        <f t="shared" si="301"/>
        <v>26.066666666666666</v>
      </c>
      <c r="C788" s="88">
        <f t="shared" si="290"/>
        <v>14.74</v>
      </c>
      <c r="D788" s="92"/>
      <c r="E788" s="51">
        <f t="shared" si="300"/>
        <v>3119.7327307404034</v>
      </c>
      <c r="F788" s="63">
        <f t="shared" si="308"/>
        <v>0.88200000000000067</v>
      </c>
      <c r="G788" s="63">
        <f t="shared" si="309"/>
        <v>9.8199999999998333</v>
      </c>
      <c r="H788" s="63">
        <f t="shared" si="310"/>
        <v>4.9099999999999167</v>
      </c>
      <c r="I788" s="63">
        <f t="shared" si="310"/>
        <v>4.9099999999999167</v>
      </c>
      <c r="J788" s="64">
        <f t="shared" si="302"/>
        <v>8.7792399999998576</v>
      </c>
      <c r="K788" s="65">
        <f t="shared" si="303"/>
        <v>211.65079584398939</v>
      </c>
      <c r="L788" s="53">
        <f t="shared" si="304"/>
        <v>1.2052893575411026E+47</v>
      </c>
      <c r="M788" s="50">
        <f t="shared" si="311"/>
        <v>156.40000000000009</v>
      </c>
      <c r="N788" s="54">
        <v>782</v>
      </c>
      <c r="O788" s="76">
        <f t="shared" si="305"/>
        <v>782</v>
      </c>
      <c r="P788" s="76">
        <f t="shared" si="294"/>
        <v>10</v>
      </c>
      <c r="Q788" s="55">
        <v>1</v>
      </c>
      <c r="R788" s="76">
        <f t="shared" si="295"/>
        <v>1</v>
      </c>
      <c r="S788" s="75">
        <f t="shared" si="296"/>
        <v>2.7126000203824569E+44</v>
      </c>
      <c r="T788" s="75">
        <f t="shared" si="306"/>
        <v>2.1212532159390813E+47</v>
      </c>
      <c r="U788" s="75">
        <f t="shared" si="297"/>
        <v>1.2052893575411025E+48</v>
      </c>
      <c r="V788" s="75">
        <f t="shared" si="298"/>
        <v>6.0264467877055131E+48</v>
      </c>
      <c r="W788" s="75">
        <f t="shared" si="307"/>
        <v>459298.1333333333</v>
      </c>
      <c r="X788" s="106">
        <f t="shared" si="299"/>
        <v>5.6819683217664307</v>
      </c>
      <c r="Y788" s="96">
        <f t="shared" si="312"/>
        <v>2.6845957744258544E-2</v>
      </c>
    </row>
    <row r="789" spans="1:25">
      <c r="A789" s="50">
        <v>8192</v>
      </c>
      <c r="B789" s="50">
        <f t="shared" si="301"/>
        <v>26.1</v>
      </c>
      <c r="C789" s="88">
        <f t="shared" si="290"/>
        <v>14.74</v>
      </c>
      <c r="D789" s="92"/>
      <c r="E789" s="51">
        <f t="shared" si="300"/>
        <v>3132.3745681857285</v>
      </c>
      <c r="F789" s="63">
        <f t="shared" si="308"/>
        <v>0.88300000000000067</v>
      </c>
      <c r="G789" s="63">
        <f t="shared" si="309"/>
        <v>9.8299999999998331</v>
      </c>
      <c r="H789" s="63">
        <f t="shared" si="310"/>
        <v>4.9149999999999165</v>
      </c>
      <c r="I789" s="63">
        <f t="shared" si="310"/>
        <v>4.9149999999999165</v>
      </c>
      <c r="J789" s="64">
        <f t="shared" si="302"/>
        <v>8.7968899999998591</v>
      </c>
      <c r="K789" s="65">
        <f t="shared" si="303"/>
        <v>212.50845103023937</v>
      </c>
      <c r="L789" s="53">
        <f t="shared" si="304"/>
        <v>1.3845139023028981E+47</v>
      </c>
      <c r="M789" s="50">
        <f t="shared" si="311"/>
        <v>156.60000000000008</v>
      </c>
      <c r="N789" s="54">
        <v>783</v>
      </c>
      <c r="O789" s="76">
        <f t="shared" si="305"/>
        <v>783</v>
      </c>
      <c r="P789" s="76">
        <f t="shared" si="294"/>
        <v>10</v>
      </c>
      <c r="Q789" s="55">
        <v>1</v>
      </c>
      <c r="R789" s="76">
        <f t="shared" si="295"/>
        <v>1</v>
      </c>
      <c r="S789" s="75">
        <f t="shared" si="296"/>
        <v>2.7126000203824569E+44</v>
      </c>
      <c r="T789" s="75">
        <f t="shared" si="306"/>
        <v>2.1239658159594637E+47</v>
      </c>
      <c r="U789" s="75">
        <f t="shared" si="297"/>
        <v>1.384513902302898E+48</v>
      </c>
      <c r="V789" s="75">
        <f t="shared" si="298"/>
        <v>6.9225695115144907E+48</v>
      </c>
      <c r="W789" s="75">
        <f t="shared" si="307"/>
        <v>459571.20000000001</v>
      </c>
      <c r="X789" s="106">
        <f t="shared" si="299"/>
        <v>6.5185319457576512</v>
      </c>
      <c r="Y789" s="96">
        <f t="shared" si="312"/>
        <v>3.0674224550392502E-2</v>
      </c>
    </row>
    <row r="790" spans="1:25">
      <c r="A790" s="50">
        <v>8192</v>
      </c>
      <c r="B790" s="50">
        <f t="shared" si="301"/>
        <v>26.133333333333333</v>
      </c>
      <c r="C790" s="88">
        <f t="shared" ref="C790:C853" si="313">IF(D790&gt;0,C789+D790,C789)</f>
        <v>14.74</v>
      </c>
      <c r="D790" s="92"/>
      <c r="E790" s="51">
        <f t="shared" si="300"/>
        <v>3145.0555988120027</v>
      </c>
      <c r="F790" s="63">
        <f t="shared" si="308"/>
        <v>0.88400000000000067</v>
      </c>
      <c r="G790" s="63">
        <f t="shared" si="309"/>
        <v>9.8399999999998329</v>
      </c>
      <c r="H790" s="63">
        <f t="shared" si="310"/>
        <v>4.9199999999999164</v>
      </c>
      <c r="I790" s="63">
        <f t="shared" si="310"/>
        <v>4.9199999999999164</v>
      </c>
      <c r="J790" s="64">
        <f t="shared" si="302"/>
        <v>8.8145599999998581</v>
      </c>
      <c r="K790" s="65">
        <f t="shared" si="303"/>
        <v>213.36876518398932</v>
      </c>
      <c r="L790" s="53">
        <f t="shared" si="304"/>
        <v>1.5903888420458647E+47</v>
      </c>
      <c r="M790" s="50">
        <f t="shared" si="311"/>
        <v>156.8000000000001</v>
      </c>
      <c r="N790" s="54">
        <v>784</v>
      </c>
      <c r="O790" s="76">
        <f t="shared" si="305"/>
        <v>784</v>
      </c>
      <c r="P790" s="76">
        <f t="shared" si="294"/>
        <v>10</v>
      </c>
      <c r="Q790" s="55">
        <v>1</v>
      </c>
      <c r="R790" s="76">
        <f t="shared" si="295"/>
        <v>1</v>
      </c>
      <c r="S790" s="75">
        <f t="shared" si="296"/>
        <v>2.7126000203824569E+44</v>
      </c>
      <c r="T790" s="75">
        <f t="shared" si="306"/>
        <v>2.1266784159798462E+47</v>
      </c>
      <c r="U790" s="75">
        <f t="shared" si="297"/>
        <v>1.5903888420458646E+48</v>
      </c>
      <c r="V790" s="75">
        <f t="shared" si="298"/>
        <v>7.9519442102293232E+48</v>
      </c>
      <c r="W790" s="75">
        <f t="shared" si="307"/>
        <v>459844.26666666666</v>
      </c>
      <c r="X790" s="106">
        <f t="shared" si="299"/>
        <v>7.478276123440641</v>
      </c>
      <c r="Y790" s="96">
        <f t="shared" si="312"/>
        <v>3.5048598219107059E-2</v>
      </c>
    </row>
    <row r="791" spans="1:25">
      <c r="A791" s="50">
        <v>8192</v>
      </c>
      <c r="B791" s="50">
        <f t="shared" si="301"/>
        <v>26.166666666666668</v>
      </c>
      <c r="C791" s="88">
        <f t="shared" si="313"/>
        <v>14.74</v>
      </c>
      <c r="D791" s="92"/>
      <c r="E791" s="51">
        <f t="shared" si="300"/>
        <v>3157.7759051779667</v>
      </c>
      <c r="F791" s="63">
        <f t="shared" si="308"/>
        <v>0.88500000000000068</v>
      </c>
      <c r="G791" s="63">
        <f t="shared" si="309"/>
        <v>9.8499999999998327</v>
      </c>
      <c r="H791" s="63">
        <f t="shared" si="310"/>
        <v>4.9249999999999163</v>
      </c>
      <c r="I791" s="63">
        <f t="shared" si="310"/>
        <v>4.9249999999999163</v>
      </c>
      <c r="J791" s="64">
        <f t="shared" si="302"/>
        <v>8.8322499999998563</v>
      </c>
      <c r="K791" s="65">
        <f t="shared" si="303"/>
        <v>214.23174390623925</v>
      </c>
      <c r="L791" s="53">
        <f t="shared" si="304"/>
        <v>1.8268770466637244E+47</v>
      </c>
      <c r="M791" s="50">
        <f t="shared" si="311"/>
        <v>157.00000000000009</v>
      </c>
      <c r="N791" s="54">
        <v>785</v>
      </c>
      <c r="O791" s="76">
        <f t="shared" si="305"/>
        <v>785</v>
      </c>
      <c r="P791" s="76">
        <f t="shared" si="294"/>
        <v>10</v>
      </c>
      <c r="Q791" s="55">
        <v>1</v>
      </c>
      <c r="R791" s="76">
        <f t="shared" si="295"/>
        <v>1</v>
      </c>
      <c r="S791" s="75">
        <f t="shared" si="296"/>
        <v>2.7126000203824569E+44</v>
      </c>
      <c r="T791" s="75">
        <f t="shared" si="306"/>
        <v>2.1293910160002286E+47</v>
      </c>
      <c r="U791" s="75">
        <f t="shared" si="297"/>
        <v>1.8268770466637244E+48</v>
      </c>
      <c r="V791" s="75">
        <f t="shared" si="298"/>
        <v>9.1343852333186222E+48</v>
      </c>
      <c r="W791" s="75">
        <f t="shared" si="307"/>
        <v>460117.33333333337</v>
      </c>
      <c r="X791" s="106">
        <f t="shared" si="299"/>
        <v>8.5793404449280732</v>
      </c>
      <c r="Y791" s="96">
        <f t="shared" si="312"/>
        <v>4.0047008386781893E-2</v>
      </c>
    </row>
    <row r="792" spans="1:25">
      <c r="A792" s="50">
        <v>8192</v>
      </c>
      <c r="B792" s="50">
        <f t="shared" si="301"/>
        <v>26.2</v>
      </c>
      <c r="C792" s="88">
        <f t="shared" si="313"/>
        <v>14.74</v>
      </c>
      <c r="D792" s="92"/>
      <c r="E792" s="51">
        <f t="shared" si="300"/>
        <v>3170.5355699308011</v>
      </c>
      <c r="F792" s="63">
        <f t="shared" si="308"/>
        <v>0.88600000000000068</v>
      </c>
      <c r="G792" s="63">
        <f t="shared" si="309"/>
        <v>9.8599999999998325</v>
      </c>
      <c r="H792" s="63">
        <f t="shared" ref="H792:I807" si="314">H791+0.5%</f>
        <v>4.9299999999999162</v>
      </c>
      <c r="I792" s="63">
        <f t="shared" si="314"/>
        <v>4.9299999999999162</v>
      </c>
      <c r="J792" s="64">
        <f t="shared" si="302"/>
        <v>8.8499599999998573</v>
      </c>
      <c r="K792" s="65">
        <f t="shared" si="303"/>
        <v>215.09739280398921</v>
      </c>
      <c r="L792" s="53">
        <f t="shared" si="304"/>
        <v>2.0985306582844615E+47</v>
      </c>
      <c r="M792" s="50">
        <f t="shared" si="311"/>
        <v>157.20000000000007</v>
      </c>
      <c r="N792" s="54">
        <v>786</v>
      </c>
      <c r="O792" s="76">
        <f t="shared" si="305"/>
        <v>786</v>
      </c>
      <c r="P792" s="76">
        <f t="shared" si="294"/>
        <v>10</v>
      </c>
      <c r="Q792" s="55">
        <v>1</v>
      </c>
      <c r="R792" s="76">
        <f t="shared" si="295"/>
        <v>1</v>
      </c>
      <c r="S792" s="75">
        <f t="shared" si="296"/>
        <v>2.7126000203824569E+44</v>
      </c>
      <c r="T792" s="75">
        <f t="shared" si="306"/>
        <v>2.1321036160206111E+47</v>
      </c>
      <c r="U792" s="75">
        <f t="shared" si="297"/>
        <v>2.0985306582844616E+48</v>
      </c>
      <c r="V792" s="75">
        <f t="shared" si="298"/>
        <v>1.0492653291422308E+49</v>
      </c>
      <c r="W792" s="75">
        <f t="shared" si="307"/>
        <v>460390.40000000002</v>
      </c>
      <c r="X792" s="106">
        <f t="shared" si="299"/>
        <v>9.8425359936361314</v>
      </c>
      <c r="Y792" s="96">
        <f t="shared" si="312"/>
        <v>4.5758509042484269E-2</v>
      </c>
    </row>
    <row r="793" spans="1:25">
      <c r="A793" s="50">
        <v>8192</v>
      </c>
      <c r="B793" s="50">
        <f t="shared" si="301"/>
        <v>26.233333333333334</v>
      </c>
      <c r="C793" s="88">
        <f t="shared" si="313"/>
        <v>14.74</v>
      </c>
      <c r="D793" s="92"/>
      <c r="E793" s="51">
        <f t="shared" si="300"/>
        <v>3183.3346758061252</v>
      </c>
      <c r="F793" s="63">
        <f t="shared" si="308"/>
        <v>0.88700000000000068</v>
      </c>
      <c r="G793" s="63">
        <f t="shared" si="309"/>
        <v>9.8699999999998322</v>
      </c>
      <c r="H793" s="63">
        <f t="shared" si="314"/>
        <v>4.9349999999999161</v>
      </c>
      <c r="I793" s="63">
        <f t="shared" si="314"/>
        <v>4.9349999999999161</v>
      </c>
      <c r="J793" s="64">
        <f t="shared" si="302"/>
        <v>8.8676899999998575</v>
      </c>
      <c r="K793" s="65">
        <f t="shared" si="303"/>
        <v>215.96571749023917</v>
      </c>
      <c r="L793" s="53">
        <f t="shared" si="304"/>
        <v>2.4105787150822067E+47</v>
      </c>
      <c r="M793" s="50">
        <f t="shared" si="311"/>
        <v>157.40000000000009</v>
      </c>
      <c r="N793" s="54">
        <v>787</v>
      </c>
      <c r="O793" s="76">
        <f t="shared" si="305"/>
        <v>787</v>
      </c>
      <c r="P793" s="76">
        <f t="shared" si="294"/>
        <v>10</v>
      </c>
      <c r="Q793" s="55">
        <v>1</v>
      </c>
      <c r="R793" s="76">
        <f t="shared" si="295"/>
        <v>1</v>
      </c>
      <c r="S793" s="75">
        <f t="shared" si="296"/>
        <v>2.7126000203824569E+44</v>
      </c>
      <c r="T793" s="75">
        <f t="shared" si="306"/>
        <v>2.1348162160409936E+47</v>
      </c>
      <c r="U793" s="75">
        <f t="shared" si="297"/>
        <v>2.4105787150822067E+48</v>
      </c>
      <c r="V793" s="75">
        <f t="shared" si="298"/>
        <v>1.2052893575411034E+49</v>
      </c>
      <c r="W793" s="75">
        <f t="shared" si="307"/>
        <v>460663.46666666667</v>
      </c>
      <c r="X793" s="106">
        <f t="shared" si="299"/>
        <v>11.291738824958962</v>
      </c>
      <c r="Y793" s="96">
        <f t="shared" si="312"/>
        <v>5.2284867043628377E-2</v>
      </c>
    </row>
    <row r="794" spans="1:25">
      <c r="A794" s="50">
        <v>8192</v>
      </c>
      <c r="B794" s="50">
        <f t="shared" si="301"/>
        <v>26.266666666666666</v>
      </c>
      <c r="C794" s="88">
        <f t="shared" si="313"/>
        <v>14.74</v>
      </c>
      <c r="D794" s="92"/>
      <c r="E794" s="51">
        <f t="shared" si="300"/>
        <v>3196.173305628</v>
      </c>
      <c r="F794" s="63">
        <f t="shared" si="308"/>
        <v>0.88800000000000068</v>
      </c>
      <c r="G794" s="63">
        <f t="shared" si="309"/>
        <v>9.879999999999832</v>
      </c>
      <c r="H794" s="63">
        <f t="shared" si="314"/>
        <v>4.939999999999916</v>
      </c>
      <c r="I794" s="63">
        <f t="shared" si="314"/>
        <v>4.939999999999916</v>
      </c>
      <c r="J794" s="64">
        <f t="shared" si="302"/>
        <v>8.885439999999857</v>
      </c>
      <c r="K794" s="65">
        <f t="shared" si="303"/>
        <v>216.83672358398914</v>
      </c>
      <c r="L794" s="53">
        <f t="shared" si="304"/>
        <v>2.769027804605797E+47</v>
      </c>
      <c r="M794" s="50">
        <f t="shared" si="311"/>
        <v>157.60000000000008</v>
      </c>
      <c r="N794" s="54">
        <v>788</v>
      </c>
      <c r="O794" s="76">
        <f t="shared" si="305"/>
        <v>788</v>
      </c>
      <c r="P794" s="76">
        <f t="shared" si="294"/>
        <v>10</v>
      </c>
      <c r="Q794" s="55">
        <v>1</v>
      </c>
      <c r="R794" s="76">
        <f t="shared" si="295"/>
        <v>1</v>
      </c>
      <c r="S794" s="75">
        <f t="shared" si="296"/>
        <v>2.7126000203824569E+44</v>
      </c>
      <c r="T794" s="75">
        <f t="shared" si="306"/>
        <v>2.137528816061376E+47</v>
      </c>
      <c r="U794" s="75">
        <f t="shared" si="297"/>
        <v>2.7690278046057971E+48</v>
      </c>
      <c r="V794" s="75">
        <f t="shared" si="298"/>
        <v>1.3845139023028984E+49</v>
      </c>
      <c r="W794" s="75">
        <f t="shared" si="307"/>
        <v>460936.53333333333</v>
      </c>
      <c r="X794" s="106">
        <f t="shared" si="299"/>
        <v>12.954341404894016</v>
      </c>
      <c r="Y794" s="96">
        <f t="shared" si="312"/>
        <v>5.974237754001252E-2</v>
      </c>
    </row>
    <row r="795" spans="1:25">
      <c r="A795" s="50">
        <v>8192</v>
      </c>
      <c r="B795" s="50">
        <f t="shared" si="301"/>
        <v>26.3</v>
      </c>
      <c r="C795" s="88">
        <f t="shared" si="313"/>
        <v>14.74</v>
      </c>
      <c r="D795" s="92"/>
      <c r="E795" s="51">
        <f t="shared" si="300"/>
        <v>3209.0515423089237</v>
      </c>
      <c r="F795" s="63">
        <f t="shared" si="308"/>
        <v>0.88900000000000068</v>
      </c>
      <c r="G795" s="63">
        <f t="shared" si="309"/>
        <v>9.8899999999998318</v>
      </c>
      <c r="H795" s="63">
        <f t="shared" si="314"/>
        <v>4.9449999999999159</v>
      </c>
      <c r="I795" s="63">
        <f t="shared" si="314"/>
        <v>4.9449999999999159</v>
      </c>
      <c r="J795" s="64">
        <f t="shared" si="302"/>
        <v>8.9032099999998557</v>
      </c>
      <c r="K795" s="65">
        <f t="shared" si="303"/>
        <v>217.71041671023906</v>
      </c>
      <c r="L795" s="53">
        <f t="shared" si="304"/>
        <v>3.1807776840917298E+47</v>
      </c>
      <c r="M795" s="50">
        <f t="shared" si="311"/>
        <v>157.8000000000001</v>
      </c>
      <c r="N795" s="54">
        <v>789</v>
      </c>
      <c r="O795" s="76">
        <f t="shared" si="305"/>
        <v>789</v>
      </c>
      <c r="P795" s="76">
        <f t="shared" si="294"/>
        <v>10</v>
      </c>
      <c r="Q795" s="55">
        <v>1</v>
      </c>
      <c r="R795" s="76">
        <f t="shared" si="295"/>
        <v>1</v>
      </c>
      <c r="S795" s="75">
        <f t="shared" si="296"/>
        <v>2.7126000203824569E+44</v>
      </c>
      <c r="T795" s="75">
        <f t="shared" si="306"/>
        <v>2.1402414160817585E+47</v>
      </c>
      <c r="U795" s="75">
        <f t="shared" si="297"/>
        <v>3.1807776840917299E+48</v>
      </c>
      <c r="V795" s="75">
        <f t="shared" si="298"/>
        <v>1.5903888420458649E+49</v>
      </c>
      <c r="W795" s="75">
        <f t="shared" si="307"/>
        <v>461209.59999999998</v>
      </c>
      <c r="X795" s="106">
        <f t="shared" si="299"/>
        <v>14.861770546964419</v>
      </c>
      <c r="Y795" s="96">
        <f t="shared" si="312"/>
        <v>6.8263938728961429E-2</v>
      </c>
    </row>
    <row r="796" spans="1:25">
      <c r="A796" s="50">
        <v>8192</v>
      </c>
      <c r="B796" s="50">
        <f t="shared" si="301"/>
        <v>26.333333333333332</v>
      </c>
      <c r="C796" s="88">
        <f t="shared" si="313"/>
        <v>14.74</v>
      </c>
      <c r="D796" s="92"/>
      <c r="E796" s="51">
        <f t="shared" si="300"/>
        <v>3221.9694688498384</v>
      </c>
      <c r="F796" s="63">
        <f t="shared" si="308"/>
        <v>0.89000000000000068</v>
      </c>
      <c r="G796" s="63">
        <f t="shared" si="309"/>
        <v>9.8999999999998316</v>
      </c>
      <c r="H796" s="63">
        <f t="shared" si="314"/>
        <v>4.9499999999999158</v>
      </c>
      <c r="I796" s="63">
        <f t="shared" si="314"/>
        <v>4.9499999999999158</v>
      </c>
      <c r="J796" s="64">
        <f t="shared" si="302"/>
        <v>8.9209999999998555</v>
      </c>
      <c r="K796" s="65">
        <f t="shared" si="303"/>
        <v>218.58680249998903</v>
      </c>
      <c r="L796" s="53">
        <f t="shared" si="304"/>
        <v>3.6537540933274488E+47</v>
      </c>
      <c r="M796" s="50">
        <f t="shared" si="311"/>
        <v>158.00000000000009</v>
      </c>
      <c r="N796" s="54">
        <v>790</v>
      </c>
      <c r="O796" s="76">
        <f t="shared" si="305"/>
        <v>790</v>
      </c>
      <c r="P796" s="76">
        <f t="shared" si="294"/>
        <v>10</v>
      </c>
      <c r="Q796" s="55">
        <v>4</v>
      </c>
      <c r="R796" s="76">
        <f t="shared" si="295"/>
        <v>1</v>
      </c>
      <c r="S796" s="75">
        <f t="shared" si="296"/>
        <v>1.0850400081529827E+45</v>
      </c>
      <c r="T796" s="75">
        <f t="shared" si="306"/>
        <v>8.5718160644085637E+47</v>
      </c>
      <c r="U796" s="75">
        <f t="shared" si="297"/>
        <v>3.6537540933274488E+48</v>
      </c>
      <c r="V796" s="75">
        <f t="shared" si="298"/>
        <v>1.8268770466637244E+49</v>
      </c>
      <c r="W796" s="75">
        <f t="shared" si="307"/>
        <v>461482.66666666663</v>
      </c>
      <c r="X796" s="106">
        <f t="shared" si="299"/>
        <v>4.2625204109294543</v>
      </c>
      <c r="Y796" s="96">
        <f t="shared" si="312"/>
        <v>1.9500355749655418E-2</v>
      </c>
    </row>
    <row r="797" spans="1:25">
      <c r="A797" s="50">
        <v>8192</v>
      </c>
      <c r="B797" s="50">
        <f t="shared" si="301"/>
        <v>26.366666666666667</v>
      </c>
      <c r="C797" s="88">
        <f t="shared" si="313"/>
        <v>14.74</v>
      </c>
      <c r="D797" s="92"/>
      <c r="E797" s="51">
        <f t="shared" si="300"/>
        <v>3234.927168340123</v>
      </c>
      <c r="F797" s="63">
        <f t="shared" si="308"/>
        <v>0.89100000000000068</v>
      </c>
      <c r="G797" s="63">
        <f t="shared" si="309"/>
        <v>9.9099999999998314</v>
      </c>
      <c r="H797" s="63">
        <f t="shared" si="314"/>
        <v>4.9549999999999157</v>
      </c>
      <c r="I797" s="63">
        <f t="shared" si="314"/>
        <v>4.9549999999999157</v>
      </c>
      <c r="J797" s="64">
        <f t="shared" si="302"/>
        <v>8.9388099999998563</v>
      </c>
      <c r="K797" s="65">
        <f t="shared" si="303"/>
        <v>219.46588659023899</v>
      </c>
      <c r="L797" s="53">
        <f t="shared" si="304"/>
        <v>4.1970613165689246E+47</v>
      </c>
      <c r="M797" s="50">
        <f t="shared" si="311"/>
        <v>158.20000000000007</v>
      </c>
      <c r="N797" s="54">
        <v>791</v>
      </c>
      <c r="O797" s="76">
        <f t="shared" si="305"/>
        <v>791</v>
      </c>
      <c r="P797" s="76">
        <f t="shared" si="294"/>
        <v>10</v>
      </c>
      <c r="Q797" s="55">
        <v>1</v>
      </c>
      <c r="R797" s="76">
        <f t="shared" si="295"/>
        <v>1</v>
      </c>
      <c r="S797" s="75">
        <f t="shared" si="296"/>
        <v>1.0850400081529827E+45</v>
      </c>
      <c r="T797" s="75">
        <f t="shared" si="306"/>
        <v>8.5826664644900935E+47</v>
      </c>
      <c r="U797" s="75">
        <f t="shared" si="297"/>
        <v>4.1970613165689244E+48</v>
      </c>
      <c r="V797" s="75">
        <f t="shared" si="298"/>
        <v>2.0985306582844623E+49</v>
      </c>
      <c r="W797" s="75">
        <f t="shared" si="307"/>
        <v>461755.73333333334</v>
      </c>
      <c r="X797" s="106">
        <f t="shared" si="299"/>
        <v>4.890160108089761</v>
      </c>
      <c r="Y797" s="96">
        <f t="shared" si="312"/>
        <v>2.2282096703348232E-2</v>
      </c>
    </row>
    <row r="798" spans="1:25">
      <c r="A798" s="50">
        <v>8192</v>
      </c>
      <c r="B798" s="50">
        <f t="shared" si="301"/>
        <v>26.4</v>
      </c>
      <c r="C798" s="88">
        <f t="shared" si="313"/>
        <v>14.74</v>
      </c>
      <c r="D798" s="92"/>
      <c r="E798" s="51">
        <f t="shared" si="300"/>
        <v>3247.9247239575966</v>
      </c>
      <c r="F798" s="63">
        <f t="shared" si="308"/>
        <v>0.89200000000000068</v>
      </c>
      <c r="G798" s="63">
        <f t="shared" si="309"/>
        <v>9.9199999999998312</v>
      </c>
      <c r="H798" s="63">
        <f t="shared" si="314"/>
        <v>4.9599999999999156</v>
      </c>
      <c r="I798" s="63">
        <f t="shared" si="314"/>
        <v>4.9599999999999156</v>
      </c>
      <c r="J798" s="64">
        <f t="shared" si="302"/>
        <v>8.9566399999998545</v>
      </c>
      <c r="K798" s="65">
        <f t="shared" si="303"/>
        <v>220.34767462398892</v>
      </c>
      <c r="L798" s="53">
        <f t="shared" si="304"/>
        <v>4.8211574301644143E+47</v>
      </c>
      <c r="M798" s="50">
        <f t="shared" si="311"/>
        <v>158.40000000000009</v>
      </c>
      <c r="N798" s="54">
        <v>792</v>
      </c>
      <c r="O798" s="76">
        <f t="shared" si="305"/>
        <v>792</v>
      </c>
      <c r="P798" s="76">
        <f t="shared" si="294"/>
        <v>10</v>
      </c>
      <c r="Q798" s="55">
        <v>1</v>
      </c>
      <c r="R798" s="76">
        <f t="shared" si="295"/>
        <v>1</v>
      </c>
      <c r="S798" s="75">
        <f t="shared" si="296"/>
        <v>1.0850400081529827E+45</v>
      </c>
      <c r="T798" s="75">
        <f t="shared" si="306"/>
        <v>8.5935168645716234E+47</v>
      </c>
      <c r="U798" s="75">
        <f t="shared" si="297"/>
        <v>4.8211574301644146E+48</v>
      </c>
      <c r="V798" s="75">
        <f t="shared" si="298"/>
        <v>2.4105787150822073E+49</v>
      </c>
      <c r="W798" s="75">
        <f t="shared" si="307"/>
        <v>462028.79999999999</v>
      </c>
      <c r="X798" s="106">
        <f t="shared" si="299"/>
        <v>5.6102262975017085</v>
      </c>
      <c r="Y798" s="96">
        <f t="shared" si="312"/>
        <v>2.5460791937447255E-2</v>
      </c>
    </row>
    <row r="799" spans="1:25">
      <c r="A799" s="50">
        <v>8192</v>
      </c>
      <c r="B799" s="50">
        <f t="shared" si="301"/>
        <v>26.433333333333334</v>
      </c>
      <c r="C799" s="88">
        <f t="shared" si="313"/>
        <v>14.74</v>
      </c>
      <c r="D799" s="92"/>
      <c r="E799" s="51">
        <f t="shared" si="300"/>
        <v>3260.9622189685215</v>
      </c>
      <c r="F799" s="63">
        <f t="shared" si="308"/>
        <v>0.89300000000000068</v>
      </c>
      <c r="G799" s="63">
        <f t="shared" si="309"/>
        <v>9.929999999999831</v>
      </c>
      <c r="H799" s="63">
        <f t="shared" si="314"/>
        <v>4.9649999999999155</v>
      </c>
      <c r="I799" s="63">
        <f t="shared" si="314"/>
        <v>4.9649999999999155</v>
      </c>
      <c r="J799" s="64">
        <f t="shared" si="302"/>
        <v>8.9744899999998555</v>
      </c>
      <c r="K799" s="65">
        <f t="shared" si="303"/>
        <v>221.2321722502389</v>
      </c>
      <c r="L799" s="53">
        <f t="shared" si="304"/>
        <v>5.5380556092115964E+47</v>
      </c>
      <c r="M799" s="50">
        <f t="shared" si="311"/>
        <v>158.60000000000008</v>
      </c>
      <c r="N799" s="54">
        <v>793</v>
      </c>
      <c r="O799" s="76">
        <f t="shared" si="305"/>
        <v>793</v>
      </c>
      <c r="P799" s="76">
        <f t="shared" si="294"/>
        <v>10</v>
      </c>
      <c r="Q799" s="55">
        <v>1</v>
      </c>
      <c r="R799" s="76">
        <f t="shared" si="295"/>
        <v>1</v>
      </c>
      <c r="S799" s="75">
        <f t="shared" si="296"/>
        <v>1.0850400081529827E+45</v>
      </c>
      <c r="T799" s="75">
        <f t="shared" si="306"/>
        <v>8.6043672646531532E+47</v>
      </c>
      <c r="U799" s="75">
        <f t="shared" si="297"/>
        <v>5.5380556092115967E+48</v>
      </c>
      <c r="V799" s="75">
        <f t="shared" si="298"/>
        <v>2.7690278046057983E+49</v>
      </c>
      <c r="W799" s="75">
        <f t="shared" si="307"/>
        <v>462301.8666666667</v>
      </c>
      <c r="X799" s="106">
        <f t="shared" si="299"/>
        <v>6.4363310384971566</v>
      </c>
      <c r="Y799" s="96">
        <f t="shared" si="312"/>
        <v>2.9093106002760438E-2</v>
      </c>
    </row>
    <row r="800" spans="1:25">
      <c r="A800" s="50">
        <v>8192</v>
      </c>
      <c r="B800" s="50">
        <f t="shared" si="301"/>
        <v>26.466666666666665</v>
      </c>
      <c r="C800" s="88">
        <f t="shared" si="313"/>
        <v>14.74</v>
      </c>
      <c r="D800" s="92"/>
      <c r="E800" s="51">
        <f t="shared" si="300"/>
        <v>3274.0397367275959</v>
      </c>
      <c r="F800" s="63">
        <f t="shared" si="308"/>
        <v>0.89400000000000068</v>
      </c>
      <c r="G800" s="63">
        <f t="shared" si="309"/>
        <v>9.9399999999998307</v>
      </c>
      <c r="H800" s="63">
        <f t="shared" si="314"/>
        <v>4.9699999999999154</v>
      </c>
      <c r="I800" s="63">
        <f t="shared" si="314"/>
        <v>4.9699999999999154</v>
      </c>
      <c r="J800" s="64">
        <f t="shared" si="302"/>
        <v>8.9923599999998558</v>
      </c>
      <c r="K800" s="65">
        <f t="shared" si="303"/>
        <v>222.11938512398888</v>
      </c>
      <c r="L800" s="53">
        <f t="shared" si="304"/>
        <v>6.3615553681834621E+47</v>
      </c>
      <c r="M800" s="50">
        <f t="shared" si="311"/>
        <v>158.80000000000007</v>
      </c>
      <c r="N800" s="54">
        <v>794</v>
      </c>
      <c r="O800" s="76">
        <f t="shared" si="305"/>
        <v>794</v>
      </c>
      <c r="P800" s="76">
        <f t="shared" si="294"/>
        <v>10</v>
      </c>
      <c r="Q800" s="55">
        <v>1</v>
      </c>
      <c r="R800" s="76">
        <f t="shared" si="295"/>
        <v>1</v>
      </c>
      <c r="S800" s="75">
        <f t="shared" si="296"/>
        <v>1.0850400081529827E+45</v>
      </c>
      <c r="T800" s="75">
        <f t="shared" si="306"/>
        <v>8.615217664734683E+47</v>
      </c>
      <c r="U800" s="75">
        <f t="shared" si="297"/>
        <v>6.3615553681834624E+48</v>
      </c>
      <c r="V800" s="75">
        <f t="shared" si="298"/>
        <v>3.1807776840917313E+49</v>
      </c>
      <c r="W800" s="75">
        <f t="shared" si="307"/>
        <v>462574.93333333335</v>
      </c>
      <c r="X800" s="106">
        <f t="shared" si="299"/>
        <v>7.3840912856139367</v>
      </c>
      <c r="Y800" s="96">
        <f t="shared" si="312"/>
        <v>3.3243794914577476E-2</v>
      </c>
    </row>
    <row r="801" spans="1:25">
      <c r="A801" s="50">
        <v>8192</v>
      </c>
      <c r="B801" s="50">
        <f t="shared" si="301"/>
        <v>26.5</v>
      </c>
      <c r="C801" s="88">
        <f t="shared" si="313"/>
        <v>14.74</v>
      </c>
      <c r="D801" s="92"/>
      <c r="E801" s="51">
        <f t="shared" si="300"/>
        <v>3287.1573606779598</v>
      </c>
      <c r="F801" s="63">
        <f t="shared" si="308"/>
        <v>0.89500000000000068</v>
      </c>
      <c r="G801" s="63">
        <f t="shared" si="309"/>
        <v>9.9499999999998305</v>
      </c>
      <c r="H801" s="63">
        <f t="shared" si="314"/>
        <v>4.9749999999999153</v>
      </c>
      <c r="I801" s="63">
        <f t="shared" si="314"/>
        <v>4.9749999999999153</v>
      </c>
      <c r="J801" s="64">
        <f t="shared" si="302"/>
        <v>9.0102499999998535</v>
      </c>
      <c r="K801" s="65">
        <f t="shared" si="303"/>
        <v>223.00931890623878</v>
      </c>
      <c r="L801" s="53">
        <f t="shared" si="304"/>
        <v>7.3075081866549008E+47</v>
      </c>
      <c r="M801" s="50">
        <f t="shared" si="311"/>
        <v>159.00000000000009</v>
      </c>
      <c r="N801" s="54">
        <v>795</v>
      </c>
      <c r="O801" s="76">
        <f t="shared" si="305"/>
        <v>795</v>
      </c>
      <c r="P801" s="76">
        <f t="shared" si="294"/>
        <v>10</v>
      </c>
      <c r="Q801" s="55">
        <v>1</v>
      </c>
      <c r="R801" s="76">
        <f t="shared" si="295"/>
        <v>1</v>
      </c>
      <c r="S801" s="75">
        <f t="shared" si="296"/>
        <v>1.0850400081529827E+45</v>
      </c>
      <c r="T801" s="75">
        <f t="shared" si="306"/>
        <v>8.6260680648162128E+47</v>
      </c>
      <c r="U801" s="75">
        <f t="shared" si="297"/>
        <v>7.3075081866549014E+48</v>
      </c>
      <c r="V801" s="75">
        <f t="shared" si="298"/>
        <v>3.6537540933274504E+49</v>
      </c>
      <c r="W801" s="75">
        <f t="shared" si="307"/>
        <v>462848</v>
      </c>
      <c r="X801" s="106">
        <f t="shared" si="299"/>
        <v>8.4714242129164035</v>
      </c>
      <c r="Y801" s="96">
        <f t="shared" si="312"/>
        <v>3.7986861959244396E-2</v>
      </c>
    </row>
    <row r="802" spans="1:25">
      <c r="A802" s="50">
        <v>8192</v>
      </c>
      <c r="B802" s="50">
        <f t="shared" si="301"/>
        <v>26.533333333333335</v>
      </c>
      <c r="C802" s="88">
        <f t="shared" si="313"/>
        <v>14.74</v>
      </c>
      <c r="D802" s="92"/>
      <c r="E802" s="51">
        <f t="shared" si="300"/>
        <v>3300.3151743511944</v>
      </c>
      <c r="F802" s="63">
        <f t="shared" si="308"/>
        <v>0.89600000000000068</v>
      </c>
      <c r="G802" s="63">
        <f t="shared" si="309"/>
        <v>9.9599999999998303</v>
      </c>
      <c r="H802" s="63">
        <f t="shared" si="314"/>
        <v>4.9799999999999152</v>
      </c>
      <c r="I802" s="63">
        <f t="shared" si="314"/>
        <v>4.9799999999999152</v>
      </c>
      <c r="J802" s="64">
        <f t="shared" si="302"/>
        <v>9.0281599999998541</v>
      </c>
      <c r="K802" s="65">
        <f t="shared" si="303"/>
        <v>223.90197926398875</v>
      </c>
      <c r="L802" s="53">
        <f t="shared" si="304"/>
        <v>8.3941226331378524E+47</v>
      </c>
      <c r="M802" s="50">
        <f t="shared" si="311"/>
        <v>159.20000000000007</v>
      </c>
      <c r="N802" s="54">
        <v>796</v>
      </c>
      <c r="O802" s="76">
        <f t="shared" si="305"/>
        <v>796</v>
      </c>
      <c r="P802" s="76">
        <f t="shared" si="294"/>
        <v>10</v>
      </c>
      <c r="Q802" s="55">
        <v>1</v>
      </c>
      <c r="R802" s="76">
        <f t="shared" si="295"/>
        <v>1</v>
      </c>
      <c r="S802" s="75">
        <f t="shared" si="296"/>
        <v>1.0850400081529827E+45</v>
      </c>
      <c r="T802" s="75">
        <f t="shared" si="306"/>
        <v>8.6369184648977427E+47</v>
      </c>
      <c r="U802" s="75">
        <f t="shared" si="297"/>
        <v>8.3941226331378527E+48</v>
      </c>
      <c r="V802" s="75">
        <f t="shared" si="298"/>
        <v>4.1970613165689262E+49</v>
      </c>
      <c r="W802" s="75">
        <f t="shared" si="307"/>
        <v>463121.06666666665</v>
      </c>
      <c r="X802" s="106">
        <f t="shared" si="299"/>
        <v>9.7188860439673448</v>
      </c>
      <c r="Y802" s="96">
        <f t="shared" si="312"/>
        <v>4.3406878652503637E-2</v>
      </c>
    </row>
    <row r="803" spans="1:25">
      <c r="A803" s="50">
        <v>8192</v>
      </c>
      <c r="B803" s="50">
        <f t="shared" si="301"/>
        <v>26.566666666666666</v>
      </c>
      <c r="C803" s="88">
        <f t="shared" si="313"/>
        <v>14.74</v>
      </c>
      <c r="D803" s="92"/>
      <c r="E803" s="51">
        <f t="shared" si="300"/>
        <v>3313.5132613673186</v>
      </c>
      <c r="F803" s="63">
        <f t="shared" si="308"/>
        <v>0.89700000000000069</v>
      </c>
      <c r="G803" s="63">
        <f t="shared" si="309"/>
        <v>9.9699999999998301</v>
      </c>
      <c r="H803" s="63">
        <f t="shared" si="314"/>
        <v>4.9849999999999151</v>
      </c>
      <c r="I803" s="63">
        <f t="shared" si="314"/>
        <v>4.9849999999999151</v>
      </c>
      <c r="J803" s="64">
        <f t="shared" si="302"/>
        <v>9.0460899999998539</v>
      </c>
      <c r="K803" s="65">
        <f t="shared" si="303"/>
        <v>224.79737187023872</v>
      </c>
      <c r="L803" s="53">
        <f t="shared" si="304"/>
        <v>9.6423148603288319E+47</v>
      </c>
      <c r="M803" s="50">
        <f t="shared" si="311"/>
        <v>159.40000000000009</v>
      </c>
      <c r="N803" s="54">
        <v>797</v>
      </c>
      <c r="O803" s="76">
        <f t="shared" si="305"/>
        <v>797</v>
      </c>
      <c r="P803" s="76">
        <f t="shared" si="294"/>
        <v>10</v>
      </c>
      <c r="Q803" s="55">
        <v>1</v>
      </c>
      <c r="R803" s="76">
        <f t="shared" si="295"/>
        <v>1</v>
      </c>
      <c r="S803" s="75">
        <f t="shared" si="296"/>
        <v>1.0850400081529827E+45</v>
      </c>
      <c r="T803" s="75">
        <f t="shared" si="306"/>
        <v>8.6477688649792725E+47</v>
      </c>
      <c r="U803" s="75">
        <f t="shared" si="297"/>
        <v>9.6423148603288319E+48</v>
      </c>
      <c r="V803" s="75">
        <f t="shared" si="298"/>
        <v>4.8211574301644157E+49</v>
      </c>
      <c r="W803" s="75">
        <f t="shared" si="307"/>
        <v>463394.1333333333</v>
      </c>
      <c r="X803" s="106">
        <f t="shared" si="299"/>
        <v>11.150060797042293</v>
      </c>
      <c r="Y803" s="96">
        <f t="shared" si="312"/>
        <v>4.9600494455417907E-2</v>
      </c>
    </row>
    <row r="804" spans="1:25">
      <c r="A804" s="50">
        <v>8192</v>
      </c>
      <c r="B804" s="50">
        <f t="shared" si="301"/>
        <v>26.6</v>
      </c>
      <c r="C804" s="88">
        <f t="shared" si="313"/>
        <v>14.74</v>
      </c>
      <c r="D804" s="92"/>
      <c r="E804" s="51">
        <f t="shared" si="300"/>
        <v>3326.7517054347927</v>
      </c>
      <c r="F804" s="63">
        <f t="shared" si="308"/>
        <v>0.89800000000000069</v>
      </c>
      <c r="G804" s="63">
        <f t="shared" si="309"/>
        <v>9.9799999999998299</v>
      </c>
      <c r="H804" s="63">
        <f t="shared" si="314"/>
        <v>4.9899999999999149</v>
      </c>
      <c r="I804" s="63">
        <f t="shared" si="314"/>
        <v>4.9899999999999149</v>
      </c>
      <c r="J804" s="64">
        <f t="shared" si="302"/>
        <v>9.0640399999998529</v>
      </c>
      <c r="K804" s="65">
        <f t="shared" si="303"/>
        <v>225.69550240398866</v>
      </c>
      <c r="L804" s="53">
        <f t="shared" si="304"/>
        <v>1.1076111218423193E+48</v>
      </c>
      <c r="M804" s="50">
        <f t="shared" si="311"/>
        <v>159.60000000000008</v>
      </c>
      <c r="N804" s="54">
        <v>798</v>
      </c>
      <c r="O804" s="76">
        <f t="shared" si="305"/>
        <v>798</v>
      </c>
      <c r="P804" s="76">
        <f t="shared" si="294"/>
        <v>10</v>
      </c>
      <c r="Q804" s="55">
        <v>1</v>
      </c>
      <c r="R804" s="76">
        <f t="shared" si="295"/>
        <v>1</v>
      </c>
      <c r="S804" s="75">
        <f t="shared" si="296"/>
        <v>1.0850400081529827E+45</v>
      </c>
      <c r="T804" s="75">
        <f t="shared" si="306"/>
        <v>8.6586192650608023E+47</v>
      </c>
      <c r="U804" s="75">
        <f t="shared" si="297"/>
        <v>1.1076111218423193E+49</v>
      </c>
      <c r="V804" s="75">
        <f t="shared" si="298"/>
        <v>5.5380556092115967E+49</v>
      </c>
      <c r="W804" s="75">
        <f t="shared" si="307"/>
        <v>463667.20000000001</v>
      </c>
      <c r="X804" s="106">
        <f t="shared" si="299"/>
        <v>12.792006299569536</v>
      </c>
      <c r="Y804" s="96">
        <f t="shared" si="312"/>
        <v>5.6678162228825463E-2</v>
      </c>
    </row>
    <row r="805" spans="1:25">
      <c r="A805" s="50">
        <v>8192</v>
      </c>
      <c r="B805" s="50">
        <f t="shared" si="301"/>
        <v>26.633333333333333</v>
      </c>
      <c r="C805" s="88">
        <f t="shared" si="313"/>
        <v>14.74</v>
      </c>
      <c r="D805" s="92"/>
      <c r="E805" s="51">
        <f t="shared" si="300"/>
        <v>3340.0305903505168</v>
      </c>
      <c r="F805" s="63">
        <f t="shared" si="308"/>
        <v>0.89900000000000069</v>
      </c>
      <c r="G805" s="63">
        <f t="shared" si="309"/>
        <v>9.9899999999998297</v>
      </c>
      <c r="H805" s="63">
        <f t="shared" si="314"/>
        <v>4.9949999999999148</v>
      </c>
      <c r="I805" s="63">
        <f t="shared" si="314"/>
        <v>4.9949999999999148</v>
      </c>
      <c r="J805" s="64">
        <f t="shared" si="302"/>
        <v>9.0820099999998529</v>
      </c>
      <c r="K805" s="65">
        <f t="shared" si="303"/>
        <v>226.5963765502386</v>
      </c>
      <c r="L805" s="53">
        <f t="shared" si="304"/>
        <v>1.2723110736366931E+48</v>
      </c>
      <c r="M805" s="50">
        <f t="shared" si="311"/>
        <v>159.80000000000007</v>
      </c>
      <c r="N805" s="54">
        <v>799</v>
      </c>
      <c r="O805" s="76">
        <f t="shared" si="305"/>
        <v>799</v>
      </c>
      <c r="P805" s="76">
        <f t="shared" si="294"/>
        <v>10</v>
      </c>
      <c r="Q805" s="55">
        <v>1</v>
      </c>
      <c r="R805" s="76">
        <f t="shared" si="295"/>
        <v>1</v>
      </c>
      <c r="S805" s="75">
        <f t="shared" si="296"/>
        <v>1.0850400081529827E+45</v>
      </c>
      <c r="T805" s="75">
        <f t="shared" si="306"/>
        <v>8.6694696651423322E+47</v>
      </c>
      <c r="U805" s="75">
        <f t="shared" si="297"/>
        <v>1.272311073636693E+49</v>
      </c>
      <c r="V805" s="75">
        <f t="shared" si="298"/>
        <v>6.3615553681834648E+49</v>
      </c>
      <c r="W805" s="75">
        <f t="shared" si="307"/>
        <v>463940.26666666666</v>
      </c>
      <c r="X805" s="106">
        <f t="shared" si="299"/>
        <v>14.675765909330334</v>
      </c>
      <c r="Y805" s="96">
        <f t="shared" si="312"/>
        <v>6.4766110265124105E-2</v>
      </c>
    </row>
    <row r="806" spans="1:25">
      <c r="A806" s="50">
        <v>8192</v>
      </c>
      <c r="B806" s="50">
        <f t="shared" si="301"/>
        <v>26.666666666666668</v>
      </c>
      <c r="C806" s="88">
        <f t="shared" si="313"/>
        <v>14.74</v>
      </c>
      <c r="D806" s="92"/>
      <c r="E806" s="51">
        <f t="shared" si="300"/>
        <v>3353.3499999998312</v>
      </c>
      <c r="F806" s="63">
        <f t="shared" si="308"/>
        <v>0.90000000000000069</v>
      </c>
      <c r="G806" s="63">
        <f t="shared" si="309"/>
        <v>9.9999999999998295</v>
      </c>
      <c r="H806" s="63">
        <f t="shared" si="314"/>
        <v>4.9999999999999147</v>
      </c>
      <c r="I806" s="63">
        <f t="shared" si="314"/>
        <v>4.9999999999999147</v>
      </c>
      <c r="J806" s="64">
        <f t="shared" si="302"/>
        <v>9.0999999999998522</v>
      </c>
      <c r="K806" s="65">
        <f t="shared" si="303"/>
        <v>227.49999999998855</v>
      </c>
      <c r="L806" s="53">
        <f t="shared" si="304"/>
        <v>1.4615016373309808E+48</v>
      </c>
      <c r="M806" s="50">
        <f t="shared" si="311"/>
        <v>160.00000000000009</v>
      </c>
      <c r="N806" s="54">
        <v>800</v>
      </c>
      <c r="O806" s="76">
        <f t="shared" si="305"/>
        <v>800</v>
      </c>
      <c r="P806" s="76">
        <f t="shared" si="294"/>
        <v>10</v>
      </c>
      <c r="Q806" s="55">
        <v>4</v>
      </c>
      <c r="R806" s="76">
        <f t="shared" si="295"/>
        <v>1</v>
      </c>
      <c r="S806" s="75">
        <f t="shared" si="296"/>
        <v>4.340160032611931E+45</v>
      </c>
      <c r="T806" s="75">
        <f t="shared" si="306"/>
        <v>3.4721280260895448E+48</v>
      </c>
      <c r="U806" s="75">
        <f t="shared" si="297"/>
        <v>1.4615016373309808E+49</v>
      </c>
      <c r="V806" s="75">
        <f t="shared" si="298"/>
        <v>7.307508186654904E+49</v>
      </c>
      <c r="W806" s="75">
        <f t="shared" si="307"/>
        <v>464213.33333333337</v>
      </c>
      <c r="X806" s="106">
        <f t="shared" si="299"/>
        <v>4.2092389057928399</v>
      </c>
      <c r="Y806" s="96">
        <f t="shared" si="312"/>
        <v>1.8502149036452975E-2</v>
      </c>
    </row>
    <row r="807" spans="1:25">
      <c r="A807" s="50">
        <v>8192</v>
      </c>
      <c r="B807" s="50">
        <f t="shared" si="301"/>
        <v>26.7</v>
      </c>
      <c r="C807" s="88">
        <f t="shared" si="313"/>
        <v>14.74</v>
      </c>
      <c r="D807" s="92"/>
      <c r="E807" s="51">
        <f t="shared" si="300"/>
        <v>3366.7100183565158</v>
      </c>
      <c r="F807" s="63">
        <f t="shared" si="308"/>
        <v>0.90100000000000069</v>
      </c>
      <c r="G807" s="63">
        <f t="shared" si="309"/>
        <v>10.009999999999829</v>
      </c>
      <c r="H807" s="63">
        <f t="shared" si="314"/>
        <v>5.0049999999999146</v>
      </c>
      <c r="I807" s="63">
        <f t="shared" si="314"/>
        <v>5.0049999999999146</v>
      </c>
      <c r="J807" s="64">
        <f t="shared" si="302"/>
        <v>9.1180099999998525</v>
      </c>
      <c r="K807" s="65">
        <f t="shared" si="303"/>
        <v>228.40637845023852</v>
      </c>
      <c r="L807" s="53">
        <f t="shared" si="304"/>
        <v>1.6788245266275711E+48</v>
      </c>
      <c r="M807" s="50">
        <f t="shared" si="311"/>
        <v>160.20000000000007</v>
      </c>
      <c r="N807" s="54">
        <v>801</v>
      </c>
      <c r="O807" s="76">
        <f t="shared" si="305"/>
        <v>801</v>
      </c>
      <c r="P807" s="76">
        <f t="shared" si="294"/>
        <v>10</v>
      </c>
      <c r="Q807" s="55">
        <v>1</v>
      </c>
      <c r="R807" s="76">
        <f t="shared" si="295"/>
        <v>1</v>
      </c>
      <c r="S807" s="75">
        <f t="shared" si="296"/>
        <v>4.340160032611931E+45</v>
      </c>
      <c r="T807" s="75">
        <f t="shared" si="306"/>
        <v>3.4764681861221567E+48</v>
      </c>
      <c r="U807" s="75">
        <f t="shared" si="297"/>
        <v>1.6788245266275711E+49</v>
      </c>
      <c r="V807" s="75">
        <f t="shared" si="298"/>
        <v>8.3941226331378556E+49</v>
      </c>
      <c r="W807" s="75">
        <f t="shared" si="307"/>
        <v>464486.40000000002</v>
      </c>
      <c r="X807" s="106">
        <f t="shared" si="299"/>
        <v>4.8291094200986322</v>
      </c>
      <c r="Y807" s="96">
        <f t="shared" si="312"/>
        <v>2.1142620678391958E-2</v>
      </c>
    </row>
    <row r="808" spans="1:25">
      <c r="A808" s="50">
        <v>8192</v>
      </c>
      <c r="B808" s="50">
        <f t="shared" si="301"/>
        <v>26.733333333333334</v>
      </c>
      <c r="C808" s="88">
        <f t="shared" si="313"/>
        <v>14.74</v>
      </c>
      <c r="D808" s="92"/>
      <c r="E808" s="51">
        <f t="shared" si="300"/>
        <v>3380.1107294827902</v>
      </c>
      <c r="F808" s="63">
        <f t="shared" si="308"/>
        <v>0.90200000000000069</v>
      </c>
      <c r="G808" s="63">
        <f t="shared" si="309"/>
        <v>10.019999999999829</v>
      </c>
      <c r="H808" s="63">
        <f t="shared" ref="H808:I823" si="315">H807+0.5%</f>
        <v>5.0099999999999145</v>
      </c>
      <c r="I808" s="63">
        <f t="shared" si="315"/>
        <v>5.0099999999999145</v>
      </c>
      <c r="J808" s="64">
        <f t="shared" si="302"/>
        <v>9.1360399999998521</v>
      </c>
      <c r="K808" s="65">
        <f t="shared" si="303"/>
        <v>229.31551760398847</v>
      </c>
      <c r="L808" s="53">
        <f t="shared" si="304"/>
        <v>1.928462972065767E+48</v>
      </c>
      <c r="M808" s="50">
        <f t="shared" si="311"/>
        <v>160.40000000000009</v>
      </c>
      <c r="N808" s="54">
        <v>802</v>
      </c>
      <c r="O808" s="76">
        <f t="shared" si="305"/>
        <v>802</v>
      </c>
      <c r="P808" s="76">
        <f t="shared" si="294"/>
        <v>10</v>
      </c>
      <c r="Q808" s="55">
        <v>1</v>
      </c>
      <c r="R808" s="76">
        <f t="shared" si="295"/>
        <v>1</v>
      </c>
      <c r="S808" s="75">
        <f t="shared" si="296"/>
        <v>4.340160032611931E+45</v>
      </c>
      <c r="T808" s="75">
        <f t="shared" si="306"/>
        <v>3.4808083461547687E+48</v>
      </c>
      <c r="U808" s="75">
        <f t="shared" si="297"/>
        <v>1.9284629720657669E+49</v>
      </c>
      <c r="V808" s="75">
        <f t="shared" si="298"/>
        <v>9.6423148603288334E+49</v>
      </c>
      <c r="W808" s="75">
        <f t="shared" si="307"/>
        <v>464759.46666666667</v>
      </c>
      <c r="X808" s="106">
        <f t="shared" si="299"/>
        <v>5.540273351148822</v>
      </c>
      <c r="Y808" s="96">
        <f t="shared" si="312"/>
        <v>2.4160045552244217E-2</v>
      </c>
    </row>
    <row r="809" spans="1:25">
      <c r="A809" s="50">
        <v>8192</v>
      </c>
      <c r="B809" s="50">
        <f t="shared" si="301"/>
        <v>26.766666666666666</v>
      </c>
      <c r="C809" s="88">
        <f t="shared" si="313"/>
        <v>14.74</v>
      </c>
      <c r="D809" s="92"/>
      <c r="E809" s="51">
        <f t="shared" si="300"/>
        <v>3393.5522175293145</v>
      </c>
      <c r="F809" s="63">
        <f t="shared" si="308"/>
        <v>0.90300000000000069</v>
      </c>
      <c r="G809" s="63">
        <f t="shared" si="309"/>
        <v>10.029999999999829</v>
      </c>
      <c r="H809" s="63">
        <f t="shared" si="315"/>
        <v>5.0149999999999144</v>
      </c>
      <c r="I809" s="63">
        <f t="shared" si="315"/>
        <v>5.0149999999999144</v>
      </c>
      <c r="J809" s="64">
        <f t="shared" si="302"/>
        <v>9.1540899999998526</v>
      </c>
      <c r="K809" s="65">
        <f t="shared" si="303"/>
        <v>230.22742317023844</v>
      </c>
      <c r="L809" s="53">
        <f t="shared" si="304"/>
        <v>2.2152222436846402E+48</v>
      </c>
      <c r="M809" s="50">
        <f t="shared" si="311"/>
        <v>160.60000000000008</v>
      </c>
      <c r="N809" s="54">
        <v>803</v>
      </c>
      <c r="O809" s="76">
        <f t="shared" si="305"/>
        <v>803</v>
      </c>
      <c r="P809" s="76">
        <f t="shared" si="294"/>
        <v>10</v>
      </c>
      <c r="Q809" s="55">
        <v>1</v>
      </c>
      <c r="R809" s="76">
        <f t="shared" si="295"/>
        <v>1</v>
      </c>
      <c r="S809" s="75">
        <f t="shared" si="296"/>
        <v>4.340160032611931E+45</v>
      </c>
      <c r="T809" s="75">
        <f t="shared" si="306"/>
        <v>3.4851485061873806E+48</v>
      </c>
      <c r="U809" s="75">
        <f t="shared" si="297"/>
        <v>2.2152222436846402E+49</v>
      </c>
      <c r="V809" s="75">
        <f t="shared" si="298"/>
        <v>1.1076111218423202E+50</v>
      </c>
      <c r="W809" s="75">
        <f t="shared" si="307"/>
        <v>465032.53333333333</v>
      </c>
      <c r="X809" s="106">
        <f t="shared" si="299"/>
        <v>6.356177476373909</v>
      </c>
      <c r="Y809" s="96">
        <f t="shared" si="312"/>
        <v>2.7608255301862641E-2</v>
      </c>
    </row>
    <row r="810" spans="1:25">
      <c r="A810" s="50">
        <v>8192</v>
      </c>
      <c r="B810" s="50">
        <f t="shared" si="301"/>
        <v>26.8</v>
      </c>
      <c r="C810" s="88">
        <f t="shared" si="313"/>
        <v>14.74</v>
      </c>
      <c r="D810" s="92"/>
      <c r="E810" s="51">
        <f t="shared" si="300"/>
        <v>3407.0345667351894</v>
      </c>
      <c r="F810" s="63">
        <f t="shared" si="308"/>
        <v>0.90400000000000069</v>
      </c>
      <c r="G810" s="63">
        <f t="shared" si="309"/>
        <v>10.039999999999829</v>
      </c>
      <c r="H810" s="63">
        <f t="shared" si="315"/>
        <v>5.0199999999999143</v>
      </c>
      <c r="I810" s="63">
        <f t="shared" si="315"/>
        <v>5.0199999999999143</v>
      </c>
      <c r="J810" s="64">
        <f t="shared" si="302"/>
        <v>9.1721599999998524</v>
      </c>
      <c r="K810" s="65">
        <f t="shared" si="303"/>
        <v>231.14210086398842</v>
      </c>
      <c r="L810" s="53">
        <f t="shared" si="304"/>
        <v>2.5446221472733868E+48</v>
      </c>
      <c r="M810" s="50">
        <f t="shared" si="311"/>
        <v>160.80000000000007</v>
      </c>
      <c r="N810" s="54">
        <v>804</v>
      </c>
      <c r="O810" s="76">
        <f t="shared" si="305"/>
        <v>804</v>
      </c>
      <c r="P810" s="76">
        <f t="shared" si="294"/>
        <v>10</v>
      </c>
      <c r="Q810" s="55">
        <v>1</v>
      </c>
      <c r="R810" s="76">
        <f t="shared" si="295"/>
        <v>1</v>
      </c>
      <c r="S810" s="75">
        <f t="shared" si="296"/>
        <v>4.340160032611931E+45</v>
      </c>
      <c r="T810" s="75">
        <f t="shared" si="306"/>
        <v>3.4894886662199925E+48</v>
      </c>
      <c r="U810" s="75">
        <f t="shared" si="297"/>
        <v>2.5446221472733865E+49</v>
      </c>
      <c r="V810" s="75">
        <f t="shared" si="298"/>
        <v>1.2723110736366932E+50</v>
      </c>
      <c r="W810" s="75">
        <f t="shared" si="307"/>
        <v>465305.59999999998</v>
      </c>
      <c r="X810" s="106">
        <f t="shared" si="299"/>
        <v>7.2922493542008331</v>
      </c>
      <c r="Y810" s="96">
        <f t="shared" si="312"/>
        <v>3.1548771629846144E-2</v>
      </c>
    </row>
    <row r="811" spans="1:25">
      <c r="A811" s="50">
        <v>8192</v>
      </c>
      <c r="B811" s="50">
        <f t="shared" si="301"/>
        <v>26.833333333333332</v>
      </c>
      <c r="C811" s="88">
        <f t="shared" si="313"/>
        <v>14.74</v>
      </c>
      <c r="D811" s="92"/>
      <c r="E811" s="51">
        <f t="shared" si="300"/>
        <v>3420.557861427952</v>
      </c>
      <c r="F811" s="63">
        <f t="shared" si="308"/>
        <v>0.90500000000000069</v>
      </c>
      <c r="G811" s="63">
        <f t="shared" si="309"/>
        <v>10.049999999999828</v>
      </c>
      <c r="H811" s="63">
        <f t="shared" si="315"/>
        <v>5.0249999999999142</v>
      </c>
      <c r="I811" s="63">
        <f t="shared" si="315"/>
        <v>5.0249999999999142</v>
      </c>
      <c r="J811" s="64">
        <f t="shared" si="302"/>
        <v>9.1902499999998497</v>
      </c>
      <c r="K811" s="65">
        <f t="shared" si="303"/>
        <v>232.05955640623827</v>
      </c>
      <c r="L811" s="53">
        <f t="shared" si="304"/>
        <v>2.9230032746619623E+48</v>
      </c>
      <c r="M811" s="50">
        <f t="shared" si="311"/>
        <v>161.00000000000009</v>
      </c>
      <c r="N811" s="54">
        <v>805</v>
      </c>
      <c r="O811" s="76">
        <f t="shared" si="305"/>
        <v>805</v>
      </c>
      <c r="P811" s="76">
        <f t="shared" si="294"/>
        <v>10</v>
      </c>
      <c r="Q811" s="55">
        <v>1</v>
      </c>
      <c r="R811" s="76">
        <f t="shared" si="295"/>
        <v>1</v>
      </c>
      <c r="S811" s="75">
        <f t="shared" si="296"/>
        <v>4.340160032611931E+45</v>
      </c>
      <c r="T811" s="75">
        <f t="shared" si="306"/>
        <v>3.4938288262526044E+48</v>
      </c>
      <c r="U811" s="75">
        <f t="shared" si="297"/>
        <v>2.9230032746619621E+49</v>
      </c>
      <c r="V811" s="75">
        <f t="shared" si="298"/>
        <v>1.461501637330981E+50</v>
      </c>
      <c r="W811" s="75">
        <f t="shared" si="307"/>
        <v>465578.66666666663</v>
      </c>
      <c r="X811" s="106">
        <f t="shared" si="299"/>
        <v>8.366189129526143</v>
      </c>
      <c r="Y811" s="96">
        <f t="shared" si="312"/>
        <v>3.605190520523309E-2</v>
      </c>
    </row>
    <row r="812" spans="1:25">
      <c r="A812" s="50">
        <v>8192</v>
      </c>
      <c r="B812" s="50">
        <f t="shared" si="301"/>
        <v>26.866666666666667</v>
      </c>
      <c r="C812" s="88">
        <f t="shared" si="313"/>
        <v>14.74</v>
      </c>
      <c r="D812" s="92"/>
      <c r="E812" s="51">
        <f t="shared" si="300"/>
        <v>3434.1221860235873</v>
      </c>
      <c r="F812" s="63">
        <f t="shared" si="308"/>
        <v>0.90600000000000069</v>
      </c>
      <c r="G812" s="63">
        <f t="shared" si="309"/>
        <v>10.059999999999828</v>
      </c>
      <c r="H812" s="63">
        <f t="shared" si="315"/>
        <v>5.0299999999999141</v>
      </c>
      <c r="I812" s="63">
        <f t="shared" si="315"/>
        <v>5.0299999999999141</v>
      </c>
      <c r="J812" s="64">
        <f t="shared" si="302"/>
        <v>9.2083599999998516</v>
      </c>
      <c r="K812" s="65">
        <f t="shared" si="303"/>
        <v>232.97979552398829</v>
      </c>
      <c r="L812" s="53">
        <f t="shared" si="304"/>
        <v>3.3576490532551429E+48</v>
      </c>
      <c r="M812" s="50">
        <f t="shared" si="311"/>
        <v>161.20000000000007</v>
      </c>
      <c r="N812" s="54">
        <v>806</v>
      </c>
      <c r="O812" s="76">
        <f t="shared" si="305"/>
        <v>806</v>
      </c>
      <c r="P812" s="76">
        <f t="shared" si="294"/>
        <v>10</v>
      </c>
      <c r="Q812" s="55">
        <v>1</v>
      </c>
      <c r="R812" s="76">
        <f t="shared" si="295"/>
        <v>1</v>
      </c>
      <c r="S812" s="75">
        <f t="shared" si="296"/>
        <v>4.340160032611931E+45</v>
      </c>
      <c r="T812" s="75">
        <f t="shared" si="306"/>
        <v>3.4981689862852164E+48</v>
      </c>
      <c r="U812" s="75">
        <f t="shared" si="297"/>
        <v>3.3576490532551427E+49</v>
      </c>
      <c r="V812" s="75">
        <f t="shared" si="298"/>
        <v>1.6788245266275713E+50</v>
      </c>
      <c r="W812" s="75">
        <f t="shared" si="307"/>
        <v>465851.73333333334</v>
      </c>
      <c r="X812" s="106">
        <f t="shared" si="299"/>
        <v>9.5983043312630389</v>
      </c>
      <c r="Y812" s="96">
        <f t="shared" si="312"/>
        <v>4.1198011654511771E-2</v>
      </c>
    </row>
    <row r="813" spans="1:25">
      <c r="A813" s="50">
        <v>8192</v>
      </c>
      <c r="B813" s="50">
        <f t="shared" si="301"/>
        <v>26.9</v>
      </c>
      <c r="C813" s="88">
        <f t="shared" si="313"/>
        <v>14.74</v>
      </c>
      <c r="D813" s="92"/>
      <c r="E813" s="51">
        <f t="shared" si="300"/>
        <v>3447.7276250265118</v>
      </c>
      <c r="F813" s="63">
        <f t="shared" si="308"/>
        <v>0.90700000000000069</v>
      </c>
      <c r="G813" s="63">
        <f t="shared" si="309"/>
        <v>10.069999999999828</v>
      </c>
      <c r="H813" s="63">
        <f t="shared" si="315"/>
        <v>5.034999999999914</v>
      </c>
      <c r="I813" s="63">
        <f t="shared" si="315"/>
        <v>5.034999999999914</v>
      </c>
      <c r="J813" s="64">
        <f t="shared" si="302"/>
        <v>9.2264899999998509</v>
      </c>
      <c r="K813" s="65">
        <f t="shared" si="303"/>
        <v>233.90282395023823</v>
      </c>
      <c r="L813" s="53">
        <f t="shared" si="304"/>
        <v>3.8569259441315353E+48</v>
      </c>
      <c r="M813" s="50">
        <f t="shared" si="311"/>
        <v>161.40000000000006</v>
      </c>
      <c r="N813" s="54">
        <v>807</v>
      </c>
      <c r="O813" s="76">
        <f t="shared" si="305"/>
        <v>807</v>
      </c>
      <c r="P813" s="76">
        <f t="shared" si="294"/>
        <v>10</v>
      </c>
      <c r="Q813" s="55">
        <v>1</v>
      </c>
      <c r="R813" s="76">
        <f t="shared" si="295"/>
        <v>1</v>
      </c>
      <c r="S813" s="75">
        <f t="shared" si="296"/>
        <v>4.340160032611931E+45</v>
      </c>
      <c r="T813" s="75">
        <f t="shared" si="306"/>
        <v>3.5025091463178283E+48</v>
      </c>
      <c r="U813" s="75">
        <f t="shared" si="297"/>
        <v>3.8569259441315353E+49</v>
      </c>
      <c r="V813" s="75">
        <f t="shared" si="298"/>
        <v>1.9284629720657675E+50</v>
      </c>
      <c r="W813" s="75">
        <f t="shared" si="307"/>
        <v>466124.79999999999</v>
      </c>
      <c r="X813" s="106">
        <f t="shared" si="299"/>
        <v>11.011893996583289</v>
      </c>
      <c r="Y813" s="96">
        <f t="shared" si="312"/>
        <v>4.7078927097203495E-2</v>
      </c>
    </row>
    <row r="814" spans="1:25">
      <c r="A814" s="50">
        <v>8192</v>
      </c>
      <c r="B814" s="50">
        <f t="shared" si="301"/>
        <v>26.933333333333334</v>
      </c>
      <c r="C814" s="88">
        <f t="shared" si="313"/>
        <v>14.74</v>
      </c>
      <c r="D814" s="92"/>
      <c r="E814" s="51">
        <f t="shared" si="300"/>
        <v>3461.3742630295851</v>
      </c>
      <c r="F814" s="63">
        <f t="shared" si="308"/>
        <v>0.9080000000000007</v>
      </c>
      <c r="G814" s="63">
        <f t="shared" si="309"/>
        <v>10.079999999999828</v>
      </c>
      <c r="H814" s="63">
        <f t="shared" si="315"/>
        <v>5.0399999999999139</v>
      </c>
      <c r="I814" s="63">
        <f t="shared" si="315"/>
        <v>5.0399999999999139</v>
      </c>
      <c r="J814" s="64">
        <f t="shared" si="302"/>
        <v>9.2446399999998494</v>
      </c>
      <c r="K814" s="65">
        <f t="shared" si="303"/>
        <v>234.82864742398814</v>
      </c>
      <c r="L814" s="53">
        <f t="shared" si="304"/>
        <v>4.430444487369281E+48</v>
      </c>
      <c r="M814" s="50">
        <f t="shared" si="311"/>
        <v>161.60000000000008</v>
      </c>
      <c r="N814" s="54">
        <v>808</v>
      </c>
      <c r="O814" s="76">
        <f t="shared" si="305"/>
        <v>808</v>
      </c>
      <c r="P814" s="76">
        <f t="shared" si="294"/>
        <v>10</v>
      </c>
      <c r="Q814" s="55">
        <v>1</v>
      </c>
      <c r="R814" s="76">
        <f t="shared" si="295"/>
        <v>1</v>
      </c>
      <c r="S814" s="75">
        <f t="shared" si="296"/>
        <v>4.340160032611931E+45</v>
      </c>
      <c r="T814" s="75">
        <f t="shared" si="306"/>
        <v>3.5068493063504402E+48</v>
      </c>
      <c r="U814" s="75">
        <f t="shared" si="297"/>
        <v>4.430444487369281E+49</v>
      </c>
      <c r="V814" s="75">
        <f t="shared" si="298"/>
        <v>2.2152222436846403E+50</v>
      </c>
      <c r="W814" s="75">
        <f t="shared" si="307"/>
        <v>466397.8666666667</v>
      </c>
      <c r="X814" s="106">
        <f t="shared" si="299"/>
        <v>12.633689389921409</v>
      </c>
      <c r="Y814" s="96">
        <f t="shared" si="312"/>
        <v>5.3799608899978091E-2</v>
      </c>
    </row>
    <row r="815" spans="1:25">
      <c r="A815" s="50">
        <v>8192</v>
      </c>
      <c r="B815" s="50">
        <f t="shared" si="301"/>
        <v>26.966666666666665</v>
      </c>
      <c r="C815" s="88">
        <f t="shared" si="313"/>
        <v>14.74</v>
      </c>
      <c r="D815" s="92"/>
      <c r="E815" s="51">
        <f t="shared" si="300"/>
        <v>3475.0621847141097</v>
      </c>
      <c r="F815" s="63">
        <f t="shared" si="308"/>
        <v>0.9090000000000007</v>
      </c>
      <c r="G815" s="63">
        <f t="shared" si="309"/>
        <v>10.089999999999828</v>
      </c>
      <c r="H815" s="63">
        <f t="shared" si="315"/>
        <v>5.0449999999999138</v>
      </c>
      <c r="I815" s="63">
        <f t="shared" si="315"/>
        <v>5.0449999999999138</v>
      </c>
      <c r="J815" s="64">
        <f t="shared" si="302"/>
        <v>9.262809999999849</v>
      </c>
      <c r="K815" s="65">
        <f t="shared" si="303"/>
        <v>235.7572716902381</v>
      </c>
      <c r="L815" s="53">
        <f t="shared" si="304"/>
        <v>5.0892442945467755E+48</v>
      </c>
      <c r="M815" s="50">
        <f t="shared" si="311"/>
        <v>161.80000000000007</v>
      </c>
      <c r="N815" s="54">
        <v>809</v>
      </c>
      <c r="O815" s="76">
        <f t="shared" si="305"/>
        <v>809</v>
      </c>
      <c r="P815" s="76">
        <f t="shared" si="294"/>
        <v>10</v>
      </c>
      <c r="Q815" s="55">
        <v>1</v>
      </c>
      <c r="R815" s="76">
        <f t="shared" si="295"/>
        <v>1</v>
      </c>
      <c r="S815" s="75">
        <f t="shared" si="296"/>
        <v>4.340160032611931E+45</v>
      </c>
      <c r="T815" s="75">
        <f t="shared" si="306"/>
        <v>3.5111894663830522E+48</v>
      </c>
      <c r="U815" s="75">
        <f t="shared" si="297"/>
        <v>5.0892442945467751E+49</v>
      </c>
      <c r="V815" s="75">
        <f t="shared" si="298"/>
        <v>2.5446221472733876E+50</v>
      </c>
      <c r="W815" s="75">
        <f t="shared" si="307"/>
        <v>466670.93333333335</v>
      </c>
      <c r="X815" s="106">
        <f t="shared" si="299"/>
        <v>14.494359655815753</v>
      </c>
      <c r="Y815" s="96">
        <f t="shared" si="312"/>
        <v>6.1480010995630788E-2</v>
      </c>
    </row>
    <row r="816" spans="1:25">
      <c r="A816" s="50">
        <v>8192</v>
      </c>
      <c r="B816" s="50">
        <f t="shared" si="301"/>
        <v>27</v>
      </c>
      <c r="C816" s="88">
        <f t="shared" si="313"/>
        <v>14.74</v>
      </c>
      <c r="D816" s="92"/>
      <c r="E816" s="51">
        <f t="shared" si="300"/>
        <v>3488.7914748498242</v>
      </c>
      <c r="F816" s="63">
        <f t="shared" si="308"/>
        <v>0.9100000000000007</v>
      </c>
      <c r="G816" s="63">
        <f t="shared" si="309"/>
        <v>10.099999999999827</v>
      </c>
      <c r="H816" s="63">
        <f t="shared" si="315"/>
        <v>5.0499999999999137</v>
      </c>
      <c r="I816" s="63">
        <f t="shared" si="315"/>
        <v>5.0499999999999137</v>
      </c>
      <c r="J816" s="64">
        <f t="shared" si="302"/>
        <v>9.2809999999998496</v>
      </c>
      <c r="K816" s="65">
        <f t="shared" si="303"/>
        <v>236.68870249998807</v>
      </c>
      <c r="L816" s="53">
        <f t="shared" si="304"/>
        <v>5.8460065493239271E+48</v>
      </c>
      <c r="M816" s="50">
        <f t="shared" si="311"/>
        <v>162.00000000000009</v>
      </c>
      <c r="N816" s="54">
        <v>810</v>
      </c>
      <c r="O816" s="76">
        <f t="shared" si="305"/>
        <v>810</v>
      </c>
      <c r="P816" s="76">
        <f t="shared" si="294"/>
        <v>10</v>
      </c>
      <c r="Q816" s="55">
        <v>4</v>
      </c>
      <c r="R816" s="76">
        <f t="shared" si="295"/>
        <v>1</v>
      </c>
      <c r="S816" s="75">
        <f t="shared" si="296"/>
        <v>1.7360640130447724E+46</v>
      </c>
      <c r="T816" s="75">
        <f t="shared" si="306"/>
        <v>1.4062118505662656E+49</v>
      </c>
      <c r="U816" s="75">
        <f t="shared" si="297"/>
        <v>5.8460065493239274E+49</v>
      </c>
      <c r="V816" s="75">
        <f t="shared" si="298"/>
        <v>2.9230032746619637E+50</v>
      </c>
      <c r="W816" s="75">
        <f t="shared" si="307"/>
        <v>466944</v>
      </c>
      <c r="X816" s="106">
        <f t="shared" si="299"/>
        <v>4.1572729933756474</v>
      </c>
      <c r="Y816" s="96">
        <f t="shared" si="312"/>
        <v>1.7564306827766132E-2</v>
      </c>
    </row>
    <row r="817" spans="1:25">
      <c r="A817" s="50">
        <v>8192</v>
      </c>
      <c r="B817" s="50">
        <f t="shared" si="301"/>
        <v>27.033333333333335</v>
      </c>
      <c r="C817" s="88">
        <f t="shared" si="313"/>
        <v>14.74</v>
      </c>
      <c r="D817" s="92"/>
      <c r="E817" s="51">
        <f t="shared" si="300"/>
        <v>3502.5622182949078</v>
      </c>
      <c r="F817" s="63">
        <f t="shared" si="308"/>
        <v>0.9110000000000007</v>
      </c>
      <c r="G817" s="63">
        <f t="shared" si="309"/>
        <v>10.109999999999827</v>
      </c>
      <c r="H817" s="63">
        <f t="shared" si="315"/>
        <v>5.0549999999999136</v>
      </c>
      <c r="I817" s="63">
        <f t="shared" si="315"/>
        <v>5.0549999999999136</v>
      </c>
      <c r="J817" s="64">
        <f t="shared" si="302"/>
        <v>9.2992099999998477</v>
      </c>
      <c r="K817" s="65">
        <f t="shared" si="303"/>
        <v>237.62294561023796</v>
      </c>
      <c r="L817" s="53">
        <f t="shared" si="304"/>
        <v>6.7152981065102897E+48</v>
      </c>
      <c r="M817" s="50">
        <f t="shared" si="311"/>
        <v>162.20000000000007</v>
      </c>
      <c r="N817" s="54">
        <v>811</v>
      </c>
      <c r="O817" s="76">
        <f t="shared" si="305"/>
        <v>811</v>
      </c>
      <c r="P817" s="76">
        <f t="shared" si="294"/>
        <v>10</v>
      </c>
      <c r="Q817" s="55">
        <v>1</v>
      </c>
      <c r="R817" s="76">
        <f t="shared" si="295"/>
        <v>1</v>
      </c>
      <c r="S817" s="75">
        <f t="shared" si="296"/>
        <v>1.7360640130447724E+46</v>
      </c>
      <c r="T817" s="75">
        <f t="shared" si="306"/>
        <v>1.4079479145793104E+49</v>
      </c>
      <c r="U817" s="75">
        <f t="shared" si="297"/>
        <v>6.7152981065102895E+49</v>
      </c>
      <c r="V817" s="75">
        <f t="shared" si="298"/>
        <v>3.3576490532551447E+50</v>
      </c>
      <c r="W817" s="75">
        <f t="shared" si="307"/>
        <v>467217.06666666665</v>
      </c>
      <c r="X817" s="106">
        <f t="shared" si="299"/>
        <v>4.7695642977792936</v>
      </c>
      <c r="Y817" s="96">
        <f t="shared" si="312"/>
        <v>2.0071985411722788E-2</v>
      </c>
    </row>
    <row r="818" spans="1:25">
      <c r="A818" s="50">
        <v>8192</v>
      </c>
      <c r="B818" s="50">
        <f t="shared" si="301"/>
        <v>27.066666666666666</v>
      </c>
      <c r="C818" s="88">
        <f t="shared" si="313"/>
        <v>14.74</v>
      </c>
      <c r="D818" s="92"/>
      <c r="E818" s="51">
        <f t="shared" si="300"/>
        <v>3516.3744999959822</v>
      </c>
      <c r="F818" s="63">
        <f t="shared" si="308"/>
        <v>0.9120000000000007</v>
      </c>
      <c r="G818" s="63">
        <f t="shared" si="309"/>
        <v>10.119999999999827</v>
      </c>
      <c r="H818" s="63">
        <f t="shared" si="315"/>
        <v>5.0599999999999135</v>
      </c>
      <c r="I818" s="63">
        <f t="shared" si="315"/>
        <v>5.0599999999999135</v>
      </c>
      <c r="J818" s="64">
        <f t="shared" si="302"/>
        <v>9.3174399999998485</v>
      </c>
      <c r="K818" s="65">
        <f t="shared" si="303"/>
        <v>238.56000678398794</v>
      </c>
      <c r="L818" s="53">
        <f t="shared" si="304"/>
        <v>7.7138518882630733E+48</v>
      </c>
      <c r="M818" s="50">
        <f t="shared" si="311"/>
        <v>162.40000000000009</v>
      </c>
      <c r="N818" s="54">
        <v>812</v>
      </c>
      <c r="O818" s="76">
        <f t="shared" si="305"/>
        <v>812</v>
      </c>
      <c r="P818" s="76">
        <f t="shared" si="294"/>
        <v>10</v>
      </c>
      <c r="Q818" s="55">
        <v>1</v>
      </c>
      <c r="R818" s="76">
        <f t="shared" si="295"/>
        <v>1</v>
      </c>
      <c r="S818" s="75">
        <f t="shared" si="296"/>
        <v>1.7360640130447724E+46</v>
      </c>
      <c r="T818" s="75">
        <f t="shared" si="306"/>
        <v>1.4096839785923552E+49</v>
      </c>
      <c r="U818" s="75">
        <f t="shared" si="297"/>
        <v>7.7138518882630738E+49</v>
      </c>
      <c r="V818" s="75">
        <f t="shared" si="298"/>
        <v>3.8569259441315367E+50</v>
      </c>
      <c r="W818" s="75">
        <f t="shared" si="307"/>
        <v>467490.1333333333</v>
      </c>
      <c r="X818" s="106">
        <f t="shared" si="299"/>
        <v>5.4720433837701465</v>
      </c>
      <c r="Y818" s="96">
        <f t="shared" si="312"/>
        <v>2.2937806959089289E-2</v>
      </c>
    </row>
    <row r="819" spans="1:25">
      <c r="A819" s="50">
        <v>8192</v>
      </c>
      <c r="B819" s="50">
        <f t="shared" si="301"/>
        <v>27.1</v>
      </c>
      <c r="C819" s="88">
        <f t="shared" si="313"/>
        <v>14.74</v>
      </c>
      <c r="D819" s="92"/>
      <c r="E819" s="51">
        <f t="shared" si="300"/>
        <v>3530.2284049881068</v>
      </c>
      <c r="F819" s="63">
        <f t="shared" si="308"/>
        <v>0.9130000000000007</v>
      </c>
      <c r="G819" s="63">
        <f t="shared" si="309"/>
        <v>10.129999999999827</v>
      </c>
      <c r="H819" s="63">
        <f t="shared" si="315"/>
        <v>5.0649999999999133</v>
      </c>
      <c r="I819" s="63">
        <f t="shared" si="315"/>
        <v>5.0649999999999133</v>
      </c>
      <c r="J819" s="64">
        <f t="shared" si="302"/>
        <v>9.3356899999998486</v>
      </c>
      <c r="K819" s="65">
        <f t="shared" si="303"/>
        <v>239.49989179023791</v>
      </c>
      <c r="L819" s="53">
        <f t="shared" si="304"/>
        <v>8.8608889747385646E+48</v>
      </c>
      <c r="M819" s="50">
        <f t="shared" si="311"/>
        <v>162.60000000000008</v>
      </c>
      <c r="N819" s="54">
        <v>813</v>
      </c>
      <c r="O819" s="76">
        <f t="shared" si="305"/>
        <v>813</v>
      </c>
      <c r="P819" s="76">
        <f t="shared" si="294"/>
        <v>10</v>
      </c>
      <c r="Q819" s="55">
        <v>1</v>
      </c>
      <c r="R819" s="76">
        <f t="shared" si="295"/>
        <v>1</v>
      </c>
      <c r="S819" s="75">
        <f t="shared" si="296"/>
        <v>1.7360640130447724E+46</v>
      </c>
      <c r="T819" s="75">
        <f t="shared" si="306"/>
        <v>1.4114200426054E+49</v>
      </c>
      <c r="U819" s="75">
        <f t="shared" si="297"/>
        <v>8.8608889747385651E+49</v>
      </c>
      <c r="V819" s="75">
        <f t="shared" si="298"/>
        <v>4.4304444873692823E+50</v>
      </c>
      <c r="W819" s="75">
        <f t="shared" si="307"/>
        <v>467763.20000000001</v>
      </c>
      <c r="X819" s="106">
        <f t="shared" si="299"/>
        <v>6.2779957115968648</v>
      </c>
      <c r="Y819" s="96">
        <f t="shared" si="312"/>
        <v>2.6212937570324019E-2</v>
      </c>
    </row>
    <row r="820" spans="1:25">
      <c r="A820" s="50">
        <v>8192</v>
      </c>
      <c r="B820" s="50">
        <f t="shared" si="301"/>
        <v>27.133333333333333</v>
      </c>
      <c r="C820" s="88">
        <f t="shared" si="313"/>
        <v>14.74</v>
      </c>
      <c r="D820" s="92"/>
      <c r="E820" s="51">
        <f t="shared" si="300"/>
        <v>3544.1240183947807</v>
      </c>
      <c r="F820" s="63">
        <f t="shared" si="308"/>
        <v>0.9140000000000007</v>
      </c>
      <c r="G820" s="63">
        <f t="shared" si="309"/>
        <v>10.139999999999826</v>
      </c>
      <c r="H820" s="63">
        <f t="shared" si="315"/>
        <v>5.0699999999999132</v>
      </c>
      <c r="I820" s="63">
        <f t="shared" si="315"/>
        <v>5.0699999999999132</v>
      </c>
      <c r="J820" s="64">
        <f t="shared" si="302"/>
        <v>9.3539599999998462</v>
      </c>
      <c r="K820" s="65">
        <f t="shared" si="303"/>
        <v>240.44260640398784</v>
      </c>
      <c r="L820" s="53">
        <f t="shared" si="304"/>
        <v>1.0178488589093555E+49</v>
      </c>
      <c r="M820" s="50">
        <f t="shared" si="311"/>
        <v>162.8000000000001</v>
      </c>
      <c r="N820" s="54">
        <v>814</v>
      </c>
      <c r="O820" s="76">
        <f t="shared" si="305"/>
        <v>814</v>
      </c>
      <c r="P820" s="76">
        <f t="shared" si="294"/>
        <v>10</v>
      </c>
      <c r="Q820" s="55">
        <v>1</v>
      </c>
      <c r="R820" s="76">
        <f t="shared" si="295"/>
        <v>1</v>
      </c>
      <c r="S820" s="75">
        <f t="shared" si="296"/>
        <v>1.7360640130447724E+46</v>
      </c>
      <c r="T820" s="75">
        <f t="shared" si="306"/>
        <v>1.4131561066184447E+49</v>
      </c>
      <c r="U820" s="75">
        <f t="shared" si="297"/>
        <v>1.0178488589093554E+50</v>
      </c>
      <c r="V820" s="75">
        <f t="shared" si="298"/>
        <v>5.0892442945467776E+50</v>
      </c>
      <c r="W820" s="75">
        <f t="shared" si="307"/>
        <v>468036.26666666666</v>
      </c>
      <c r="X820" s="106">
        <f t="shared" si="299"/>
        <v>7.202663981299108</v>
      </c>
      <c r="Y820" s="96">
        <f t="shared" si="312"/>
        <v>2.9955855532514512E-2</v>
      </c>
    </row>
    <row r="821" spans="1:25">
      <c r="A821" s="50">
        <v>8192</v>
      </c>
      <c r="B821" s="50">
        <f t="shared" si="301"/>
        <v>27.166666666666668</v>
      </c>
      <c r="C821" s="88">
        <f t="shared" si="313"/>
        <v>14.74</v>
      </c>
      <c r="D821" s="92"/>
      <c r="E821" s="51">
        <f t="shared" si="300"/>
        <v>3558.0614254279449</v>
      </c>
      <c r="F821" s="63">
        <f t="shared" si="308"/>
        <v>0.9150000000000007</v>
      </c>
      <c r="G821" s="63">
        <f t="shared" si="309"/>
        <v>10.149999999999826</v>
      </c>
      <c r="H821" s="63">
        <f t="shared" si="315"/>
        <v>5.0749999999999131</v>
      </c>
      <c r="I821" s="63">
        <f t="shared" si="315"/>
        <v>5.0749999999999131</v>
      </c>
      <c r="J821" s="64">
        <f t="shared" si="302"/>
        <v>9.3722499999998465</v>
      </c>
      <c r="K821" s="65">
        <f t="shared" si="303"/>
        <v>241.38815640623778</v>
      </c>
      <c r="L821" s="53">
        <f t="shared" si="304"/>
        <v>1.1692013098647857E+49</v>
      </c>
      <c r="M821" s="50">
        <f t="shared" si="311"/>
        <v>163.00000000000009</v>
      </c>
      <c r="N821" s="54">
        <v>815</v>
      </c>
      <c r="O821" s="76">
        <f t="shared" si="305"/>
        <v>815</v>
      </c>
      <c r="P821" s="76">
        <f t="shared" si="294"/>
        <v>10</v>
      </c>
      <c r="Q821" s="55">
        <v>1</v>
      </c>
      <c r="R821" s="76">
        <f t="shared" si="295"/>
        <v>1</v>
      </c>
      <c r="S821" s="75">
        <f t="shared" si="296"/>
        <v>1.7360640130447724E+46</v>
      </c>
      <c r="T821" s="75">
        <f t="shared" si="306"/>
        <v>1.4148921706314895E+49</v>
      </c>
      <c r="U821" s="75">
        <f t="shared" si="297"/>
        <v>1.1692013098647857E+50</v>
      </c>
      <c r="V821" s="75">
        <f t="shared" si="298"/>
        <v>5.8460065493239282E+50</v>
      </c>
      <c r="W821" s="75">
        <f t="shared" si="307"/>
        <v>468309.33333333337</v>
      </c>
      <c r="X821" s="106">
        <f t="shared" si="299"/>
        <v>8.26353650217</v>
      </c>
      <c r="Y821" s="96">
        <f t="shared" si="312"/>
        <v>3.423339663882722E-2</v>
      </c>
    </row>
    <row r="822" spans="1:25">
      <c r="A822" s="50">
        <v>8192</v>
      </c>
      <c r="B822" s="50">
        <f t="shared" si="301"/>
        <v>27.2</v>
      </c>
      <c r="C822" s="88">
        <f t="shared" si="313"/>
        <v>14.74</v>
      </c>
      <c r="D822" s="92"/>
      <c r="E822" s="51">
        <f t="shared" si="300"/>
        <v>3572.0407113879801</v>
      </c>
      <c r="F822" s="63">
        <f t="shared" si="308"/>
        <v>0.9160000000000007</v>
      </c>
      <c r="G822" s="63">
        <f t="shared" si="309"/>
        <v>10.159999999999826</v>
      </c>
      <c r="H822" s="63">
        <f t="shared" si="315"/>
        <v>5.079999999999913</v>
      </c>
      <c r="I822" s="63">
        <f t="shared" si="315"/>
        <v>5.079999999999913</v>
      </c>
      <c r="J822" s="64">
        <f t="shared" si="302"/>
        <v>9.3905599999998479</v>
      </c>
      <c r="K822" s="65">
        <f t="shared" si="303"/>
        <v>242.33654758398779</v>
      </c>
      <c r="L822" s="53">
        <f t="shared" si="304"/>
        <v>1.3430596213020582E+49</v>
      </c>
      <c r="M822" s="50">
        <f t="shared" si="311"/>
        <v>163.20000000000007</v>
      </c>
      <c r="N822" s="54">
        <v>816</v>
      </c>
      <c r="O822" s="76">
        <f t="shared" si="305"/>
        <v>816</v>
      </c>
      <c r="P822" s="76">
        <f t="shared" si="294"/>
        <v>10</v>
      </c>
      <c r="Q822" s="55">
        <v>1</v>
      </c>
      <c r="R822" s="76">
        <f t="shared" si="295"/>
        <v>1</v>
      </c>
      <c r="S822" s="75">
        <f t="shared" si="296"/>
        <v>1.7360640130447724E+46</v>
      </c>
      <c r="T822" s="75">
        <f t="shared" si="306"/>
        <v>1.4166282346445343E+49</v>
      </c>
      <c r="U822" s="75">
        <f t="shared" si="297"/>
        <v>1.3430596213020583E+50</v>
      </c>
      <c r="V822" s="75">
        <f t="shared" si="298"/>
        <v>6.7152981065102911E+50</v>
      </c>
      <c r="W822" s="75">
        <f t="shared" si="307"/>
        <v>468582.40000000002</v>
      </c>
      <c r="X822" s="106">
        <f t="shared" si="299"/>
        <v>9.4806780526936478</v>
      </c>
      <c r="Y822" s="96">
        <f t="shared" si="312"/>
        <v>3.9121948988762749E-2</v>
      </c>
    </row>
    <row r="823" spans="1:25">
      <c r="A823" s="50">
        <v>8192</v>
      </c>
      <c r="B823" s="50">
        <f t="shared" si="301"/>
        <v>27.233333333333334</v>
      </c>
      <c r="C823" s="88">
        <f t="shared" si="313"/>
        <v>14.74</v>
      </c>
      <c r="D823" s="92"/>
      <c r="E823" s="51">
        <f t="shared" si="300"/>
        <v>3586.0619616637036</v>
      </c>
      <c r="F823" s="63">
        <f t="shared" si="308"/>
        <v>0.9170000000000007</v>
      </c>
      <c r="G823" s="63">
        <f t="shared" si="309"/>
        <v>10.169999999999826</v>
      </c>
      <c r="H823" s="63">
        <f t="shared" si="315"/>
        <v>5.0849999999999129</v>
      </c>
      <c r="I823" s="63">
        <f t="shared" si="315"/>
        <v>5.0849999999999129</v>
      </c>
      <c r="J823" s="64">
        <f t="shared" si="302"/>
        <v>9.4088899999998468</v>
      </c>
      <c r="K823" s="65">
        <f t="shared" si="303"/>
        <v>243.28778573023769</v>
      </c>
      <c r="L823" s="53">
        <f t="shared" si="304"/>
        <v>1.5427703776526152E+49</v>
      </c>
      <c r="M823" s="50">
        <f t="shared" si="311"/>
        <v>163.40000000000009</v>
      </c>
      <c r="N823" s="54">
        <v>817</v>
      </c>
      <c r="O823" s="76">
        <f t="shared" si="305"/>
        <v>817</v>
      </c>
      <c r="P823" s="76">
        <f t="shared" si="294"/>
        <v>10</v>
      </c>
      <c r="Q823" s="55">
        <v>1</v>
      </c>
      <c r="R823" s="76">
        <f t="shared" si="295"/>
        <v>1</v>
      </c>
      <c r="S823" s="75">
        <f t="shared" si="296"/>
        <v>1.7360640130447724E+46</v>
      </c>
      <c r="T823" s="75">
        <f t="shared" si="306"/>
        <v>1.418364298657579E+49</v>
      </c>
      <c r="U823" s="75">
        <f t="shared" si="297"/>
        <v>1.5427703776526152E+50</v>
      </c>
      <c r="V823" s="75">
        <f t="shared" si="298"/>
        <v>7.7138518882630767E+50</v>
      </c>
      <c r="W823" s="75">
        <f t="shared" si="307"/>
        <v>468855.46666666667</v>
      </c>
      <c r="X823" s="106">
        <f t="shared" si="299"/>
        <v>10.87710949234115</v>
      </c>
      <c r="Y823" s="96">
        <f t="shared" si="312"/>
        <v>4.4708818651512182E-2</v>
      </c>
    </row>
    <row r="824" spans="1:25">
      <c r="A824" s="50">
        <v>8192</v>
      </c>
      <c r="B824" s="50">
        <f t="shared" si="301"/>
        <v>27.266666666666666</v>
      </c>
      <c r="C824" s="88">
        <f t="shared" si="313"/>
        <v>14.74</v>
      </c>
      <c r="D824" s="92"/>
      <c r="E824" s="51">
        <f t="shared" si="300"/>
        <v>3600.1252617323785</v>
      </c>
      <c r="F824" s="63">
        <f t="shared" si="308"/>
        <v>0.9180000000000007</v>
      </c>
      <c r="G824" s="63">
        <f t="shared" si="309"/>
        <v>10.179999999999826</v>
      </c>
      <c r="H824" s="63">
        <f t="shared" ref="H824:I839" si="316">H823+0.5%</f>
        <v>5.0899999999999128</v>
      </c>
      <c r="I824" s="63">
        <f t="shared" si="316"/>
        <v>5.0899999999999128</v>
      </c>
      <c r="J824" s="64">
        <f t="shared" si="302"/>
        <v>9.4272399999998466</v>
      </c>
      <c r="K824" s="65">
        <f t="shared" si="303"/>
        <v>244.24187664398767</v>
      </c>
      <c r="L824" s="53">
        <f t="shared" si="304"/>
        <v>1.7721777949477134E+49</v>
      </c>
      <c r="M824" s="50">
        <f t="shared" si="311"/>
        <v>163.60000000000008</v>
      </c>
      <c r="N824" s="54">
        <v>818</v>
      </c>
      <c r="O824" s="76">
        <f t="shared" si="305"/>
        <v>818</v>
      </c>
      <c r="P824" s="76">
        <f t="shared" si="294"/>
        <v>10</v>
      </c>
      <c r="Q824" s="55">
        <v>1</v>
      </c>
      <c r="R824" s="76">
        <f t="shared" si="295"/>
        <v>1</v>
      </c>
      <c r="S824" s="75">
        <f t="shared" si="296"/>
        <v>1.7360640130447724E+46</v>
      </c>
      <c r="T824" s="75">
        <f t="shared" si="306"/>
        <v>1.4201003626706238E+49</v>
      </c>
      <c r="U824" s="75">
        <f t="shared" si="297"/>
        <v>1.7721777949477134E+50</v>
      </c>
      <c r="V824" s="75">
        <f t="shared" si="298"/>
        <v>8.8608889747385663E+50</v>
      </c>
      <c r="W824" s="75">
        <f t="shared" si="307"/>
        <v>469128.53333333333</v>
      </c>
      <c r="X824" s="106">
        <f t="shared" si="299"/>
        <v>12.479243309360029</v>
      </c>
      <c r="Y824" s="96">
        <f t="shared" si="312"/>
        <v>5.109379063423284E-2</v>
      </c>
    </row>
    <row r="825" spans="1:25">
      <c r="A825" s="50">
        <v>8192</v>
      </c>
      <c r="B825" s="50">
        <f t="shared" si="301"/>
        <v>27.3</v>
      </c>
      <c r="C825" s="88">
        <f t="shared" si="313"/>
        <v>14.74</v>
      </c>
      <c r="D825" s="92"/>
      <c r="E825" s="51">
        <f t="shared" si="300"/>
        <v>3614.2306971597022</v>
      </c>
      <c r="F825" s="63">
        <f t="shared" si="308"/>
        <v>0.91900000000000071</v>
      </c>
      <c r="G825" s="63">
        <f t="shared" si="309"/>
        <v>10.189999999999825</v>
      </c>
      <c r="H825" s="63">
        <f t="shared" si="316"/>
        <v>5.0949999999999127</v>
      </c>
      <c r="I825" s="63">
        <f t="shared" si="316"/>
        <v>5.0949999999999127</v>
      </c>
      <c r="J825" s="64">
        <f t="shared" si="302"/>
        <v>9.4456099999998457</v>
      </c>
      <c r="K825" s="65">
        <f t="shared" si="303"/>
        <v>245.19882613023759</v>
      </c>
      <c r="L825" s="53">
        <f t="shared" si="304"/>
        <v>2.0356977178187115E+49</v>
      </c>
      <c r="M825" s="50">
        <f t="shared" si="311"/>
        <v>163.8000000000001</v>
      </c>
      <c r="N825" s="54">
        <v>819</v>
      </c>
      <c r="O825" s="76">
        <f t="shared" si="305"/>
        <v>819</v>
      </c>
      <c r="P825" s="76">
        <f t="shared" si="294"/>
        <v>10</v>
      </c>
      <c r="Q825" s="55">
        <v>1</v>
      </c>
      <c r="R825" s="76">
        <f t="shared" si="295"/>
        <v>1</v>
      </c>
      <c r="S825" s="75">
        <f t="shared" si="296"/>
        <v>1.7360640130447724E+46</v>
      </c>
      <c r="T825" s="75">
        <f t="shared" si="306"/>
        <v>1.4218364266836686E+49</v>
      </c>
      <c r="U825" s="75">
        <f t="shared" si="297"/>
        <v>2.0356977178187117E+50</v>
      </c>
      <c r="V825" s="75">
        <f t="shared" si="298"/>
        <v>1.0178488589093559E+51</v>
      </c>
      <c r="W825" s="75">
        <f t="shared" si="307"/>
        <v>469401.59999999998</v>
      </c>
      <c r="X825" s="106">
        <f t="shared" si="299"/>
        <v>14.317383347441945</v>
      </c>
      <c r="Y825" s="96">
        <f t="shared" si="312"/>
        <v>5.8390913094491133E-2</v>
      </c>
    </row>
    <row r="826" spans="1:25">
      <c r="A826" s="50">
        <v>8192</v>
      </c>
      <c r="B826" s="50">
        <f t="shared" si="301"/>
        <v>27.333333333333332</v>
      </c>
      <c r="C826" s="88">
        <f t="shared" si="313"/>
        <v>14.74</v>
      </c>
      <c r="D826" s="92"/>
      <c r="E826" s="51">
        <f t="shared" si="300"/>
        <v>3628.3783535998164</v>
      </c>
      <c r="F826" s="63">
        <f t="shared" si="308"/>
        <v>0.92000000000000071</v>
      </c>
      <c r="G826" s="63">
        <f t="shared" si="309"/>
        <v>10.199999999999825</v>
      </c>
      <c r="H826" s="63">
        <f t="shared" si="316"/>
        <v>5.0999999999999126</v>
      </c>
      <c r="I826" s="63">
        <f t="shared" si="316"/>
        <v>5.0999999999999126</v>
      </c>
      <c r="J826" s="64">
        <f t="shared" si="302"/>
        <v>9.4639999999998459</v>
      </c>
      <c r="K826" s="65">
        <f t="shared" si="303"/>
        <v>246.15863999998754</v>
      </c>
      <c r="L826" s="53">
        <f t="shared" si="304"/>
        <v>2.3384026197295724E+49</v>
      </c>
      <c r="M826" s="50">
        <f t="shared" si="311"/>
        <v>164.00000000000009</v>
      </c>
      <c r="N826" s="54">
        <v>820</v>
      </c>
      <c r="O826" s="76">
        <f t="shared" si="305"/>
        <v>820</v>
      </c>
      <c r="P826" s="76">
        <f t="shared" si="294"/>
        <v>10</v>
      </c>
      <c r="Q826" s="55">
        <v>4</v>
      </c>
      <c r="R826" s="76">
        <f t="shared" si="295"/>
        <v>1</v>
      </c>
      <c r="S826" s="75">
        <f t="shared" si="296"/>
        <v>6.9442560521790896E+46</v>
      </c>
      <c r="T826" s="75">
        <f t="shared" si="306"/>
        <v>5.6942899627868535E+49</v>
      </c>
      <c r="U826" s="75">
        <f t="shared" si="297"/>
        <v>2.3384026197295726E+50</v>
      </c>
      <c r="V826" s="75">
        <f t="shared" si="298"/>
        <v>1.1692013098647863E+51</v>
      </c>
      <c r="W826" s="75">
        <f t="shared" si="307"/>
        <v>469674.66666666663</v>
      </c>
      <c r="X826" s="106">
        <f t="shared" si="299"/>
        <v>4.1065745422369231</v>
      </c>
      <c r="Y826" s="96">
        <f t="shared" si="312"/>
        <v>1.6682634183537621E-2</v>
      </c>
    </row>
    <row r="827" spans="1:25">
      <c r="A827" s="50">
        <v>8192</v>
      </c>
      <c r="B827" s="50">
        <f t="shared" si="301"/>
        <v>27.366666666666667</v>
      </c>
      <c r="C827" s="88">
        <f t="shared" si="313"/>
        <v>14.74</v>
      </c>
      <c r="D827" s="92"/>
      <c r="E827" s="51">
        <f t="shared" si="300"/>
        <v>3642.5683167953007</v>
      </c>
      <c r="F827" s="63">
        <f t="shared" si="308"/>
        <v>0.92100000000000071</v>
      </c>
      <c r="G827" s="63">
        <f t="shared" si="309"/>
        <v>10.209999999999825</v>
      </c>
      <c r="H827" s="63">
        <f t="shared" si="316"/>
        <v>5.1049999999999125</v>
      </c>
      <c r="I827" s="63">
        <f t="shared" si="316"/>
        <v>5.1049999999999125</v>
      </c>
      <c r="J827" s="64">
        <f t="shared" si="302"/>
        <v>9.4824099999998452</v>
      </c>
      <c r="K827" s="65">
        <f t="shared" si="303"/>
        <v>247.12132407023751</v>
      </c>
      <c r="L827" s="53">
        <f t="shared" si="304"/>
        <v>2.6861192426041169E+49</v>
      </c>
      <c r="M827" s="50">
        <f t="shared" si="311"/>
        <v>164.2000000000001</v>
      </c>
      <c r="N827" s="54">
        <v>821</v>
      </c>
      <c r="O827" s="76">
        <f t="shared" si="305"/>
        <v>821</v>
      </c>
      <c r="P827" s="76">
        <f t="shared" si="294"/>
        <v>10</v>
      </c>
      <c r="Q827" s="55">
        <v>1</v>
      </c>
      <c r="R827" s="76">
        <f t="shared" si="295"/>
        <v>1</v>
      </c>
      <c r="S827" s="75">
        <f t="shared" si="296"/>
        <v>6.9442560521790896E+46</v>
      </c>
      <c r="T827" s="75">
        <f t="shared" si="306"/>
        <v>5.7012342188390325E+49</v>
      </c>
      <c r="U827" s="75">
        <f t="shared" si="297"/>
        <v>2.686119242604117E+50</v>
      </c>
      <c r="V827" s="75">
        <f t="shared" si="298"/>
        <v>1.3430596213020586E+51</v>
      </c>
      <c r="W827" s="75">
        <f t="shared" si="307"/>
        <v>469947.73333333334</v>
      </c>
      <c r="X827" s="106">
        <f t="shared" si="299"/>
        <v>4.7114697265517771</v>
      </c>
      <c r="Y827" s="96">
        <f t="shared" si="312"/>
        <v>1.9065411470572526E-2</v>
      </c>
    </row>
    <row r="828" spans="1:25">
      <c r="A828" s="50">
        <v>8192</v>
      </c>
      <c r="B828" s="50">
        <f t="shared" si="301"/>
        <v>27.4</v>
      </c>
      <c r="C828" s="88">
        <f t="shared" si="313"/>
        <v>14.74</v>
      </c>
      <c r="D828" s="92"/>
      <c r="E828" s="51">
        <f t="shared" si="300"/>
        <v>3656.8006725771752</v>
      </c>
      <c r="F828" s="63">
        <f t="shared" si="308"/>
        <v>0.92200000000000071</v>
      </c>
      <c r="G828" s="63">
        <f t="shared" si="309"/>
        <v>10.219999999999825</v>
      </c>
      <c r="H828" s="63">
        <f t="shared" si="316"/>
        <v>5.1099999999999124</v>
      </c>
      <c r="I828" s="63">
        <f t="shared" si="316"/>
        <v>5.1099999999999124</v>
      </c>
      <c r="J828" s="64">
        <f t="shared" si="302"/>
        <v>9.5008399999998456</v>
      </c>
      <c r="K828" s="65">
        <f t="shared" si="303"/>
        <v>248.08688416398746</v>
      </c>
      <c r="L828" s="53">
        <f t="shared" si="304"/>
        <v>3.0855407553052304E+49</v>
      </c>
      <c r="M828" s="50">
        <f t="shared" si="311"/>
        <v>164.40000000000009</v>
      </c>
      <c r="N828" s="54">
        <v>822</v>
      </c>
      <c r="O828" s="76">
        <f t="shared" si="305"/>
        <v>822</v>
      </c>
      <c r="P828" s="76">
        <f t="shared" si="294"/>
        <v>10</v>
      </c>
      <c r="Q828" s="55">
        <v>1</v>
      </c>
      <c r="R828" s="76">
        <f t="shared" si="295"/>
        <v>1</v>
      </c>
      <c r="S828" s="75">
        <f t="shared" si="296"/>
        <v>6.9442560521790896E+46</v>
      </c>
      <c r="T828" s="75">
        <f t="shared" si="306"/>
        <v>5.7081784748912116E+49</v>
      </c>
      <c r="U828" s="75">
        <f t="shared" si="297"/>
        <v>3.0855407553052304E+50</v>
      </c>
      <c r="V828" s="75">
        <f t="shared" si="298"/>
        <v>1.5427703776526153E+51</v>
      </c>
      <c r="W828" s="75">
        <f t="shared" si="307"/>
        <v>470220.79999999999</v>
      </c>
      <c r="X828" s="106">
        <f t="shared" si="299"/>
        <v>5.4054735129213629</v>
      </c>
      <c r="Y828" s="96">
        <f t="shared" si="312"/>
        <v>2.178863074981546E-2</v>
      </c>
    </row>
    <row r="829" spans="1:25">
      <c r="A829" s="50">
        <v>8192</v>
      </c>
      <c r="B829" s="50">
        <f t="shared" si="301"/>
        <v>27.433333333333334</v>
      </c>
      <c r="C829" s="88">
        <f t="shared" si="313"/>
        <v>14.74</v>
      </c>
      <c r="D829" s="92"/>
      <c r="E829" s="51">
        <f t="shared" si="300"/>
        <v>3671.0755068648991</v>
      </c>
      <c r="F829" s="63">
        <f t="shared" si="308"/>
        <v>0.92300000000000071</v>
      </c>
      <c r="G829" s="63">
        <f t="shared" si="309"/>
        <v>10.229999999999825</v>
      </c>
      <c r="H829" s="63">
        <f t="shared" si="316"/>
        <v>5.1149999999999123</v>
      </c>
      <c r="I829" s="63">
        <f t="shared" si="316"/>
        <v>5.1149999999999123</v>
      </c>
      <c r="J829" s="64">
        <f t="shared" si="302"/>
        <v>9.5192899999998453</v>
      </c>
      <c r="K829" s="65">
        <f t="shared" si="303"/>
        <v>249.05532611023739</v>
      </c>
      <c r="L829" s="53">
        <f t="shared" si="304"/>
        <v>3.5443555898954289E+49</v>
      </c>
      <c r="M829" s="50">
        <f t="shared" si="311"/>
        <v>164.60000000000008</v>
      </c>
      <c r="N829" s="54">
        <v>823</v>
      </c>
      <c r="O829" s="76">
        <f t="shared" si="305"/>
        <v>823</v>
      </c>
      <c r="P829" s="76">
        <f t="shared" si="294"/>
        <v>10</v>
      </c>
      <c r="Q829" s="55">
        <v>1</v>
      </c>
      <c r="R829" s="76">
        <f t="shared" si="295"/>
        <v>1</v>
      </c>
      <c r="S829" s="75">
        <f t="shared" si="296"/>
        <v>6.9442560521790896E+46</v>
      </c>
      <c r="T829" s="75">
        <f t="shared" si="306"/>
        <v>5.7151227309433907E+49</v>
      </c>
      <c r="U829" s="75">
        <f t="shared" si="297"/>
        <v>3.5443555898954289E+50</v>
      </c>
      <c r="V829" s="75">
        <f t="shared" si="298"/>
        <v>1.7721777949477146E+51</v>
      </c>
      <c r="W829" s="75">
        <f t="shared" si="307"/>
        <v>470493.8666666667</v>
      </c>
      <c r="X829" s="106">
        <f t="shared" si="299"/>
        <v>6.2017138681995814</v>
      </c>
      <c r="Y829" s="96">
        <f t="shared" si="312"/>
        <v>2.490094857660087E-2</v>
      </c>
    </row>
    <row r="830" spans="1:25">
      <c r="A830" s="50">
        <v>8192</v>
      </c>
      <c r="B830" s="50">
        <f t="shared" si="301"/>
        <v>27.466666666666665</v>
      </c>
      <c r="C830" s="88">
        <f t="shared" si="313"/>
        <v>14.74</v>
      </c>
      <c r="D830" s="92"/>
      <c r="E830" s="51">
        <f t="shared" si="300"/>
        <v>3685.3929056663733</v>
      </c>
      <c r="F830" s="63">
        <f t="shared" si="308"/>
        <v>0.92400000000000071</v>
      </c>
      <c r="G830" s="63">
        <f t="shared" si="309"/>
        <v>10.239999999999824</v>
      </c>
      <c r="H830" s="63">
        <f t="shared" si="316"/>
        <v>5.1199999999999122</v>
      </c>
      <c r="I830" s="63">
        <f t="shared" si="316"/>
        <v>5.1199999999999122</v>
      </c>
      <c r="J830" s="64">
        <f t="shared" si="302"/>
        <v>9.5377599999998441</v>
      </c>
      <c r="K830" s="65">
        <f t="shared" si="303"/>
        <v>250.02665574398733</v>
      </c>
      <c r="L830" s="53">
        <f t="shared" si="304"/>
        <v>4.0713954356374246E+49</v>
      </c>
      <c r="M830" s="50">
        <f t="shared" si="311"/>
        <v>164.8000000000001</v>
      </c>
      <c r="N830" s="54">
        <v>824</v>
      </c>
      <c r="O830" s="76">
        <f t="shared" si="305"/>
        <v>824</v>
      </c>
      <c r="P830" s="76">
        <f t="shared" si="294"/>
        <v>10</v>
      </c>
      <c r="Q830" s="55">
        <v>1</v>
      </c>
      <c r="R830" s="76">
        <f t="shared" si="295"/>
        <v>1</v>
      </c>
      <c r="S830" s="75">
        <f t="shared" si="296"/>
        <v>6.9442560521790896E+46</v>
      </c>
      <c r="T830" s="75">
        <f t="shared" si="306"/>
        <v>5.7220669869955698E+49</v>
      </c>
      <c r="U830" s="75">
        <f t="shared" si="297"/>
        <v>4.0713954356374243E+50</v>
      </c>
      <c r="V830" s="75">
        <f t="shared" si="298"/>
        <v>2.035697717818712E+51</v>
      </c>
      <c r="W830" s="75">
        <f t="shared" si="307"/>
        <v>470766.93333333335</v>
      </c>
      <c r="X830" s="106">
        <f t="shared" si="299"/>
        <v>7.1152530106522791</v>
      </c>
      <c r="Y830" s="96">
        <f t="shared" si="312"/>
        <v>2.8457977768329958E-2</v>
      </c>
    </row>
    <row r="831" spans="1:25">
      <c r="A831" s="50">
        <v>8192</v>
      </c>
      <c r="B831" s="50">
        <f t="shared" si="301"/>
        <v>27.5</v>
      </c>
      <c r="C831" s="88">
        <f t="shared" si="313"/>
        <v>14.74</v>
      </c>
      <c r="D831" s="92"/>
      <c r="E831" s="51">
        <f t="shared" si="300"/>
        <v>3699.7529550779377</v>
      </c>
      <c r="F831" s="63">
        <f t="shared" si="308"/>
        <v>0.92500000000000071</v>
      </c>
      <c r="G831" s="63">
        <f t="shared" si="309"/>
        <v>10.249999999999824</v>
      </c>
      <c r="H831" s="63">
        <f t="shared" si="316"/>
        <v>5.1249999999999121</v>
      </c>
      <c r="I831" s="63">
        <f t="shared" si="316"/>
        <v>5.1249999999999121</v>
      </c>
      <c r="J831" s="64">
        <f t="shared" si="302"/>
        <v>9.556249999999844</v>
      </c>
      <c r="K831" s="65">
        <f t="shared" si="303"/>
        <v>251.00087890623729</v>
      </c>
      <c r="L831" s="53">
        <f t="shared" si="304"/>
        <v>4.6768052394591469E+49</v>
      </c>
      <c r="M831" s="50">
        <f t="shared" si="311"/>
        <v>165.00000000000009</v>
      </c>
      <c r="N831" s="54">
        <v>825</v>
      </c>
      <c r="O831" s="76">
        <f t="shared" si="305"/>
        <v>825</v>
      </c>
      <c r="P831" s="76">
        <f t="shared" si="294"/>
        <v>10</v>
      </c>
      <c r="Q831" s="55">
        <v>1</v>
      </c>
      <c r="R831" s="76">
        <f t="shared" si="295"/>
        <v>1</v>
      </c>
      <c r="S831" s="75">
        <f t="shared" si="296"/>
        <v>6.9442560521790896E+46</v>
      </c>
      <c r="T831" s="75">
        <f t="shared" si="306"/>
        <v>5.7290112430477489E+49</v>
      </c>
      <c r="U831" s="75">
        <f t="shared" si="297"/>
        <v>4.6768052394591469E+50</v>
      </c>
      <c r="V831" s="75">
        <f t="shared" si="298"/>
        <v>2.3384026197295736E+51</v>
      </c>
      <c r="W831" s="75">
        <f t="shared" si="307"/>
        <v>471040</v>
      </c>
      <c r="X831" s="106">
        <f t="shared" si="299"/>
        <v>8.163372423355824</v>
      </c>
      <c r="Y831" s="96">
        <f t="shared" si="312"/>
        <v>3.2523282224861429E-2</v>
      </c>
    </row>
    <row r="832" spans="1:25">
      <c r="A832" s="50">
        <v>8192</v>
      </c>
      <c r="B832" s="50">
        <f t="shared" si="301"/>
        <v>27.533333333333335</v>
      </c>
      <c r="C832" s="88">
        <f t="shared" si="313"/>
        <v>14.74</v>
      </c>
      <c r="D832" s="92"/>
      <c r="E832" s="51">
        <f t="shared" si="300"/>
        <v>3714.1557412843722</v>
      </c>
      <c r="F832" s="63">
        <f t="shared" si="308"/>
        <v>0.92600000000000071</v>
      </c>
      <c r="G832" s="63">
        <f t="shared" si="309"/>
        <v>10.259999999999824</v>
      </c>
      <c r="H832" s="63">
        <f t="shared" si="316"/>
        <v>5.129999999999912</v>
      </c>
      <c r="I832" s="63">
        <f t="shared" si="316"/>
        <v>5.129999999999912</v>
      </c>
      <c r="J832" s="64">
        <f t="shared" si="302"/>
        <v>9.574759999999845</v>
      </c>
      <c r="K832" s="65">
        <f t="shared" si="303"/>
        <v>251.97800144398727</v>
      </c>
      <c r="L832" s="53">
        <f t="shared" si="304"/>
        <v>5.3722384852082359E+49</v>
      </c>
      <c r="M832" s="50">
        <f t="shared" si="311"/>
        <v>165.2000000000001</v>
      </c>
      <c r="N832" s="54">
        <v>826</v>
      </c>
      <c r="O832" s="76">
        <f t="shared" si="305"/>
        <v>826</v>
      </c>
      <c r="P832" s="76">
        <f t="shared" si="294"/>
        <v>10</v>
      </c>
      <c r="Q832" s="55">
        <v>1</v>
      </c>
      <c r="R832" s="76">
        <f t="shared" si="295"/>
        <v>1</v>
      </c>
      <c r="S832" s="75">
        <f t="shared" si="296"/>
        <v>6.9442560521790896E+46</v>
      </c>
      <c r="T832" s="75">
        <f t="shared" si="306"/>
        <v>5.735955499099928E+49</v>
      </c>
      <c r="U832" s="75">
        <f t="shared" si="297"/>
        <v>5.3722384852082357E+50</v>
      </c>
      <c r="V832" s="75">
        <f t="shared" si="298"/>
        <v>2.6861192426041178E+51</v>
      </c>
      <c r="W832" s="75">
        <f t="shared" si="307"/>
        <v>471313.06666666665</v>
      </c>
      <c r="X832" s="106">
        <f t="shared" si="299"/>
        <v>9.3658998680363439</v>
      </c>
      <c r="Y832" s="96">
        <f t="shared" si="312"/>
        <v>3.7169514062196062E-2</v>
      </c>
    </row>
    <row r="833" spans="1:25">
      <c r="A833" s="50">
        <v>8192</v>
      </c>
      <c r="B833" s="50">
        <f t="shared" si="301"/>
        <v>27.566666666666666</v>
      </c>
      <c r="C833" s="88">
        <f t="shared" si="313"/>
        <v>14.74</v>
      </c>
      <c r="D833" s="92"/>
      <c r="E833" s="51">
        <f t="shared" si="300"/>
        <v>3728.6013505588962</v>
      </c>
      <c r="F833" s="63">
        <f t="shared" si="308"/>
        <v>0.92700000000000071</v>
      </c>
      <c r="G833" s="63">
        <f t="shared" si="309"/>
        <v>10.269999999999824</v>
      </c>
      <c r="H833" s="63">
        <f t="shared" si="316"/>
        <v>5.1349999999999119</v>
      </c>
      <c r="I833" s="63">
        <f t="shared" si="316"/>
        <v>5.1349999999999119</v>
      </c>
      <c r="J833" s="64">
        <f t="shared" si="302"/>
        <v>9.5932899999998433</v>
      </c>
      <c r="K833" s="65">
        <f t="shared" si="303"/>
        <v>252.95802921023719</v>
      </c>
      <c r="L833" s="53">
        <f t="shared" si="304"/>
        <v>6.1710815106104638E+49</v>
      </c>
      <c r="M833" s="50">
        <f t="shared" si="311"/>
        <v>165.40000000000009</v>
      </c>
      <c r="N833" s="54">
        <v>827</v>
      </c>
      <c r="O833" s="76">
        <f t="shared" si="305"/>
        <v>827</v>
      </c>
      <c r="P833" s="76">
        <f t="shared" si="294"/>
        <v>10</v>
      </c>
      <c r="Q833" s="55">
        <v>1</v>
      </c>
      <c r="R833" s="76">
        <f t="shared" si="295"/>
        <v>1</v>
      </c>
      <c r="S833" s="75">
        <f t="shared" si="296"/>
        <v>6.9442560521790896E+46</v>
      </c>
      <c r="T833" s="75">
        <f t="shared" si="306"/>
        <v>5.7428997551521071E+49</v>
      </c>
      <c r="U833" s="75">
        <f t="shared" si="297"/>
        <v>6.171081510610464E+50</v>
      </c>
      <c r="V833" s="75">
        <f t="shared" si="298"/>
        <v>3.085540755305232E+51</v>
      </c>
      <c r="W833" s="75">
        <f t="shared" si="307"/>
        <v>471586.1333333333</v>
      </c>
      <c r="X833" s="106">
        <f t="shared" si="299"/>
        <v>10.745584589168955</v>
      </c>
      <c r="Y833" s="96">
        <f t="shared" si="312"/>
        <v>4.2479713424072175E-2</v>
      </c>
    </row>
    <row r="834" spans="1:25">
      <c r="A834" s="50">
        <v>8192</v>
      </c>
      <c r="B834" s="50">
        <f t="shared" si="301"/>
        <v>27.6</v>
      </c>
      <c r="C834" s="88">
        <f t="shared" si="313"/>
        <v>14.74</v>
      </c>
      <c r="D834" s="92"/>
      <c r="E834" s="51">
        <f t="shared" si="300"/>
        <v>3743.0898692631704</v>
      </c>
      <c r="F834" s="63">
        <f t="shared" si="308"/>
        <v>0.92800000000000071</v>
      </c>
      <c r="G834" s="63">
        <f t="shared" si="309"/>
        <v>10.279999999999824</v>
      </c>
      <c r="H834" s="63">
        <f t="shared" si="316"/>
        <v>5.1399999999999118</v>
      </c>
      <c r="I834" s="63">
        <f t="shared" si="316"/>
        <v>5.1399999999999118</v>
      </c>
      <c r="J834" s="64">
        <f t="shared" si="302"/>
        <v>9.6118399999998427</v>
      </c>
      <c r="K834" s="65">
        <f t="shared" si="303"/>
        <v>253.94096806398713</v>
      </c>
      <c r="L834" s="53">
        <f t="shared" si="304"/>
        <v>7.08871117979086E+49</v>
      </c>
      <c r="M834" s="50">
        <f t="shared" si="311"/>
        <v>165.60000000000008</v>
      </c>
      <c r="N834" s="54">
        <v>828</v>
      </c>
      <c r="O834" s="76">
        <f t="shared" si="305"/>
        <v>828</v>
      </c>
      <c r="P834" s="76">
        <f t="shared" si="294"/>
        <v>10</v>
      </c>
      <c r="Q834" s="55">
        <v>1</v>
      </c>
      <c r="R834" s="76">
        <f t="shared" si="295"/>
        <v>1</v>
      </c>
      <c r="S834" s="75">
        <f t="shared" si="296"/>
        <v>6.9442560521790896E+46</v>
      </c>
      <c r="T834" s="75">
        <f t="shared" si="306"/>
        <v>5.7498440112042862E+49</v>
      </c>
      <c r="U834" s="75">
        <f t="shared" si="297"/>
        <v>7.0887111797908604E+50</v>
      </c>
      <c r="V834" s="75">
        <f t="shared" si="298"/>
        <v>3.5443555898954305E+51</v>
      </c>
      <c r="W834" s="75">
        <f t="shared" si="307"/>
        <v>471859.20000000001</v>
      </c>
      <c r="X834" s="106">
        <f t="shared" si="299"/>
        <v>12.328527810454727</v>
      </c>
      <c r="Y834" s="96">
        <f t="shared" si="312"/>
        <v>4.8548794251064793E-2</v>
      </c>
    </row>
    <row r="835" spans="1:25">
      <c r="A835" s="50">
        <v>8192</v>
      </c>
      <c r="B835" s="50">
        <f t="shared" si="301"/>
        <v>27.633333333333333</v>
      </c>
      <c r="C835" s="88">
        <f t="shared" si="313"/>
        <v>14.74</v>
      </c>
      <c r="D835" s="92"/>
      <c r="E835" s="51">
        <f t="shared" si="300"/>
        <v>3757.6213838472945</v>
      </c>
      <c r="F835" s="63">
        <f t="shared" si="308"/>
        <v>0.92900000000000071</v>
      </c>
      <c r="G835" s="63">
        <f t="shared" si="309"/>
        <v>10.289999999999823</v>
      </c>
      <c r="H835" s="63">
        <f t="shared" si="316"/>
        <v>5.1449999999999116</v>
      </c>
      <c r="I835" s="63">
        <f t="shared" si="316"/>
        <v>5.1449999999999116</v>
      </c>
      <c r="J835" s="64">
        <f t="shared" si="302"/>
        <v>9.6304099999998432</v>
      </c>
      <c r="K835" s="65">
        <f t="shared" si="303"/>
        <v>254.92682387023709</v>
      </c>
      <c r="L835" s="53">
        <f t="shared" si="304"/>
        <v>8.1427908712748502E+49</v>
      </c>
      <c r="M835" s="50">
        <f t="shared" si="311"/>
        <v>165.8000000000001</v>
      </c>
      <c r="N835" s="54">
        <v>829</v>
      </c>
      <c r="O835" s="76">
        <f t="shared" si="305"/>
        <v>829</v>
      </c>
      <c r="P835" s="76">
        <f t="shared" ref="P835:P898" si="317">Q$3</f>
        <v>10</v>
      </c>
      <c r="Q835" s="55">
        <v>1</v>
      </c>
      <c r="R835" s="76">
        <f t="shared" ref="R835:R898" si="318">R$3/U$3</f>
        <v>1</v>
      </c>
      <c r="S835" s="75">
        <f t="shared" ref="S835:S898" si="319">S834*Q835</f>
        <v>6.9442560521790896E+46</v>
      </c>
      <c r="T835" s="75">
        <f t="shared" si="306"/>
        <v>5.7567882672564653E+49</v>
      </c>
      <c r="U835" s="75">
        <f t="shared" ref="U835:U898" si="320">P835*POWER($M$1,O835)</f>
        <v>8.1427908712748502E+50</v>
      </c>
      <c r="V835" s="75">
        <f t="shared" ref="V835:V898" si="321">$L835*P835*5</f>
        <v>4.0713954356374248E+51</v>
      </c>
      <c r="W835" s="75">
        <f t="shared" si="307"/>
        <v>472132.26666666666</v>
      </c>
      <c r="X835" s="106">
        <f t="shared" ref="X835:X898" si="322">U835/T835</f>
        <v>14.144676672563278</v>
      </c>
      <c r="Y835" s="96">
        <f t="shared" si="312"/>
        <v>5.5485242619125894E-2</v>
      </c>
    </row>
    <row r="836" spans="1:25">
      <c r="A836" s="50">
        <v>8192</v>
      </c>
      <c r="B836" s="50">
        <f t="shared" si="301"/>
        <v>27.666666666666668</v>
      </c>
      <c r="C836" s="88">
        <f t="shared" si="313"/>
        <v>14.74</v>
      </c>
      <c r="D836" s="92"/>
      <c r="E836" s="51">
        <f t="shared" si="300"/>
        <v>3772.1959808498082</v>
      </c>
      <c r="F836" s="63">
        <f t="shared" si="308"/>
        <v>0.93000000000000071</v>
      </c>
      <c r="G836" s="63">
        <f t="shared" si="309"/>
        <v>10.299999999999823</v>
      </c>
      <c r="H836" s="63">
        <f t="shared" si="316"/>
        <v>5.1499999999999115</v>
      </c>
      <c r="I836" s="63">
        <f t="shared" si="316"/>
        <v>5.1499999999999115</v>
      </c>
      <c r="J836" s="64">
        <f t="shared" si="302"/>
        <v>9.648999999999841</v>
      </c>
      <c r="K836" s="65">
        <f t="shared" si="303"/>
        <v>255.91560249998699</v>
      </c>
      <c r="L836" s="53">
        <f t="shared" si="304"/>
        <v>9.3536104789182938E+49</v>
      </c>
      <c r="M836" s="50">
        <f t="shared" si="311"/>
        <v>166.00000000000009</v>
      </c>
      <c r="N836" s="54">
        <v>830</v>
      </c>
      <c r="O836" s="76">
        <f t="shared" si="305"/>
        <v>830</v>
      </c>
      <c r="P836" s="76">
        <f t="shared" si="317"/>
        <v>10</v>
      </c>
      <c r="Q836" s="55">
        <v>4</v>
      </c>
      <c r="R836" s="76">
        <f t="shared" si="318"/>
        <v>1</v>
      </c>
      <c r="S836" s="75">
        <f t="shared" si="319"/>
        <v>2.7777024208716358E+47</v>
      </c>
      <c r="T836" s="75">
        <f t="shared" si="306"/>
        <v>2.3054930093234577E+50</v>
      </c>
      <c r="U836" s="75">
        <f t="shared" si="320"/>
        <v>9.3536104789182938E+50</v>
      </c>
      <c r="V836" s="75">
        <f t="shared" si="321"/>
        <v>4.6768052394591472E+51</v>
      </c>
      <c r="W836" s="75">
        <f t="shared" si="307"/>
        <v>472405.33333333337</v>
      </c>
      <c r="X836" s="106">
        <f t="shared" si="322"/>
        <v>4.0570977405232265</v>
      </c>
      <c r="Y836" s="96">
        <f t="shared" si="312"/>
        <v>1.5853264517248153E-2</v>
      </c>
    </row>
    <row r="837" spans="1:25">
      <c r="A837" s="50">
        <v>8192</v>
      </c>
      <c r="B837" s="50">
        <f t="shared" si="301"/>
        <v>27.7</v>
      </c>
      <c r="C837" s="88">
        <f t="shared" si="313"/>
        <v>14.74</v>
      </c>
      <c r="D837" s="92"/>
      <c r="E837" s="51">
        <f t="shared" si="300"/>
        <v>3786.8137468976929</v>
      </c>
      <c r="F837" s="63">
        <f t="shared" si="308"/>
        <v>0.93100000000000072</v>
      </c>
      <c r="G837" s="63">
        <f t="shared" si="309"/>
        <v>10.309999999999823</v>
      </c>
      <c r="H837" s="63">
        <f t="shared" si="316"/>
        <v>5.1549999999999114</v>
      </c>
      <c r="I837" s="63">
        <f t="shared" si="316"/>
        <v>5.1549999999999114</v>
      </c>
      <c r="J837" s="64">
        <f t="shared" si="302"/>
        <v>9.6676099999998417</v>
      </c>
      <c r="K837" s="65">
        <f t="shared" si="303"/>
        <v>256.90730983023695</v>
      </c>
      <c r="L837" s="53">
        <f t="shared" si="304"/>
        <v>1.0744476970416476E+50</v>
      </c>
      <c r="M837" s="50">
        <f t="shared" si="311"/>
        <v>166.20000000000007</v>
      </c>
      <c r="N837" s="54">
        <v>831</v>
      </c>
      <c r="O837" s="76">
        <f t="shared" si="305"/>
        <v>831</v>
      </c>
      <c r="P837" s="76">
        <f t="shared" si="317"/>
        <v>10</v>
      </c>
      <c r="Q837" s="55">
        <v>1</v>
      </c>
      <c r="R837" s="76">
        <f t="shared" si="318"/>
        <v>1</v>
      </c>
      <c r="S837" s="75">
        <f t="shared" si="319"/>
        <v>2.7777024208716358E+47</v>
      </c>
      <c r="T837" s="75">
        <f t="shared" si="306"/>
        <v>2.3082707117443294E+50</v>
      </c>
      <c r="U837" s="75">
        <f t="shared" si="320"/>
        <v>1.0744476970416476E+51</v>
      </c>
      <c r="V837" s="75">
        <f t="shared" si="321"/>
        <v>5.3722384852082382E+51</v>
      </c>
      <c r="W837" s="75">
        <f t="shared" si="307"/>
        <v>472678.40000000002</v>
      </c>
      <c r="X837" s="106">
        <f t="shared" si="322"/>
        <v>4.6547733399506761</v>
      </c>
      <c r="Y837" s="96">
        <f t="shared" si="312"/>
        <v>1.8118493175715889E-2</v>
      </c>
    </row>
    <row r="838" spans="1:25">
      <c r="A838" s="50">
        <v>8192</v>
      </c>
      <c r="B838" s="50">
        <f t="shared" si="301"/>
        <v>27.733333333333334</v>
      </c>
      <c r="C838" s="88">
        <f t="shared" si="313"/>
        <v>14.74</v>
      </c>
      <c r="D838" s="92"/>
      <c r="E838" s="51">
        <f t="shared" ref="E838:E901" si="323">C838*K838*1</f>
        <v>3801.4747687063677</v>
      </c>
      <c r="F838" s="63">
        <f t="shared" si="308"/>
        <v>0.93200000000000072</v>
      </c>
      <c r="G838" s="63">
        <f t="shared" si="309"/>
        <v>10.319999999999823</v>
      </c>
      <c r="H838" s="63">
        <f t="shared" si="316"/>
        <v>5.1599999999999113</v>
      </c>
      <c r="I838" s="63">
        <f t="shared" si="316"/>
        <v>5.1599999999999113</v>
      </c>
      <c r="J838" s="64">
        <f t="shared" si="302"/>
        <v>9.6862399999998416</v>
      </c>
      <c r="K838" s="65">
        <f t="shared" si="303"/>
        <v>257.90195174398696</v>
      </c>
      <c r="L838" s="53">
        <f t="shared" si="304"/>
        <v>1.2342163021220934E+50</v>
      </c>
      <c r="M838" s="50">
        <f t="shared" si="311"/>
        <v>166.40000000000009</v>
      </c>
      <c r="N838" s="54">
        <v>832</v>
      </c>
      <c r="O838" s="76">
        <f t="shared" si="305"/>
        <v>832</v>
      </c>
      <c r="P838" s="76">
        <f t="shared" si="317"/>
        <v>10</v>
      </c>
      <c r="Q838" s="55">
        <v>1</v>
      </c>
      <c r="R838" s="76">
        <f t="shared" si="318"/>
        <v>1</v>
      </c>
      <c r="S838" s="75">
        <f t="shared" si="319"/>
        <v>2.7777024208716358E+47</v>
      </c>
      <c r="T838" s="75">
        <f t="shared" si="306"/>
        <v>2.311048414165201E+50</v>
      </c>
      <c r="U838" s="75">
        <f t="shared" si="320"/>
        <v>1.2342163021220935E+51</v>
      </c>
      <c r="V838" s="75">
        <f t="shared" si="321"/>
        <v>6.1710815106104667E+51</v>
      </c>
      <c r="W838" s="75">
        <f t="shared" si="307"/>
        <v>472951.46666666667</v>
      </c>
      <c r="X838" s="106">
        <f t="shared" si="322"/>
        <v>5.3405038793526023</v>
      </c>
      <c r="Y838" s="96">
        <f t="shared" si="312"/>
        <v>2.0707496950833439E-2</v>
      </c>
    </row>
    <row r="839" spans="1:25">
      <c r="A839" s="50">
        <v>8192</v>
      </c>
      <c r="B839" s="50">
        <f t="shared" ref="B839:B902" si="324">N839/30</f>
        <v>27.766666666666666</v>
      </c>
      <c r="C839" s="88">
        <f t="shared" si="313"/>
        <v>14.74</v>
      </c>
      <c r="D839" s="92"/>
      <c r="E839" s="51">
        <f t="shared" si="323"/>
        <v>3816.1791330796914</v>
      </c>
      <c r="F839" s="63">
        <f t="shared" si="308"/>
        <v>0.93300000000000072</v>
      </c>
      <c r="G839" s="63">
        <f t="shared" si="309"/>
        <v>10.329999999999822</v>
      </c>
      <c r="H839" s="63">
        <f t="shared" si="316"/>
        <v>5.1649999999999112</v>
      </c>
      <c r="I839" s="63">
        <f t="shared" si="316"/>
        <v>5.1649999999999112</v>
      </c>
      <c r="J839" s="64">
        <f t="shared" ref="J839:J902" si="325">(1-F839)+F839*G839</f>
        <v>9.7048899999998426</v>
      </c>
      <c r="K839" s="65">
        <f t="shared" ref="K839:K902" si="326">J839*H839*I839</f>
        <v>258.89953413023687</v>
      </c>
      <c r="L839" s="53">
        <f t="shared" ref="L839:L902" si="327">POWER($M$1,N839)</f>
        <v>1.4177422359581724E+50</v>
      </c>
      <c r="M839" s="50">
        <f t="shared" si="311"/>
        <v>166.60000000000008</v>
      </c>
      <c r="N839" s="54">
        <v>833</v>
      </c>
      <c r="O839" s="76">
        <f t="shared" ref="O839:O902" si="328">$N839-P$3</f>
        <v>833</v>
      </c>
      <c r="P839" s="76">
        <f t="shared" si="317"/>
        <v>10</v>
      </c>
      <c r="Q839" s="55">
        <v>1</v>
      </c>
      <c r="R839" s="76">
        <f t="shared" si="318"/>
        <v>1</v>
      </c>
      <c r="S839" s="75">
        <f t="shared" si="319"/>
        <v>2.7777024208716358E+47</v>
      </c>
      <c r="T839" s="75">
        <f t="shared" ref="T839:T902" si="329">O839*S839*R839</f>
        <v>2.3138261165860726E+50</v>
      </c>
      <c r="U839" s="75">
        <f t="shared" si="320"/>
        <v>1.4177422359581724E+51</v>
      </c>
      <c r="V839" s="75">
        <f t="shared" si="321"/>
        <v>7.0887111797908624E+51</v>
      </c>
      <c r="W839" s="75">
        <f t="shared" ref="W839:W902" si="330">$A839*(30+$B839)</f>
        <v>473224.53333333333</v>
      </c>
      <c r="X839" s="106">
        <f t="shared" si="322"/>
        <v>6.1272635216425666</v>
      </c>
      <c r="Y839" s="96">
        <f t="shared" si="312"/>
        <v>2.3666568355276786E-2</v>
      </c>
    </row>
    <row r="840" spans="1:25">
      <c r="A840" s="50">
        <v>8192</v>
      </c>
      <c r="B840" s="50">
        <f t="shared" si="324"/>
        <v>27.8</v>
      </c>
      <c r="C840" s="88">
        <f t="shared" si="313"/>
        <v>14.74</v>
      </c>
      <c r="D840" s="92"/>
      <c r="E840" s="51">
        <f t="shared" si="323"/>
        <v>3830.9269269099659</v>
      </c>
      <c r="F840" s="63">
        <f t="shared" ref="F840:F903" si="331">F839+0.1%</f>
        <v>0.93400000000000072</v>
      </c>
      <c r="G840" s="63">
        <f t="shared" ref="G840:G903" si="332">G839+1%</f>
        <v>10.339999999999822</v>
      </c>
      <c r="H840" s="63">
        <f t="shared" ref="H840:I855" si="333">H839+0.5%</f>
        <v>5.1699999999999111</v>
      </c>
      <c r="I840" s="63">
        <f t="shared" si="333"/>
        <v>5.1699999999999111</v>
      </c>
      <c r="J840" s="64">
        <f t="shared" si="325"/>
        <v>9.723559999999841</v>
      </c>
      <c r="K840" s="65">
        <f t="shared" si="326"/>
        <v>259.90006288398683</v>
      </c>
      <c r="L840" s="53">
        <f t="shared" si="327"/>
        <v>1.6285581742549711E+50</v>
      </c>
      <c r="M840" s="50">
        <f t="shared" ref="M840:M903" si="334">LOG(L840,2)</f>
        <v>166.8000000000001</v>
      </c>
      <c r="N840" s="54">
        <v>834</v>
      </c>
      <c r="O840" s="76">
        <f t="shared" si="328"/>
        <v>834</v>
      </c>
      <c r="P840" s="76">
        <f t="shared" si="317"/>
        <v>10</v>
      </c>
      <c r="Q840" s="55">
        <v>1</v>
      </c>
      <c r="R840" s="76">
        <f t="shared" si="318"/>
        <v>1</v>
      </c>
      <c r="S840" s="75">
        <f t="shared" si="319"/>
        <v>2.7777024208716358E+47</v>
      </c>
      <c r="T840" s="75">
        <f t="shared" si="329"/>
        <v>2.3166038190069443E+50</v>
      </c>
      <c r="U840" s="75">
        <f t="shared" si="320"/>
        <v>1.628558174254971E+51</v>
      </c>
      <c r="V840" s="75">
        <f t="shared" si="321"/>
        <v>8.1427908712748548E+51</v>
      </c>
      <c r="W840" s="75">
        <f t="shared" si="330"/>
        <v>473497.59999999998</v>
      </c>
      <c r="X840" s="106">
        <f t="shared" si="322"/>
        <v>7.0299382263518977</v>
      </c>
      <c r="Y840" s="96">
        <f t="shared" ref="Y840:Y903" si="335">X840/K840</f>
        <v>2.7048620721149629E-2</v>
      </c>
    </row>
    <row r="841" spans="1:25">
      <c r="A841" s="50">
        <v>8192</v>
      </c>
      <c r="B841" s="50">
        <f t="shared" si="324"/>
        <v>27.833333333333332</v>
      </c>
      <c r="C841" s="88">
        <f t="shared" si="313"/>
        <v>14.74</v>
      </c>
      <c r="D841" s="92"/>
      <c r="E841" s="51">
        <f t="shared" si="323"/>
        <v>3845.7182371779295</v>
      </c>
      <c r="F841" s="63">
        <f t="shared" si="331"/>
        <v>0.93500000000000072</v>
      </c>
      <c r="G841" s="63">
        <f t="shared" si="332"/>
        <v>10.349999999999822</v>
      </c>
      <c r="H841" s="63">
        <f t="shared" si="333"/>
        <v>5.174999999999911</v>
      </c>
      <c r="I841" s="63">
        <f t="shared" si="333"/>
        <v>5.174999999999911</v>
      </c>
      <c r="J841" s="64">
        <f t="shared" si="325"/>
        <v>9.7422499999998404</v>
      </c>
      <c r="K841" s="65">
        <f t="shared" si="326"/>
        <v>260.90354390623673</v>
      </c>
      <c r="L841" s="53">
        <f t="shared" si="327"/>
        <v>1.87072209578366E+50</v>
      </c>
      <c r="M841" s="50">
        <f t="shared" si="334"/>
        <v>167.00000000000009</v>
      </c>
      <c r="N841" s="54">
        <v>835</v>
      </c>
      <c r="O841" s="76">
        <f t="shared" si="328"/>
        <v>835</v>
      </c>
      <c r="P841" s="76">
        <f t="shared" si="317"/>
        <v>10</v>
      </c>
      <c r="Q841" s="55">
        <v>1</v>
      </c>
      <c r="R841" s="76">
        <f t="shared" si="318"/>
        <v>1</v>
      </c>
      <c r="S841" s="75">
        <f t="shared" si="319"/>
        <v>2.7777024208716358E+47</v>
      </c>
      <c r="T841" s="75">
        <f t="shared" si="329"/>
        <v>2.3193815214278159E+50</v>
      </c>
      <c r="U841" s="75">
        <f t="shared" si="320"/>
        <v>1.8707220957836601E+51</v>
      </c>
      <c r="V841" s="75">
        <f t="shared" si="321"/>
        <v>9.3536104789182997E+51</v>
      </c>
      <c r="W841" s="75">
        <f t="shared" si="330"/>
        <v>473770.66666666663</v>
      </c>
      <c r="X841" s="106">
        <f t="shared" si="322"/>
        <v>8.0656074841539649</v>
      </c>
      <c r="Y841" s="96">
        <f t="shared" si="335"/>
        <v>3.0914135405736669E-2</v>
      </c>
    </row>
    <row r="842" spans="1:25">
      <c r="A842" s="50">
        <v>8192</v>
      </c>
      <c r="B842" s="50">
        <f t="shared" si="324"/>
        <v>27.866666666666667</v>
      </c>
      <c r="C842" s="88">
        <f t="shared" si="313"/>
        <v>14.74</v>
      </c>
      <c r="D842" s="92"/>
      <c r="E842" s="51">
        <f t="shared" si="323"/>
        <v>3860.5531509527646</v>
      </c>
      <c r="F842" s="63">
        <f t="shared" si="331"/>
        <v>0.93600000000000072</v>
      </c>
      <c r="G842" s="63">
        <f t="shared" si="332"/>
        <v>10.359999999999822</v>
      </c>
      <c r="H842" s="63">
        <f t="shared" si="333"/>
        <v>5.1799999999999109</v>
      </c>
      <c r="I842" s="63">
        <f t="shared" si="333"/>
        <v>5.1799999999999109</v>
      </c>
      <c r="J842" s="64">
        <f t="shared" si="325"/>
        <v>9.7609599999998409</v>
      </c>
      <c r="K842" s="65">
        <f t="shared" si="326"/>
        <v>261.90998310398675</v>
      </c>
      <c r="L842" s="53">
        <f t="shared" si="327"/>
        <v>2.148895394083296E+50</v>
      </c>
      <c r="M842" s="50">
        <f t="shared" si="334"/>
        <v>167.20000000000007</v>
      </c>
      <c r="N842" s="54">
        <v>836</v>
      </c>
      <c r="O842" s="76">
        <f t="shared" si="328"/>
        <v>836</v>
      </c>
      <c r="P842" s="76">
        <f t="shared" si="317"/>
        <v>10</v>
      </c>
      <c r="Q842" s="55">
        <v>1</v>
      </c>
      <c r="R842" s="76">
        <f t="shared" si="318"/>
        <v>1</v>
      </c>
      <c r="S842" s="75">
        <f t="shared" si="319"/>
        <v>2.7777024208716358E+47</v>
      </c>
      <c r="T842" s="75">
        <f t="shared" si="329"/>
        <v>2.3221592238486876E+50</v>
      </c>
      <c r="U842" s="75">
        <f t="shared" si="320"/>
        <v>2.1488953940832959E+51</v>
      </c>
      <c r="V842" s="75">
        <f t="shared" si="321"/>
        <v>1.0744476970416479E+52</v>
      </c>
      <c r="W842" s="75">
        <f t="shared" si="330"/>
        <v>474043.73333333334</v>
      </c>
      <c r="X842" s="106">
        <f t="shared" si="322"/>
        <v>9.2538675729641469</v>
      </c>
      <c r="Y842" s="96">
        <f t="shared" si="335"/>
        <v>3.5332244549418572E-2</v>
      </c>
    </row>
    <row r="843" spans="1:25">
      <c r="A843" s="50">
        <v>8192</v>
      </c>
      <c r="B843" s="50">
        <f t="shared" si="324"/>
        <v>27.9</v>
      </c>
      <c r="C843" s="88">
        <f t="shared" si="313"/>
        <v>14.74</v>
      </c>
      <c r="D843" s="92"/>
      <c r="E843" s="51">
        <f t="shared" si="323"/>
        <v>3875.4317553920882</v>
      </c>
      <c r="F843" s="63">
        <f t="shared" si="331"/>
        <v>0.93700000000000072</v>
      </c>
      <c r="G843" s="63">
        <f t="shared" si="332"/>
        <v>10.369999999999822</v>
      </c>
      <c r="H843" s="63">
        <f t="shared" si="333"/>
        <v>5.1849999999999108</v>
      </c>
      <c r="I843" s="63">
        <f t="shared" si="333"/>
        <v>5.1849999999999108</v>
      </c>
      <c r="J843" s="64">
        <f t="shared" si="325"/>
        <v>9.7796899999998388</v>
      </c>
      <c r="K843" s="65">
        <f t="shared" si="326"/>
        <v>262.91938639023664</v>
      </c>
      <c r="L843" s="53">
        <f t="shared" si="327"/>
        <v>2.4684326042441876E+50</v>
      </c>
      <c r="M843" s="50">
        <f t="shared" si="334"/>
        <v>167.40000000000009</v>
      </c>
      <c r="N843" s="54">
        <v>837</v>
      </c>
      <c r="O843" s="76">
        <f t="shared" si="328"/>
        <v>837</v>
      </c>
      <c r="P843" s="76">
        <f t="shared" si="317"/>
        <v>10</v>
      </c>
      <c r="Q843" s="55">
        <v>1</v>
      </c>
      <c r="R843" s="76">
        <f t="shared" si="318"/>
        <v>1</v>
      </c>
      <c r="S843" s="75">
        <f t="shared" si="319"/>
        <v>2.7777024208716358E+47</v>
      </c>
      <c r="T843" s="75">
        <f t="shared" si="329"/>
        <v>2.3249369262695592E+50</v>
      </c>
      <c r="U843" s="75">
        <f t="shared" si="320"/>
        <v>2.4684326042441876E+51</v>
      </c>
      <c r="V843" s="75">
        <f t="shared" si="321"/>
        <v>1.2342163021220939E+52</v>
      </c>
      <c r="W843" s="75">
        <f t="shared" si="330"/>
        <v>474316.79999999999</v>
      </c>
      <c r="X843" s="106">
        <f t="shared" si="322"/>
        <v>10.617202455487135</v>
      </c>
      <c r="Y843" s="96">
        <f t="shared" si="335"/>
        <v>4.0381968789964431E-2</v>
      </c>
    </row>
    <row r="844" spans="1:25">
      <c r="A844" s="50">
        <v>8192</v>
      </c>
      <c r="B844" s="50">
        <f t="shared" si="324"/>
        <v>27.933333333333334</v>
      </c>
      <c r="C844" s="88">
        <f t="shared" si="313"/>
        <v>14.74</v>
      </c>
      <c r="D844" s="92"/>
      <c r="E844" s="51">
        <f t="shared" si="323"/>
        <v>3890.3541377419619</v>
      </c>
      <c r="F844" s="63">
        <f t="shared" si="331"/>
        <v>0.93800000000000072</v>
      </c>
      <c r="G844" s="63">
        <f t="shared" si="332"/>
        <v>10.379999999999821</v>
      </c>
      <c r="H844" s="63">
        <f t="shared" si="333"/>
        <v>5.1899999999999107</v>
      </c>
      <c r="I844" s="63">
        <f t="shared" si="333"/>
        <v>5.1899999999999107</v>
      </c>
      <c r="J844" s="64">
        <f t="shared" si="325"/>
        <v>9.7984399999998395</v>
      </c>
      <c r="K844" s="65">
        <f t="shared" si="326"/>
        <v>263.93175968398657</v>
      </c>
      <c r="L844" s="53">
        <f t="shared" si="327"/>
        <v>2.8354844719163457E+50</v>
      </c>
      <c r="M844" s="50">
        <f t="shared" si="334"/>
        <v>167.60000000000008</v>
      </c>
      <c r="N844" s="54">
        <v>838</v>
      </c>
      <c r="O844" s="76">
        <f t="shared" si="328"/>
        <v>838</v>
      </c>
      <c r="P844" s="76">
        <f t="shared" si="317"/>
        <v>10</v>
      </c>
      <c r="Q844" s="55">
        <v>1</v>
      </c>
      <c r="R844" s="76">
        <f t="shared" si="318"/>
        <v>1</v>
      </c>
      <c r="S844" s="75">
        <f t="shared" si="319"/>
        <v>2.7777024208716358E+47</v>
      </c>
      <c r="T844" s="75">
        <f t="shared" si="329"/>
        <v>2.3277146286904308E+50</v>
      </c>
      <c r="U844" s="75">
        <f t="shared" si="320"/>
        <v>2.8354844719163455E+51</v>
      </c>
      <c r="V844" s="75">
        <f t="shared" si="321"/>
        <v>1.4177422359581727E+52</v>
      </c>
      <c r="W844" s="75">
        <f t="shared" si="330"/>
        <v>474589.8666666667</v>
      </c>
      <c r="X844" s="106">
        <f t="shared" si="322"/>
        <v>12.18140934016291</v>
      </c>
      <c r="Y844" s="96">
        <f t="shared" si="335"/>
        <v>4.6153632115922986E-2</v>
      </c>
    </row>
    <row r="845" spans="1:25">
      <c r="A845" s="50">
        <v>8192</v>
      </c>
      <c r="B845" s="50">
        <f t="shared" si="324"/>
        <v>27.966666666666665</v>
      </c>
      <c r="C845" s="88">
        <f t="shared" si="313"/>
        <v>14.74</v>
      </c>
      <c r="D845" s="92"/>
      <c r="E845" s="51">
        <f t="shared" si="323"/>
        <v>3905.3203853368864</v>
      </c>
      <c r="F845" s="63">
        <f t="shared" si="331"/>
        <v>0.93900000000000072</v>
      </c>
      <c r="G845" s="63">
        <f t="shared" si="332"/>
        <v>10.389999999999821</v>
      </c>
      <c r="H845" s="63">
        <f t="shared" si="333"/>
        <v>5.1949999999999106</v>
      </c>
      <c r="I845" s="63">
        <f t="shared" si="333"/>
        <v>5.1949999999999106</v>
      </c>
      <c r="J845" s="64">
        <f t="shared" si="325"/>
        <v>9.8172099999998395</v>
      </c>
      <c r="K845" s="65">
        <f t="shared" si="326"/>
        <v>264.94710891023652</v>
      </c>
      <c r="L845" s="53">
        <f t="shared" si="327"/>
        <v>3.257116348509943E+50</v>
      </c>
      <c r="M845" s="50">
        <f t="shared" si="334"/>
        <v>167.8000000000001</v>
      </c>
      <c r="N845" s="54">
        <v>839</v>
      </c>
      <c r="O845" s="76">
        <f t="shared" si="328"/>
        <v>839</v>
      </c>
      <c r="P845" s="76">
        <f t="shared" si="317"/>
        <v>10</v>
      </c>
      <c r="Q845" s="55">
        <v>1</v>
      </c>
      <c r="R845" s="76">
        <f t="shared" si="318"/>
        <v>1</v>
      </c>
      <c r="S845" s="75">
        <f t="shared" si="319"/>
        <v>2.7777024208716358E+47</v>
      </c>
      <c r="T845" s="75">
        <f t="shared" si="329"/>
        <v>2.3304923311113025E+50</v>
      </c>
      <c r="U845" s="75">
        <f t="shared" si="320"/>
        <v>3.2571163485099427E+51</v>
      </c>
      <c r="V845" s="75">
        <f t="shared" si="321"/>
        <v>1.6285581742549715E+52</v>
      </c>
      <c r="W845" s="75">
        <f t="shared" si="330"/>
        <v>474862.93333333335</v>
      </c>
      <c r="X845" s="106">
        <f t="shared" si="322"/>
        <v>13.976086962520819</v>
      </c>
      <c r="Y845" s="96">
        <f t="shared" si="335"/>
        <v>5.2750479218310269E-2</v>
      </c>
    </row>
    <row r="846" spans="1:25">
      <c r="A846" s="50">
        <v>8192</v>
      </c>
      <c r="B846" s="50">
        <f t="shared" si="324"/>
        <v>28</v>
      </c>
      <c r="C846" s="88">
        <f t="shared" si="313"/>
        <v>14.74</v>
      </c>
      <c r="D846" s="92"/>
      <c r="E846" s="51">
        <f t="shared" si="323"/>
        <v>3920.3305855998005</v>
      </c>
      <c r="F846" s="63">
        <f t="shared" si="331"/>
        <v>0.94000000000000072</v>
      </c>
      <c r="G846" s="63">
        <f t="shared" si="332"/>
        <v>10.399999999999821</v>
      </c>
      <c r="H846" s="63">
        <f t="shared" si="333"/>
        <v>5.1999999999999105</v>
      </c>
      <c r="I846" s="63">
        <f t="shared" si="333"/>
        <v>5.1999999999999105</v>
      </c>
      <c r="J846" s="64">
        <f t="shared" si="325"/>
        <v>9.8359999999998386</v>
      </c>
      <c r="K846" s="65">
        <f t="shared" si="326"/>
        <v>265.96543999998647</v>
      </c>
      <c r="L846" s="53">
        <f t="shared" si="327"/>
        <v>3.7414441915673208E+50</v>
      </c>
      <c r="M846" s="50">
        <f t="shared" si="334"/>
        <v>168.00000000000009</v>
      </c>
      <c r="N846" s="54">
        <v>840</v>
      </c>
      <c r="O846" s="76">
        <f t="shared" si="328"/>
        <v>840</v>
      </c>
      <c r="P846" s="76">
        <f t="shared" si="317"/>
        <v>10</v>
      </c>
      <c r="Q846" s="55">
        <v>4</v>
      </c>
      <c r="R846" s="76">
        <f t="shared" si="318"/>
        <v>1</v>
      </c>
      <c r="S846" s="75">
        <f t="shared" si="319"/>
        <v>1.1110809683486543E+48</v>
      </c>
      <c r="T846" s="75">
        <f t="shared" si="329"/>
        <v>9.3330801341286964E+50</v>
      </c>
      <c r="U846" s="75">
        <f t="shared" si="320"/>
        <v>3.7414441915673208E+51</v>
      </c>
      <c r="V846" s="75">
        <f t="shared" si="321"/>
        <v>1.8707220957836605E+52</v>
      </c>
      <c r="W846" s="75">
        <f t="shared" si="330"/>
        <v>475136</v>
      </c>
      <c r="X846" s="106">
        <f t="shared" si="322"/>
        <v>4.0087989578979535</v>
      </c>
      <c r="Y846" s="96">
        <f t="shared" si="335"/>
        <v>1.5072631082813457E-2</v>
      </c>
    </row>
    <row r="847" spans="1:25">
      <c r="A847" s="50">
        <v>8192</v>
      </c>
      <c r="B847" s="50">
        <f t="shared" si="324"/>
        <v>28.033333333333335</v>
      </c>
      <c r="C847" s="88">
        <f t="shared" si="313"/>
        <v>14.74</v>
      </c>
      <c r="D847" s="92"/>
      <c r="E847" s="51">
        <f t="shared" si="323"/>
        <v>3935.384826042085</v>
      </c>
      <c r="F847" s="63">
        <f t="shared" si="331"/>
        <v>0.94100000000000072</v>
      </c>
      <c r="G847" s="63">
        <f t="shared" si="332"/>
        <v>10.409999999999821</v>
      </c>
      <c r="H847" s="63">
        <f t="shared" si="333"/>
        <v>5.2049999999999104</v>
      </c>
      <c r="I847" s="63">
        <f t="shared" si="333"/>
        <v>5.2049999999999104</v>
      </c>
      <c r="J847" s="64">
        <f t="shared" si="325"/>
        <v>9.8548099999998389</v>
      </c>
      <c r="K847" s="65">
        <f t="shared" si="326"/>
        <v>266.98675889023644</v>
      </c>
      <c r="L847" s="53">
        <f t="shared" si="327"/>
        <v>4.2977907881665937E+50</v>
      </c>
      <c r="M847" s="50">
        <f t="shared" si="334"/>
        <v>168.20000000000007</v>
      </c>
      <c r="N847" s="54">
        <v>841</v>
      </c>
      <c r="O847" s="76">
        <f t="shared" si="328"/>
        <v>841</v>
      </c>
      <c r="P847" s="76">
        <f t="shared" si="317"/>
        <v>10</v>
      </c>
      <c r="Q847" s="55">
        <v>1</v>
      </c>
      <c r="R847" s="76">
        <f t="shared" si="318"/>
        <v>1</v>
      </c>
      <c r="S847" s="75">
        <f t="shared" si="319"/>
        <v>1.1110809683486543E+48</v>
      </c>
      <c r="T847" s="75">
        <f t="shared" si="329"/>
        <v>9.3441909438121829E+50</v>
      </c>
      <c r="U847" s="75">
        <f t="shared" si="320"/>
        <v>4.2977907881665939E+51</v>
      </c>
      <c r="V847" s="75">
        <f t="shared" si="321"/>
        <v>2.1488953940832969E+52</v>
      </c>
      <c r="W847" s="75">
        <f t="shared" si="330"/>
        <v>475409.06666666665</v>
      </c>
      <c r="X847" s="106">
        <f t="shared" si="322"/>
        <v>4.5994252621867</v>
      </c>
      <c r="Y847" s="96">
        <f t="shared" si="335"/>
        <v>1.7227166175973599E-2</v>
      </c>
    </row>
    <row r="848" spans="1:25">
      <c r="A848" s="50">
        <v>8192</v>
      </c>
      <c r="B848" s="50">
        <f t="shared" si="324"/>
        <v>28.066666666666666</v>
      </c>
      <c r="C848" s="88">
        <f t="shared" si="313"/>
        <v>14.74</v>
      </c>
      <c r="D848" s="92"/>
      <c r="E848" s="51">
        <f t="shared" si="323"/>
        <v>3950.4831942635597</v>
      </c>
      <c r="F848" s="63">
        <f t="shared" si="331"/>
        <v>0.94200000000000073</v>
      </c>
      <c r="G848" s="63">
        <f t="shared" si="332"/>
        <v>10.419999999999821</v>
      </c>
      <c r="H848" s="63">
        <f t="shared" si="333"/>
        <v>5.2099999999999103</v>
      </c>
      <c r="I848" s="63">
        <f t="shared" si="333"/>
        <v>5.2099999999999103</v>
      </c>
      <c r="J848" s="64">
        <f t="shared" si="325"/>
        <v>9.8736399999998383</v>
      </c>
      <c r="K848" s="65">
        <f t="shared" si="326"/>
        <v>268.0110715239864</v>
      </c>
      <c r="L848" s="53">
        <f t="shared" si="327"/>
        <v>4.9368652084883769E+50</v>
      </c>
      <c r="M848" s="50">
        <f t="shared" si="334"/>
        <v>168.40000000000009</v>
      </c>
      <c r="N848" s="54">
        <v>842</v>
      </c>
      <c r="O848" s="76">
        <f t="shared" si="328"/>
        <v>842</v>
      </c>
      <c r="P848" s="76">
        <f t="shared" si="317"/>
        <v>10</v>
      </c>
      <c r="Q848" s="55">
        <v>1</v>
      </c>
      <c r="R848" s="76">
        <f t="shared" si="318"/>
        <v>1</v>
      </c>
      <c r="S848" s="75">
        <f t="shared" si="319"/>
        <v>1.1110809683486543E+48</v>
      </c>
      <c r="T848" s="75">
        <f t="shared" si="329"/>
        <v>9.3553017534956695E+50</v>
      </c>
      <c r="U848" s="75">
        <f t="shared" si="320"/>
        <v>4.9368652084883765E+51</v>
      </c>
      <c r="V848" s="75">
        <f t="shared" si="321"/>
        <v>2.4684326042441883E+52</v>
      </c>
      <c r="W848" s="75">
        <f t="shared" si="330"/>
        <v>475682.1333333333</v>
      </c>
      <c r="X848" s="106">
        <f t="shared" si="322"/>
        <v>5.2770774674838092</v>
      </c>
      <c r="Y848" s="96">
        <f t="shared" si="335"/>
        <v>1.9689774148048664E-2</v>
      </c>
    </row>
    <row r="849" spans="1:25">
      <c r="A849" s="50">
        <v>8192</v>
      </c>
      <c r="B849" s="50">
        <f t="shared" si="324"/>
        <v>28.1</v>
      </c>
      <c r="C849" s="88">
        <f t="shared" si="313"/>
        <v>14.74</v>
      </c>
      <c r="D849" s="92"/>
      <c r="E849" s="51">
        <f t="shared" si="323"/>
        <v>3965.6257779524831</v>
      </c>
      <c r="F849" s="63">
        <f t="shared" si="331"/>
        <v>0.94300000000000073</v>
      </c>
      <c r="G849" s="63">
        <f t="shared" si="332"/>
        <v>10.42999999999982</v>
      </c>
      <c r="H849" s="63">
        <f t="shared" si="333"/>
        <v>5.2149999999999102</v>
      </c>
      <c r="I849" s="63">
        <f t="shared" si="333"/>
        <v>5.2149999999999102</v>
      </c>
      <c r="J849" s="64">
        <f t="shared" si="325"/>
        <v>9.892489999999837</v>
      </c>
      <c r="K849" s="65">
        <f t="shared" si="326"/>
        <v>269.0383838502363</v>
      </c>
      <c r="L849" s="53">
        <f t="shared" si="327"/>
        <v>5.6709689438326921E+50</v>
      </c>
      <c r="M849" s="50">
        <f t="shared" si="334"/>
        <v>168.60000000000008</v>
      </c>
      <c r="N849" s="54">
        <v>843</v>
      </c>
      <c r="O849" s="76">
        <f t="shared" si="328"/>
        <v>843</v>
      </c>
      <c r="P849" s="76">
        <f t="shared" si="317"/>
        <v>10</v>
      </c>
      <c r="Q849" s="55">
        <v>1</v>
      </c>
      <c r="R849" s="76">
        <f t="shared" si="318"/>
        <v>1</v>
      </c>
      <c r="S849" s="75">
        <f t="shared" si="319"/>
        <v>1.1110809683486543E+48</v>
      </c>
      <c r="T849" s="75">
        <f t="shared" si="329"/>
        <v>9.366412563179156E+50</v>
      </c>
      <c r="U849" s="75">
        <f t="shared" si="320"/>
        <v>5.6709689438326923E+51</v>
      </c>
      <c r="V849" s="75">
        <f t="shared" si="321"/>
        <v>2.835484471916346E+52</v>
      </c>
      <c r="W849" s="75">
        <f t="shared" si="330"/>
        <v>475955.20000000001</v>
      </c>
      <c r="X849" s="106">
        <f t="shared" si="322"/>
        <v>6.0545794941023257</v>
      </c>
      <c r="Y849" s="96">
        <f t="shared" si="335"/>
        <v>2.250451927139395E-2</v>
      </c>
    </row>
    <row r="850" spans="1:25">
      <c r="A850" s="50">
        <v>8192</v>
      </c>
      <c r="B850" s="50">
        <f t="shared" si="324"/>
        <v>28.133333333333333</v>
      </c>
      <c r="C850" s="88">
        <f t="shared" si="313"/>
        <v>14.74</v>
      </c>
      <c r="D850" s="92"/>
      <c r="E850" s="51">
        <f t="shared" si="323"/>
        <v>3980.8126648855573</v>
      </c>
      <c r="F850" s="63">
        <f t="shared" si="331"/>
        <v>0.94400000000000073</v>
      </c>
      <c r="G850" s="63">
        <f t="shared" si="332"/>
        <v>10.43999999999982</v>
      </c>
      <c r="H850" s="63">
        <f t="shared" si="333"/>
        <v>5.21999999999991</v>
      </c>
      <c r="I850" s="63">
        <f t="shared" si="333"/>
        <v>5.21999999999991</v>
      </c>
      <c r="J850" s="64">
        <f t="shared" si="325"/>
        <v>9.9113599999998367</v>
      </c>
      <c r="K850" s="65">
        <f t="shared" si="326"/>
        <v>270.06870182398626</v>
      </c>
      <c r="L850" s="53">
        <f t="shared" si="327"/>
        <v>6.5142326970198876E+50</v>
      </c>
      <c r="M850" s="50">
        <f t="shared" si="334"/>
        <v>168.80000000000007</v>
      </c>
      <c r="N850" s="54">
        <v>844</v>
      </c>
      <c r="O850" s="76">
        <f t="shared" si="328"/>
        <v>844</v>
      </c>
      <c r="P850" s="76">
        <f t="shared" si="317"/>
        <v>10</v>
      </c>
      <c r="Q850" s="55">
        <v>1</v>
      </c>
      <c r="R850" s="76">
        <f t="shared" si="318"/>
        <v>1</v>
      </c>
      <c r="S850" s="75">
        <f t="shared" si="319"/>
        <v>1.1110809683486543E+48</v>
      </c>
      <c r="T850" s="75">
        <f t="shared" si="329"/>
        <v>9.3775233728626426E+50</v>
      </c>
      <c r="U850" s="75">
        <f t="shared" si="320"/>
        <v>6.5142326970198881E+51</v>
      </c>
      <c r="V850" s="75">
        <f t="shared" si="321"/>
        <v>3.2571163485099441E+52</v>
      </c>
      <c r="W850" s="75">
        <f t="shared" si="330"/>
        <v>476228.26666666666</v>
      </c>
      <c r="X850" s="106">
        <f t="shared" si="322"/>
        <v>6.9466451194046046</v>
      </c>
      <c r="Y850" s="96">
        <f t="shared" si="335"/>
        <v>2.5721770321730911E-2</v>
      </c>
    </row>
    <row r="851" spans="1:25">
      <c r="A851" s="50">
        <v>8192</v>
      </c>
      <c r="B851" s="50">
        <f t="shared" si="324"/>
        <v>28.166666666666668</v>
      </c>
      <c r="C851" s="88">
        <f t="shared" si="313"/>
        <v>14.74</v>
      </c>
      <c r="D851" s="92"/>
      <c r="E851" s="51">
        <f t="shared" si="323"/>
        <v>3996.0439429279218</v>
      </c>
      <c r="F851" s="63">
        <f t="shared" si="331"/>
        <v>0.94500000000000073</v>
      </c>
      <c r="G851" s="63">
        <f t="shared" si="332"/>
        <v>10.44999999999982</v>
      </c>
      <c r="H851" s="63">
        <f t="shared" si="333"/>
        <v>5.2249999999999099</v>
      </c>
      <c r="I851" s="63">
        <f t="shared" si="333"/>
        <v>5.2249999999999099</v>
      </c>
      <c r="J851" s="64">
        <f t="shared" si="325"/>
        <v>9.9302499999998375</v>
      </c>
      <c r="K851" s="65">
        <f t="shared" si="326"/>
        <v>271.10203140623622</v>
      </c>
      <c r="L851" s="53">
        <f t="shared" si="327"/>
        <v>7.482888383134645E+50</v>
      </c>
      <c r="M851" s="50">
        <f t="shared" si="334"/>
        <v>169.00000000000009</v>
      </c>
      <c r="N851" s="54">
        <v>845</v>
      </c>
      <c r="O851" s="76">
        <f t="shared" si="328"/>
        <v>845</v>
      </c>
      <c r="P851" s="76">
        <f t="shared" si="317"/>
        <v>10</v>
      </c>
      <c r="Q851" s="55">
        <v>1</v>
      </c>
      <c r="R851" s="76">
        <f t="shared" si="318"/>
        <v>1</v>
      </c>
      <c r="S851" s="75">
        <f t="shared" si="319"/>
        <v>1.1110809683486543E+48</v>
      </c>
      <c r="T851" s="75">
        <f t="shared" si="329"/>
        <v>9.3886341825461291E+50</v>
      </c>
      <c r="U851" s="75">
        <f t="shared" si="320"/>
        <v>7.4828883831346456E+51</v>
      </c>
      <c r="V851" s="75">
        <f t="shared" si="321"/>
        <v>3.7414441915673231E+52</v>
      </c>
      <c r="W851" s="75">
        <f t="shared" si="330"/>
        <v>476501.33333333337</v>
      </c>
      <c r="X851" s="106">
        <f t="shared" si="322"/>
        <v>7.9701565080101364</v>
      </c>
      <c r="Y851" s="96">
        <f t="shared" si="335"/>
        <v>2.9399102864217038E-2</v>
      </c>
    </row>
    <row r="852" spans="1:25">
      <c r="A852" s="50">
        <v>8192</v>
      </c>
      <c r="B852" s="50">
        <f t="shared" si="324"/>
        <v>28.2</v>
      </c>
      <c r="C852" s="88">
        <f t="shared" si="313"/>
        <v>14.74</v>
      </c>
      <c r="D852" s="92"/>
      <c r="E852" s="51">
        <f t="shared" si="323"/>
        <v>4011.3197000331556</v>
      </c>
      <c r="F852" s="63">
        <f t="shared" si="331"/>
        <v>0.94600000000000073</v>
      </c>
      <c r="G852" s="63">
        <f t="shared" si="332"/>
        <v>10.45999999999982</v>
      </c>
      <c r="H852" s="63">
        <f t="shared" si="333"/>
        <v>5.2299999999999098</v>
      </c>
      <c r="I852" s="63">
        <f t="shared" si="333"/>
        <v>5.2299999999999098</v>
      </c>
      <c r="J852" s="64">
        <f t="shared" si="325"/>
        <v>9.9491599999998357</v>
      </c>
      <c r="K852" s="65">
        <f t="shared" si="326"/>
        <v>272.13837856398612</v>
      </c>
      <c r="L852" s="53">
        <f t="shared" si="327"/>
        <v>8.5955815763331891E+50</v>
      </c>
      <c r="M852" s="50">
        <f t="shared" si="334"/>
        <v>169.20000000000007</v>
      </c>
      <c r="N852" s="54">
        <v>846</v>
      </c>
      <c r="O852" s="76">
        <f t="shared" si="328"/>
        <v>846</v>
      </c>
      <c r="P852" s="76">
        <f t="shared" si="317"/>
        <v>10</v>
      </c>
      <c r="Q852" s="55">
        <v>1</v>
      </c>
      <c r="R852" s="76">
        <f t="shared" si="318"/>
        <v>1</v>
      </c>
      <c r="S852" s="75">
        <f t="shared" si="319"/>
        <v>1.1110809683486543E+48</v>
      </c>
      <c r="T852" s="75">
        <f t="shared" si="329"/>
        <v>9.3997449922296157E+50</v>
      </c>
      <c r="U852" s="75">
        <f t="shared" si="320"/>
        <v>8.5955815763331891E+51</v>
      </c>
      <c r="V852" s="75">
        <f t="shared" si="321"/>
        <v>4.2977907881665948E+52</v>
      </c>
      <c r="W852" s="75">
        <f t="shared" si="330"/>
        <v>476774.40000000002</v>
      </c>
      <c r="X852" s="106">
        <f t="shared" si="322"/>
        <v>9.1444837955059466</v>
      </c>
      <c r="Y852" s="96">
        <f t="shared" si="335"/>
        <v>3.3602330710425191E-2</v>
      </c>
    </row>
    <row r="853" spans="1:25">
      <c r="A853" s="50">
        <v>8192</v>
      </c>
      <c r="B853" s="50">
        <f t="shared" si="324"/>
        <v>28.233333333333334</v>
      </c>
      <c r="C853" s="88">
        <f t="shared" si="313"/>
        <v>14.74</v>
      </c>
      <c r="D853" s="92"/>
      <c r="E853" s="51">
        <f t="shared" si="323"/>
        <v>4026.6400242432796</v>
      </c>
      <c r="F853" s="63">
        <f t="shared" si="331"/>
        <v>0.94700000000000073</v>
      </c>
      <c r="G853" s="63">
        <f t="shared" si="332"/>
        <v>10.469999999999819</v>
      </c>
      <c r="H853" s="63">
        <f t="shared" si="333"/>
        <v>5.2349999999999097</v>
      </c>
      <c r="I853" s="63">
        <f t="shared" si="333"/>
        <v>5.2349999999999097</v>
      </c>
      <c r="J853" s="64">
        <f t="shared" si="325"/>
        <v>9.9680899999998349</v>
      </c>
      <c r="K853" s="65">
        <f t="shared" si="326"/>
        <v>273.17774927023606</v>
      </c>
      <c r="L853" s="53">
        <f t="shared" si="327"/>
        <v>9.8737304169767554E+50</v>
      </c>
      <c r="M853" s="50">
        <f t="shared" si="334"/>
        <v>169.40000000000009</v>
      </c>
      <c r="N853" s="54">
        <v>847</v>
      </c>
      <c r="O853" s="76">
        <f t="shared" si="328"/>
        <v>847</v>
      </c>
      <c r="P853" s="76">
        <f t="shared" si="317"/>
        <v>10</v>
      </c>
      <c r="Q853" s="55">
        <v>1</v>
      </c>
      <c r="R853" s="76">
        <f t="shared" si="318"/>
        <v>1</v>
      </c>
      <c r="S853" s="75">
        <f t="shared" si="319"/>
        <v>1.1110809683486543E+48</v>
      </c>
      <c r="T853" s="75">
        <f t="shared" si="329"/>
        <v>9.4108558019131022E+50</v>
      </c>
      <c r="U853" s="75">
        <f t="shared" si="320"/>
        <v>9.8737304169767557E+51</v>
      </c>
      <c r="V853" s="75">
        <f t="shared" si="321"/>
        <v>4.9368652084883776E+52</v>
      </c>
      <c r="W853" s="75">
        <f t="shared" si="330"/>
        <v>477047.46666666667</v>
      </c>
      <c r="X853" s="106">
        <f t="shared" si="322"/>
        <v>10.491851777146088</v>
      </c>
      <c r="Y853" s="96">
        <f t="shared" si="335"/>
        <v>3.8406685043616849E-2</v>
      </c>
    </row>
    <row r="854" spans="1:25">
      <c r="A854" s="50">
        <v>8192</v>
      </c>
      <c r="B854" s="50">
        <f t="shared" si="324"/>
        <v>28.266666666666666</v>
      </c>
      <c r="C854" s="88">
        <f t="shared" ref="C854:C906" si="336">IF(D854&gt;0,C853+D854,C853)</f>
        <v>14.74</v>
      </c>
      <c r="D854" s="92"/>
      <c r="E854" s="51">
        <f t="shared" si="323"/>
        <v>4042.0050036887542</v>
      </c>
      <c r="F854" s="63">
        <f t="shared" si="331"/>
        <v>0.94800000000000073</v>
      </c>
      <c r="G854" s="63">
        <f t="shared" si="332"/>
        <v>10.479999999999819</v>
      </c>
      <c r="H854" s="63">
        <f t="shared" si="333"/>
        <v>5.2399999999999096</v>
      </c>
      <c r="I854" s="63">
        <f t="shared" si="333"/>
        <v>5.2399999999999096</v>
      </c>
      <c r="J854" s="64">
        <f t="shared" si="325"/>
        <v>9.9870399999998352</v>
      </c>
      <c r="K854" s="65">
        <f t="shared" si="326"/>
        <v>274.22014950398602</v>
      </c>
      <c r="L854" s="53">
        <f t="shared" si="327"/>
        <v>1.1341937887665391E+51</v>
      </c>
      <c r="M854" s="50">
        <f t="shared" si="334"/>
        <v>169.60000000000008</v>
      </c>
      <c r="N854" s="54">
        <v>848</v>
      </c>
      <c r="O854" s="76">
        <f t="shared" si="328"/>
        <v>848</v>
      </c>
      <c r="P854" s="76">
        <f t="shared" si="317"/>
        <v>10</v>
      </c>
      <c r="Q854" s="55">
        <v>1</v>
      </c>
      <c r="R854" s="76">
        <f t="shared" si="318"/>
        <v>1</v>
      </c>
      <c r="S854" s="75">
        <f t="shared" si="319"/>
        <v>1.1110809683486543E+48</v>
      </c>
      <c r="T854" s="75">
        <f t="shared" si="329"/>
        <v>9.4219666115965887E+50</v>
      </c>
      <c r="U854" s="75">
        <f t="shared" si="320"/>
        <v>1.1341937887665391E+52</v>
      </c>
      <c r="V854" s="75">
        <f t="shared" si="321"/>
        <v>5.6709689438326952E+52</v>
      </c>
      <c r="W854" s="75">
        <f t="shared" si="330"/>
        <v>477320.53333333333</v>
      </c>
      <c r="X854" s="106">
        <f t="shared" si="322"/>
        <v>12.037760645113829</v>
      </c>
      <c r="Y854" s="96">
        <f t="shared" si="335"/>
        <v>4.3898162359286626E-2</v>
      </c>
    </row>
    <row r="855" spans="1:25">
      <c r="A855" s="50">
        <v>8192</v>
      </c>
      <c r="B855" s="50">
        <f t="shared" si="324"/>
        <v>28.3</v>
      </c>
      <c r="C855" s="88">
        <f t="shared" si="336"/>
        <v>14.74</v>
      </c>
      <c r="D855" s="92"/>
      <c r="E855" s="51">
        <f t="shared" si="323"/>
        <v>4057.414726588479</v>
      </c>
      <c r="F855" s="63">
        <f t="shared" si="331"/>
        <v>0.94900000000000073</v>
      </c>
      <c r="G855" s="63">
        <f t="shared" si="332"/>
        <v>10.489999999999819</v>
      </c>
      <c r="H855" s="63">
        <f t="shared" si="333"/>
        <v>5.2449999999999095</v>
      </c>
      <c r="I855" s="63">
        <f t="shared" si="333"/>
        <v>5.2449999999999095</v>
      </c>
      <c r="J855" s="64">
        <f t="shared" si="325"/>
        <v>10.006009999999836</v>
      </c>
      <c r="K855" s="65">
        <f t="shared" si="326"/>
        <v>275.26558525023603</v>
      </c>
      <c r="L855" s="53">
        <f t="shared" si="327"/>
        <v>1.302846539403978E+51</v>
      </c>
      <c r="M855" s="50">
        <f t="shared" si="334"/>
        <v>169.80000000000007</v>
      </c>
      <c r="N855" s="54">
        <v>849</v>
      </c>
      <c r="O855" s="76">
        <f t="shared" si="328"/>
        <v>849</v>
      </c>
      <c r="P855" s="76">
        <f t="shared" si="317"/>
        <v>10</v>
      </c>
      <c r="Q855" s="55">
        <v>1</v>
      </c>
      <c r="R855" s="76">
        <f t="shared" si="318"/>
        <v>1</v>
      </c>
      <c r="S855" s="75">
        <f t="shared" si="319"/>
        <v>1.1110809683486543E+48</v>
      </c>
      <c r="T855" s="75">
        <f t="shared" si="329"/>
        <v>9.4330774212800753E+50</v>
      </c>
      <c r="U855" s="75">
        <f t="shared" si="320"/>
        <v>1.3028465394039782E+52</v>
      </c>
      <c r="V855" s="75">
        <f t="shared" si="321"/>
        <v>6.5142326970198903E+52</v>
      </c>
      <c r="W855" s="75">
        <f t="shared" si="330"/>
        <v>477593.59999999998</v>
      </c>
      <c r="X855" s="106">
        <f t="shared" si="322"/>
        <v>13.811468741525298</v>
      </c>
      <c r="Y855" s="96">
        <f t="shared" si="335"/>
        <v>5.0175065397186094E-2</v>
      </c>
    </row>
    <row r="856" spans="1:25">
      <c r="A856" s="50">
        <v>8192</v>
      </c>
      <c r="B856" s="50">
        <f t="shared" si="324"/>
        <v>28.333333333333332</v>
      </c>
      <c r="C856" s="88">
        <f t="shared" si="336"/>
        <v>14.74</v>
      </c>
      <c r="D856" s="92"/>
      <c r="E856" s="51">
        <f t="shared" si="323"/>
        <v>4072.8692812497929</v>
      </c>
      <c r="F856" s="63">
        <f t="shared" si="331"/>
        <v>0.95000000000000073</v>
      </c>
      <c r="G856" s="63">
        <f t="shared" si="332"/>
        <v>10.499999999999819</v>
      </c>
      <c r="H856" s="63">
        <f t="shared" ref="H856:I871" si="337">H855+0.5%</f>
        <v>5.2499999999999094</v>
      </c>
      <c r="I856" s="63">
        <f t="shared" si="337"/>
        <v>5.2499999999999094</v>
      </c>
      <c r="J856" s="64">
        <f t="shared" si="325"/>
        <v>10.024999999999835</v>
      </c>
      <c r="K856" s="65">
        <f t="shared" si="326"/>
        <v>276.31406249998594</v>
      </c>
      <c r="L856" s="53">
        <f t="shared" si="327"/>
        <v>1.4965776766269297E+51</v>
      </c>
      <c r="M856" s="50">
        <f t="shared" si="334"/>
        <v>170.00000000000009</v>
      </c>
      <c r="N856" s="54">
        <v>850</v>
      </c>
      <c r="O856" s="76">
        <f t="shared" si="328"/>
        <v>850</v>
      </c>
      <c r="P856" s="76">
        <f t="shared" si="317"/>
        <v>10</v>
      </c>
      <c r="Q856" s="55">
        <v>4</v>
      </c>
      <c r="R856" s="76">
        <f t="shared" si="318"/>
        <v>1</v>
      </c>
      <c r="S856" s="75">
        <f t="shared" si="319"/>
        <v>4.4443238733946173E+48</v>
      </c>
      <c r="T856" s="75">
        <f t="shared" si="329"/>
        <v>3.7776752923854247E+51</v>
      </c>
      <c r="U856" s="75">
        <f t="shared" si="320"/>
        <v>1.4965776766269297E+52</v>
      </c>
      <c r="V856" s="75">
        <f t="shared" si="321"/>
        <v>7.4828883831346483E+52</v>
      </c>
      <c r="W856" s="75">
        <f t="shared" si="330"/>
        <v>477866.66666666663</v>
      </c>
      <c r="X856" s="106">
        <f t="shared" si="322"/>
        <v>3.9616366172168043</v>
      </c>
      <c r="Y856" s="96">
        <f t="shared" si="335"/>
        <v>1.4337441176078419E-2</v>
      </c>
    </row>
    <row r="857" spans="1:25">
      <c r="A857" s="50">
        <v>8192</v>
      </c>
      <c r="B857" s="50">
        <f t="shared" si="324"/>
        <v>28.366666666666667</v>
      </c>
      <c r="C857" s="88">
        <f t="shared" si="336"/>
        <v>14.74</v>
      </c>
      <c r="D857" s="92"/>
      <c r="E857" s="51">
        <f t="shared" si="323"/>
        <v>4088.3687560684771</v>
      </c>
      <c r="F857" s="63">
        <f t="shared" si="331"/>
        <v>0.95100000000000073</v>
      </c>
      <c r="G857" s="63">
        <f t="shared" si="332"/>
        <v>10.509999999999819</v>
      </c>
      <c r="H857" s="63">
        <f t="shared" si="337"/>
        <v>5.2549999999999093</v>
      </c>
      <c r="I857" s="63">
        <f t="shared" si="337"/>
        <v>5.2549999999999093</v>
      </c>
      <c r="J857" s="64">
        <f t="shared" si="325"/>
        <v>10.044009999999835</v>
      </c>
      <c r="K857" s="65">
        <f t="shared" si="326"/>
        <v>277.36558725023588</v>
      </c>
      <c r="L857" s="53">
        <f t="shared" si="327"/>
        <v>1.7191163152666385E+51</v>
      </c>
      <c r="M857" s="50">
        <f t="shared" si="334"/>
        <v>170.20000000000007</v>
      </c>
      <c r="N857" s="54">
        <v>851</v>
      </c>
      <c r="O857" s="76">
        <f t="shared" si="328"/>
        <v>851</v>
      </c>
      <c r="P857" s="76">
        <f t="shared" si="317"/>
        <v>10</v>
      </c>
      <c r="Q857" s="55">
        <v>1</v>
      </c>
      <c r="R857" s="76">
        <f t="shared" si="318"/>
        <v>1</v>
      </c>
      <c r="S857" s="75">
        <f t="shared" si="319"/>
        <v>4.4443238733946173E+48</v>
      </c>
      <c r="T857" s="75">
        <f t="shared" si="329"/>
        <v>3.7821196162588194E+51</v>
      </c>
      <c r="U857" s="75">
        <f t="shared" si="320"/>
        <v>1.7191163152666384E+52</v>
      </c>
      <c r="V857" s="75">
        <f t="shared" si="321"/>
        <v>8.5955815763331918E+52</v>
      </c>
      <c r="W857" s="75">
        <f t="shared" si="330"/>
        <v>478139.73333333334</v>
      </c>
      <c r="X857" s="106">
        <f t="shared" si="322"/>
        <v>4.5453779618084802</v>
      </c>
      <c r="Y857" s="96">
        <f t="shared" si="335"/>
        <v>1.6387678106973291E-2</v>
      </c>
    </row>
    <row r="858" spans="1:25">
      <c r="A858" s="50">
        <v>8192</v>
      </c>
      <c r="B858" s="50">
        <f t="shared" si="324"/>
        <v>28.4</v>
      </c>
      <c r="C858" s="88">
        <f t="shared" si="336"/>
        <v>14.74</v>
      </c>
      <c r="D858" s="92"/>
      <c r="E858" s="51">
        <f t="shared" si="323"/>
        <v>4103.9132395287515</v>
      </c>
      <c r="F858" s="63">
        <f t="shared" si="331"/>
        <v>0.95200000000000073</v>
      </c>
      <c r="G858" s="63">
        <f t="shared" si="332"/>
        <v>10.519999999999818</v>
      </c>
      <c r="H858" s="63">
        <f t="shared" si="337"/>
        <v>5.2599999999999092</v>
      </c>
      <c r="I858" s="63">
        <f t="shared" si="337"/>
        <v>5.2599999999999092</v>
      </c>
      <c r="J858" s="64">
        <f t="shared" si="325"/>
        <v>10.063039999999836</v>
      </c>
      <c r="K858" s="65">
        <f t="shared" si="326"/>
        <v>278.42016550398586</v>
      </c>
      <c r="L858" s="53">
        <f t="shared" si="327"/>
        <v>1.9747460833953521E+51</v>
      </c>
      <c r="M858" s="50">
        <f t="shared" si="334"/>
        <v>170.40000000000009</v>
      </c>
      <c r="N858" s="54">
        <v>852</v>
      </c>
      <c r="O858" s="76">
        <f t="shared" si="328"/>
        <v>852</v>
      </c>
      <c r="P858" s="76">
        <f t="shared" si="317"/>
        <v>10</v>
      </c>
      <c r="Q858" s="55">
        <v>1</v>
      </c>
      <c r="R858" s="76">
        <f t="shared" si="318"/>
        <v>1</v>
      </c>
      <c r="S858" s="75">
        <f t="shared" si="319"/>
        <v>4.4443238733946173E+48</v>
      </c>
      <c r="T858" s="75">
        <f t="shared" si="329"/>
        <v>3.786563940132214E+51</v>
      </c>
      <c r="U858" s="75">
        <f t="shared" si="320"/>
        <v>1.9747460833953522E+52</v>
      </c>
      <c r="V858" s="75">
        <f t="shared" si="321"/>
        <v>9.8737304169767616E+52</v>
      </c>
      <c r="W858" s="75">
        <f t="shared" si="330"/>
        <v>478412.79999999999</v>
      </c>
      <c r="X858" s="106">
        <f t="shared" si="322"/>
        <v>5.2151399385227357</v>
      </c>
      <c r="Y858" s="96">
        <f t="shared" si="335"/>
        <v>1.8731186116072027E-2</v>
      </c>
    </row>
    <row r="859" spans="1:25">
      <c r="A859" s="50">
        <v>8192</v>
      </c>
      <c r="B859" s="50">
        <f t="shared" si="324"/>
        <v>28.433333333333334</v>
      </c>
      <c r="C859" s="88">
        <f t="shared" si="336"/>
        <v>14.74</v>
      </c>
      <c r="D859" s="92"/>
      <c r="E859" s="51">
        <f t="shared" si="323"/>
        <v>4119.5028202032754</v>
      </c>
      <c r="F859" s="63">
        <f t="shared" si="331"/>
        <v>0.95300000000000074</v>
      </c>
      <c r="G859" s="63">
        <f t="shared" si="332"/>
        <v>10.529999999999818</v>
      </c>
      <c r="H859" s="63">
        <f t="shared" si="337"/>
        <v>5.2649999999999091</v>
      </c>
      <c r="I859" s="63">
        <f t="shared" si="337"/>
        <v>5.2649999999999091</v>
      </c>
      <c r="J859" s="64">
        <f t="shared" si="325"/>
        <v>10.082089999999834</v>
      </c>
      <c r="K859" s="65">
        <f t="shared" si="326"/>
        <v>279.47780327023577</v>
      </c>
      <c r="L859" s="53">
        <f t="shared" si="327"/>
        <v>2.2683875775330785E+51</v>
      </c>
      <c r="M859" s="50">
        <f t="shared" si="334"/>
        <v>170.60000000000008</v>
      </c>
      <c r="N859" s="54">
        <v>853</v>
      </c>
      <c r="O859" s="76">
        <f t="shared" si="328"/>
        <v>853</v>
      </c>
      <c r="P859" s="76">
        <f t="shared" si="317"/>
        <v>10</v>
      </c>
      <c r="Q859" s="55">
        <v>1</v>
      </c>
      <c r="R859" s="76">
        <f t="shared" si="318"/>
        <v>1</v>
      </c>
      <c r="S859" s="75">
        <f t="shared" si="319"/>
        <v>4.4443238733946173E+48</v>
      </c>
      <c r="T859" s="75">
        <f t="shared" si="329"/>
        <v>3.7910082640056086E+51</v>
      </c>
      <c r="U859" s="75">
        <f t="shared" si="320"/>
        <v>2.2683875775330785E+52</v>
      </c>
      <c r="V859" s="75">
        <f t="shared" si="321"/>
        <v>1.1341937887665393E+53</v>
      </c>
      <c r="W859" s="75">
        <f t="shared" si="330"/>
        <v>478685.8666666667</v>
      </c>
      <c r="X859" s="106">
        <f t="shared" si="322"/>
        <v>5.9835996641597466</v>
      </c>
      <c r="Y859" s="96">
        <f t="shared" si="335"/>
        <v>2.1409928066358882E-2</v>
      </c>
    </row>
    <row r="860" spans="1:25">
      <c r="A860" s="50">
        <v>8192</v>
      </c>
      <c r="B860" s="50">
        <f t="shared" si="324"/>
        <v>28.466666666666665</v>
      </c>
      <c r="C860" s="88">
        <f t="shared" si="336"/>
        <v>14.74</v>
      </c>
      <c r="D860" s="92"/>
      <c r="E860" s="51">
        <f t="shared" si="323"/>
        <v>4135.1375867531488</v>
      </c>
      <c r="F860" s="63">
        <f t="shared" si="331"/>
        <v>0.95400000000000074</v>
      </c>
      <c r="G860" s="63">
        <f t="shared" si="332"/>
        <v>10.539999999999818</v>
      </c>
      <c r="H860" s="63">
        <f t="shared" si="337"/>
        <v>5.269999999999909</v>
      </c>
      <c r="I860" s="63">
        <f t="shared" si="337"/>
        <v>5.269999999999909</v>
      </c>
      <c r="J860" s="64">
        <f t="shared" si="325"/>
        <v>10.101159999999833</v>
      </c>
      <c r="K860" s="65">
        <f t="shared" si="326"/>
        <v>280.53850656398566</v>
      </c>
      <c r="L860" s="53">
        <f t="shared" si="327"/>
        <v>2.605693078807957E+51</v>
      </c>
      <c r="M860" s="50">
        <f t="shared" si="334"/>
        <v>170.8000000000001</v>
      </c>
      <c r="N860" s="54">
        <v>854</v>
      </c>
      <c r="O860" s="76">
        <f t="shared" si="328"/>
        <v>854</v>
      </c>
      <c r="P860" s="76">
        <f t="shared" si="317"/>
        <v>10</v>
      </c>
      <c r="Q860" s="55">
        <v>1</v>
      </c>
      <c r="R860" s="76">
        <f t="shared" si="318"/>
        <v>1</v>
      </c>
      <c r="S860" s="75">
        <f t="shared" si="319"/>
        <v>4.4443238733946173E+48</v>
      </c>
      <c r="T860" s="75">
        <f t="shared" si="329"/>
        <v>3.7954525878790032E+51</v>
      </c>
      <c r="U860" s="75">
        <f t="shared" si="320"/>
        <v>2.6056930788079568E+52</v>
      </c>
      <c r="V860" s="75">
        <f t="shared" si="321"/>
        <v>1.3028465394039785E+53</v>
      </c>
      <c r="W860" s="75">
        <f t="shared" si="330"/>
        <v>478958.93333333335</v>
      </c>
      <c r="X860" s="106">
        <f t="shared" si="322"/>
        <v>6.865302670699637</v>
      </c>
      <c r="Y860" s="96">
        <f t="shared" si="335"/>
        <v>2.4471872880430366E-2</v>
      </c>
    </row>
    <row r="861" spans="1:25">
      <c r="A861" s="50">
        <v>8192</v>
      </c>
      <c r="B861" s="50">
        <f t="shared" si="324"/>
        <v>28.5</v>
      </c>
      <c r="C861" s="88">
        <f t="shared" si="336"/>
        <v>14.74</v>
      </c>
      <c r="D861" s="92"/>
      <c r="E861" s="51">
        <f t="shared" si="323"/>
        <v>4150.8176279279132</v>
      </c>
      <c r="F861" s="63">
        <f t="shared" si="331"/>
        <v>0.95500000000000074</v>
      </c>
      <c r="G861" s="63">
        <f t="shared" si="332"/>
        <v>10.549999999999818</v>
      </c>
      <c r="H861" s="63">
        <f t="shared" si="337"/>
        <v>5.2749999999999089</v>
      </c>
      <c r="I861" s="63">
        <f t="shared" si="337"/>
        <v>5.2749999999999089</v>
      </c>
      <c r="J861" s="64">
        <f t="shared" si="325"/>
        <v>10.120249999999833</v>
      </c>
      <c r="K861" s="65">
        <f t="shared" si="326"/>
        <v>281.60228140623565</v>
      </c>
      <c r="L861" s="53">
        <f t="shared" si="327"/>
        <v>2.99315535325386E+51</v>
      </c>
      <c r="M861" s="50">
        <f t="shared" si="334"/>
        <v>171.00000000000009</v>
      </c>
      <c r="N861" s="54">
        <v>855</v>
      </c>
      <c r="O861" s="76">
        <f t="shared" si="328"/>
        <v>855</v>
      </c>
      <c r="P861" s="76">
        <f t="shared" si="317"/>
        <v>10</v>
      </c>
      <c r="Q861" s="55">
        <v>1</v>
      </c>
      <c r="R861" s="76">
        <f t="shared" si="318"/>
        <v>1</v>
      </c>
      <c r="S861" s="75">
        <f t="shared" si="319"/>
        <v>4.4443238733946173E+48</v>
      </c>
      <c r="T861" s="75">
        <f t="shared" si="329"/>
        <v>3.7998969117523978E+51</v>
      </c>
      <c r="U861" s="75">
        <f t="shared" si="320"/>
        <v>2.9931553532538598E+52</v>
      </c>
      <c r="V861" s="75">
        <f t="shared" si="321"/>
        <v>1.4965776766269299E+53</v>
      </c>
      <c r="W861" s="75">
        <f t="shared" si="330"/>
        <v>479232</v>
      </c>
      <c r="X861" s="106">
        <f t="shared" si="322"/>
        <v>7.8769383032380924</v>
      </c>
      <c r="Y861" s="96">
        <f t="shared" si="335"/>
        <v>2.7971855426394531E-2</v>
      </c>
    </row>
    <row r="862" spans="1:25">
      <c r="A862" s="50">
        <v>8192</v>
      </c>
      <c r="B862" s="50">
        <f t="shared" si="324"/>
        <v>28.533333333333335</v>
      </c>
      <c r="C862" s="88">
        <f t="shared" si="336"/>
        <v>14.74</v>
      </c>
      <c r="D862" s="92"/>
      <c r="E862" s="51">
        <f t="shared" si="323"/>
        <v>4166.543032565547</v>
      </c>
      <c r="F862" s="63">
        <f t="shared" si="331"/>
        <v>0.95600000000000074</v>
      </c>
      <c r="G862" s="63">
        <f t="shared" si="332"/>
        <v>10.559999999999818</v>
      </c>
      <c r="H862" s="63">
        <f t="shared" si="337"/>
        <v>5.2799999999999088</v>
      </c>
      <c r="I862" s="63">
        <f t="shared" si="337"/>
        <v>5.2799999999999088</v>
      </c>
      <c r="J862" s="64">
        <f t="shared" si="325"/>
        <v>10.139359999999831</v>
      </c>
      <c r="K862" s="65">
        <f t="shared" si="326"/>
        <v>282.66913382398553</v>
      </c>
      <c r="L862" s="53">
        <f t="shared" si="327"/>
        <v>3.4382326305332783E+51</v>
      </c>
      <c r="M862" s="50">
        <f t="shared" si="334"/>
        <v>171.2000000000001</v>
      </c>
      <c r="N862" s="54">
        <v>856</v>
      </c>
      <c r="O862" s="76">
        <f t="shared" si="328"/>
        <v>856</v>
      </c>
      <c r="P862" s="76">
        <f t="shared" si="317"/>
        <v>10</v>
      </c>
      <c r="Q862" s="55">
        <v>1</v>
      </c>
      <c r="R862" s="76">
        <f t="shared" si="318"/>
        <v>1</v>
      </c>
      <c r="S862" s="75">
        <f t="shared" si="319"/>
        <v>4.4443238733946173E+48</v>
      </c>
      <c r="T862" s="75">
        <f t="shared" si="329"/>
        <v>3.8043412356257924E+51</v>
      </c>
      <c r="U862" s="75">
        <f t="shared" si="320"/>
        <v>3.4382326305332783E+52</v>
      </c>
      <c r="V862" s="75">
        <f t="shared" si="321"/>
        <v>1.7191163152666392E+53</v>
      </c>
      <c r="W862" s="75">
        <f t="shared" si="330"/>
        <v>479505.06666666665</v>
      </c>
      <c r="X862" s="106">
        <f t="shared" si="322"/>
        <v>9.0376557137827529</v>
      </c>
      <c r="Y862" s="96">
        <f t="shared" si="335"/>
        <v>3.1972559548756344E-2</v>
      </c>
    </row>
    <row r="863" spans="1:25">
      <c r="A863" s="50">
        <v>8192</v>
      </c>
      <c r="B863" s="50">
        <f t="shared" si="324"/>
        <v>28.566666666666666</v>
      </c>
      <c r="C863" s="88">
        <f t="shared" si="336"/>
        <v>14.74</v>
      </c>
      <c r="D863" s="92"/>
      <c r="E863" s="51">
        <f t="shared" si="323"/>
        <v>4182.3138895924712</v>
      </c>
      <c r="F863" s="63">
        <f t="shared" si="331"/>
        <v>0.95700000000000074</v>
      </c>
      <c r="G863" s="63">
        <f t="shared" si="332"/>
        <v>10.569999999999817</v>
      </c>
      <c r="H863" s="63">
        <f t="shared" si="337"/>
        <v>5.2849999999999087</v>
      </c>
      <c r="I863" s="63">
        <f t="shared" si="337"/>
        <v>5.2849999999999087</v>
      </c>
      <c r="J863" s="64">
        <f t="shared" si="325"/>
        <v>10.158489999999832</v>
      </c>
      <c r="K863" s="65">
        <f t="shared" si="326"/>
        <v>283.73906985023547</v>
      </c>
      <c r="L863" s="53">
        <f t="shared" si="327"/>
        <v>3.9494921667907055E+51</v>
      </c>
      <c r="M863" s="50">
        <f t="shared" si="334"/>
        <v>171.40000000000009</v>
      </c>
      <c r="N863" s="54">
        <v>857</v>
      </c>
      <c r="O863" s="76">
        <f t="shared" si="328"/>
        <v>857</v>
      </c>
      <c r="P863" s="76">
        <f t="shared" si="317"/>
        <v>10</v>
      </c>
      <c r="Q863" s="55">
        <v>1</v>
      </c>
      <c r="R863" s="76">
        <f t="shared" si="318"/>
        <v>1</v>
      </c>
      <c r="S863" s="75">
        <f t="shared" si="319"/>
        <v>4.4443238733946173E+48</v>
      </c>
      <c r="T863" s="75">
        <f t="shared" si="329"/>
        <v>3.8087855594991871E+51</v>
      </c>
      <c r="U863" s="75">
        <f t="shared" si="320"/>
        <v>3.9494921667907055E+52</v>
      </c>
      <c r="V863" s="75">
        <f t="shared" si="321"/>
        <v>1.9747460833953527E+53</v>
      </c>
      <c r="W863" s="75">
        <f t="shared" si="330"/>
        <v>479778.1333333333</v>
      </c>
      <c r="X863" s="106">
        <f t="shared" si="322"/>
        <v>10.369426435522454</v>
      </c>
      <c r="Y863" s="96">
        <f t="shared" si="335"/>
        <v>3.6545641884974445E-2</v>
      </c>
    </row>
    <row r="864" spans="1:25">
      <c r="A864" s="50">
        <v>8192</v>
      </c>
      <c r="B864" s="50">
        <f t="shared" si="324"/>
        <v>28.6</v>
      </c>
      <c r="C864" s="88">
        <f t="shared" si="336"/>
        <v>14.74</v>
      </c>
      <c r="D864" s="92"/>
      <c r="E864" s="51">
        <f t="shared" si="323"/>
        <v>4198.1302880235462</v>
      </c>
      <c r="F864" s="63">
        <f t="shared" si="331"/>
        <v>0.95800000000000074</v>
      </c>
      <c r="G864" s="63">
        <f t="shared" si="332"/>
        <v>10.579999999999817</v>
      </c>
      <c r="H864" s="63">
        <f t="shared" si="337"/>
        <v>5.2899999999999086</v>
      </c>
      <c r="I864" s="63">
        <f t="shared" si="337"/>
        <v>5.2899999999999086</v>
      </c>
      <c r="J864" s="64">
        <f t="shared" si="325"/>
        <v>10.177639999999833</v>
      </c>
      <c r="K864" s="65">
        <f t="shared" si="326"/>
        <v>284.81209552398548</v>
      </c>
      <c r="L864" s="53">
        <f t="shared" si="327"/>
        <v>4.536775155066159E+51</v>
      </c>
      <c r="M864" s="50">
        <f t="shared" si="334"/>
        <v>171.60000000000011</v>
      </c>
      <c r="N864" s="54">
        <v>858</v>
      </c>
      <c r="O864" s="76">
        <f t="shared" si="328"/>
        <v>858</v>
      </c>
      <c r="P864" s="76">
        <f t="shared" si="317"/>
        <v>10</v>
      </c>
      <c r="Q864" s="55">
        <v>1</v>
      </c>
      <c r="R864" s="76">
        <f t="shared" si="318"/>
        <v>1</v>
      </c>
      <c r="S864" s="75">
        <f t="shared" si="319"/>
        <v>4.4443238733946173E+48</v>
      </c>
      <c r="T864" s="75">
        <f t="shared" si="329"/>
        <v>3.8132298833725817E+51</v>
      </c>
      <c r="U864" s="75">
        <f t="shared" si="320"/>
        <v>4.5367751550661592E+52</v>
      </c>
      <c r="V864" s="75">
        <f t="shared" si="321"/>
        <v>2.2683875775330798E+53</v>
      </c>
      <c r="W864" s="75">
        <f t="shared" si="330"/>
        <v>480051.20000000001</v>
      </c>
      <c r="X864" s="106">
        <f t="shared" si="322"/>
        <v>11.897460404494794</v>
      </c>
      <c r="Y864" s="96">
        <f t="shared" si="335"/>
        <v>4.1773016636131061E-2</v>
      </c>
    </row>
    <row r="865" spans="1:25">
      <c r="A865" s="50">
        <v>8192</v>
      </c>
      <c r="B865" s="50">
        <f t="shared" si="324"/>
        <v>28.633333333333333</v>
      </c>
      <c r="C865" s="88">
        <f t="shared" si="336"/>
        <v>14.74</v>
      </c>
      <c r="D865" s="92"/>
      <c r="E865" s="51">
        <f t="shared" si="323"/>
        <v>4213.9923169620688</v>
      </c>
      <c r="F865" s="63">
        <f t="shared" si="331"/>
        <v>0.95900000000000074</v>
      </c>
      <c r="G865" s="63">
        <f t="shared" si="332"/>
        <v>10.589999999999817</v>
      </c>
      <c r="H865" s="63">
        <f t="shared" si="337"/>
        <v>5.2949999999999084</v>
      </c>
      <c r="I865" s="63">
        <f t="shared" si="337"/>
        <v>5.2949999999999084</v>
      </c>
      <c r="J865" s="64">
        <f t="shared" si="325"/>
        <v>10.196809999999831</v>
      </c>
      <c r="K865" s="65">
        <f t="shared" si="326"/>
        <v>285.88821689023536</v>
      </c>
      <c r="L865" s="53">
        <f t="shared" si="327"/>
        <v>5.2113861576159148E+51</v>
      </c>
      <c r="M865" s="50">
        <f t="shared" si="334"/>
        <v>171.8000000000001</v>
      </c>
      <c r="N865" s="54">
        <v>859</v>
      </c>
      <c r="O865" s="76">
        <f t="shared" si="328"/>
        <v>859</v>
      </c>
      <c r="P865" s="76">
        <f t="shared" si="317"/>
        <v>10</v>
      </c>
      <c r="Q865" s="55">
        <v>1</v>
      </c>
      <c r="R865" s="76">
        <f t="shared" si="318"/>
        <v>1</v>
      </c>
      <c r="S865" s="75">
        <f t="shared" si="319"/>
        <v>4.4443238733946173E+48</v>
      </c>
      <c r="T865" s="75">
        <f t="shared" si="329"/>
        <v>3.8176742072459763E+51</v>
      </c>
      <c r="U865" s="75">
        <f t="shared" si="320"/>
        <v>5.2113861576159148E+52</v>
      </c>
      <c r="V865" s="75">
        <f t="shared" si="321"/>
        <v>2.6056930788079574E+53</v>
      </c>
      <c r="W865" s="75">
        <f t="shared" si="330"/>
        <v>480324.26666666666</v>
      </c>
      <c r="X865" s="106">
        <f t="shared" si="322"/>
        <v>13.650683307980188</v>
      </c>
      <c r="Y865" s="96">
        <f t="shared" si="335"/>
        <v>4.7748324350217156E-2</v>
      </c>
    </row>
    <row r="866" spans="1:25">
      <c r="A866" s="50">
        <v>8192</v>
      </c>
      <c r="B866" s="50">
        <f t="shared" si="324"/>
        <v>28.666666666666668</v>
      </c>
      <c r="C866" s="88">
        <f t="shared" si="336"/>
        <v>14.74</v>
      </c>
      <c r="D866" s="92"/>
      <c r="E866" s="51">
        <f t="shared" si="323"/>
        <v>4229.9000655997834</v>
      </c>
      <c r="F866" s="63">
        <f t="shared" si="331"/>
        <v>0.96000000000000074</v>
      </c>
      <c r="G866" s="63">
        <f t="shared" si="332"/>
        <v>10.599999999999817</v>
      </c>
      <c r="H866" s="63">
        <f t="shared" si="337"/>
        <v>5.2999999999999083</v>
      </c>
      <c r="I866" s="63">
        <f t="shared" si="337"/>
        <v>5.2999999999999083</v>
      </c>
      <c r="J866" s="64">
        <f t="shared" si="325"/>
        <v>10.215999999999831</v>
      </c>
      <c r="K866" s="65">
        <f t="shared" si="326"/>
        <v>286.96743999998529</v>
      </c>
      <c r="L866" s="53">
        <f t="shared" si="327"/>
        <v>5.9863107065077213E+51</v>
      </c>
      <c r="M866" s="50">
        <f t="shared" si="334"/>
        <v>172.00000000000009</v>
      </c>
      <c r="N866" s="54">
        <v>860</v>
      </c>
      <c r="O866" s="76">
        <f t="shared" si="328"/>
        <v>860</v>
      </c>
      <c r="P866" s="76">
        <f t="shared" si="317"/>
        <v>10</v>
      </c>
      <c r="Q866" s="55">
        <v>4</v>
      </c>
      <c r="R866" s="76">
        <f t="shared" si="318"/>
        <v>1</v>
      </c>
      <c r="S866" s="75">
        <f t="shared" si="319"/>
        <v>1.7777295493578469E+49</v>
      </c>
      <c r="T866" s="75">
        <f t="shared" si="329"/>
        <v>1.5288474124477484E+52</v>
      </c>
      <c r="U866" s="75">
        <f t="shared" si="320"/>
        <v>5.9863107065077208E+52</v>
      </c>
      <c r="V866" s="75">
        <f t="shared" si="321"/>
        <v>2.9931553532538602E+53</v>
      </c>
      <c r="W866" s="75">
        <f t="shared" si="330"/>
        <v>480597.33333333337</v>
      </c>
      <c r="X866" s="106">
        <f t="shared" si="322"/>
        <v>3.9155710751561452</v>
      </c>
      <c r="Y866" s="96">
        <f t="shared" si="335"/>
        <v>1.3644652770210954E-2</v>
      </c>
    </row>
    <row r="867" spans="1:25">
      <c r="A867" s="50">
        <v>8192</v>
      </c>
      <c r="B867" s="50">
        <f t="shared" si="324"/>
        <v>28.7</v>
      </c>
      <c r="C867" s="88">
        <f t="shared" si="336"/>
        <v>14.74</v>
      </c>
      <c r="D867" s="92"/>
      <c r="E867" s="51">
        <f t="shared" si="323"/>
        <v>4245.8536232168681</v>
      </c>
      <c r="F867" s="63">
        <f t="shared" si="331"/>
        <v>0.96100000000000074</v>
      </c>
      <c r="G867" s="63">
        <f t="shared" si="332"/>
        <v>10.609999999999816</v>
      </c>
      <c r="H867" s="63">
        <f t="shared" si="337"/>
        <v>5.3049999999999082</v>
      </c>
      <c r="I867" s="63">
        <f t="shared" si="337"/>
        <v>5.3049999999999082</v>
      </c>
      <c r="J867" s="64">
        <f t="shared" si="325"/>
        <v>10.235209999999832</v>
      </c>
      <c r="K867" s="65">
        <f t="shared" si="326"/>
        <v>288.04977091023528</v>
      </c>
      <c r="L867" s="53">
        <f t="shared" si="327"/>
        <v>6.8764652610665593E+51</v>
      </c>
      <c r="M867" s="50">
        <f t="shared" si="334"/>
        <v>172.2000000000001</v>
      </c>
      <c r="N867" s="54">
        <v>861</v>
      </c>
      <c r="O867" s="76">
        <f t="shared" si="328"/>
        <v>861</v>
      </c>
      <c r="P867" s="76">
        <f t="shared" si="317"/>
        <v>10</v>
      </c>
      <c r="Q867" s="55">
        <v>1</v>
      </c>
      <c r="R867" s="76">
        <f t="shared" si="318"/>
        <v>1</v>
      </c>
      <c r="S867" s="75">
        <f t="shared" si="319"/>
        <v>1.7777295493578469E+49</v>
      </c>
      <c r="T867" s="75">
        <f t="shared" si="329"/>
        <v>1.5306251419971062E+52</v>
      </c>
      <c r="U867" s="75">
        <f t="shared" si="320"/>
        <v>6.8764652610665598E+52</v>
      </c>
      <c r="V867" s="75">
        <f t="shared" si="321"/>
        <v>3.4382326305332801E+53</v>
      </c>
      <c r="W867" s="75">
        <f t="shared" si="330"/>
        <v>480870.40000000002</v>
      </c>
      <c r="X867" s="106">
        <f t="shared" si="322"/>
        <v>4.4925861155621609</v>
      </c>
      <c r="Y867" s="96">
        <f t="shared" si="335"/>
        <v>1.5596562015535094E-2</v>
      </c>
    </row>
    <row r="868" spans="1:25">
      <c r="A868" s="50">
        <v>8192</v>
      </c>
      <c r="B868" s="50">
        <f t="shared" si="324"/>
        <v>28.733333333333334</v>
      </c>
      <c r="C868" s="88">
        <f t="shared" si="336"/>
        <v>14.74</v>
      </c>
      <c r="D868" s="92"/>
      <c r="E868" s="51">
        <f t="shared" si="323"/>
        <v>4261.8530791819421</v>
      </c>
      <c r="F868" s="63">
        <f t="shared" si="331"/>
        <v>0.96200000000000074</v>
      </c>
      <c r="G868" s="63">
        <f t="shared" si="332"/>
        <v>10.619999999999816</v>
      </c>
      <c r="H868" s="63">
        <f t="shared" si="337"/>
        <v>5.3099999999999081</v>
      </c>
      <c r="I868" s="63">
        <f t="shared" si="337"/>
        <v>5.3099999999999081</v>
      </c>
      <c r="J868" s="64">
        <f t="shared" si="325"/>
        <v>10.25443999999983</v>
      </c>
      <c r="K868" s="65">
        <f t="shared" si="326"/>
        <v>289.13521568398522</v>
      </c>
      <c r="L868" s="53">
        <f t="shared" si="327"/>
        <v>7.898984333581411E+51</v>
      </c>
      <c r="M868" s="50">
        <f t="shared" si="334"/>
        <v>172.40000000000009</v>
      </c>
      <c r="N868" s="54">
        <v>862</v>
      </c>
      <c r="O868" s="76">
        <f t="shared" si="328"/>
        <v>862</v>
      </c>
      <c r="P868" s="76">
        <f t="shared" si="317"/>
        <v>10</v>
      </c>
      <c r="Q868" s="55">
        <v>1</v>
      </c>
      <c r="R868" s="76">
        <f t="shared" si="318"/>
        <v>1</v>
      </c>
      <c r="S868" s="75">
        <f t="shared" si="319"/>
        <v>1.7777295493578469E+49</v>
      </c>
      <c r="T868" s="75">
        <f t="shared" si="329"/>
        <v>1.5324028715464641E+52</v>
      </c>
      <c r="U868" s="75">
        <f t="shared" si="320"/>
        <v>7.898984333581411E+52</v>
      </c>
      <c r="V868" s="75">
        <f t="shared" si="321"/>
        <v>3.9494921667907055E+53</v>
      </c>
      <c r="W868" s="75">
        <f t="shared" si="330"/>
        <v>481143.46666666667</v>
      </c>
      <c r="X868" s="106">
        <f t="shared" si="322"/>
        <v>5.1546394751988078</v>
      </c>
      <c r="Y868" s="96">
        <f t="shared" si="335"/>
        <v>1.7827781590024822E-2</v>
      </c>
    </row>
    <row r="869" spans="1:25">
      <c r="A869" s="50">
        <v>8192</v>
      </c>
      <c r="B869" s="50">
        <f t="shared" si="324"/>
        <v>28.766666666666666</v>
      </c>
      <c r="C869" s="88">
        <f t="shared" si="336"/>
        <v>14.74</v>
      </c>
      <c r="D869" s="92"/>
      <c r="E869" s="51">
        <f t="shared" si="323"/>
        <v>4277.8985229520667</v>
      </c>
      <c r="F869" s="63">
        <f t="shared" si="331"/>
        <v>0.96300000000000074</v>
      </c>
      <c r="G869" s="63">
        <f t="shared" si="332"/>
        <v>10.629999999999816</v>
      </c>
      <c r="H869" s="63">
        <f t="shared" si="337"/>
        <v>5.314999999999908</v>
      </c>
      <c r="I869" s="63">
        <f t="shared" si="337"/>
        <v>5.314999999999908</v>
      </c>
      <c r="J869" s="64">
        <f t="shared" si="325"/>
        <v>10.27368999999983</v>
      </c>
      <c r="K869" s="65">
        <f t="shared" si="326"/>
        <v>290.22378039023516</v>
      </c>
      <c r="L869" s="53">
        <f t="shared" si="327"/>
        <v>9.0735503101323207E+51</v>
      </c>
      <c r="M869" s="50">
        <f t="shared" si="334"/>
        <v>172.60000000000011</v>
      </c>
      <c r="N869" s="54">
        <v>863</v>
      </c>
      <c r="O869" s="76">
        <f t="shared" si="328"/>
        <v>863</v>
      </c>
      <c r="P869" s="76">
        <f t="shared" si="317"/>
        <v>10</v>
      </c>
      <c r="Q869" s="55">
        <v>1</v>
      </c>
      <c r="R869" s="76">
        <f t="shared" si="318"/>
        <v>1</v>
      </c>
      <c r="S869" s="75">
        <f t="shared" si="319"/>
        <v>1.7777295493578469E+49</v>
      </c>
      <c r="T869" s="75">
        <f t="shared" si="329"/>
        <v>1.5341806010958219E+52</v>
      </c>
      <c r="U869" s="75">
        <f t="shared" si="320"/>
        <v>9.0735503101323204E+52</v>
      </c>
      <c r="V869" s="75">
        <f t="shared" si="321"/>
        <v>4.5367751550661604E+53</v>
      </c>
      <c r="W869" s="75">
        <f t="shared" si="330"/>
        <v>481416.53333333333</v>
      </c>
      <c r="X869" s="106">
        <f t="shared" si="322"/>
        <v>5.9142647897198932</v>
      </c>
      <c r="Y869" s="96">
        <f t="shared" si="335"/>
        <v>2.037829147483217E-2</v>
      </c>
    </row>
    <row r="870" spans="1:25">
      <c r="A870" s="50">
        <v>8192</v>
      </c>
      <c r="B870" s="50">
        <f t="shared" si="324"/>
        <v>28.8</v>
      </c>
      <c r="C870" s="88">
        <f t="shared" si="336"/>
        <v>14.74</v>
      </c>
      <c r="D870" s="92"/>
      <c r="E870" s="51">
        <f t="shared" si="323"/>
        <v>4293.9900440727406</v>
      </c>
      <c r="F870" s="63">
        <f t="shared" si="331"/>
        <v>0.96400000000000075</v>
      </c>
      <c r="G870" s="63">
        <f t="shared" si="332"/>
        <v>10.639999999999816</v>
      </c>
      <c r="H870" s="63">
        <f t="shared" si="337"/>
        <v>5.3199999999999079</v>
      </c>
      <c r="I870" s="63">
        <f t="shared" si="337"/>
        <v>5.3199999999999079</v>
      </c>
      <c r="J870" s="64">
        <f t="shared" si="325"/>
        <v>10.29295999999983</v>
      </c>
      <c r="K870" s="65">
        <f t="shared" si="326"/>
        <v>291.31547110398509</v>
      </c>
      <c r="L870" s="53">
        <f t="shared" si="327"/>
        <v>1.0422772315231835E+52</v>
      </c>
      <c r="M870" s="50">
        <f t="shared" si="334"/>
        <v>172.8000000000001</v>
      </c>
      <c r="N870" s="54">
        <v>864</v>
      </c>
      <c r="O870" s="76">
        <f t="shared" si="328"/>
        <v>864</v>
      </c>
      <c r="P870" s="76">
        <f t="shared" si="317"/>
        <v>10</v>
      </c>
      <c r="Q870" s="55">
        <v>1</v>
      </c>
      <c r="R870" s="76">
        <f t="shared" si="318"/>
        <v>1</v>
      </c>
      <c r="S870" s="75">
        <f t="shared" si="319"/>
        <v>1.7777295493578469E+49</v>
      </c>
      <c r="T870" s="75">
        <f t="shared" si="329"/>
        <v>1.5359583306451798E+52</v>
      </c>
      <c r="U870" s="75">
        <f t="shared" si="320"/>
        <v>1.0422772315231834E+53</v>
      </c>
      <c r="V870" s="75">
        <f t="shared" si="321"/>
        <v>5.2113861576159173E+53</v>
      </c>
      <c r="W870" s="75">
        <f t="shared" si="330"/>
        <v>481689.59999999998</v>
      </c>
      <c r="X870" s="106">
        <f t="shared" si="322"/>
        <v>6.7858431490480244</v>
      </c>
      <c r="Y870" s="96">
        <f t="shared" si="335"/>
        <v>2.329379597771454E-2</v>
      </c>
    </row>
    <row r="871" spans="1:25">
      <c r="A871" s="50">
        <v>8192</v>
      </c>
      <c r="B871" s="50">
        <f t="shared" si="324"/>
        <v>28.833333333333332</v>
      </c>
      <c r="C871" s="88">
        <f t="shared" si="336"/>
        <v>14.74</v>
      </c>
      <c r="D871" s="92"/>
      <c r="E871" s="51">
        <f t="shared" si="323"/>
        <v>4310.1277321779035</v>
      </c>
      <c r="F871" s="63">
        <f t="shared" si="331"/>
        <v>0.96500000000000075</v>
      </c>
      <c r="G871" s="63">
        <f t="shared" si="332"/>
        <v>10.649999999999816</v>
      </c>
      <c r="H871" s="63">
        <f t="shared" si="337"/>
        <v>5.3249999999999078</v>
      </c>
      <c r="I871" s="63">
        <f t="shared" si="337"/>
        <v>5.3249999999999078</v>
      </c>
      <c r="J871" s="64">
        <f t="shared" si="325"/>
        <v>10.312249999999828</v>
      </c>
      <c r="K871" s="65">
        <f t="shared" si="326"/>
        <v>292.41029390623498</v>
      </c>
      <c r="L871" s="53">
        <f t="shared" si="327"/>
        <v>1.1972621413015451E+52</v>
      </c>
      <c r="M871" s="50">
        <f t="shared" si="334"/>
        <v>173.00000000000009</v>
      </c>
      <c r="N871" s="54">
        <v>865</v>
      </c>
      <c r="O871" s="76">
        <f t="shared" si="328"/>
        <v>865</v>
      </c>
      <c r="P871" s="76">
        <f t="shared" si="317"/>
        <v>10</v>
      </c>
      <c r="Q871" s="55">
        <v>1</v>
      </c>
      <c r="R871" s="76">
        <f t="shared" si="318"/>
        <v>1</v>
      </c>
      <c r="S871" s="75">
        <f t="shared" si="319"/>
        <v>1.7777295493578469E+49</v>
      </c>
      <c r="T871" s="75">
        <f t="shared" si="329"/>
        <v>1.5377360601945376E+52</v>
      </c>
      <c r="U871" s="75">
        <f t="shared" si="320"/>
        <v>1.197262141301545E+53</v>
      </c>
      <c r="V871" s="75">
        <f t="shared" si="321"/>
        <v>5.9863107065077254E+53</v>
      </c>
      <c r="W871" s="75">
        <f t="shared" si="330"/>
        <v>481962.66666666663</v>
      </c>
      <c r="X871" s="106">
        <f t="shared" si="322"/>
        <v>7.7858754326804336</v>
      </c>
      <c r="Y871" s="96">
        <f t="shared" si="335"/>
        <v>2.6626543575709656E-2</v>
      </c>
    </row>
    <row r="872" spans="1:25">
      <c r="A872" s="50">
        <v>8192</v>
      </c>
      <c r="B872" s="50">
        <f t="shared" si="324"/>
        <v>28.866666666666667</v>
      </c>
      <c r="C872" s="88">
        <f t="shared" si="336"/>
        <v>14.74</v>
      </c>
      <c r="D872" s="92"/>
      <c r="E872" s="51">
        <f t="shared" si="323"/>
        <v>4326.3116769899389</v>
      </c>
      <c r="F872" s="63">
        <f t="shared" si="331"/>
        <v>0.96600000000000075</v>
      </c>
      <c r="G872" s="63">
        <f t="shared" si="332"/>
        <v>10.659999999999815</v>
      </c>
      <c r="H872" s="63">
        <f t="shared" ref="H872:I887" si="338">H871+0.5%</f>
        <v>5.3299999999999077</v>
      </c>
      <c r="I872" s="63">
        <f t="shared" si="338"/>
        <v>5.3299999999999077</v>
      </c>
      <c r="J872" s="64">
        <f t="shared" si="325"/>
        <v>10.331559999999829</v>
      </c>
      <c r="K872" s="65">
        <f t="shared" si="326"/>
        <v>293.50825488398499</v>
      </c>
      <c r="L872" s="53">
        <f t="shared" si="327"/>
        <v>1.3752930522133121E+52</v>
      </c>
      <c r="M872" s="50">
        <f t="shared" si="334"/>
        <v>173.2000000000001</v>
      </c>
      <c r="N872" s="54">
        <v>866</v>
      </c>
      <c r="O872" s="76">
        <f t="shared" si="328"/>
        <v>866</v>
      </c>
      <c r="P872" s="76">
        <f t="shared" si="317"/>
        <v>10</v>
      </c>
      <c r="Q872" s="55">
        <v>1</v>
      </c>
      <c r="R872" s="76">
        <f t="shared" si="318"/>
        <v>1</v>
      </c>
      <c r="S872" s="75">
        <f t="shared" si="319"/>
        <v>1.7777295493578469E+49</v>
      </c>
      <c r="T872" s="75">
        <f t="shared" si="329"/>
        <v>1.5395137897438954E+52</v>
      </c>
      <c r="U872" s="75">
        <f t="shared" si="320"/>
        <v>1.3752930522133122E+53</v>
      </c>
      <c r="V872" s="75">
        <f t="shared" si="321"/>
        <v>6.8764652610665611E+53</v>
      </c>
      <c r="W872" s="75">
        <f t="shared" si="330"/>
        <v>482235.73333333334</v>
      </c>
      <c r="X872" s="106">
        <f t="shared" si="322"/>
        <v>8.9332947933002789</v>
      </c>
      <c r="Y872" s="96">
        <f t="shared" si="335"/>
        <v>3.0436264209438818E-2</v>
      </c>
    </row>
    <row r="873" spans="1:25">
      <c r="A873" s="50">
        <v>8192</v>
      </c>
      <c r="B873" s="50">
        <f t="shared" si="324"/>
        <v>28.9</v>
      </c>
      <c r="C873" s="88">
        <f t="shared" si="336"/>
        <v>14.74</v>
      </c>
      <c r="D873" s="92"/>
      <c r="E873" s="51">
        <f t="shared" si="323"/>
        <v>4342.5419683196624</v>
      </c>
      <c r="F873" s="63">
        <f t="shared" si="331"/>
        <v>0.96700000000000075</v>
      </c>
      <c r="G873" s="63">
        <f t="shared" si="332"/>
        <v>10.669999999999815</v>
      </c>
      <c r="H873" s="63">
        <f t="shared" si="338"/>
        <v>5.3349999999999076</v>
      </c>
      <c r="I873" s="63">
        <f t="shared" si="338"/>
        <v>5.3349999999999076</v>
      </c>
      <c r="J873" s="64">
        <f t="shared" si="325"/>
        <v>10.350889999999829</v>
      </c>
      <c r="K873" s="65">
        <f t="shared" si="326"/>
        <v>294.6093601302349</v>
      </c>
      <c r="L873" s="53">
        <f t="shared" si="327"/>
        <v>1.5797968667162833E+52</v>
      </c>
      <c r="M873" s="50">
        <f t="shared" si="334"/>
        <v>173.40000000000009</v>
      </c>
      <c r="N873" s="54">
        <v>867</v>
      </c>
      <c r="O873" s="76">
        <f t="shared" si="328"/>
        <v>867</v>
      </c>
      <c r="P873" s="76">
        <f t="shared" si="317"/>
        <v>10</v>
      </c>
      <c r="Q873" s="55">
        <v>1</v>
      </c>
      <c r="R873" s="76">
        <f t="shared" si="318"/>
        <v>1</v>
      </c>
      <c r="S873" s="75">
        <f t="shared" si="319"/>
        <v>1.7777295493578469E+49</v>
      </c>
      <c r="T873" s="75">
        <f t="shared" si="329"/>
        <v>1.5412915192932533E+52</v>
      </c>
      <c r="U873" s="75">
        <f t="shared" si="320"/>
        <v>1.5797968667162833E+53</v>
      </c>
      <c r="V873" s="75">
        <f t="shared" si="321"/>
        <v>7.8989843335814161E+53</v>
      </c>
      <c r="W873" s="75">
        <f t="shared" si="330"/>
        <v>482508.79999999999</v>
      </c>
      <c r="X873" s="106">
        <f t="shared" si="322"/>
        <v>10.249825207892446</v>
      </c>
      <c r="Y873" s="96">
        <f t="shared" si="335"/>
        <v>3.4791240859969326E-2</v>
      </c>
    </row>
    <row r="874" spans="1:25">
      <c r="A874" s="50">
        <v>8192</v>
      </c>
      <c r="B874" s="50">
        <f t="shared" si="324"/>
        <v>28.933333333333334</v>
      </c>
      <c r="C874" s="88">
        <f t="shared" si="336"/>
        <v>14.74</v>
      </c>
      <c r="D874" s="92"/>
      <c r="E874" s="51">
        <f t="shared" si="323"/>
        <v>4358.818696066337</v>
      </c>
      <c r="F874" s="63">
        <f t="shared" si="331"/>
        <v>0.96800000000000075</v>
      </c>
      <c r="G874" s="63">
        <f t="shared" si="332"/>
        <v>10.679999999999815</v>
      </c>
      <c r="H874" s="63">
        <f t="shared" si="338"/>
        <v>5.3399999999999075</v>
      </c>
      <c r="I874" s="63">
        <f t="shared" si="338"/>
        <v>5.3399999999999075</v>
      </c>
      <c r="J874" s="64">
        <f t="shared" si="325"/>
        <v>10.370239999999828</v>
      </c>
      <c r="K874" s="65">
        <f t="shared" si="326"/>
        <v>295.71361574398486</v>
      </c>
      <c r="L874" s="53">
        <f t="shared" si="327"/>
        <v>1.8147100620264647E+52</v>
      </c>
      <c r="M874" s="50">
        <f t="shared" si="334"/>
        <v>173.60000000000008</v>
      </c>
      <c r="N874" s="54">
        <v>868</v>
      </c>
      <c r="O874" s="76">
        <f t="shared" si="328"/>
        <v>868</v>
      </c>
      <c r="P874" s="76">
        <f t="shared" si="317"/>
        <v>10</v>
      </c>
      <c r="Q874" s="55">
        <v>1</v>
      </c>
      <c r="R874" s="76">
        <f t="shared" si="318"/>
        <v>1</v>
      </c>
      <c r="S874" s="75">
        <f t="shared" si="319"/>
        <v>1.7777295493578469E+49</v>
      </c>
      <c r="T874" s="75">
        <f t="shared" si="329"/>
        <v>1.5430692488426111E+52</v>
      </c>
      <c r="U874" s="75">
        <f t="shared" si="320"/>
        <v>1.8147100620264647E+53</v>
      </c>
      <c r="V874" s="75">
        <f t="shared" si="321"/>
        <v>9.0735503101323243E+53</v>
      </c>
      <c r="W874" s="75">
        <f t="shared" si="330"/>
        <v>482781.8666666667</v>
      </c>
      <c r="X874" s="106">
        <f t="shared" si="322"/>
        <v>11.760392888313985</v>
      </c>
      <c r="Y874" s="96">
        <f t="shared" si="335"/>
        <v>3.9769534651713803E-2</v>
      </c>
    </row>
    <row r="875" spans="1:25">
      <c r="A875" s="50">
        <v>8192</v>
      </c>
      <c r="B875" s="50">
        <f t="shared" si="324"/>
        <v>28.966666666666665</v>
      </c>
      <c r="C875" s="88">
        <f t="shared" si="336"/>
        <v>14.74</v>
      </c>
      <c r="D875" s="92"/>
      <c r="E875" s="51">
        <f t="shared" si="323"/>
        <v>4375.1419502176605</v>
      </c>
      <c r="F875" s="63">
        <f t="shared" si="331"/>
        <v>0.96900000000000075</v>
      </c>
      <c r="G875" s="63">
        <f t="shared" si="332"/>
        <v>10.689999999999815</v>
      </c>
      <c r="H875" s="63">
        <f t="shared" si="338"/>
        <v>5.3449999999999074</v>
      </c>
      <c r="I875" s="63">
        <f t="shared" si="338"/>
        <v>5.3449999999999074</v>
      </c>
      <c r="J875" s="64">
        <f t="shared" si="325"/>
        <v>10.389609999999827</v>
      </c>
      <c r="K875" s="65">
        <f t="shared" si="326"/>
        <v>296.82102783023475</v>
      </c>
      <c r="L875" s="53">
        <f t="shared" si="327"/>
        <v>2.0845544630463672E+52</v>
      </c>
      <c r="M875" s="50">
        <f t="shared" si="334"/>
        <v>173.8000000000001</v>
      </c>
      <c r="N875" s="54">
        <v>869</v>
      </c>
      <c r="O875" s="76">
        <f t="shared" si="328"/>
        <v>869</v>
      </c>
      <c r="P875" s="76">
        <f t="shared" si="317"/>
        <v>10</v>
      </c>
      <c r="Q875" s="55">
        <v>1</v>
      </c>
      <c r="R875" s="76">
        <f t="shared" si="318"/>
        <v>1</v>
      </c>
      <c r="S875" s="75">
        <f t="shared" si="319"/>
        <v>1.7777295493578469E+49</v>
      </c>
      <c r="T875" s="75">
        <f t="shared" si="329"/>
        <v>1.544846978391969E+52</v>
      </c>
      <c r="U875" s="75">
        <f t="shared" si="320"/>
        <v>2.0845544630463672E+53</v>
      </c>
      <c r="V875" s="75">
        <f t="shared" si="321"/>
        <v>1.0422772315231836E+54</v>
      </c>
      <c r="W875" s="75">
        <f t="shared" si="330"/>
        <v>483054.93333333335</v>
      </c>
      <c r="X875" s="106">
        <f t="shared" si="322"/>
        <v>13.4935983447123</v>
      </c>
      <c r="Y875" s="96">
        <f t="shared" si="335"/>
        <v>4.5460385483301717E-2</v>
      </c>
    </row>
    <row r="876" spans="1:25">
      <c r="A876" s="50">
        <v>8192</v>
      </c>
      <c r="B876" s="50">
        <f t="shared" si="324"/>
        <v>29</v>
      </c>
      <c r="C876" s="88">
        <f t="shared" si="336"/>
        <v>14.74</v>
      </c>
      <c r="D876" s="92"/>
      <c r="E876" s="51">
        <f t="shared" si="323"/>
        <v>4391.5118208497752</v>
      </c>
      <c r="F876" s="63">
        <f t="shared" si="331"/>
        <v>0.97000000000000075</v>
      </c>
      <c r="G876" s="63">
        <f t="shared" si="332"/>
        <v>10.699999999999815</v>
      </c>
      <c r="H876" s="63">
        <f t="shared" si="338"/>
        <v>5.3499999999999073</v>
      </c>
      <c r="I876" s="63">
        <f t="shared" si="338"/>
        <v>5.3499999999999073</v>
      </c>
      <c r="J876" s="64">
        <f t="shared" si="325"/>
        <v>10.408999999999828</v>
      </c>
      <c r="K876" s="65">
        <f t="shared" si="326"/>
        <v>297.93160249998476</v>
      </c>
      <c r="L876" s="53">
        <f t="shared" si="327"/>
        <v>2.3945242826030901E+52</v>
      </c>
      <c r="M876" s="50">
        <f t="shared" si="334"/>
        <v>174.00000000000009</v>
      </c>
      <c r="N876" s="54">
        <v>870</v>
      </c>
      <c r="O876" s="76">
        <f t="shared" si="328"/>
        <v>870</v>
      </c>
      <c r="P876" s="76">
        <f t="shared" si="317"/>
        <v>10</v>
      </c>
      <c r="Q876" s="55">
        <v>4</v>
      </c>
      <c r="R876" s="76">
        <f t="shared" si="318"/>
        <v>1</v>
      </c>
      <c r="S876" s="75">
        <f t="shared" si="319"/>
        <v>7.1109181974313877E+49</v>
      </c>
      <c r="T876" s="75">
        <f t="shared" si="329"/>
        <v>6.1864988317653073E+52</v>
      </c>
      <c r="U876" s="75">
        <f t="shared" si="320"/>
        <v>2.39452428260309E+53</v>
      </c>
      <c r="V876" s="75">
        <f t="shared" si="321"/>
        <v>1.1972621413015451E+54</v>
      </c>
      <c r="W876" s="75">
        <f t="shared" si="330"/>
        <v>483328</v>
      </c>
      <c r="X876" s="106">
        <f t="shared" si="322"/>
        <v>3.8705645110738933</v>
      </c>
      <c r="Y876" s="96">
        <f t="shared" si="335"/>
        <v>1.299145333558259E-2</v>
      </c>
    </row>
    <row r="877" spans="1:25">
      <c r="A877" s="50">
        <v>8192</v>
      </c>
      <c r="B877" s="50">
        <f t="shared" si="324"/>
        <v>29.033333333333335</v>
      </c>
      <c r="C877" s="88">
        <f t="shared" si="336"/>
        <v>14.74</v>
      </c>
      <c r="D877" s="92"/>
      <c r="E877" s="51">
        <f t="shared" si="323"/>
        <v>4407.9283981272592</v>
      </c>
      <c r="F877" s="63">
        <f t="shared" si="331"/>
        <v>0.97100000000000075</v>
      </c>
      <c r="G877" s="63">
        <f t="shared" si="332"/>
        <v>10.709999999999814</v>
      </c>
      <c r="H877" s="63">
        <f t="shared" si="338"/>
        <v>5.3549999999999072</v>
      </c>
      <c r="I877" s="63">
        <f t="shared" si="338"/>
        <v>5.3549999999999072</v>
      </c>
      <c r="J877" s="64">
        <f t="shared" si="325"/>
        <v>10.428409999999827</v>
      </c>
      <c r="K877" s="65">
        <f t="shared" si="326"/>
        <v>299.04534587023466</v>
      </c>
      <c r="L877" s="53">
        <f t="shared" si="327"/>
        <v>2.7505861044266258E+52</v>
      </c>
      <c r="M877" s="50">
        <f t="shared" si="334"/>
        <v>174.2000000000001</v>
      </c>
      <c r="N877" s="54">
        <v>871</v>
      </c>
      <c r="O877" s="76">
        <f t="shared" si="328"/>
        <v>871</v>
      </c>
      <c r="P877" s="76">
        <f t="shared" si="317"/>
        <v>10</v>
      </c>
      <c r="Q877" s="55">
        <v>1</v>
      </c>
      <c r="R877" s="76">
        <f t="shared" si="318"/>
        <v>1</v>
      </c>
      <c r="S877" s="75">
        <f t="shared" si="319"/>
        <v>7.1109181974313877E+49</v>
      </c>
      <c r="T877" s="75">
        <f t="shared" si="329"/>
        <v>6.1936097499627387E+52</v>
      </c>
      <c r="U877" s="75">
        <f t="shared" si="320"/>
        <v>2.7505861044266256E+53</v>
      </c>
      <c r="V877" s="75">
        <f t="shared" si="321"/>
        <v>1.3752930522133127E+54</v>
      </c>
      <c r="W877" s="75">
        <f t="shared" si="330"/>
        <v>483601.06666666665</v>
      </c>
      <c r="X877" s="106">
        <f t="shared" si="322"/>
        <v>4.4410064816291879</v>
      </c>
      <c r="Y877" s="96">
        <f t="shared" si="335"/>
        <v>1.4850612266529915E-2</v>
      </c>
    </row>
    <row r="878" spans="1:25">
      <c r="A878" s="50">
        <v>8192</v>
      </c>
      <c r="B878" s="50">
        <f t="shared" si="324"/>
        <v>29.066666666666666</v>
      </c>
      <c r="C878" s="88">
        <f t="shared" si="336"/>
        <v>14.74</v>
      </c>
      <c r="D878" s="92"/>
      <c r="E878" s="51">
        <f t="shared" si="323"/>
        <v>4424.3917723031327</v>
      </c>
      <c r="F878" s="63">
        <f t="shared" si="331"/>
        <v>0.97200000000000075</v>
      </c>
      <c r="G878" s="63">
        <f t="shared" si="332"/>
        <v>10.719999999999814</v>
      </c>
      <c r="H878" s="63">
        <f t="shared" si="338"/>
        <v>5.3599999999999071</v>
      </c>
      <c r="I878" s="63">
        <f t="shared" si="338"/>
        <v>5.3599999999999071</v>
      </c>
      <c r="J878" s="64">
        <f t="shared" si="325"/>
        <v>10.447839999999825</v>
      </c>
      <c r="K878" s="65">
        <f t="shared" si="326"/>
        <v>300.16226406398459</v>
      </c>
      <c r="L878" s="53">
        <f t="shared" si="327"/>
        <v>3.1595937334325676E+52</v>
      </c>
      <c r="M878" s="50">
        <f t="shared" si="334"/>
        <v>174.40000000000009</v>
      </c>
      <c r="N878" s="54">
        <v>872</v>
      </c>
      <c r="O878" s="76">
        <f t="shared" si="328"/>
        <v>872</v>
      </c>
      <c r="P878" s="76">
        <f t="shared" si="317"/>
        <v>10</v>
      </c>
      <c r="Q878" s="55">
        <v>1</v>
      </c>
      <c r="R878" s="76">
        <f t="shared" si="318"/>
        <v>1</v>
      </c>
      <c r="S878" s="75">
        <f t="shared" si="319"/>
        <v>7.1109181974313877E+49</v>
      </c>
      <c r="T878" s="75">
        <f t="shared" si="329"/>
        <v>6.2007206681601701E+52</v>
      </c>
      <c r="U878" s="75">
        <f t="shared" si="320"/>
        <v>3.1595937334325678E+53</v>
      </c>
      <c r="V878" s="75">
        <f t="shared" si="321"/>
        <v>1.5797968667162839E+54</v>
      </c>
      <c r="W878" s="75">
        <f t="shared" si="330"/>
        <v>483874.1333333333</v>
      </c>
      <c r="X878" s="106">
        <f t="shared" si="322"/>
        <v>5.0955266371804777</v>
      </c>
      <c r="Y878" s="96">
        <f t="shared" si="335"/>
        <v>1.6975906858479325E-2</v>
      </c>
    </row>
    <row r="879" spans="1:25">
      <c r="A879" s="50">
        <v>8192</v>
      </c>
      <c r="B879" s="50">
        <f t="shared" si="324"/>
        <v>29.1</v>
      </c>
      <c r="C879" s="88">
        <f t="shared" si="336"/>
        <v>14.74</v>
      </c>
      <c r="D879" s="92"/>
      <c r="E879" s="51">
        <f t="shared" si="323"/>
        <v>4440.9020337188576</v>
      </c>
      <c r="F879" s="63">
        <f t="shared" si="331"/>
        <v>0.97300000000000075</v>
      </c>
      <c r="G879" s="63">
        <f t="shared" si="332"/>
        <v>10.729999999999814</v>
      </c>
      <c r="H879" s="63">
        <f t="shared" si="338"/>
        <v>5.364999999999907</v>
      </c>
      <c r="I879" s="63">
        <f t="shared" si="338"/>
        <v>5.364999999999907</v>
      </c>
      <c r="J879" s="64">
        <f t="shared" si="325"/>
        <v>10.467289999999826</v>
      </c>
      <c r="K879" s="65">
        <f t="shared" si="326"/>
        <v>301.28236321023456</v>
      </c>
      <c r="L879" s="53">
        <f t="shared" si="327"/>
        <v>3.6294201240529315E+52</v>
      </c>
      <c r="M879" s="50">
        <f t="shared" si="334"/>
        <v>174.60000000000008</v>
      </c>
      <c r="N879" s="54">
        <v>873</v>
      </c>
      <c r="O879" s="76">
        <f t="shared" si="328"/>
        <v>873</v>
      </c>
      <c r="P879" s="76">
        <f t="shared" si="317"/>
        <v>10</v>
      </c>
      <c r="Q879" s="55">
        <v>1</v>
      </c>
      <c r="R879" s="76">
        <f t="shared" si="318"/>
        <v>1</v>
      </c>
      <c r="S879" s="75">
        <f t="shared" si="319"/>
        <v>7.1109181974313877E+49</v>
      </c>
      <c r="T879" s="75">
        <f t="shared" si="329"/>
        <v>6.2078315863576015E+52</v>
      </c>
      <c r="U879" s="75">
        <f t="shared" si="320"/>
        <v>3.6294201240529316E+53</v>
      </c>
      <c r="V879" s="75">
        <f t="shared" si="321"/>
        <v>1.8147100620264659E+54</v>
      </c>
      <c r="W879" s="75">
        <f t="shared" si="330"/>
        <v>484147.20000000001</v>
      </c>
      <c r="X879" s="106">
        <f t="shared" si="322"/>
        <v>5.8465183431022592</v>
      </c>
      <c r="Y879" s="96">
        <f t="shared" si="335"/>
        <v>1.9405445047649749E-2</v>
      </c>
    </row>
    <row r="880" spans="1:25">
      <c r="A880" s="50">
        <v>8192</v>
      </c>
      <c r="B880" s="50">
        <f t="shared" si="324"/>
        <v>29.133333333333333</v>
      </c>
      <c r="C880" s="88">
        <f t="shared" si="336"/>
        <v>14.74</v>
      </c>
      <c r="D880" s="92"/>
      <c r="E880" s="51">
        <f t="shared" si="323"/>
        <v>4457.4592728043317</v>
      </c>
      <c r="F880" s="63">
        <f t="shared" si="331"/>
        <v>0.97400000000000075</v>
      </c>
      <c r="G880" s="63">
        <f t="shared" si="332"/>
        <v>10.739999999999814</v>
      </c>
      <c r="H880" s="63">
        <f t="shared" si="338"/>
        <v>5.3699999999999068</v>
      </c>
      <c r="I880" s="63">
        <f t="shared" si="338"/>
        <v>5.3699999999999068</v>
      </c>
      <c r="J880" s="64">
        <f t="shared" si="325"/>
        <v>10.486759999999826</v>
      </c>
      <c r="K880" s="65">
        <f t="shared" si="326"/>
        <v>302.40564944398449</v>
      </c>
      <c r="L880" s="53">
        <f t="shared" si="327"/>
        <v>4.1691089260927366E+52</v>
      </c>
      <c r="M880" s="50">
        <f t="shared" si="334"/>
        <v>174.8000000000001</v>
      </c>
      <c r="N880" s="54">
        <v>874</v>
      </c>
      <c r="O880" s="76">
        <f t="shared" si="328"/>
        <v>874</v>
      </c>
      <c r="P880" s="76">
        <f t="shared" si="317"/>
        <v>10</v>
      </c>
      <c r="Q880" s="55">
        <v>1</v>
      </c>
      <c r="R880" s="76">
        <f t="shared" si="318"/>
        <v>1</v>
      </c>
      <c r="S880" s="75">
        <f t="shared" si="319"/>
        <v>7.1109181974313877E+49</v>
      </c>
      <c r="T880" s="75">
        <f t="shared" si="329"/>
        <v>6.2149425045550329E+52</v>
      </c>
      <c r="U880" s="75">
        <f t="shared" si="320"/>
        <v>4.1691089260927369E+53</v>
      </c>
      <c r="V880" s="75">
        <f t="shared" si="321"/>
        <v>2.0845544630463683E+54</v>
      </c>
      <c r="W880" s="75">
        <f t="shared" si="330"/>
        <v>484420.26666666666</v>
      </c>
      <c r="X880" s="106">
        <f t="shared" si="322"/>
        <v>6.7082019230863823</v>
      </c>
      <c r="Y880" s="96">
        <f t="shared" si="335"/>
        <v>2.2182792998147884E-2</v>
      </c>
    </row>
    <row r="881" spans="1:25">
      <c r="A881" s="50">
        <v>8192</v>
      </c>
      <c r="B881" s="50">
        <f t="shared" si="324"/>
        <v>29.166666666666668</v>
      </c>
      <c r="C881" s="88">
        <f t="shared" si="336"/>
        <v>14.74</v>
      </c>
      <c r="D881" s="92"/>
      <c r="E881" s="51">
        <f t="shared" si="323"/>
        <v>4474.0635800778955</v>
      </c>
      <c r="F881" s="63">
        <f t="shared" si="331"/>
        <v>0.97500000000000075</v>
      </c>
      <c r="G881" s="63">
        <f t="shared" si="332"/>
        <v>10.749999999999813</v>
      </c>
      <c r="H881" s="63">
        <f t="shared" si="338"/>
        <v>5.3749999999999067</v>
      </c>
      <c r="I881" s="63">
        <f t="shared" si="338"/>
        <v>5.3749999999999067</v>
      </c>
      <c r="J881" s="64">
        <f t="shared" si="325"/>
        <v>10.506249999999826</v>
      </c>
      <c r="K881" s="65">
        <f t="shared" si="326"/>
        <v>303.53212890623445</v>
      </c>
      <c r="L881" s="53">
        <f t="shared" si="327"/>
        <v>4.7890485652061824E+52</v>
      </c>
      <c r="M881" s="50">
        <f t="shared" si="334"/>
        <v>175.00000000000009</v>
      </c>
      <c r="N881" s="54">
        <v>875</v>
      </c>
      <c r="O881" s="76">
        <f t="shared" si="328"/>
        <v>875</v>
      </c>
      <c r="P881" s="76">
        <f t="shared" si="317"/>
        <v>10</v>
      </c>
      <c r="Q881" s="55">
        <v>1</v>
      </c>
      <c r="R881" s="76">
        <f t="shared" si="318"/>
        <v>1</v>
      </c>
      <c r="S881" s="75">
        <f t="shared" si="319"/>
        <v>7.1109181974313877E+49</v>
      </c>
      <c r="T881" s="75">
        <f t="shared" si="329"/>
        <v>6.2220534227524643E+52</v>
      </c>
      <c r="U881" s="75">
        <f t="shared" si="320"/>
        <v>4.7890485652061826E+53</v>
      </c>
      <c r="V881" s="75">
        <f t="shared" si="321"/>
        <v>2.3945242826030912E+54</v>
      </c>
      <c r="W881" s="75">
        <f t="shared" si="330"/>
        <v>484693.33333333337</v>
      </c>
      <c r="X881" s="106">
        <f t="shared" si="322"/>
        <v>7.6968939991640895</v>
      </c>
      <c r="Y881" s="96">
        <f t="shared" si="335"/>
        <v>2.535775710762327E-2</v>
      </c>
    </row>
    <row r="882" spans="1:25">
      <c r="A882" s="50">
        <v>8192</v>
      </c>
      <c r="B882" s="50">
        <f t="shared" si="324"/>
        <v>29.2</v>
      </c>
      <c r="C882" s="88">
        <f t="shared" si="336"/>
        <v>14.74</v>
      </c>
      <c r="D882" s="92"/>
      <c r="E882" s="51">
        <f t="shared" si="323"/>
        <v>4490.7150461463298</v>
      </c>
      <c r="F882" s="63">
        <f t="shared" si="331"/>
        <v>0.97600000000000076</v>
      </c>
      <c r="G882" s="63">
        <f t="shared" si="332"/>
        <v>10.759999999999813</v>
      </c>
      <c r="H882" s="63">
        <f t="shared" si="338"/>
        <v>5.3799999999999066</v>
      </c>
      <c r="I882" s="63">
        <f t="shared" si="338"/>
        <v>5.3799999999999066</v>
      </c>
      <c r="J882" s="64">
        <f t="shared" si="325"/>
        <v>10.525759999999824</v>
      </c>
      <c r="K882" s="65">
        <f t="shared" si="326"/>
        <v>304.66180774398435</v>
      </c>
      <c r="L882" s="53">
        <f t="shared" si="327"/>
        <v>5.5011722088532527E+52</v>
      </c>
      <c r="M882" s="50">
        <f t="shared" si="334"/>
        <v>175.2000000000001</v>
      </c>
      <c r="N882" s="54">
        <v>876</v>
      </c>
      <c r="O882" s="76">
        <f t="shared" si="328"/>
        <v>876</v>
      </c>
      <c r="P882" s="76">
        <f t="shared" si="317"/>
        <v>10</v>
      </c>
      <c r="Q882" s="55">
        <v>1</v>
      </c>
      <c r="R882" s="76">
        <f t="shared" si="318"/>
        <v>1</v>
      </c>
      <c r="S882" s="75">
        <f t="shared" si="319"/>
        <v>7.1109181974313877E+49</v>
      </c>
      <c r="T882" s="75">
        <f t="shared" si="329"/>
        <v>6.2291643409498957E+52</v>
      </c>
      <c r="U882" s="75">
        <f t="shared" si="320"/>
        <v>5.5011722088532529E+53</v>
      </c>
      <c r="V882" s="75">
        <f t="shared" si="321"/>
        <v>2.7505861044266265E+54</v>
      </c>
      <c r="W882" s="75">
        <f t="shared" si="330"/>
        <v>484966.40000000002</v>
      </c>
      <c r="X882" s="106">
        <f t="shared" si="322"/>
        <v>8.8313165422352142</v>
      </c>
      <c r="Y882" s="96">
        <f t="shared" si="335"/>
        <v>2.8987278082641756E-2</v>
      </c>
    </row>
    <row r="883" spans="1:25">
      <c r="A883" s="50">
        <v>8192</v>
      </c>
      <c r="B883" s="50">
        <f t="shared" si="324"/>
        <v>29.233333333333334</v>
      </c>
      <c r="C883" s="88">
        <f t="shared" si="336"/>
        <v>14.74</v>
      </c>
      <c r="D883" s="92"/>
      <c r="E883" s="51">
        <f t="shared" si="323"/>
        <v>4507.4137617048536</v>
      </c>
      <c r="F883" s="63">
        <f t="shared" si="331"/>
        <v>0.97700000000000076</v>
      </c>
      <c r="G883" s="63">
        <f t="shared" si="332"/>
        <v>10.769999999999813</v>
      </c>
      <c r="H883" s="63">
        <f t="shared" si="338"/>
        <v>5.3849999999999065</v>
      </c>
      <c r="I883" s="63">
        <f t="shared" si="338"/>
        <v>5.3849999999999065</v>
      </c>
      <c r="J883" s="64">
        <f t="shared" si="325"/>
        <v>10.545289999999826</v>
      </c>
      <c r="K883" s="65">
        <f t="shared" si="326"/>
        <v>305.79469211023428</v>
      </c>
      <c r="L883" s="53">
        <f t="shared" si="327"/>
        <v>6.3191874668651373E+52</v>
      </c>
      <c r="M883" s="50">
        <f t="shared" si="334"/>
        <v>175.40000000000009</v>
      </c>
      <c r="N883" s="54">
        <v>877</v>
      </c>
      <c r="O883" s="76">
        <f t="shared" si="328"/>
        <v>877</v>
      </c>
      <c r="P883" s="76">
        <f t="shared" si="317"/>
        <v>10</v>
      </c>
      <c r="Q883" s="55">
        <v>1</v>
      </c>
      <c r="R883" s="76">
        <f t="shared" si="318"/>
        <v>1</v>
      </c>
      <c r="S883" s="75">
        <f t="shared" si="319"/>
        <v>7.1109181974313877E+49</v>
      </c>
      <c r="T883" s="75">
        <f t="shared" si="329"/>
        <v>6.236275259147327E+52</v>
      </c>
      <c r="U883" s="75">
        <f t="shared" si="320"/>
        <v>6.3191874668651373E+53</v>
      </c>
      <c r="V883" s="75">
        <f t="shared" si="321"/>
        <v>3.1595937334325685E+54</v>
      </c>
      <c r="W883" s="75">
        <f t="shared" si="330"/>
        <v>485239.46666666667</v>
      </c>
      <c r="X883" s="106">
        <f t="shared" si="322"/>
        <v>10.132951488304169</v>
      </c>
      <c r="Y883" s="96">
        <f t="shared" si="335"/>
        <v>3.3136453148936269E-2</v>
      </c>
    </row>
    <row r="884" spans="1:25">
      <c r="A884" s="50">
        <v>8192</v>
      </c>
      <c r="B884" s="50">
        <f t="shared" si="324"/>
        <v>29.266666666666666</v>
      </c>
      <c r="C884" s="88">
        <f t="shared" si="336"/>
        <v>14.74</v>
      </c>
      <c r="D884" s="92"/>
      <c r="E884" s="51">
        <f t="shared" si="323"/>
        <v>4524.1598175371273</v>
      </c>
      <c r="F884" s="63">
        <f t="shared" si="331"/>
        <v>0.97800000000000076</v>
      </c>
      <c r="G884" s="63">
        <f t="shared" si="332"/>
        <v>10.779999999999813</v>
      </c>
      <c r="H884" s="63">
        <f t="shared" si="338"/>
        <v>5.3899999999999064</v>
      </c>
      <c r="I884" s="63">
        <f t="shared" si="338"/>
        <v>5.3899999999999064</v>
      </c>
      <c r="J884" s="64">
        <f t="shared" si="325"/>
        <v>10.564839999999824</v>
      </c>
      <c r="K884" s="65">
        <f t="shared" si="326"/>
        <v>306.93078816398423</v>
      </c>
      <c r="L884" s="53">
        <f t="shared" si="327"/>
        <v>7.258840248105864E+52</v>
      </c>
      <c r="M884" s="50">
        <f t="shared" si="334"/>
        <v>175.60000000000008</v>
      </c>
      <c r="N884" s="54">
        <v>878</v>
      </c>
      <c r="O884" s="76">
        <f t="shared" si="328"/>
        <v>878</v>
      </c>
      <c r="P884" s="76">
        <f t="shared" si="317"/>
        <v>10</v>
      </c>
      <c r="Q884" s="55">
        <v>1</v>
      </c>
      <c r="R884" s="76">
        <f t="shared" si="318"/>
        <v>1</v>
      </c>
      <c r="S884" s="75">
        <f t="shared" si="319"/>
        <v>7.1109181974313877E+49</v>
      </c>
      <c r="T884" s="75">
        <f t="shared" si="329"/>
        <v>6.2433861773447584E+52</v>
      </c>
      <c r="U884" s="75">
        <f t="shared" si="320"/>
        <v>7.258840248105864E+53</v>
      </c>
      <c r="V884" s="75">
        <f t="shared" si="321"/>
        <v>3.6294201240529317E+54</v>
      </c>
      <c r="W884" s="75">
        <f t="shared" si="330"/>
        <v>485512.53333333333</v>
      </c>
      <c r="X884" s="106">
        <f t="shared" si="322"/>
        <v>11.626447639016568</v>
      </c>
      <c r="Y884" s="96">
        <f t="shared" si="335"/>
        <v>3.7879704765247907E-2</v>
      </c>
    </row>
    <row r="885" spans="1:25">
      <c r="A885" s="50">
        <v>8192</v>
      </c>
      <c r="B885" s="50">
        <f t="shared" si="324"/>
        <v>29.3</v>
      </c>
      <c r="C885" s="88">
        <f t="shared" si="336"/>
        <v>14.74</v>
      </c>
      <c r="D885" s="92"/>
      <c r="E885" s="51">
        <f t="shared" si="323"/>
        <v>4540.9533045152521</v>
      </c>
      <c r="F885" s="63">
        <f t="shared" si="331"/>
        <v>0.97900000000000076</v>
      </c>
      <c r="G885" s="63">
        <f t="shared" si="332"/>
        <v>10.789999999999813</v>
      </c>
      <c r="H885" s="63">
        <f t="shared" si="338"/>
        <v>5.3949999999999063</v>
      </c>
      <c r="I885" s="63">
        <f t="shared" si="338"/>
        <v>5.3949999999999063</v>
      </c>
      <c r="J885" s="64">
        <f t="shared" si="325"/>
        <v>10.584409999999824</v>
      </c>
      <c r="K885" s="65">
        <f t="shared" si="326"/>
        <v>308.07010207023421</v>
      </c>
      <c r="L885" s="53">
        <f t="shared" si="327"/>
        <v>8.3382178521854753E+52</v>
      </c>
      <c r="M885" s="50">
        <f t="shared" si="334"/>
        <v>175.8000000000001</v>
      </c>
      <c r="N885" s="54">
        <v>879</v>
      </c>
      <c r="O885" s="76">
        <f t="shared" si="328"/>
        <v>879</v>
      </c>
      <c r="P885" s="76">
        <f t="shared" si="317"/>
        <v>10</v>
      </c>
      <c r="Q885" s="55">
        <v>1</v>
      </c>
      <c r="R885" s="76">
        <f t="shared" si="318"/>
        <v>1</v>
      </c>
      <c r="S885" s="75">
        <f t="shared" si="319"/>
        <v>7.1109181974313877E+49</v>
      </c>
      <c r="T885" s="75">
        <f t="shared" si="329"/>
        <v>6.2504970955421898E+52</v>
      </c>
      <c r="U885" s="75">
        <f t="shared" si="320"/>
        <v>8.3382178521854755E+53</v>
      </c>
      <c r="V885" s="75">
        <f t="shared" si="321"/>
        <v>4.1691089260927379E+54</v>
      </c>
      <c r="W885" s="75">
        <f t="shared" si="330"/>
        <v>485785.59999999998</v>
      </c>
      <c r="X885" s="106">
        <f t="shared" si="322"/>
        <v>13.340087555807735</v>
      </c>
      <c r="Y885" s="96">
        <f t="shared" si="335"/>
        <v>4.3302116843413917E-2</v>
      </c>
    </row>
    <row r="886" spans="1:25">
      <c r="A886" s="50">
        <v>8192</v>
      </c>
      <c r="B886" s="50">
        <f t="shared" si="324"/>
        <v>29.333333333333332</v>
      </c>
      <c r="C886" s="88">
        <f t="shared" si="336"/>
        <v>14.74</v>
      </c>
      <c r="D886" s="92"/>
      <c r="E886" s="51">
        <f t="shared" si="323"/>
        <v>4557.7943135997657</v>
      </c>
      <c r="F886" s="63">
        <f t="shared" si="331"/>
        <v>0.98000000000000076</v>
      </c>
      <c r="G886" s="63">
        <f t="shared" si="332"/>
        <v>10.799999999999812</v>
      </c>
      <c r="H886" s="63">
        <f t="shared" si="338"/>
        <v>5.3999999999999062</v>
      </c>
      <c r="I886" s="63">
        <f t="shared" si="338"/>
        <v>5.3999999999999062</v>
      </c>
      <c r="J886" s="64">
        <f t="shared" si="325"/>
        <v>10.603999999999823</v>
      </c>
      <c r="K886" s="65">
        <f t="shared" si="326"/>
        <v>309.21263999998411</v>
      </c>
      <c r="L886" s="53">
        <f t="shared" si="327"/>
        <v>9.5780971304123668E+52</v>
      </c>
      <c r="M886" s="50">
        <f t="shared" si="334"/>
        <v>176.00000000000009</v>
      </c>
      <c r="N886" s="54">
        <v>880</v>
      </c>
      <c r="O886" s="76">
        <f t="shared" si="328"/>
        <v>880</v>
      </c>
      <c r="P886" s="76">
        <f t="shared" si="317"/>
        <v>10</v>
      </c>
      <c r="Q886" s="55">
        <v>4</v>
      </c>
      <c r="R886" s="76">
        <f t="shared" si="318"/>
        <v>1</v>
      </c>
      <c r="S886" s="75">
        <f t="shared" si="319"/>
        <v>2.8443672789725551E+50</v>
      </c>
      <c r="T886" s="75">
        <f t="shared" si="329"/>
        <v>2.5030432054958485E+53</v>
      </c>
      <c r="U886" s="75">
        <f t="shared" si="320"/>
        <v>9.5780971304123668E+53</v>
      </c>
      <c r="V886" s="75">
        <f t="shared" si="321"/>
        <v>4.7890485652061831E+54</v>
      </c>
      <c r="W886" s="75">
        <f t="shared" si="330"/>
        <v>486058.66666666663</v>
      </c>
      <c r="X886" s="106">
        <f t="shared" si="322"/>
        <v>3.8265808234480567</v>
      </c>
      <c r="Y886" s="96">
        <f t="shared" si="335"/>
        <v>1.2375240622272923E-2</v>
      </c>
    </row>
    <row r="887" spans="1:25">
      <c r="A887" s="50">
        <v>8192</v>
      </c>
      <c r="B887" s="50">
        <f t="shared" si="324"/>
        <v>29.366666666666667</v>
      </c>
      <c r="C887" s="88">
        <f t="shared" si="336"/>
        <v>14.74</v>
      </c>
      <c r="D887" s="92"/>
      <c r="E887" s="51">
        <f t="shared" si="323"/>
        <v>4574.682935839649</v>
      </c>
      <c r="F887" s="63">
        <f t="shared" si="331"/>
        <v>0.98100000000000076</v>
      </c>
      <c r="G887" s="63">
        <f t="shared" si="332"/>
        <v>10.809999999999812</v>
      </c>
      <c r="H887" s="63">
        <f t="shared" si="338"/>
        <v>5.4049999999999061</v>
      </c>
      <c r="I887" s="63">
        <f t="shared" si="338"/>
        <v>5.4049999999999061</v>
      </c>
      <c r="J887" s="64">
        <f t="shared" si="325"/>
        <v>10.623609999999822</v>
      </c>
      <c r="K887" s="65">
        <f t="shared" si="326"/>
        <v>310.35840813023401</v>
      </c>
      <c r="L887" s="53">
        <f t="shared" si="327"/>
        <v>1.1002344417706508E+53</v>
      </c>
      <c r="M887" s="50">
        <f t="shared" si="334"/>
        <v>176.20000000000007</v>
      </c>
      <c r="N887" s="54">
        <v>881</v>
      </c>
      <c r="O887" s="76">
        <f t="shared" si="328"/>
        <v>881</v>
      </c>
      <c r="P887" s="76">
        <f t="shared" si="317"/>
        <v>10</v>
      </c>
      <c r="Q887" s="55">
        <v>1</v>
      </c>
      <c r="R887" s="76">
        <f t="shared" si="318"/>
        <v>1</v>
      </c>
      <c r="S887" s="75">
        <f t="shared" si="319"/>
        <v>2.8443672789725551E+50</v>
      </c>
      <c r="T887" s="75">
        <f t="shared" si="329"/>
        <v>2.505887572774821E+53</v>
      </c>
      <c r="U887" s="75">
        <f t="shared" si="320"/>
        <v>1.1002344417706508E+54</v>
      </c>
      <c r="V887" s="75">
        <f t="shared" si="321"/>
        <v>5.5011722088532536E+54</v>
      </c>
      <c r="W887" s="75">
        <f t="shared" si="330"/>
        <v>486331.73333333334</v>
      </c>
      <c r="X887" s="106">
        <f t="shared" si="322"/>
        <v>4.3905977814971902</v>
      </c>
      <c r="Y887" s="96">
        <f t="shared" si="335"/>
        <v>1.4146862680307303E-2</v>
      </c>
    </row>
    <row r="888" spans="1:25">
      <c r="A888" s="50">
        <v>8192</v>
      </c>
      <c r="B888" s="50">
        <f t="shared" si="324"/>
        <v>29.4</v>
      </c>
      <c r="C888" s="88">
        <f t="shared" si="336"/>
        <v>14.74</v>
      </c>
      <c r="D888" s="92"/>
      <c r="E888" s="51">
        <f t="shared" si="323"/>
        <v>4591.6192623723236</v>
      </c>
      <c r="F888" s="63">
        <f t="shared" si="331"/>
        <v>0.98200000000000076</v>
      </c>
      <c r="G888" s="63">
        <f t="shared" si="332"/>
        <v>10.819999999999812</v>
      </c>
      <c r="H888" s="63">
        <f t="shared" ref="H888:I903" si="339">H887+0.5%</f>
        <v>5.409999999999906</v>
      </c>
      <c r="I888" s="63">
        <f t="shared" si="339"/>
        <v>5.409999999999906</v>
      </c>
      <c r="J888" s="64">
        <f t="shared" si="325"/>
        <v>10.643239999999823</v>
      </c>
      <c r="K888" s="65">
        <f t="shared" si="326"/>
        <v>311.50741264398397</v>
      </c>
      <c r="L888" s="53">
        <f t="shared" si="327"/>
        <v>1.2638374933730277E+53</v>
      </c>
      <c r="M888" s="50">
        <f t="shared" si="334"/>
        <v>176.40000000000009</v>
      </c>
      <c r="N888" s="54">
        <v>882</v>
      </c>
      <c r="O888" s="76">
        <f t="shared" si="328"/>
        <v>882</v>
      </c>
      <c r="P888" s="76">
        <f t="shared" si="317"/>
        <v>10</v>
      </c>
      <c r="Q888" s="55">
        <v>1</v>
      </c>
      <c r="R888" s="76">
        <f t="shared" si="318"/>
        <v>1</v>
      </c>
      <c r="S888" s="75">
        <f t="shared" si="319"/>
        <v>2.8443672789725551E+50</v>
      </c>
      <c r="T888" s="75">
        <f t="shared" si="329"/>
        <v>2.5087319400537936E+53</v>
      </c>
      <c r="U888" s="75">
        <f t="shared" si="320"/>
        <v>1.2638374933730276E+54</v>
      </c>
      <c r="V888" s="75">
        <f t="shared" si="321"/>
        <v>6.3191874668651383E+54</v>
      </c>
      <c r="W888" s="75">
        <f t="shared" si="330"/>
        <v>486604.79999999999</v>
      </c>
      <c r="X888" s="106">
        <f t="shared" si="322"/>
        <v>5.0377542263280937</v>
      </c>
      <c r="Y888" s="96">
        <f t="shared" si="335"/>
        <v>1.6172180891520709E-2</v>
      </c>
    </row>
    <row r="889" spans="1:25">
      <c r="A889" s="50">
        <v>8192</v>
      </c>
      <c r="B889" s="50">
        <f t="shared" si="324"/>
        <v>29.433333333333334</v>
      </c>
      <c r="C889" s="88">
        <f t="shared" si="336"/>
        <v>14.74</v>
      </c>
      <c r="D889" s="92"/>
      <c r="E889" s="51">
        <f t="shared" si="323"/>
        <v>4608.603384423649</v>
      </c>
      <c r="F889" s="63">
        <f t="shared" si="331"/>
        <v>0.98300000000000076</v>
      </c>
      <c r="G889" s="63">
        <f t="shared" si="332"/>
        <v>10.829999999999812</v>
      </c>
      <c r="H889" s="63">
        <f t="shared" si="339"/>
        <v>5.4149999999999059</v>
      </c>
      <c r="I889" s="63">
        <f t="shared" si="339"/>
        <v>5.4149999999999059</v>
      </c>
      <c r="J889" s="64">
        <f t="shared" si="325"/>
        <v>10.662889999999823</v>
      </c>
      <c r="K889" s="65">
        <f t="shared" si="326"/>
        <v>312.65965973023395</v>
      </c>
      <c r="L889" s="53">
        <f t="shared" si="327"/>
        <v>1.4517680496211734E+53</v>
      </c>
      <c r="M889" s="50">
        <f t="shared" si="334"/>
        <v>176.60000000000008</v>
      </c>
      <c r="N889" s="54">
        <v>883</v>
      </c>
      <c r="O889" s="76">
        <f t="shared" si="328"/>
        <v>883</v>
      </c>
      <c r="P889" s="76">
        <f t="shared" si="317"/>
        <v>10</v>
      </c>
      <c r="Q889" s="55">
        <v>1</v>
      </c>
      <c r="R889" s="76">
        <f t="shared" si="318"/>
        <v>1</v>
      </c>
      <c r="S889" s="75">
        <f t="shared" si="319"/>
        <v>2.8443672789725551E+50</v>
      </c>
      <c r="T889" s="75">
        <f t="shared" si="329"/>
        <v>2.5115763073327661E+53</v>
      </c>
      <c r="U889" s="75">
        <f t="shared" si="320"/>
        <v>1.4517680496211735E+54</v>
      </c>
      <c r="V889" s="75">
        <f t="shared" si="321"/>
        <v>7.2588402481058676E+54</v>
      </c>
      <c r="W889" s="75">
        <f t="shared" si="330"/>
        <v>486877.8666666667</v>
      </c>
      <c r="X889" s="106">
        <f t="shared" si="322"/>
        <v>5.7803063573366655</v>
      </c>
      <c r="Y889" s="96">
        <f t="shared" si="335"/>
        <v>1.8487534856028356E-2</v>
      </c>
    </row>
    <row r="890" spans="1:25">
      <c r="A890" s="50">
        <v>8192</v>
      </c>
      <c r="B890" s="50">
        <f t="shared" si="324"/>
        <v>29.466666666666665</v>
      </c>
      <c r="C890" s="88">
        <f t="shared" si="336"/>
        <v>14.74</v>
      </c>
      <c r="D890" s="92"/>
      <c r="E890" s="51">
        <f t="shared" si="323"/>
        <v>4625.6353933079226</v>
      </c>
      <c r="F890" s="63">
        <f t="shared" si="331"/>
        <v>0.98400000000000076</v>
      </c>
      <c r="G890" s="63">
        <f t="shared" si="332"/>
        <v>10.839999999999812</v>
      </c>
      <c r="H890" s="63">
        <f t="shared" si="339"/>
        <v>5.4199999999999058</v>
      </c>
      <c r="I890" s="63">
        <f t="shared" si="339"/>
        <v>5.4199999999999058</v>
      </c>
      <c r="J890" s="64">
        <f t="shared" si="325"/>
        <v>10.682559999999823</v>
      </c>
      <c r="K890" s="65">
        <f t="shared" si="326"/>
        <v>313.81515558398388</v>
      </c>
      <c r="L890" s="53">
        <f t="shared" si="327"/>
        <v>1.6676435704370959E+53</v>
      </c>
      <c r="M890" s="50">
        <f t="shared" si="334"/>
        <v>176.8000000000001</v>
      </c>
      <c r="N890" s="54">
        <v>884</v>
      </c>
      <c r="O890" s="76">
        <f t="shared" si="328"/>
        <v>884</v>
      </c>
      <c r="P890" s="76">
        <f t="shared" si="317"/>
        <v>10</v>
      </c>
      <c r="Q890" s="55">
        <v>1</v>
      </c>
      <c r="R890" s="76">
        <f t="shared" si="318"/>
        <v>1</v>
      </c>
      <c r="S890" s="75">
        <f t="shared" si="319"/>
        <v>2.8443672789725551E+50</v>
      </c>
      <c r="T890" s="75">
        <f t="shared" si="329"/>
        <v>2.5144206746117387E+53</v>
      </c>
      <c r="U890" s="75">
        <f t="shared" si="320"/>
        <v>1.6676435704370958E+54</v>
      </c>
      <c r="V890" s="75">
        <f t="shared" si="321"/>
        <v>8.3382178521854786E+54</v>
      </c>
      <c r="W890" s="75">
        <f t="shared" si="330"/>
        <v>487150.93333333335</v>
      </c>
      <c r="X890" s="106">
        <f t="shared" si="322"/>
        <v>6.6323172859474004</v>
      </c>
      <c r="Y890" s="96">
        <f t="shared" si="335"/>
        <v>2.113447093912724E-2</v>
      </c>
    </row>
    <row r="891" spans="1:25">
      <c r="A891" s="50">
        <v>8192</v>
      </c>
      <c r="B891" s="50">
        <f t="shared" si="324"/>
        <v>29.5</v>
      </c>
      <c r="C891" s="88">
        <f t="shared" si="336"/>
        <v>14.74</v>
      </c>
      <c r="D891" s="92"/>
      <c r="E891" s="51">
        <f t="shared" si="323"/>
        <v>4642.7153804278869</v>
      </c>
      <c r="F891" s="63">
        <f t="shared" si="331"/>
        <v>0.98500000000000076</v>
      </c>
      <c r="G891" s="63">
        <f t="shared" si="332"/>
        <v>10.849999999999811</v>
      </c>
      <c r="H891" s="63">
        <f t="shared" si="339"/>
        <v>5.4249999999999057</v>
      </c>
      <c r="I891" s="63">
        <f t="shared" si="339"/>
        <v>5.4249999999999057</v>
      </c>
      <c r="J891" s="64">
        <f t="shared" si="325"/>
        <v>10.702249999999822</v>
      </c>
      <c r="K891" s="65">
        <f t="shared" si="326"/>
        <v>314.97390640623382</v>
      </c>
      <c r="L891" s="53">
        <f t="shared" si="327"/>
        <v>1.9156194260824742E+53</v>
      </c>
      <c r="M891" s="50">
        <f t="shared" si="334"/>
        <v>177.00000000000009</v>
      </c>
      <c r="N891" s="54">
        <v>885</v>
      </c>
      <c r="O891" s="76">
        <f t="shared" si="328"/>
        <v>885</v>
      </c>
      <c r="P891" s="76">
        <f t="shared" si="317"/>
        <v>10</v>
      </c>
      <c r="Q891" s="55">
        <v>1</v>
      </c>
      <c r="R891" s="76">
        <f t="shared" si="318"/>
        <v>1</v>
      </c>
      <c r="S891" s="75">
        <f t="shared" si="319"/>
        <v>2.8443672789725551E+50</v>
      </c>
      <c r="T891" s="75">
        <f t="shared" si="329"/>
        <v>2.5172650418907113E+53</v>
      </c>
      <c r="U891" s="75">
        <f t="shared" si="320"/>
        <v>1.915619426082474E+54</v>
      </c>
      <c r="V891" s="75">
        <f t="shared" si="321"/>
        <v>9.5780971304123702E+54</v>
      </c>
      <c r="W891" s="75">
        <f t="shared" si="330"/>
        <v>487424</v>
      </c>
      <c r="X891" s="106">
        <f t="shared" si="322"/>
        <v>7.6099234455012228</v>
      </c>
      <c r="Y891" s="96">
        <f t="shared" si="335"/>
        <v>2.4160488506265072E-2</v>
      </c>
    </row>
    <row r="892" spans="1:25">
      <c r="A892" s="50">
        <v>8192</v>
      </c>
      <c r="B892" s="50">
        <f t="shared" si="324"/>
        <v>29.533333333333335</v>
      </c>
      <c r="C892" s="88">
        <f t="shared" si="336"/>
        <v>14.74</v>
      </c>
      <c r="D892" s="92"/>
      <c r="E892" s="51">
        <f t="shared" si="323"/>
        <v>4659.8434372747206</v>
      </c>
      <c r="F892" s="63">
        <f t="shared" si="331"/>
        <v>0.98600000000000076</v>
      </c>
      <c r="G892" s="63">
        <f t="shared" si="332"/>
        <v>10.859999999999811</v>
      </c>
      <c r="H892" s="63">
        <f t="shared" si="339"/>
        <v>5.4299999999999056</v>
      </c>
      <c r="I892" s="63">
        <f t="shared" si="339"/>
        <v>5.4299999999999056</v>
      </c>
      <c r="J892" s="64">
        <f t="shared" si="325"/>
        <v>10.721959999999822</v>
      </c>
      <c r="K892" s="65">
        <f t="shared" si="326"/>
        <v>316.13591840398374</v>
      </c>
      <c r="L892" s="53">
        <f t="shared" si="327"/>
        <v>2.2004688835413024E+53</v>
      </c>
      <c r="M892" s="50">
        <f t="shared" si="334"/>
        <v>177.20000000000007</v>
      </c>
      <c r="N892" s="54">
        <v>886</v>
      </c>
      <c r="O892" s="76">
        <f t="shared" si="328"/>
        <v>886</v>
      </c>
      <c r="P892" s="76">
        <f t="shared" si="317"/>
        <v>10</v>
      </c>
      <c r="Q892" s="55">
        <v>1</v>
      </c>
      <c r="R892" s="76">
        <f t="shared" si="318"/>
        <v>1</v>
      </c>
      <c r="S892" s="75">
        <f t="shared" si="319"/>
        <v>2.8443672789725551E+50</v>
      </c>
      <c r="T892" s="75">
        <f t="shared" si="329"/>
        <v>2.5201094091696838E+53</v>
      </c>
      <c r="U892" s="75">
        <f t="shared" si="320"/>
        <v>2.2004688835413025E+54</v>
      </c>
      <c r="V892" s="75">
        <f t="shared" si="321"/>
        <v>1.1002344417706513E+55</v>
      </c>
      <c r="W892" s="75">
        <f t="shared" si="330"/>
        <v>487697.06666666665</v>
      </c>
      <c r="X892" s="106">
        <f t="shared" si="322"/>
        <v>8.7316402832935136</v>
      </c>
      <c r="Y892" s="96">
        <f t="shared" si="335"/>
        <v>2.761989313765836E-2</v>
      </c>
    </row>
    <row r="893" spans="1:25">
      <c r="A893" s="50">
        <v>8192</v>
      </c>
      <c r="B893" s="50">
        <f t="shared" si="324"/>
        <v>29.566666666666666</v>
      </c>
      <c r="C893" s="88">
        <f t="shared" si="336"/>
        <v>14.74</v>
      </c>
      <c r="D893" s="92"/>
      <c r="E893" s="51">
        <f t="shared" si="323"/>
        <v>4677.0196554280437</v>
      </c>
      <c r="F893" s="63">
        <f t="shared" si="331"/>
        <v>0.98700000000000077</v>
      </c>
      <c r="G893" s="63">
        <f t="shared" si="332"/>
        <v>10.869999999999811</v>
      </c>
      <c r="H893" s="63">
        <f t="shared" si="339"/>
        <v>5.4349999999999055</v>
      </c>
      <c r="I893" s="63">
        <f t="shared" si="339"/>
        <v>5.4349999999999055</v>
      </c>
      <c r="J893" s="64">
        <f t="shared" si="325"/>
        <v>10.741689999999821</v>
      </c>
      <c r="K893" s="65">
        <f t="shared" si="326"/>
        <v>317.30119779023363</v>
      </c>
      <c r="L893" s="53">
        <f t="shared" si="327"/>
        <v>2.527674986746057E+53</v>
      </c>
      <c r="M893" s="50">
        <f t="shared" si="334"/>
        <v>177.40000000000009</v>
      </c>
      <c r="N893" s="54">
        <v>887</v>
      </c>
      <c r="O893" s="76">
        <f t="shared" si="328"/>
        <v>887</v>
      </c>
      <c r="P893" s="76">
        <f t="shared" si="317"/>
        <v>10</v>
      </c>
      <c r="Q893" s="55">
        <v>1</v>
      </c>
      <c r="R893" s="76">
        <f t="shared" si="318"/>
        <v>1</v>
      </c>
      <c r="S893" s="75">
        <f t="shared" si="319"/>
        <v>2.8443672789725551E+50</v>
      </c>
      <c r="T893" s="75">
        <f t="shared" si="329"/>
        <v>2.5229537764486564E+53</v>
      </c>
      <c r="U893" s="75">
        <f t="shared" si="320"/>
        <v>2.527674986746057E+54</v>
      </c>
      <c r="V893" s="75">
        <f t="shared" si="321"/>
        <v>1.2638374933730285E+55</v>
      </c>
      <c r="W893" s="75">
        <f t="shared" si="330"/>
        <v>487970.1333333333</v>
      </c>
      <c r="X893" s="106">
        <f t="shared" si="322"/>
        <v>10.018713027331188</v>
      </c>
      <c r="Y893" s="96">
        <f t="shared" si="335"/>
        <v>3.1574772163181414E-2</v>
      </c>
    </row>
    <row r="894" spans="1:25">
      <c r="A894" s="50">
        <v>8192</v>
      </c>
      <c r="B894" s="50">
        <f t="shared" si="324"/>
        <v>29.6</v>
      </c>
      <c r="C894" s="88">
        <f t="shared" si="336"/>
        <v>14.74</v>
      </c>
      <c r="D894" s="92"/>
      <c r="E894" s="51">
        <f t="shared" si="323"/>
        <v>4694.2441265559173</v>
      </c>
      <c r="F894" s="63">
        <f t="shared" si="331"/>
        <v>0.98800000000000077</v>
      </c>
      <c r="G894" s="63">
        <f t="shared" si="332"/>
        <v>10.879999999999811</v>
      </c>
      <c r="H894" s="63">
        <f t="shared" si="339"/>
        <v>5.4399999999999054</v>
      </c>
      <c r="I894" s="63">
        <f t="shared" si="339"/>
        <v>5.4399999999999054</v>
      </c>
      <c r="J894" s="64">
        <f t="shared" si="325"/>
        <v>10.761439999999819</v>
      </c>
      <c r="K894" s="65">
        <f t="shared" si="326"/>
        <v>318.46975078398356</v>
      </c>
      <c r="L894" s="53">
        <f t="shared" si="327"/>
        <v>2.9035360992423473E+53</v>
      </c>
      <c r="M894" s="50">
        <f t="shared" si="334"/>
        <v>177.60000000000008</v>
      </c>
      <c r="N894" s="54">
        <v>888</v>
      </c>
      <c r="O894" s="76">
        <f t="shared" si="328"/>
        <v>888</v>
      </c>
      <c r="P894" s="76">
        <f t="shared" si="317"/>
        <v>10</v>
      </c>
      <c r="Q894" s="55">
        <v>1</v>
      </c>
      <c r="R894" s="76">
        <f t="shared" si="318"/>
        <v>1</v>
      </c>
      <c r="S894" s="75">
        <f t="shared" si="319"/>
        <v>2.8443672789725551E+50</v>
      </c>
      <c r="T894" s="75">
        <f t="shared" si="329"/>
        <v>2.5257981437276289E+53</v>
      </c>
      <c r="U894" s="75">
        <f t="shared" si="320"/>
        <v>2.9035360992423473E+54</v>
      </c>
      <c r="V894" s="75">
        <f t="shared" si="321"/>
        <v>1.4517680496211738E+55</v>
      </c>
      <c r="W894" s="75">
        <f t="shared" si="330"/>
        <v>488243.20000000001</v>
      </c>
      <c r="X894" s="106">
        <f t="shared" si="322"/>
        <v>11.495519174613234</v>
      </c>
      <c r="Y894" s="96">
        <f t="shared" si="335"/>
        <v>3.60961100585361E-2</v>
      </c>
    </row>
    <row r="895" spans="1:25">
      <c r="A895" s="50">
        <v>8192</v>
      </c>
      <c r="B895" s="50">
        <f t="shared" si="324"/>
        <v>29.633333333333333</v>
      </c>
      <c r="C895" s="88">
        <f t="shared" si="336"/>
        <v>14.74</v>
      </c>
      <c r="D895" s="92"/>
      <c r="E895" s="51">
        <f t="shared" si="323"/>
        <v>4711.5169424148417</v>
      </c>
      <c r="F895" s="63">
        <f t="shared" si="331"/>
        <v>0.98900000000000077</v>
      </c>
      <c r="G895" s="63">
        <f t="shared" si="332"/>
        <v>10.88999999999981</v>
      </c>
      <c r="H895" s="63">
        <f t="shared" si="339"/>
        <v>5.4449999999999052</v>
      </c>
      <c r="I895" s="63">
        <f t="shared" si="339"/>
        <v>5.4449999999999052</v>
      </c>
      <c r="J895" s="64">
        <f t="shared" si="325"/>
        <v>10.78120999999982</v>
      </c>
      <c r="K895" s="65">
        <f t="shared" si="326"/>
        <v>319.64158361023351</v>
      </c>
      <c r="L895" s="53">
        <f t="shared" si="327"/>
        <v>3.3352871408741939E+53</v>
      </c>
      <c r="M895" s="50">
        <f t="shared" si="334"/>
        <v>177.80000000000007</v>
      </c>
      <c r="N895" s="54">
        <v>889</v>
      </c>
      <c r="O895" s="76">
        <f t="shared" si="328"/>
        <v>889</v>
      </c>
      <c r="P895" s="76">
        <f t="shared" si="317"/>
        <v>10</v>
      </c>
      <c r="Q895" s="55">
        <v>1</v>
      </c>
      <c r="R895" s="76">
        <f t="shared" si="318"/>
        <v>1</v>
      </c>
      <c r="S895" s="75">
        <f t="shared" si="319"/>
        <v>2.8443672789725551E+50</v>
      </c>
      <c r="T895" s="75">
        <f t="shared" si="329"/>
        <v>2.5286425110066015E+53</v>
      </c>
      <c r="U895" s="75">
        <f t="shared" si="320"/>
        <v>3.3352871408741936E+54</v>
      </c>
      <c r="V895" s="75">
        <f t="shared" si="321"/>
        <v>1.6676435704370968E+55</v>
      </c>
      <c r="W895" s="75">
        <f t="shared" si="330"/>
        <v>488516.26666666666</v>
      </c>
      <c r="X895" s="106">
        <f t="shared" si="322"/>
        <v>13.190030327958393</v>
      </c>
      <c r="Y895" s="96">
        <f t="shared" si="335"/>
        <v>4.1265063759795821E-2</v>
      </c>
    </row>
    <row r="896" spans="1:25">
      <c r="A896" s="50">
        <v>8192</v>
      </c>
      <c r="B896" s="50">
        <f t="shared" si="324"/>
        <v>29.666666666666668</v>
      </c>
      <c r="C896" s="88">
        <f t="shared" si="336"/>
        <v>14.74</v>
      </c>
      <c r="D896" s="92"/>
      <c r="E896" s="51">
        <f t="shared" si="323"/>
        <v>4728.8381948497572</v>
      </c>
      <c r="F896" s="63">
        <f t="shared" si="331"/>
        <v>0.99000000000000077</v>
      </c>
      <c r="G896" s="63">
        <f t="shared" si="332"/>
        <v>10.89999999999981</v>
      </c>
      <c r="H896" s="63">
        <f t="shared" si="339"/>
        <v>5.4499999999999051</v>
      </c>
      <c r="I896" s="63">
        <f t="shared" si="339"/>
        <v>5.4499999999999051</v>
      </c>
      <c r="J896" s="64">
        <f t="shared" si="325"/>
        <v>10.800999999999821</v>
      </c>
      <c r="K896" s="65">
        <f t="shared" si="326"/>
        <v>320.81670249998353</v>
      </c>
      <c r="L896" s="53">
        <f t="shared" si="327"/>
        <v>3.8312388521649493E+53</v>
      </c>
      <c r="M896" s="50">
        <f t="shared" si="334"/>
        <v>178.00000000000009</v>
      </c>
      <c r="N896" s="54">
        <v>890</v>
      </c>
      <c r="O896" s="76">
        <f t="shared" si="328"/>
        <v>890</v>
      </c>
      <c r="P896" s="76">
        <f t="shared" si="317"/>
        <v>10</v>
      </c>
      <c r="Q896" s="55">
        <v>3</v>
      </c>
      <c r="R896" s="76">
        <f t="shared" si="318"/>
        <v>1</v>
      </c>
      <c r="S896" s="75">
        <f t="shared" si="319"/>
        <v>8.5331018369176653E+50</v>
      </c>
      <c r="T896" s="75">
        <f t="shared" si="329"/>
        <v>7.5944606348567221E+53</v>
      </c>
      <c r="U896" s="75">
        <f t="shared" si="320"/>
        <v>3.8312388521649495E+54</v>
      </c>
      <c r="V896" s="75">
        <f t="shared" si="321"/>
        <v>1.9156194260824749E+55</v>
      </c>
      <c r="W896" s="75">
        <f t="shared" si="330"/>
        <v>488789.33333333337</v>
      </c>
      <c r="X896" s="106">
        <f t="shared" si="322"/>
        <v>5.0447807110626099</v>
      </c>
      <c r="Y896" s="96">
        <f t="shared" si="335"/>
        <v>1.5724806943500296E-2</v>
      </c>
    </row>
    <row r="897" spans="1:25">
      <c r="A897" s="50">
        <v>8192</v>
      </c>
      <c r="B897" s="50">
        <f t="shared" si="324"/>
        <v>29.7</v>
      </c>
      <c r="C897" s="88">
        <f t="shared" si="336"/>
        <v>14.74</v>
      </c>
      <c r="D897" s="92"/>
      <c r="E897" s="51">
        <f t="shared" si="323"/>
        <v>4746.2079757940401</v>
      </c>
      <c r="F897" s="63">
        <f t="shared" si="331"/>
        <v>0.99100000000000077</v>
      </c>
      <c r="G897" s="63">
        <f t="shared" si="332"/>
        <v>10.90999999999981</v>
      </c>
      <c r="H897" s="63">
        <f t="shared" si="339"/>
        <v>5.454999999999905</v>
      </c>
      <c r="I897" s="63">
        <f t="shared" si="339"/>
        <v>5.454999999999905</v>
      </c>
      <c r="J897" s="64">
        <f t="shared" si="325"/>
        <v>10.820809999999819</v>
      </c>
      <c r="K897" s="65">
        <f t="shared" si="326"/>
        <v>321.99511369023338</v>
      </c>
      <c r="L897" s="53">
        <f t="shared" si="327"/>
        <v>4.4009377670826064E+53</v>
      </c>
      <c r="M897" s="50">
        <f t="shared" si="334"/>
        <v>178.20000000000007</v>
      </c>
      <c r="N897" s="54">
        <v>891</v>
      </c>
      <c r="O897" s="76">
        <f t="shared" si="328"/>
        <v>891</v>
      </c>
      <c r="P897" s="76">
        <f t="shared" si="317"/>
        <v>10</v>
      </c>
      <c r="Q897" s="55">
        <v>1</v>
      </c>
      <c r="R897" s="76">
        <f t="shared" si="318"/>
        <v>1</v>
      </c>
      <c r="S897" s="75">
        <f t="shared" si="319"/>
        <v>8.5331018369176653E+50</v>
      </c>
      <c r="T897" s="75">
        <f t="shared" si="329"/>
        <v>7.6029937366936398E+53</v>
      </c>
      <c r="U897" s="75">
        <f t="shared" si="320"/>
        <v>4.4009377670826064E+54</v>
      </c>
      <c r="V897" s="75">
        <f t="shared" si="321"/>
        <v>2.2004688835413031E+55</v>
      </c>
      <c r="W897" s="75">
        <f t="shared" si="330"/>
        <v>489062.40000000002</v>
      </c>
      <c r="X897" s="106">
        <f t="shared" si="322"/>
        <v>5.7884274530475528</v>
      </c>
      <c r="Y897" s="96">
        <f t="shared" si="335"/>
        <v>1.797675556845919E-2</v>
      </c>
    </row>
    <row r="898" spans="1:25">
      <c r="A898" s="50">
        <v>8192</v>
      </c>
      <c r="B898" s="50">
        <f t="shared" si="324"/>
        <v>29.733333333333334</v>
      </c>
      <c r="C898" s="88">
        <f t="shared" si="336"/>
        <v>14.74</v>
      </c>
      <c r="D898" s="92"/>
      <c r="E898" s="51">
        <f t="shared" si="323"/>
        <v>4763.6263772695147</v>
      </c>
      <c r="F898" s="63">
        <f t="shared" si="331"/>
        <v>0.99200000000000077</v>
      </c>
      <c r="G898" s="63">
        <f t="shared" si="332"/>
        <v>10.91999999999981</v>
      </c>
      <c r="H898" s="63">
        <f t="shared" si="339"/>
        <v>5.4599999999999049</v>
      </c>
      <c r="I898" s="63">
        <f t="shared" si="339"/>
        <v>5.4599999999999049</v>
      </c>
      <c r="J898" s="64">
        <f t="shared" si="325"/>
        <v>10.840639999999819</v>
      </c>
      <c r="K898" s="65">
        <f t="shared" si="326"/>
        <v>323.17682342398336</v>
      </c>
      <c r="L898" s="53">
        <f t="shared" si="327"/>
        <v>5.0553499734921141E+53</v>
      </c>
      <c r="M898" s="50">
        <f t="shared" si="334"/>
        <v>178.40000000000009</v>
      </c>
      <c r="N898" s="54">
        <v>892</v>
      </c>
      <c r="O898" s="76">
        <f t="shared" si="328"/>
        <v>892</v>
      </c>
      <c r="P898" s="76">
        <f t="shared" si="317"/>
        <v>10</v>
      </c>
      <c r="Q898" s="55">
        <v>1</v>
      </c>
      <c r="R898" s="76">
        <f t="shared" si="318"/>
        <v>1</v>
      </c>
      <c r="S898" s="75">
        <f t="shared" si="319"/>
        <v>8.5331018369176653E+50</v>
      </c>
      <c r="T898" s="75">
        <f t="shared" si="329"/>
        <v>7.6115268385305574E+53</v>
      </c>
      <c r="U898" s="75">
        <f t="shared" si="320"/>
        <v>5.0553499734921139E+54</v>
      </c>
      <c r="V898" s="75">
        <f t="shared" si="321"/>
        <v>2.527674986746057E+55</v>
      </c>
      <c r="W898" s="75">
        <f t="shared" si="330"/>
        <v>489335.46666666667</v>
      </c>
      <c r="X898" s="106">
        <f t="shared" si="322"/>
        <v>6.6417028813473564</v>
      </c>
      <c r="Y898" s="96">
        <f t="shared" si="335"/>
        <v>2.0551296998900036E-2</v>
      </c>
    </row>
    <row r="899" spans="1:25">
      <c r="A899" s="50">
        <v>8192</v>
      </c>
      <c r="B899" s="50">
        <f t="shared" si="324"/>
        <v>29.766666666666666</v>
      </c>
      <c r="C899" s="88">
        <f t="shared" si="336"/>
        <v>14.74</v>
      </c>
      <c r="D899" s="92"/>
      <c r="E899" s="51">
        <f t="shared" si="323"/>
        <v>4781.0934913864385</v>
      </c>
      <c r="F899" s="63">
        <f t="shared" si="331"/>
        <v>0.99300000000000077</v>
      </c>
      <c r="G899" s="63">
        <f t="shared" si="332"/>
        <v>10.92999999999981</v>
      </c>
      <c r="H899" s="63">
        <f t="shared" si="339"/>
        <v>5.4649999999999048</v>
      </c>
      <c r="I899" s="63">
        <f t="shared" si="339"/>
        <v>5.4649999999999048</v>
      </c>
      <c r="J899" s="64">
        <f t="shared" si="325"/>
        <v>10.860489999999819</v>
      </c>
      <c r="K899" s="65">
        <f t="shared" si="326"/>
        <v>324.36183795023328</v>
      </c>
      <c r="L899" s="53">
        <f t="shared" si="327"/>
        <v>5.8070721984846972E+53</v>
      </c>
      <c r="M899" s="50">
        <f t="shared" si="334"/>
        <v>178.60000000000008</v>
      </c>
      <c r="N899" s="54">
        <v>893</v>
      </c>
      <c r="O899" s="76">
        <f t="shared" si="328"/>
        <v>893</v>
      </c>
      <c r="P899" s="76">
        <f t="shared" ref="P899:P906" si="340">Q$3</f>
        <v>10</v>
      </c>
      <c r="Q899" s="55">
        <v>1</v>
      </c>
      <c r="R899" s="76">
        <f t="shared" ref="R899:R906" si="341">R$3/U$3</f>
        <v>1</v>
      </c>
      <c r="S899" s="75">
        <f t="shared" ref="S899:S906" si="342">S898*Q899</f>
        <v>8.5331018369176653E+50</v>
      </c>
      <c r="T899" s="75">
        <f t="shared" si="329"/>
        <v>7.6200599403674751E+53</v>
      </c>
      <c r="U899" s="75">
        <f t="shared" ref="U899:U906" si="343">P899*POWER($M$1,O899)</f>
        <v>5.8070721984846973E+54</v>
      </c>
      <c r="V899" s="75">
        <f t="shared" ref="V899:V906" si="344">$L899*P899*5</f>
        <v>2.9035360992423487E+55</v>
      </c>
      <c r="W899" s="75">
        <f t="shared" si="330"/>
        <v>489608.53333333333</v>
      </c>
      <c r="X899" s="106">
        <f t="shared" ref="X899:X906" si="345">U899/T899</f>
        <v>7.6207697103819019</v>
      </c>
      <c r="Y899" s="96">
        <f t="shared" si="335"/>
        <v>2.3494655717024127E-2</v>
      </c>
    </row>
    <row r="900" spans="1:25">
      <c r="A900" s="50">
        <v>8192</v>
      </c>
      <c r="B900" s="50">
        <f t="shared" si="324"/>
        <v>29.8</v>
      </c>
      <c r="C900" s="88">
        <f t="shared" si="336"/>
        <v>14.74</v>
      </c>
      <c r="D900" s="92"/>
      <c r="E900" s="51">
        <f t="shared" si="323"/>
        <v>4798.6094103435125</v>
      </c>
      <c r="F900" s="63">
        <f t="shared" si="331"/>
        <v>0.99400000000000077</v>
      </c>
      <c r="G900" s="63">
        <f t="shared" si="332"/>
        <v>10.939999999999809</v>
      </c>
      <c r="H900" s="63">
        <f t="shared" si="339"/>
        <v>5.4699999999999047</v>
      </c>
      <c r="I900" s="63">
        <f t="shared" si="339"/>
        <v>5.4699999999999047</v>
      </c>
      <c r="J900" s="64">
        <f t="shared" si="325"/>
        <v>10.880359999999817</v>
      </c>
      <c r="K900" s="65">
        <f t="shared" si="326"/>
        <v>325.5501635239832</v>
      </c>
      <c r="L900" s="53">
        <f t="shared" si="327"/>
        <v>6.6705742817483879E+53</v>
      </c>
      <c r="M900" s="50">
        <f t="shared" si="334"/>
        <v>178.8000000000001</v>
      </c>
      <c r="N900" s="54">
        <v>894</v>
      </c>
      <c r="O900" s="76">
        <f t="shared" si="328"/>
        <v>894</v>
      </c>
      <c r="P900" s="76">
        <f t="shared" si="340"/>
        <v>10</v>
      </c>
      <c r="Q900" s="55">
        <v>1</v>
      </c>
      <c r="R900" s="76">
        <f t="shared" si="341"/>
        <v>1</v>
      </c>
      <c r="S900" s="75">
        <f t="shared" si="342"/>
        <v>8.5331018369176653E+50</v>
      </c>
      <c r="T900" s="75">
        <f t="shared" si="329"/>
        <v>7.6285930422043928E+53</v>
      </c>
      <c r="U900" s="75">
        <f t="shared" si="343"/>
        <v>6.6705742817483872E+54</v>
      </c>
      <c r="V900" s="75">
        <f t="shared" si="344"/>
        <v>3.3352871408741936E+55</v>
      </c>
      <c r="W900" s="75">
        <f t="shared" si="330"/>
        <v>489881.59999999998</v>
      </c>
      <c r="X900" s="106">
        <f t="shared" si="345"/>
        <v>8.7441737222632447</v>
      </c>
      <c r="Y900" s="96">
        <f t="shared" si="335"/>
        <v>2.6859681554480506E-2</v>
      </c>
    </row>
    <row r="901" spans="1:25">
      <c r="A901" s="50">
        <v>8192</v>
      </c>
      <c r="B901" s="50">
        <f t="shared" si="324"/>
        <v>29.833333333333332</v>
      </c>
      <c r="C901" s="88">
        <f t="shared" si="336"/>
        <v>14.74</v>
      </c>
      <c r="D901" s="92"/>
      <c r="E901" s="51">
        <f t="shared" si="323"/>
        <v>4816.1742264278764</v>
      </c>
      <c r="F901" s="63">
        <f t="shared" si="331"/>
        <v>0.99500000000000077</v>
      </c>
      <c r="G901" s="63">
        <f t="shared" si="332"/>
        <v>10.949999999999809</v>
      </c>
      <c r="H901" s="63">
        <f t="shared" si="339"/>
        <v>5.4749999999999046</v>
      </c>
      <c r="I901" s="63">
        <f t="shared" si="339"/>
        <v>5.4749999999999046</v>
      </c>
      <c r="J901" s="64">
        <f t="shared" si="325"/>
        <v>10.900249999999817</v>
      </c>
      <c r="K901" s="65">
        <f t="shared" si="326"/>
        <v>326.74180640623314</v>
      </c>
      <c r="L901" s="53">
        <f t="shared" si="327"/>
        <v>7.662477704329902E+53</v>
      </c>
      <c r="M901" s="50">
        <f t="shared" si="334"/>
        <v>179.00000000000009</v>
      </c>
      <c r="N901" s="54">
        <v>895</v>
      </c>
      <c r="O901" s="76">
        <f t="shared" si="328"/>
        <v>895</v>
      </c>
      <c r="P901" s="76">
        <f t="shared" si="340"/>
        <v>10</v>
      </c>
      <c r="Q901" s="55">
        <v>1</v>
      </c>
      <c r="R901" s="76">
        <f t="shared" si="341"/>
        <v>1</v>
      </c>
      <c r="S901" s="75">
        <f t="shared" si="342"/>
        <v>8.5331018369176653E+50</v>
      </c>
      <c r="T901" s="75">
        <f t="shared" si="329"/>
        <v>7.6371261440413104E+53</v>
      </c>
      <c r="U901" s="75">
        <f t="shared" si="343"/>
        <v>7.6624777043299016E+54</v>
      </c>
      <c r="V901" s="75">
        <f t="shared" si="344"/>
        <v>3.8312388521649508E+55</v>
      </c>
      <c r="W901" s="75">
        <f t="shared" si="330"/>
        <v>490154.66666666663</v>
      </c>
      <c r="X901" s="106">
        <f t="shared" si="345"/>
        <v>10.033195157197149</v>
      </c>
      <c r="Y901" s="96">
        <f t="shared" si="335"/>
        <v>3.0706799560026393E-2</v>
      </c>
    </row>
    <row r="902" spans="1:25">
      <c r="A902" s="50">
        <v>8192</v>
      </c>
      <c r="B902" s="50">
        <f t="shared" si="324"/>
        <v>29.866666666666667</v>
      </c>
      <c r="C902" s="88">
        <f t="shared" si="336"/>
        <v>14.74</v>
      </c>
      <c r="D902" s="92"/>
      <c r="E902" s="51">
        <f t="shared" ref="E902:E906" si="346">C902*K902*1</f>
        <v>4833.7880320151107</v>
      </c>
      <c r="F902" s="63">
        <f t="shared" si="331"/>
        <v>0.99600000000000077</v>
      </c>
      <c r="G902" s="63">
        <f t="shared" si="332"/>
        <v>10.959999999999809</v>
      </c>
      <c r="H902" s="63">
        <f t="shared" si="339"/>
        <v>5.4799999999999045</v>
      </c>
      <c r="I902" s="63">
        <f t="shared" si="339"/>
        <v>5.4799999999999045</v>
      </c>
      <c r="J902" s="64">
        <f t="shared" si="325"/>
        <v>10.920159999999818</v>
      </c>
      <c r="K902" s="65">
        <f t="shared" si="326"/>
        <v>327.93677286398309</v>
      </c>
      <c r="L902" s="53">
        <f t="shared" si="327"/>
        <v>8.8018755341652163E+53</v>
      </c>
      <c r="M902" s="50">
        <f t="shared" si="334"/>
        <v>179.2000000000001</v>
      </c>
      <c r="N902" s="54">
        <v>896</v>
      </c>
      <c r="O902" s="76">
        <f t="shared" si="328"/>
        <v>896</v>
      </c>
      <c r="P902" s="76">
        <f t="shared" si="340"/>
        <v>10</v>
      </c>
      <c r="Q902" s="55">
        <v>1</v>
      </c>
      <c r="R902" s="76">
        <f t="shared" si="341"/>
        <v>1</v>
      </c>
      <c r="S902" s="75">
        <f t="shared" si="342"/>
        <v>8.5331018369176653E+50</v>
      </c>
      <c r="T902" s="75">
        <f t="shared" si="329"/>
        <v>7.6456592458782281E+53</v>
      </c>
      <c r="U902" s="75">
        <f t="shared" si="343"/>
        <v>8.8018755341652156E+54</v>
      </c>
      <c r="V902" s="75">
        <f t="shared" si="344"/>
        <v>4.4009377670826078E+55</v>
      </c>
      <c r="W902" s="75">
        <f t="shared" si="330"/>
        <v>490427.73333333334</v>
      </c>
      <c r="X902" s="106">
        <f t="shared" si="345"/>
        <v>11.512251921128062</v>
      </c>
      <c r="Y902" s="96">
        <f t="shared" si="335"/>
        <v>3.5105096084796041E-2</v>
      </c>
    </row>
    <row r="903" spans="1:25">
      <c r="A903" s="50">
        <v>8192</v>
      </c>
      <c r="B903" s="50">
        <f t="shared" ref="B903:B906" si="347">N903/30</f>
        <v>29.9</v>
      </c>
      <c r="C903" s="88">
        <f t="shared" si="336"/>
        <v>14.74</v>
      </c>
      <c r="D903" s="92"/>
      <c r="E903" s="51">
        <f t="shared" si="346"/>
        <v>4851.4509195692344</v>
      </c>
      <c r="F903" s="63">
        <f t="shared" si="331"/>
        <v>0.99700000000000077</v>
      </c>
      <c r="G903" s="63">
        <f t="shared" si="332"/>
        <v>10.969999999999809</v>
      </c>
      <c r="H903" s="63">
        <f t="shared" si="339"/>
        <v>5.4849999999999044</v>
      </c>
      <c r="I903" s="63">
        <f t="shared" si="339"/>
        <v>5.4849999999999044</v>
      </c>
      <c r="J903" s="64">
        <f t="shared" ref="J903:J906" si="348">(1-F903)+F903*G903</f>
        <v>10.940089999999817</v>
      </c>
      <c r="K903" s="65">
        <f t="shared" ref="K903:K906" si="349">J903*H903*I903</f>
        <v>329.13506917023301</v>
      </c>
      <c r="L903" s="53">
        <f t="shared" ref="L903:L906" si="350">POWER($M$1,N903)</f>
        <v>1.0110699946984233E+54</v>
      </c>
      <c r="M903" s="50">
        <f t="shared" si="334"/>
        <v>179.40000000000009</v>
      </c>
      <c r="N903" s="54">
        <v>897</v>
      </c>
      <c r="O903" s="76">
        <f t="shared" ref="O903:O906" si="351">$N903-P$3</f>
        <v>897</v>
      </c>
      <c r="P903" s="76">
        <f t="shared" si="340"/>
        <v>10</v>
      </c>
      <c r="Q903" s="55">
        <v>1</v>
      </c>
      <c r="R903" s="76">
        <f t="shared" si="341"/>
        <v>1</v>
      </c>
      <c r="S903" s="75">
        <f t="shared" si="342"/>
        <v>8.5331018369176653E+50</v>
      </c>
      <c r="T903" s="75">
        <f t="shared" ref="T903:T906" si="352">O903*S903*R903</f>
        <v>7.6541923477151458E+53</v>
      </c>
      <c r="U903" s="75">
        <f t="shared" si="343"/>
        <v>1.0110699946984233E+55</v>
      </c>
      <c r="V903" s="75">
        <f t="shared" si="344"/>
        <v>5.0553499734921161E+55</v>
      </c>
      <c r="W903" s="75">
        <f t="shared" ref="W903:W906" si="353">$A903*(30+$B903)</f>
        <v>490700.79999999999</v>
      </c>
      <c r="X903" s="106">
        <f t="shared" si="345"/>
        <v>13.209362252311807</v>
      </c>
      <c r="Y903" s="96">
        <f t="shared" si="335"/>
        <v>4.0133560624862341E-2</v>
      </c>
    </row>
    <row r="904" spans="1:25">
      <c r="A904" s="50">
        <v>8192</v>
      </c>
      <c r="B904" s="50">
        <f t="shared" si="347"/>
        <v>29.933333333333334</v>
      </c>
      <c r="C904" s="88">
        <f t="shared" si="336"/>
        <v>14.74</v>
      </c>
      <c r="D904" s="92"/>
      <c r="E904" s="51">
        <f t="shared" si="346"/>
        <v>4869.1629816427085</v>
      </c>
      <c r="F904" s="63">
        <f t="shared" ref="F904:F906" si="354">F903+0.1%</f>
        <v>0.99800000000000078</v>
      </c>
      <c r="G904" s="63">
        <f t="shared" ref="G904:G906" si="355">G903+1%</f>
        <v>10.979999999999809</v>
      </c>
      <c r="H904" s="63">
        <f t="shared" ref="H904:I906" si="356">H903+0.5%</f>
        <v>5.4899999999999043</v>
      </c>
      <c r="I904" s="63">
        <f t="shared" si="356"/>
        <v>5.4899999999999043</v>
      </c>
      <c r="J904" s="64">
        <f t="shared" si="348"/>
        <v>10.960039999999816</v>
      </c>
      <c r="K904" s="65">
        <f t="shared" si="349"/>
        <v>330.33670160398293</v>
      </c>
      <c r="L904" s="53">
        <f t="shared" si="350"/>
        <v>1.1614144396969398E+54</v>
      </c>
      <c r="M904" s="50">
        <f t="shared" ref="M904:M906" si="357">LOG(L904,2)</f>
        <v>179.60000000000011</v>
      </c>
      <c r="N904" s="54">
        <v>898</v>
      </c>
      <c r="O904" s="76">
        <f t="shared" si="351"/>
        <v>898</v>
      </c>
      <c r="P904" s="76">
        <f t="shared" si="340"/>
        <v>10</v>
      </c>
      <c r="Q904" s="55">
        <v>1</v>
      </c>
      <c r="R904" s="76">
        <f t="shared" si="341"/>
        <v>1</v>
      </c>
      <c r="S904" s="75">
        <f t="shared" si="342"/>
        <v>8.5331018369176653E+50</v>
      </c>
      <c r="T904" s="75">
        <f t="shared" si="352"/>
        <v>7.6627254495520634E+53</v>
      </c>
      <c r="U904" s="75">
        <f t="shared" si="343"/>
        <v>1.1614144396969397E+55</v>
      </c>
      <c r="V904" s="75">
        <f t="shared" si="344"/>
        <v>5.8070721984846984E+55</v>
      </c>
      <c r="W904" s="75">
        <f t="shared" si="353"/>
        <v>490973.8666666667</v>
      </c>
      <c r="X904" s="106">
        <f t="shared" si="345"/>
        <v>15.156675615525701</v>
      </c>
      <c r="Y904" s="96">
        <f t="shared" ref="Y904:Y906" si="358">X904/K904</f>
        <v>4.5882505764363889E-2</v>
      </c>
    </row>
    <row r="905" spans="1:25">
      <c r="A905" s="50">
        <v>8192</v>
      </c>
      <c r="B905" s="50">
        <f t="shared" si="347"/>
        <v>29.966666666666665</v>
      </c>
      <c r="C905" s="88">
        <f t="shared" si="336"/>
        <v>14.74</v>
      </c>
      <c r="D905" s="92"/>
      <c r="E905" s="51">
        <f t="shared" si="346"/>
        <v>4886.9243108764331</v>
      </c>
      <c r="F905" s="63">
        <f t="shared" si="354"/>
        <v>0.99900000000000078</v>
      </c>
      <c r="G905" s="63">
        <f t="shared" si="355"/>
        <v>10.989999999999808</v>
      </c>
      <c r="H905" s="63">
        <f t="shared" si="356"/>
        <v>5.4949999999999042</v>
      </c>
      <c r="I905" s="63">
        <f t="shared" si="356"/>
        <v>5.4949999999999042</v>
      </c>
      <c r="J905" s="64">
        <f t="shared" si="348"/>
        <v>10.980009999999817</v>
      </c>
      <c r="K905" s="65">
        <f t="shared" si="349"/>
        <v>331.5416764502329</v>
      </c>
      <c r="L905" s="53">
        <f t="shared" si="350"/>
        <v>1.3341148563496779E+54</v>
      </c>
      <c r="M905" s="50">
        <f t="shared" si="357"/>
        <v>179.8000000000001</v>
      </c>
      <c r="N905" s="54">
        <v>899</v>
      </c>
      <c r="O905" s="76">
        <f t="shared" si="351"/>
        <v>899</v>
      </c>
      <c r="P905" s="76">
        <f t="shared" si="340"/>
        <v>10</v>
      </c>
      <c r="Q905" s="55">
        <v>1</v>
      </c>
      <c r="R905" s="76">
        <f t="shared" si="341"/>
        <v>1</v>
      </c>
      <c r="S905" s="75">
        <f t="shared" si="342"/>
        <v>8.5331018369176653E+50</v>
      </c>
      <c r="T905" s="75">
        <f t="shared" si="352"/>
        <v>7.6712585513889811E+53</v>
      </c>
      <c r="U905" s="75">
        <f t="shared" si="343"/>
        <v>1.334114856349678E+55</v>
      </c>
      <c r="V905" s="75">
        <f t="shared" si="344"/>
        <v>6.6705742817483894E+55</v>
      </c>
      <c r="W905" s="75">
        <f t="shared" si="353"/>
        <v>491246.93333333335</v>
      </c>
      <c r="X905" s="106">
        <f t="shared" si="345"/>
        <v>17.391081885880631</v>
      </c>
      <c r="Y905" s="96">
        <f t="shared" si="358"/>
        <v>5.2455190768425683E-2</v>
      </c>
    </row>
    <row r="906" spans="1:25">
      <c r="A906" s="50">
        <v>8192</v>
      </c>
      <c r="B906" s="50">
        <f t="shared" si="347"/>
        <v>30</v>
      </c>
      <c r="C906" s="88">
        <f t="shared" si="336"/>
        <v>14.74</v>
      </c>
      <c r="D906" s="92"/>
      <c r="E906" s="51">
        <f t="shared" si="346"/>
        <v>4904.7349999997459</v>
      </c>
      <c r="F906" s="63">
        <f t="shared" si="354"/>
        <v>1.0000000000000007</v>
      </c>
      <c r="G906" s="63">
        <f t="shared" si="355"/>
        <v>10.999999999999808</v>
      </c>
      <c r="H906" s="63">
        <f t="shared" si="356"/>
        <v>5.4999999999999041</v>
      </c>
      <c r="I906" s="63">
        <f t="shared" si="356"/>
        <v>5.4999999999999041</v>
      </c>
      <c r="J906" s="64">
        <f t="shared" si="348"/>
        <v>10.999999999999815</v>
      </c>
      <c r="K906" s="65">
        <f t="shared" si="349"/>
        <v>332.74999999998278</v>
      </c>
      <c r="L906" s="53">
        <f t="shared" si="350"/>
        <v>1.5324955408659811E+54</v>
      </c>
      <c r="M906" s="50">
        <f t="shared" si="357"/>
        <v>180.00000000000011</v>
      </c>
      <c r="N906" s="54">
        <v>900</v>
      </c>
      <c r="O906" s="76">
        <f t="shared" si="351"/>
        <v>900</v>
      </c>
      <c r="P906" s="76">
        <f t="shared" si="340"/>
        <v>10</v>
      </c>
      <c r="Q906" s="55">
        <v>4</v>
      </c>
      <c r="R906" s="76">
        <f t="shared" si="341"/>
        <v>1</v>
      </c>
      <c r="S906" s="75">
        <f t="shared" si="342"/>
        <v>3.4132407347670661E+51</v>
      </c>
      <c r="T906" s="75">
        <f t="shared" si="352"/>
        <v>3.0719166612903595E+54</v>
      </c>
      <c r="U906" s="75">
        <f t="shared" si="343"/>
        <v>1.5324955408659811E+55</v>
      </c>
      <c r="V906" s="75">
        <f t="shared" si="344"/>
        <v>7.662477704329906E+55</v>
      </c>
      <c r="W906" s="75">
        <f t="shared" si="353"/>
        <v>491520</v>
      </c>
      <c r="X906" s="106">
        <f t="shared" si="345"/>
        <v>4.9887275920508074</v>
      </c>
      <c r="Y906" s="96">
        <f t="shared" si="358"/>
        <v>1.4992419510296215E-2</v>
      </c>
    </row>
    <row r="907" spans="1:25">
      <c r="C907" s="93"/>
      <c r="D907" s="92"/>
      <c r="F907" s="66"/>
      <c r="G907" s="66"/>
      <c r="H907" s="66"/>
      <c r="I907" s="66"/>
      <c r="J907" s="66"/>
      <c r="K907" s="66"/>
    </row>
    <row r="908" spans="1:25">
      <c r="C908" s="93"/>
      <c r="D908" s="92"/>
    </row>
    <row r="909" spans="1:25">
      <c r="C909" s="93"/>
      <c r="D909" s="92"/>
    </row>
    <row r="910" spans="1:25">
      <c r="C910" s="93"/>
      <c r="D910" s="92"/>
    </row>
    <row r="911" spans="1:25">
      <c r="C911" s="93"/>
      <c r="D911" s="92"/>
    </row>
    <row r="912" spans="1:25">
      <c r="C912" s="93"/>
      <c r="D912" s="92"/>
    </row>
    <row r="913" spans="3:4">
      <c r="C913" s="93"/>
      <c r="D913" s="92"/>
    </row>
    <row r="914" spans="3:4">
      <c r="C914" s="93"/>
      <c r="D914" s="92"/>
    </row>
    <row r="915" spans="3:4">
      <c r="C915" s="93"/>
      <c r="D915" s="92"/>
    </row>
    <row r="916" spans="3:4">
      <c r="C916" s="93"/>
      <c r="D916" s="92"/>
    </row>
    <row r="917" spans="3:4">
      <c r="C917" s="93"/>
      <c r="D917" s="92"/>
    </row>
    <row r="918" spans="3:4">
      <c r="C918" s="93"/>
      <c r="D918" s="92"/>
    </row>
    <row r="919" spans="3:4">
      <c r="C919" s="93"/>
      <c r="D919" s="92"/>
    </row>
    <row r="920" spans="3:4">
      <c r="C920" s="93"/>
      <c r="D920" s="92"/>
    </row>
    <row r="921" spans="3:4">
      <c r="C921" s="93"/>
      <c r="D921" s="92"/>
    </row>
    <row r="922" spans="3:4">
      <c r="C922" s="93"/>
      <c r="D922" s="92"/>
    </row>
    <row r="923" spans="3:4">
      <c r="C923" s="93"/>
      <c r="D923" s="92"/>
    </row>
    <row r="924" spans="3:4">
      <c r="C924" s="93"/>
      <c r="D924" s="92"/>
    </row>
    <row r="925" spans="3:4">
      <c r="C925" s="93"/>
      <c r="D925" s="92"/>
    </row>
    <row r="926" spans="3:4">
      <c r="C926" s="93"/>
      <c r="D926" s="92"/>
    </row>
    <row r="927" spans="3:4">
      <c r="C927" s="93"/>
      <c r="D927" s="92"/>
    </row>
    <row r="928" spans="3:4">
      <c r="C928" s="93"/>
      <c r="D928" s="92"/>
    </row>
    <row r="929" spans="3:4">
      <c r="C929" s="93"/>
      <c r="D929" s="92"/>
    </row>
    <row r="930" spans="3:4">
      <c r="C930" s="93"/>
      <c r="D930" s="92"/>
    </row>
    <row r="931" spans="3:4">
      <c r="C931" s="93"/>
      <c r="D931" s="92"/>
    </row>
    <row r="932" spans="3:4">
      <c r="C932" s="93"/>
      <c r="D932" s="92"/>
    </row>
    <row r="933" spans="3:4">
      <c r="C933" s="93"/>
      <c r="D933" s="92"/>
    </row>
    <row r="934" spans="3:4">
      <c r="C934" s="93"/>
      <c r="D934" s="92"/>
    </row>
    <row r="935" spans="3:4">
      <c r="C935" s="93"/>
      <c r="D935" s="92"/>
    </row>
    <row r="936" spans="3:4">
      <c r="C936" s="93"/>
      <c r="D936" s="92"/>
    </row>
    <row r="937" spans="3:4">
      <c r="C937" s="93"/>
      <c r="D937" s="92"/>
    </row>
    <row r="938" spans="3:4">
      <c r="C938" s="93"/>
      <c r="D938" s="92"/>
    </row>
    <row r="939" spans="3:4">
      <c r="C939" s="93"/>
      <c r="D939" s="92"/>
    </row>
    <row r="940" spans="3:4">
      <c r="C940" s="93"/>
      <c r="D940" s="92"/>
    </row>
    <row r="941" spans="3:4">
      <c r="C941" s="93"/>
      <c r="D941" s="92"/>
    </row>
    <row r="942" spans="3:4">
      <c r="C942" s="93"/>
      <c r="D942" s="92"/>
    </row>
    <row r="943" spans="3:4">
      <c r="C943" s="93"/>
      <c r="D943" s="92"/>
    </row>
    <row r="944" spans="3:4">
      <c r="C944" s="93"/>
      <c r="D944" s="92"/>
    </row>
    <row r="945" spans="3:4">
      <c r="C945" s="93"/>
      <c r="D945" s="92"/>
    </row>
    <row r="946" spans="3:4">
      <c r="C946" s="93"/>
      <c r="D946" s="92"/>
    </row>
    <row r="947" spans="3:4">
      <c r="C947" s="93"/>
      <c r="D947" s="92"/>
    </row>
    <row r="948" spans="3:4">
      <c r="C948" s="93"/>
      <c r="D948" s="92"/>
    </row>
    <row r="949" spans="3:4">
      <c r="C949" s="93"/>
      <c r="D949" s="92"/>
    </row>
    <row r="950" spans="3:4">
      <c r="C950" s="93"/>
      <c r="D950" s="92"/>
    </row>
    <row r="951" spans="3:4">
      <c r="C951" s="93"/>
      <c r="D951" s="92"/>
    </row>
    <row r="952" spans="3:4">
      <c r="C952" s="93"/>
      <c r="D952" s="92"/>
    </row>
    <row r="953" spans="3:4">
      <c r="C953" s="93"/>
      <c r="D953" s="92"/>
    </row>
    <row r="954" spans="3:4">
      <c r="C954" s="93"/>
      <c r="D954" s="92"/>
    </row>
    <row r="955" spans="3:4">
      <c r="C955" s="93"/>
      <c r="D955" s="92"/>
    </row>
    <row r="956" spans="3:4">
      <c r="C956" s="93"/>
      <c r="D956" s="92"/>
    </row>
    <row r="957" spans="3:4">
      <c r="C957" s="93"/>
      <c r="D957" s="92"/>
    </row>
    <row r="958" spans="3:4">
      <c r="C958" s="93"/>
      <c r="D958" s="92"/>
    </row>
    <row r="959" spans="3:4">
      <c r="C959" s="93"/>
      <c r="D959" s="92"/>
    </row>
    <row r="960" spans="3:4">
      <c r="C960" s="93"/>
      <c r="D960" s="92"/>
    </row>
    <row r="961" spans="3:4">
      <c r="C961" s="93"/>
      <c r="D961" s="92"/>
    </row>
    <row r="962" spans="3:4">
      <c r="C962" s="93"/>
      <c r="D962" s="92"/>
    </row>
    <row r="963" spans="3:4">
      <c r="C963" s="93"/>
      <c r="D963" s="92"/>
    </row>
    <row r="964" spans="3:4">
      <c r="C964" s="93"/>
      <c r="D964" s="92"/>
    </row>
    <row r="965" spans="3:4">
      <c r="C965" s="93"/>
      <c r="D965" s="92"/>
    </row>
    <row r="966" spans="3:4">
      <c r="C966" s="93"/>
      <c r="D966" s="92"/>
    </row>
    <row r="967" spans="3:4">
      <c r="C967" s="93"/>
      <c r="D967" s="92"/>
    </row>
  </sheetData>
  <phoneticPr fontId="2" type="noConversion"/>
  <conditionalFormatting sqref="O5:O1048576">
    <cfRule type="expression" dxfId="3" priority="7">
      <formula>MOD(O5,10)=0</formula>
    </cfRule>
  </conditionalFormatting>
  <conditionalFormatting sqref="Q5:Q1048576">
    <cfRule type="cellIs" dxfId="2" priority="6" operator="greaterThan">
      <formula>1</formula>
    </cfRule>
  </conditionalFormatting>
  <conditionalFormatting sqref="Y5:Y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R25" sqref="R25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6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G23">
        <v>0</v>
      </c>
      <c r="H23">
        <v>10</v>
      </c>
      <c r="I23">
        <v>15</v>
      </c>
      <c r="J23">
        <v>5</v>
      </c>
      <c r="K23">
        <v>2</v>
      </c>
      <c r="L23">
        <v>12</v>
      </c>
      <c r="M23">
        <v>7</v>
      </c>
      <c r="N23">
        <v>17</v>
      </c>
      <c r="O23">
        <v>0</v>
      </c>
      <c r="P23">
        <v>10</v>
      </c>
      <c r="Q23">
        <v>15</v>
      </c>
      <c r="R23">
        <v>5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10</v>
      </c>
      <c r="I25" s="25">
        <v>35</v>
      </c>
      <c r="J25" s="25">
        <v>65</v>
      </c>
      <c r="K25" s="25">
        <v>102</v>
      </c>
      <c r="L25" s="25">
        <v>152</v>
      </c>
      <c r="M25" s="25">
        <v>207</v>
      </c>
      <c r="N25" s="25">
        <v>257</v>
      </c>
      <c r="O25" s="46">
        <v>320</v>
      </c>
      <c r="P25" s="22">
        <v>390</v>
      </c>
      <c r="Q25" s="22">
        <v>455</v>
      </c>
      <c r="R25" s="22">
        <v>525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2</v>
      </c>
      <c r="I26" s="24">
        <f t="shared" si="19"/>
        <v>7</v>
      </c>
      <c r="J26" s="24">
        <f t="shared" si="19"/>
        <v>13</v>
      </c>
      <c r="K26" s="24">
        <f t="shared" si="19"/>
        <v>20.399999999999999</v>
      </c>
      <c r="L26" s="24">
        <f t="shared" si="19"/>
        <v>30.4</v>
      </c>
      <c r="M26" s="24">
        <f t="shared" si="19"/>
        <v>41.4</v>
      </c>
      <c r="N26" s="24">
        <f t="shared" si="19"/>
        <v>51.4</v>
      </c>
      <c r="O26" s="24">
        <f t="shared" si="19"/>
        <v>64</v>
      </c>
      <c r="P26" s="24">
        <f t="shared" si="19"/>
        <v>78</v>
      </c>
      <c r="Q26" s="24">
        <f t="shared" si="19"/>
        <v>91</v>
      </c>
      <c r="R26" s="24">
        <f t="shared" ref="R26" si="20">R25/5</f>
        <v>105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f t="shared" ref="F28:Q28" si="21">1+F25/200</f>
        <v>1</v>
      </c>
      <c r="G28">
        <f t="shared" si="21"/>
        <v>1</v>
      </c>
      <c r="H28">
        <f t="shared" si="21"/>
        <v>1.05</v>
      </c>
      <c r="I28">
        <f t="shared" si="21"/>
        <v>1.175</v>
      </c>
      <c r="J28">
        <f t="shared" si="21"/>
        <v>1.325</v>
      </c>
      <c r="K28">
        <f t="shared" si="21"/>
        <v>1.51</v>
      </c>
      <c r="L28">
        <f t="shared" si="21"/>
        <v>1.76</v>
      </c>
      <c r="M28">
        <f t="shared" si="21"/>
        <v>2.0350000000000001</v>
      </c>
      <c r="N28">
        <f t="shared" si="21"/>
        <v>2.2850000000000001</v>
      </c>
      <c r="O28">
        <f t="shared" si="21"/>
        <v>2.6</v>
      </c>
      <c r="P28">
        <f t="shared" si="21"/>
        <v>2.95</v>
      </c>
      <c r="Q28">
        <f t="shared" si="21"/>
        <v>3.2749999999999999</v>
      </c>
      <c r="R28">
        <f t="shared" ref="R28" si="22">1+R25/200</f>
        <v>3.625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1</v>
      </c>
      <c r="G29">
        <f>F29+G28</f>
        <v>2</v>
      </c>
      <c r="H29">
        <f t="shared" ref="H29" si="23">G29+H28</f>
        <v>3.05</v>
      </c>
      <c r="I29">
        <f t="shared" ref="I29" si="24">H29+I28</f>
        <v>4.2249999999999996</v>
      </c>
      <c r="J29">
        <f t="shared" ref="J29" si="25">I29+J28</f>
        <v>5.55</v>
      </c>
      <c r="K29">
        <f t="shared" ref="K29" si="26">J29+K28</f>
        <v>7.06</v>
      </c>
      <c r="L29">
        <f t="shared" ref="L29" si="27">K29+L28</f>
        <v>8.82</v>
      </c>
      <c r="M29">
        <f t="shared" ref="M29" si="28">L29+M28</f>
        <v>10.855</v>
      </c>
      <c r="N29">
        <f t="shared" ref="N29" si="29">M29+N28</f>
        <v>13.14</v>
      </c>
      <c r="O29">
        <f t="shared" ref="O29" si="30">N29+O28</f>
        <v>15.74</v>
      </c>
      <c r="P29">
        <f t="shared" ref="P29" si="31">O29+P28</f>
        <v>18.690000000000001</v>
      </c>
      <c r="Q29">
        <f t="shared" ref="Q29:R29" si="32">P29+Q28</f>
        <v>21.965</v>
      </c>
      <c r="R29">
        <f t="shared" si="32"/>
        <v>25.59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10</v>
      </c>
      <c r="I31">
        <f t="shared" ref="I31" si="35">I25-H25</f>
        <v>25</v>
      </c>
      <c r="J31">
        <f t="shared" ref="J31" si="36">J25-I25</f>
        <v>30</v>
      </c>
      <c r="K31">
        <f t="shared" ref="K31" si="37">K25-J25</f>
        <v>37</v>
      </c>
      <c r="L31">
        <f t="shared" ref="L31" si="38">L25-K25</f>
        <v>50</v>
      </c>
      <c r="M31">
        <f t="shared" ref="M31" si="39">M25-L25</f>
        <v>55</v>
      </c>
      <c r="N31">
        <f t="shared" ref="N31" si="40">N25-M25</f>
        <v>50</v>
      </c>
      <c r="O31">
        <f t="shared" ref="O31" si="41">O25-N25</f>
        <v>63</v>
      </c>
      <c r="P31">
        <f t="shared" ref="P31" si="42">P25-O25</f>
        <v>70</v>
      </c>
      <c r="Q31">
        <f t="shared" ref="Q31:R31" si="43">Q25-P25</f>
        <v>65</v>
      </c>
      <c r="R31">
        <f t="shared" si="43"/>
        <v>70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8.4</v>
      </c>
      <c r="I33">
        <f t="shared" si="44"/>
        <v>9.4</v>
      </c>
      <c r="J33">
        <f t="shared" si="44"/>
        <v>10.6</v>
      </c>
      <c r="K33">
        <f t="shared" si="44"/>
        <v>12.08</v>
      </c>
      <c r="L33">
        <f t="shared" si="44"/>
        <v>14.08</v>
      </c>
      <c r="M33">
        <f t="shared" si="44"/>
        <v>16.28</v>
      </c>
      <c r="N33">
        <f t="shared" si="44"/>
        <v>18.28</v>
      </c>
      <c r="O33">
        <f t="shared" si="44"/>
        <v>20.8</v>
      </c>
      <c r="P33">
        <f t="shared" si="44"/>
        <v>23.6</v>
      </c>
      <c r="Q33">
        <f t="shared" si="44"/>
        <v>26.2</v>
      </c>
      <c r="R33">
        <f t="shared" ref="R33" si="45">R28*8</f>
        <v>29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7.3500000000000005</v>
      </c>
      <c r="I34">
        <f t="shared" si="46"/>
        <v>8.2249999999999996</v>
      </c>
      <c r="J34">
        <f t="shared" si="46"/>
        <v>9.2750000000000004</v>
      </c>
      <c r="K34">
        <f t="shared" si="46"/>
        <v>10.57</v>
      </c>
      <c r="L34">
        <f t="shared" si="46"/>
        <v>12.32</v>
      </c>
      <c r="M34">
        <f t="shared" si="46"/>
        <v>14.245000000000001</v>
      </c>
      <c r="N34">
        <f t="shared" si="46"/>
        <v>15.995000000000001</v>
      </c>
      <c r="O34">
        <f t="shared" si="46"/>
        <v>18.2</v>
      </c>
      <c r="P34">
        <f t="shared" si="46"/>
        <v>20.650000000000002</v>
      </c>
      <c r="Q34">
        <f t="shared" si="46"/>
        <v>22.925000000000001</v>
      </c>
      <c r="R34">
        <f t="shared" ref="R34" si="47">R33-R28</f>
        <v>25.375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28.554500000000001</v>
      </c>
      <c r="P35">
        <f>Q29*POWER(1.3,2)</f>
        <v>37.120850000000004</v>
      </c>
      <c r="Q35">
        <f>Q29*POWER(1.3,3)</f>
        <v>48.25710500000001</v>
      </c>
      <c r="R35">
        <f>R29*POWER(1.3,3)</f>
        <v>56.221230000000013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5.0794999999999995</v>
      </c>
      <c r="P36">
        <f>P35-$Q$7</f>
        <v>13.645850000000003</v>
      </c>
      <c r="Q36">
        <f>Q35-$Q$7</f>
        <v>24.782105000000008</v>
      </c>
      <c r="R36">
        <f>R35-$Q$7</f>
        <v>32.746230000000011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48" t="s">
        <v>11</v>
      </c>
      <c r="G2" s="48"/>
      <c r="J2" t="s">
        <v>12</v>
      </c>
      <c r="M2" t="s">
        <v>12</v>
      </c>
      <c r="P2" s="49" t="s">
        <v>14</v>
      </c>
      <c r="Q2" s="49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K32" sqref="K3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9" t="s">
        <v>61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2">
        <f>A4*B4-I4</f>
        <v>280</v>
      </c>
      <c r="H4" s="41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2">
        <f t="shared" ref="G5:G12" si="4">A5*B5-I5</f>
        <v>3105</v>
      </c>
      <c r="H5" s="41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2">
        <f t="shared" si="4"/>
        <v>392720.00000000244</v>
      </c>
      <c r="H6" s="41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2">
        <f t="shared" si="4"/>
        <v>17066240</v>
      </c>
      <c r="H7" s="41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2">
        <f t="shared" si="4"/>
        <v>-3315668490</v>
      </c>
      <c r="H8" s="41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2">
        <f t="shared" si="4"/>
        <v>15145785329810</v>
      </c>
      <c r="H9" s="41" t="s">
        <v>87</v>
      </c>
      <c r="I9">
        <f t="shared" si="0"/>
        <v>2400000000000</v>
      </c>
      <c r="J9">
        <v>60</v>
      </c>
      <c r="K9" t="s">
        <v>91</v>
      </c>
      <c r="L9" s="40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2">
        <f t="shared" si="4"/>
        <v>8828028378266980</v>
      </c>
      <c r="H10" s="41" t="s">
        <v>99</v>
      </c>
      <c r="I10">
        <f t="shared" si="0"/>
        <v>1200000000000000</v>
      </c>
      <c r="J10">
        <v>60</v>
      </c>
      <c r="K10" t="s">
        <v>101</v>
      </c>
      <c r="L10" s="40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2">
        <f t="shared" si="4"/>
        <v>1.1388180849910065E+19</v>
      </c>
      <c r="H11" s="41" t="s">
        <v>100</v>
      </c>
      <c r="I11">
        <f t="shared" si="0"/>
        <v>1.8E+18</v>
      </c>
      <c r="J11">
        <v>60</v>
      </c>
      <c r="K11" t="s">
        <v>102</v>
      </c>
      <c r="L11" s="40">
        <v>3E+16</v>
      </c>
      <c r="M11">
        <f t="shared" si="1"/>
        <v>1.5386210991561741E+17</v>
      </c>
    </row>
    <row r="12" spans="1:26">
      <c r="A12">
        <v>5</v>
      </c>
      <c r="B12" s="43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2">
        <f t="shared" si="4"/>
        <v>2.5884998295592882E+22</v>
      </c>
      <c r="H12" s="41" t="s">
        <v>103</v>
      </c>
      <c r="I12">
        <f t="shared" ref="I12" si="5">J12*L12</f>
        <v>4.2E+21</v>
      </c>
      <c r="J12">
        <v>60</v>
      </c>
      <c r="K12" s="40" t="s">
        <v>104</v>
      </c>
      <c r="L12" s="40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1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1">
        <v>500</v>
      </c>
      <c r="J19">
        <v>25</v>
      </c>
    </row>
    <row r="20" spans="6:26">
      <c r="F20" t="s">
        <v>64</v>
      </c>
      <c r="I20" s="41">
        <v>33333</v>
      </c>
      <c r="J20">
        <v>1250</v>
      </c>
    </row>
    <row r="21" spans="6:26">
      <c r="F21" t="s">
        <v>65</v>
      </c>
      <c r="G21" t="s">
        <v>74</v>
      </c>
      <c r="I21" s="41" t="s">
        <v>84</v>
      </c>
      <c r="J21" t="s">
        <v>89</v>
      </c>
    </row>
    <row r="22" spans="6:26">
      <c r="F22" t="s">
        <v>66</v>
      </c>
      <c r="I22" s="41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1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1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1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111</v>
      </c>
      <c r="S38" t="s">
        <v>111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G1" sqref="G1:G31"/>
    </sheetView>
  </sheetViews>
  <sheetFormatPr defaultRowHeight="16.5"/>
  <sheetData>
    <row r="1" spans="1:7">
      <c r="A1">
        <v>2</v>
      </c>
      <c r="E1" s="38">
        <v>2</v>
      </c>
      <c r="G1">
        <v>6</v>
      </c>
    </row>
    <row r="2" spans="1:7">
      <c r="A2">
        <v>2</v>
      </c>
      <c r="E2" s="37">
        <v>2</v>
      </c>
      <c r="G2">
        <v>8</v>
      </c>
    </row>
    <row r="3" spans="1:7">
      <c r="A3">
        <v>3</v>
      </c>
      <c r="E3" s="37">
        <v>2</v>
      </c>
      <c r="G3">
        <v>10</v>
      </c>
    </row>
    <row r="4" spans="1:7">
      <c r="A4">
        <v>3</v>
      </c>
      <c r="E4" s="37">
        <v>3</v>
      </c>
      <c r="G4">
        <v>10</v>
      </c>
    </row>
    <row r="5" spans="1:7">
      <c r="A5">
        <v>3</v>
      </c>
      <c r="E5" s="37">
        <v>3</v>
      </c>
      <c r="G5">
        <v>12</v>
      </c>
    </row>
    <row r="6" spans="1:7">
      <c r="A6">
        <v>3</v>
      </c>
      <c r="E6" s="37">
        <v>3</v>
      </c>
      <c r="G6">
        <v>12</v>
      </c>
    </row>
    <row r="7" spans="1:7">
      <c r="A7">
        <v>3</v>
      </c>
      <c r="E7" s="37">
        <v>3</v>
      </c>
      <c r="G7">
        <v>14</v>
      </c>
    </row>
    <row r="8" spans="1:7">
      <c r="A8">
        <v>3</v>
      </c>
      <c r="E8" s="37">
        <v>3</v>
      </c>
      <c r="G8">
        <v>14</v>
      </c>
    </row>
    <row r="9" spans="1:7">
      <c r="A9">
        <v>3</v>
      </c>
      <c r="E9" s="37">
        <v>3</v>
      </c>
      <c r="G9">
        <v>14</v>
      </c>
    </row>
    <row r="10" spans="1:7">
      <c r="A10">
        <v>3</v>
      </c>
      <c r="E10" s="37">
        <v>3</v>
      </c>
      <c r="G10">
        <v>14</v>
      </c>
    </row>
    <row r="11" spans="1:7">
      <c r="A11">
        <v>3</v>
      </c>
      <c r="E11" s="37">
        <v>3</v>
      </c>
      <c r="G11">
        <v>14</v>
      </c>
    </row>
    <row r="12" spans="1:7">
      <c r="A12">
        <v>3</v>
      </c>
      <c r="E12" s="37">
        <v>3</v>
      </c>
      <c r="G12">
        <v>14</v>
      </c>
    </row>
    <row r="13" spans="1:7">
      <c r="A13">
        <v>4</v>
      </c>
      <c r="E13" s="37">
        <v>3</v>
      </c>
      <c r="G13">
        <v>14</v>
      </c>
    </row>
    <row r="14" spans="1:7">
      <c r="A14">
        <v>4</v>
      </c>
      <c r="E14" s="37">
        <v>4</v>
      </c>
      <c r="G14">
        <v>15</v>
      </c>
    </row>
    <row r="15" spans="1:7">
      <c r="A15">
        <v>4</v>
      </c>
      <c r="E15" s="37">
        <v>4</v>
      </c>
      <c r="G15">
        <v>15</v>
      </c>
    </row>
    <row r="16" spans="1:7">
      <c r="A16">
        <v>4</v>
      </c>
      <c r="E16" s="37">
        <v>4</v>
      </c>
      <c r="G16">
        <v>15</v>
      </c>
    </row>
    <row r="17" spans="1:7">
      <c r="A17">
        <v>4</v>
      </c>
      <c r="E17" s="37">
        <v>4</v>
      </c>
      <c r="G17">
        <v>15</v>
      </c>
    </row>
    <row r="18" spans="1:7">
      <c r="A18">
        <v>4</v>
      </c>
      <c r="E18" s="37">
        <v>4</v>
      </c>
      <c r="G18">
        <v>15</v>
      </c>
    </row>
    <row r="19" spans="1:7">
      <c r="A19">
        <v>4</v>
      </c>
      <c r="E19" s="37">
        <v>4</v>
      </c>
      <c r="G19">
        <v>16</v>
      </c>
    </row>
    <row r="20" spans="1:7">
      <c r="A20">
        <v>4</v>
      </c>
      <c r="E20" s="37">
        <v>4</v>
      </c>
      <c r="G20">
        <v>15</v>
      </c>
    </row>
    <row r="21" spans="1:7">
      <c r="A21">
        <v>4</v>
      </c>
      <c r="E21" s="37">
        <v>4</v>
      </c>
      <c r="G21">
        <v>15</v>
      </c>
    </row>
    <row r="22" spans="1:7">
      <c r="A22">
        <v>3</v>
      </c>
      <c r="E22" s="37">
        <v>4</v>
      </c>
      <c r="G22">
        <v>16</v>
      </c>
    </row>
    <row r="23" spans="1:7">
      <c r="A23">
        <v>3</v>
      </c>
      <c r="E23" s="37">
        <v>3</v>
      </c>
      <c r="G23">
        <v>15</v>
      </c>
    </row>
    <row r="24" spans="1:7">
      <c r="A24">
        <v>3</v>
      </c>
      <c r="E24" s="37">
        <v>3</v>
      </c>
      <c r="G24">
        <v>15</v>
      </c>
    </row>
    <row r="25" spans="1:7">
      <c r="A25">
        <v>3</v>
      </c>
      <c r="E25" s="37">
        <v>3</v>
      </c>
      <c r="G25">
        <v>16</v>
      </c>
    </row>
    <row r="26" spans="1:7">
      <c r="A26">
        <v>4</v>
      </c>
      <c r="E26" s="37">
        <v>3</v>
      </c>
      <c r="G26">
        <v>15</v>
      </c>
    </row>
    <row r="27" spans="1:7">
      <c r="A27">
        <v>4</v>
      </c>
      <c r="E27" s="37">
        <v>4</v>
      </c>
      <c r="G27">
        <v>15</v>
      </c>
    </row>
    <row r="28" spans="1:7">
      <c r="A28">
        <v>4</v>
      </c>
      <c r="E28" s="37">
        <v>4</v>
      </c>
      <c r="G28">
        <v>16</v>
      </c>
    </row>
    <row r="29" spans="1:7">
      <c r="A29">
        <v>4</v>
      </c>
      <c r="E29" s="37">
        <v>4</v>
      </c>
      <c r="G29">
        <v>15</v>
      </c>
    </row>
    <row r="30" spans="1:7">
      <c r="A30">
        <v>4</v>
      </c>
      <c r="E30" s="37">
        <v>4</v>
      </c>
      <c r="G30">
        <v>16</v>
      </c>
    </row>
    <row r="31" spans="1:7">
      <c r="A31">
        <v>4</v>
      </c>
      <c r="E31" s="37">
        <v>4</v>
      </c>
      <c r="G31">
        <v>16</v>
      </c>
    </row>
    <row r="32" spans="1:7">
      <c r="A32">
        <v>4</v>
      </c>
      <c r="E32" s="37">
        <v>4</v>
      </c>
    </row>
    <row r="33" spans="1:5">
      <c r="A33">
        <v>4</v>
      </c>
      <c r="E33" s="37">
        <v>4</v>
      </c>
    </row>
    <row r="34" spans="1:5">
      <c r="A34">
        <v>4</v>
      </c>
      <c r="E34" s="37">
        <v>4</v>
      </c>
    </row>
    <row r="35" spans="1:5">
      <c r="A35">
        <v>4</v>
      </c>
      <c r="E35" s="37">
        <v>4</v>
      </c>
    </row>
    <row r="36" spans="1:5">
      <c r="A36">
        <v>3</v>
      </c>
      <c r="E36" s="37">
        <v>4</v>
      </c>
    </row>
    <row r="37" spans="1:5">
      <c r="A37">
        <v>3</v>
      </c>
      <c r="E37" s="37">
        <v>3</v>
      </c>
    </row>
    <row r="38" spans="1:5">
      <c r="A38">
        <v>3</v>
      </c>
      <c r="E38" s="37">
        <v>3</v>
      </c>
    </row>
    <row r="39" spans="1:5">
      <c r="A39">
        <v>4</v>
      </c>
      <c r="E39" s="37">
        <v>3</v>
      </c>
    </row>
    <row r="40" spans="1:5">
      <c r="A40">
        <v>4</v>
      </c>
      <c r="E40" s="37">
        <v>4</v>
      </c>
    </row>
    <row r="41" spans="1:5">
      <c r="A41">
        <v>4</v>
      </c>
      <c r="E41" s="37">
        <v>4</v>
      </c>
    </row>
    <row r="42" spans="1:5">
      <c r="A42">
        <v>4</v>
      </c>
      <c r="E42" s="37">
        <v>4</v>
      </c>
    </row>
    <row r="43" spans="1:5">
      <c r="A43">
        <v>4</v>
      </c>
      <c r="E43" s="37">
        <v>4</v>
      </c>
    </row>
    <row r="44" spans="1:5">
      <c r="A44">
        <v>4</v>
      </c>
      <c r="E44" s="37">
        <v>4</v>
      </c>
    </row>
    <row r="45" spans="1:5">
      <c r="A45">
        <v>4</v>
      </c>
      <c r="E45" s="37">
        <v>4</v>
      </c>
    </row>
    <row r="46" spans="1:5">
      <c r="A46">
        <v>4</v>
      </c>
      <c r="E46" s="37">
        <v>4</v>
      </c>
    </row>
    <row r="47" spans="1:5">
      <c r="A47">
        <v>4</v>
      </c>
      <c r="E47" s="37">
        <v>4</v>
      </c>
    </row>
    <row r="48" spans="1:5">
      <c r="A48">
        <v>4</v>
      </c>
      <c r="E48" s="37">
        <v>4</v>
      </c>
    </row>
    <row r="49" spans="1:5">
      <c r="A49">
        <v>4</v>
      </c>
      <c r="E49" s="37">
        <v>4</v>
      </c>
    </row>
    <row r="50" spans="1:5">
      <c r="A50">
        <v>3</v>
      </c>
      <c r="E50" s="37">
        <v>4</v>
      </c>
    </row>
    <row r="51" spans="1:5">
      <c r="A51">
        <v>3</v>
      </c>
      <c r="E51" s="37">
        <v>3</v>
      </c>
    </row>
    <row r="52" spans="1:5">
      <c r="A52">
        <v>3</v>
      </c>
      <c r="E52" s="37">
        <v>3</v>
      </c>
    </row>
    <row r="53" spans="1:5">
      <c r="A53">
        <v>4</v>
      </c>
      <c r="E53" s="37">
        <v>3</v>
      </c>
    </row>
    <row r="54" spans="1:5">
      <c r="A54">
        <v>4</v>
      </c>
      <c r="E54" s="37">
        <v>4</v>
      </c>
    </row>
    <row r="55" spans="1:5">
      <c r="A55">
        <v>4</v>
      </c>
      <c r="E55" s="37">
        <v>4</v>
      </c>
    </row>
    <row r="56" spans="1:5">
      <c r="A56">
        <v>4</v>
      </c>
      <c r="E56" s="37">
        <v>4</v>
      </c>
    </row>
    <row r="57" spans="1:5">
      <c r="A57">
        <v>4</v>
      </c>
      <c r="E57" s="37">
        <v>4</v>
      </c>
    </row>
    <row r="58" spans="1:5">
      <c r="A58">
        <v>4</v>
      </c>
      <c r="E58" s="37">
        <v>4</v>
      </c>
    </row>
    <row r="59" spans="1:5">
      <c r="A59">
        <v>4</v>
      </c>
      <c r="E59" s="37">
        <v>4</v>
      </c>
    </row>
    <row r="60" spans="1:5">
      <c r="A60">
        <v>4</v>
      </c>
      <c r="E60" s="37">
        <v>4</v>
      </c>
    </row>
    <row r="61" spans="1:5">
      <c r="A61">
        <v>4</v>
      </c>
      <c r="E61" s="37">
        <v>4</v>
      </c>
    </row>
    <row r="62" spans="1:5">
      <c r="A62">
        <v>3</v>
      </c>
      <c r="E62" s="37">
        <v>4</v>
      </c>
    </row>
    <row r="63" spans="1:5">
      <c r="A63">
        <v>3</v>
      </c>
      <c r="E63" s="37">
        <v>3</v>
      </c>
    </row>
    <row r="64" spans="1:5">
      <c r="A64">
        <v>3</v>
      </c>
      <c r="E64" s="37">
        <v>3</v>
      </c>
    </row>
    <row r="65" spans="1:5">
      <c r="A65">
        <v>4</v>
      </c>
      <c r="E65" s="37">
        <v>3</v>
      </c>
    </row>
    <row r="66" spans="1:5">
      <c r="A66">
        <v>4</v>
      </c>
      <c r="E66" s="37">
        <v>4</v>
      </c>
    </row>
    <row r="67" spans="1:5">
      <c r="A67">
        <v>4</v>
      </c>
      <c r="E67" s="37">
        <v>4</v>
      </c>
    </row>
    <row r="68" spans="1:5">
      <c r="A68">
        <v>4</v>
      </c>
      <c r="E68" s="37">
        <v>4</v>
      </c>
    </row>
    <row r="69" spans="1:5">
      <c r="A69">
        <v>4</v>
      </c>
      <c r="E69" s="37">
        <v>4</v>
      </c>
    </row>
    <row r="70" spans="1:5">
      <c r="A70">
        <v>4</v>
      </c>
      <c r="E70" s="37">
        <v>4</v>
      </c>
    </row>
    <row r="71" spans="1:5">
      <c r="A71">
        <v>4</v>
      </c>
      <c r="E71" s="37">
        <v>4</v>
      </c>
    </row>
    <row r="72" spans="1:5">
      <c r="A72">
        <v>4</v>
      </c>
      <c r="E72" s="37">
        <v>4</v>
      </c>
    </row>
    <row r="73" spans="1:5">
      <c r="A73">
        <v>4</v>
      </c>
      <c r="E73" s="37">
        <v>4</v>
      </c>
    </row>
    <row r="74" spans="1:5">
      <c r="A74">
        <v>4</v>
      </c>
      <c r="E74" s="37">
        <v>4</v>
      </c>
    </row>
    <row r="75" spans="1:5">
      <c r="A75">
        <v>3</v>
      </c>
      <c r="E75" s="37">
        <v>4</v>
      </c>
    </row>
    <row r="76" spans="1:5">
      <c r="A76">
        <v>3</v>
      </c>
      <c r="E76" s="37">
        <v>3</v>
      </c>
    </row>
    <row r="77" spans="1:5">
      <c r="A77">
        <v>3</v>
      </c>
      <c r="E77" s="37">
        <v>3</v>
      </c>
    </row>
    <row r="78" spans="1:5">
      <c r="A78">
        <v>4</v>
      </c>
      <c r="E78" s="37">
        <v>3</v>
      </c>
    </row>
    <row r="79" spans="1:5">
      <c r="A79">
        <v>4</v>
      </c>
      <c r="E79" s="37">
        <v>4</v>
      </c>
    </row>
    <row r="80" spans="1:5">
      <c r="A80">
        <v>4</v>
      </c>
      <c r="E80" s="37">
        <v>4</v>
      </c>
    </row>
    <row r="81" spans="1:5">
      <c r="A81">
        <v>4</v>
      </c>
      <c r="E81" s="37">
        <v>4</v>
      </c>
    </row>
    <row r="82" spans="1:5">
      <c r="E82" s="37">
        <v>4</v>
      </c>
    </row>
    <row r="83" spans="1:5">
      <c r="E83" s="37">
        <v>4</v>
      </c>
    </row>
    <row r="84" spans="1:5">
      <c r="E84" s="37">
        <v>4</v>
      </c>
    </row>
    <row r="85" spans="1:5">
      <c r="E85" s="37">
        <v>4</v>
      </c>
    </row>
    <row r="86" spans="1:5">
      <c r="E86" s="37">
        <v>4</v>
      </c>
    </row>
    <row r="87" spans="1:5">
      <c r="E87" s="37">
        <v>4</v>
      </c>
    </row>
    <row r="88" spans="1:5">
      <c r="E88" s="37">
        <v>3</v>
      </c>
    </row>
    <row r="89" spans="1:5">
      <c r="E89" s="37">
        <v>3</v>
      </c>
    </row>
    <row r="90" spans="1:5">
      <c r="E90" s="37">
        <v>3</v>
      </c>
    </row>
  </sheetData>
  <phoneticPr fontId="2" type="noConversion"/>
  <conditionalFormatting sqref="E1:E90">
    <cfRule type="cellIs" dxfId="1" priority="2" operator="greaterThan">
      <formula>1.5</formula>
    </cfRule>
  </conditionalFormatting>
  <conditionalFormatting sqref="E1:E90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HeroResearch신</vt:lpstr>
      <vt:lpstr>Element별 비중</vt:lpstr>
      <vt:lpstr>Element와Hero능력치비교(업글)</vt:lpstr>
      <vt:lpstr>Research시간별가격계산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2017-02-14T09:43:05Z</dcterms:modified>
</cp:coreProperties>
</file>